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tabRatio="712"/>
  </bookViews>
  <sheets>
    <sheet name="v0.1策划案" sheetId="1" r:id="rId1"/>
    <sheet name="将领配置" sheetId="2" r:id="rId2"/>
    <sheet name="将领升级、晋升配置表" sheetId="3" r:id="rId3"/>
    <sheet name="关卡数值配置表" sheetId="4" r:id="rId4"/>
    <sheet name="物品配置" sheetId="5" r:id="rId5"/>
    <sheet name="玩家军衔、将领军职、人才军职" sheetId="12" r:id="rId6"/>
    <sheet name="军务NPC形象" sheetId="13" r:id="rId7"/>
    <sheet name="备份" sheetId="14" r:id="rId8"/>
    <sheet name="Sheet1" sheetId="15" r:id="rId9"/>
  </sheets>
  <calcPr calcId="144525" concurrentCalc="0"/>
</workbook>
</file>

<file path=xl/sharedStrings.xml><?xml version="1.0" encoding="utf-8"?>
<sst xmlns="http://schemas.openxmlformats.org/spreadsheetml/2006/main" count="2315" uniqueCount="1895">
  <si>
    <t>宅斗v0.1</t>
  </si>
  <si>
    <t>玩家数值</t>
  </si>
  <si>
    <t>主角身份</t>
  </si>
  <si>
    <t>资源获取</t>
  </si>
  <si>
    <t>知交、卡牌</t>
  </si>
  <si>
    <t>故事（关卡）</t>
  </si>
  <si>
    <t>玩家昵称</t>
  </si>
  <si>
    <r>
      <rPr>
        <sz val="9"/>
        <color theme="1"/>
        <rFont val="宋体"/>
        <charset val="134"/>
      </rPr>
      <t>玩家自定义昵称，</t>
    </r>
    <r>
      <rPr>
        <sz val="9"/>
        <color rgb="FFFF0000"/>
        <rFont val="宋体"/>
        <charset val="134"/>
      </rPr>
      <t>只允许英文、数字16个字符或8个汉字</t>
    </r>
  </si>
  <si>
    <t>玩家编号</t>
  </si>
  <si>
    <t>角色唯一标识，采用纯数字递增增长方式，由10001作为第一个编号</t>
  </si>
  <si>
    <t>玩家形象</t>
  </si>
  <si>
    <t>游戏开始时，玩家只有1个形象，以该形象代入游戏</t>
  </si>
  <si>
    <t>资源</t>
  </si>
  <si>
    <t>说明</t>
  </si>
  <si>
    <t>黄金</t>
  </si>
  <si>
    <t>游戏内充值货币</t>
  </si>
  <si>
    <t>铜钱</t>
  </si>
  <si>
    <t>主要资源之一，游戏内产出，主要用于升级卡牌</t>
  </si>
  <si>
    <t>阅历</t>
  </si>
  <si>
    <t>主要资源之一，游戏内产出，主要用于获取声望</t>
  </si>
  <si>
    <t>声望</t>
  </si>
  <si>
    <t>主要资源之一，游戏内产出，主要用于关卡消耗</t>
  </si>
  <si>
    <t>主角数值</t>
  </si>
  <si>
    <t>数值</t>
  </si>
  <si>
    <t>势力</t>
  </si>
  <si>
    <t>所有卡牌的四项属性之和</t>
  </si>
  <si>
    <t>身份经验</t>
  </si>
  <si>
    <t>提高主角身份等级的数值</t>
  </si>
  <si>
    <t>聪慧</t>
  </si>
  <si>
    <t>玩家单次【铜钱】产出的依据</t>
  </si>
  <si>
    <t>才华</t>
  </si>
  <si>
    <t>玩家单次【阅历】产出的依据</t>
  </si>
  <si>
    <t>魅力</t>
  </si>
  <si>
    <t>玩家单次【声望】产出的依据</t>
  </si>
  <si>
    <t>威严</t>
  </si>
  <si>
    <t>决定玩家关卡的战斗力</t>
  </si>
  <si>
    <t>当声望达到目标数值后，玩家可主动升级主角身份</t>
  </si>
  <si>
    <t>前期声望主要由【关卡】产出</t>
  </si>
  <si>
    <t>身份等级</t>
  </si>
  <si>
    <t>提高身份将触发知交的支线剧情，解锁新的卡牌</t>
  </si>
  <si>
    <t>提高身份可解锁新系统</t>
  </si>
  <si>
    <t>*在游戏中提高主角身份将会影响到某些基础功能的视觉变化，例如【征收】，会以至少2种界面效果表现</t>
  </si>
  <si>
    <t>身份名称</t>
  </si>
  <si>
    <t>声望目标</t>
  </si>
  <si>
    <t>累计声望</t>
  </si>
  <si>
    <t>获取铜钱</t>
  </si>
  <si>
    <t>获取阅历</t>
  </si>
  <si>
    <t>获取声望</t>
  </si>
  <si>
    <t>解锁卡牌</t>
  </si>
  <si>
    <t>庶女</t>
  </si>
  <si>
    <t>资源获取表现分为主角在【内家】与【外家】的区别</t>
  </si>
  <si>
    <t>内家</t>
  </si>
  <si>
    <t>领取份例</t>
  </si>
  <si>
    <t>端茶</t>
  </si>
  <si>
    <t>斗嘴</t>
  </si>
  <si>
    <t>扫地</t>
  </si>
  <si>
    <t>争辩</t>
  </si>
  <si>
    <t>库房、嬷嬷</t>
  </si>
  <si>
    <t>烧火</t>
  </si>
  <si>
    <t>辩解</t>
  </si>
  <si>
    <t>请安</t>
  </si>
  <si>
    <t>浣衣</t>
  </si>
  <si>
    <t>刺绣</t>
  </si>
  <si>
    <t>外家</t>
  </si>
  <si>
    <t>获取家仆</t>
  </si>
  <si>
    <t>商铺</t>
  </si>
  <si>
    <t>看书</t>
  </si>
  <si>
    <t>操办家事</t>
  </si>
  <si>
    <t>写诗</t>
  </si>
  <si>
    <t>家务</t>
  </si>
  <si>
    <t>管事</t>
  </si>
  <si>
    <t>书法</t>
  </si>
  <si>
    <t>官人</t>
  </si>
  <si>
    <t>单次可获得与玩家聪慧属性对等的铜钱</t>
  </si>
  <si>
    <t>次数上限：根据玩家当前的身份计算</t>
  </si>
  <si>
    <t>单次可获得与玩家才华属性对等的阅历</t>
  </si>
  <si>
    <t>单次可获得与玩家魅力属性对等的声望，但消耗等同数阅历</t>
  </si>
  <si>
    <t>获取声望消耗：1声望需消耗1阅历（阅历等于0时无法操作）</t>
  </si>
  <si>
    <t>*</t>
  </si>
  <si>
    <t>冷却时间：≤9999聪慧属性，CD为1分钟；＞10000聪慧属性，CD为2分钟，＞20000聪慧属性，CD为3分钟，以此类推；最高CD时间30分钟</t>
  </si>
  <si>
    <t>知交</t>
  </si>
  <si>
    <t>卡牌</t>
  </si>
  <si>
    <t>大臣数值</t>
  </si>
  <si>
    <t>大臣由商、农、政、军四项能力组成</t>
  </si>
  <si>
    <t>*能力影响大臣每次升级所能提升的属性值</t>
  </si>
  <si>
    <t>属性</t>
  </si>
  <si>
    <t>*四项能力分别对应四项属性，四项属性总和即为该大臣的总属性</t>
  </si>
  <si>
    <t>大臣1级属性</t>
  </si>
  <si>
    <t>能力*10</t>
  </si>
  <si>
    <t>大臣n级属性</t>
  </si>
  <si>
    <t>((n-1)*(n+2)/2)*能力*0.2+1级属性</t>
  </si>
  <si>
    <t>（n为大臣等级）</t>
  </si>
  <si>
    <t>军职</t>
  </si>
  <si>
    <t>将领初始军职为班长，达到当前军职最大等级时，可使用物品晋升军职</t>
  </si>
  <si>
    <t>晋升军职可提升将领等级上限</t>
  </si>
  <si>
    <t>等级</t>
  </si>
  <si>
    <t>能力</t>
  </si>
  <si>
    <t>晋升配置详见--将领晋升配置表</t>
  </si>
  <si>
    <t>初始等级上限：50</t>
  </si>
  <si>
    <t>消耗银元升级，升级后根据人物能力增加四项属性</t>
  </si>
  <si>
    <t>升级配置详见--将领升级配置表</t>
  </si>
  <si>
    <t>属性小数点向下取整</t>
  </si>
  <si>
    <t>人才格子：15</t>
  </si>
  <si>
    <t>玩家可以整编不同类型、不同军职的人才给将领，最多15个</t>
  </si>
  <si>
    <t>整编人才的军职必须≤将领的军职</t>
  </si>
  <si>
    <t>特长</t>
  </si>
  <si>
    <t>额外增加指定类型人才的能力</t>
  </si>
  <si>
    <t>序号</t>
  </si>
  <si>
    <t>效果</t>
  </si>
  <si>
    <t>初级</t>
  </si>
  <si>
    <t>额外增加指定类型人才2.5%能力</t>
  </si>
  <si>
    <t>中级</t>
  </si>
  <si>
    <t>额外增加指定类型人才5%能力</t>
  </si>
  <si>
    <t>高级</t>
  </si>
  <si>
    <t>额外增加指定类型人才10%能力</t>
  </si>
  <si>
    <t>例如：初级军事特长--额外增加军事人才2.5%能力</t>
  </si>
  <si>
    <t>人才军职</t>
  </si>
  <si>
    <t>人才资质</t>
  </si>
  <si>
    <t>初级光环额外增加</t>
  </si>
  <si>
    <t>中级光环额外增加</t>
  </si>
  <si>
    <t>高级光环额外增加</t>
  </si>
  <si>
    <t>新兵</t>
  </si>
  <si>
    <t>三等兵</t>
  </si>
  <si>
    <t>二等兵</t>
  </si>
  <si>
    <t>一等兵</t>
  </si>
  <si>
    <t>班长</t>
  </si>
  <si>
    <t>排长</t>
  </si>
  <si>
    <t>连长</t>
  </si>
  <si>
    <t>营长</t>
  </si>
  <si>
    <t>团长</t>
  </si>
  <si>
    <t>旅长</t>
  </si>
  <si>
    <t>师长</t>
  </si>
  <si>
    <t>军长</t>
  </si>
  <si>
    <t>人才合成</t>
  </si>
  <si>
    <t>相同阶数的人才合成更高一阶的人才</t>
  </si>
  <si>
    <t>相同类型的人才合成后其类型不会改变</t>
  </si>
  <si>
    <t>例如：商业类型+商业类型100%合成商业类型</t>
  </si>
  <si>
    <t>不同类型的人才合成后，类型概率各50%</t>
  </si>
  <si>
    <t>例如：商业类型+农业类型50%合成商业类型，50%合成农业类型</t>
  </si>
  <si>
    <t>不同军职的人才有概率合成更高军职的人才</t>
  </si>
  <si>
    <t>*合成成功概率=低军职人才能力/高军职人才能力</t>
  </si>
  <si>
    <t>*若合成失败，则消耗掉军职低的人才！</t>
  </si>
  <si>
    <t>例如：班长与排长合成连长的成功概率为班长能力/排长能力=50%</t>
  </si>
  <si>
    <t>新增物品：</t>
  </si>
  <si>
    <t>招兵函：使用后获得随机类型（商农政军）新兵</t>
  </si>
  <si>
    <t>将领获取</t>
  </si>
  <si>
    <t>新手引导（剧情解锁）</t>
  </si>
  <si>
    <t>完成主线任务获得</t>
  </si>
  <si>
    <t>提升军衔获得</t>
  </si>
  <si>
    <t>玩家自主使用指定道具招募人才</t>
  </si>
  <si>
    <t>拜访解锁？（交情值解锁）</t>
  </si>
  <si>
    <t>故事（关卡、卷）</t>
  </si>
  <si>
    <t>游戏内的主线故事将随着关卡的推进而发展</t>
  </si>
  <si>
    <t>每个卷有6个据点</t>
  </si>
  <si>
    <t>每个据点将会触发剧情对话</t>
  </si>
  <si>
    <t>每段剧情需要配置指定ID的背景图</t>
  </si>
  <si>
    <r>
      <rPr>
        <sz val="9"/>
        <color theme="1"/>
        <rFont val="宋体"/>
        <charset val="134"/>
      </rPr>
      <t>关卡配置详细看</t>
    </r>
    <r>
      <rPr>
        <sz val="9"/>
        <color rgb="FFFF0000"/>
        <rFont val="宋体"/>
        <charset val="134"/>
      </rPr>
      <t>关卡数值配置表</t>
    </r>
  </si>
  <si>
    <t>配置</t>
  </si>
  <si>
    <t>第1-5据点为小兵据点</t>
  </si>
  <si>
    <t>第6据点为boss据点，boss、卡牌均以战斗力为战斗数值</t>
  </si>
  <si>
    <t>据点配置</t>
  </si>
  <si>
    <t>每个据点为8波小兵</t>
  </si>
  <si>
    <t>据点</t>
  </si>
  <si>
    <t>士兵波数</t>
  </si>
  <si>
    <t>1.小兵</t>
  </si>
  <si>
    <t>2.小兵</t>
  </si>
  <si>
    <t>3.小兵</t>
  </si>
  <si>
    <t>例子：1</t>
  </si>
  <si>
    <t>4.小兵</t>
  </si>
  <si>
    <t>我方</t>
  </si>
  <si>
    <t>敌方</t>
  </si>
  <si>
    <t>5.小兵</t>
  </si>
  <si>
    <t>武力</t>
  </si>
  <si>
    <t>6.BOSS</t>
  </si>
  <si>
    <t>（BOSS也算1波）</t>
  </si>
  <si>
    <t>士兵数</t>
  </si>
  <si>
    <t>战斗力计算</t>
  </si>
  <si>
    <t>敌方战斗力=家仆数×（1+威严属性/1000）</t>
  </si>
  <si>
    <t>我方战斗力=家仆数×（1+威严属性/1000）</t>
  </si>
  <si>
    <t>通过计算算出玩家应该扣除士兵数</t>
  </si>
  <si>
    <t>战斗消耗</t>
  </si>
  <si>
    <t>通过计算双方战斗力后，我方要扣除的家仆数量=敌方战斗力/(1+我的威严属性/1000)</t>
  </si>
  <si>
    <t>如果该次家仆损耗小于地方家仆数量的26%的话，则按敌方家仆数量的26%计算</t>
  </si>
  <si>
    <t>详细请参考例子：1</t>
  </si>
  <si>
    <t>BOSS配置</t>
  </si>
  <si>
    <t>核心数值：卡牌战斗力=卡牌等级*威严资质*5000+威严属性</t>
  </si>
  <si>
    <t>例子：2</t>
  </si>
  <si>
    <t>详细请参考例子：2</t>
  </si>
  <si>
    <t>我的卡牌</t>
  </si>
  <si>
    <t>战斗方式</t>
  </si>
  <si>
    <t>卡牌等级</t>
  </si>
  <si>
    <t>以卡牌战斗力为战斗数值，每个卡牌每日有1次出战次数，BOSS所受伤害累积</t>
  </si>
  <si>
    <t>威严资质</t>
  </si>
  <si>
    <t>战斗计算</t>
  </si>
  <si>
    <t>威严属性</t>
  </si>
  <si>
    <t>（BOSS战斗力）-（卡牌战斗力）≤0即为我方胜利</t>
  </si>
  <si>
    <t>战斗力</t>
  </si>
  <si>
    <t>BOSS所受伤害即为卡牌战斗力</t>
  </si>
  <si>
    <t>重置规则</t>
  </si>
  <si>
    <t>卡牌出战次数每日凌晨重置</t>
  </si>
  <si>
    <t>可消耗出战道具恢复人才出战次数，每张卡牌每日仅限恢复1次</t>
  </si>
  <si>
    <t>击败本关BOSS后重置（不同的BOSS，人才出战次数分开计算）</t>
  </si>
  <si>
    <t>例如：未击杀BOSS，所有卡牌出战次数用完，第二天凌晨时所有卡牌出战次数重置</t>
  </si>
  <si>
    <t xml:space="preserve">      击杀BOSS.1，BOSS.2所有卡牌出战次数重新计算</t>
  </si>
  <si>
    <t>奖励</t>
  </si>
  <si>
    <t>胜利奖励</t>
  </si>
  <si>
    <t>阅历：1/8才华属性+888</t>
  </si>
  <si>
    <t>声望：5</t>
  </si>
  <si>
    <t>据点家仆奖励</t>
  </si>
  <si>
    <t>20%概率获得属性散</t>
  </si>
  <si>
    <t>80%概率获得属性丸</t>
  </si>
  <si>
    <t>BOSS据点奖励</t>
  </si>
  <si>
    <t>100%概率获得资质书</t>
  </si>
  <si>
    <t>道具</t>
  </si>
  <si>
    <t>普通道具与万能道具ID采用分段式增长</t>
  </si>
  <si>
    <t>例：普通道具ID区间从1-4999，万能道具ID区间从5000-10000</t>
  </si>
  <si>
    <t>普通道具</t>
  </si>
  <si>
    <t>道具图片、配置通过客户端添加，版本更新时将配置刷到外网</t>
  </si>
  <si>
    <t>万能道具</t>
  </si>
  <si>
    <t>道具图片通过服务端配置下载地址，客户端需要显示该道具时就进行下载</t>
  </si>
  <si>
    <t>道具配置也通过服务端配置，方便外网临时新增道具进行投放</t>
  </si>
  <si>
    <t>以下均为道具配置项</t>
  </si>
  <si>
    <t>配置道具ID</t>
  </si>
  <si>
    <t>道具名称</t>
  </si>
  <si>
    <t>道具价值</t>
  </si>
  <si>
    <t>道具价格</t>
  </si>
  <si>
    <t>道具使用效果</t>
  </si>
  <si>
    <r>
      <rPr>
        <sz val="9"/>
        <color theme="1"/>
        <rFont val="宋体"/>
        <charset val="134"/>
      </rPr>
      <t>道具效果说明、</t>
    </r>
    <r>
      <rPr>
        <sz val="9"/>
        <color rgb="FFFF0000"/>
        <rFont val="宋体"/>
        <charset val="134"/>
      </rPr>
      <t>说明来源</t>
    </r>
  </si>
  <si>
    <r>
      <rPr>
        <sz val="9"/>
        <color theme="1"/>
        <rFont val="宋体"/>
        <charset val="134"/>
      </rPr>
      <t>道具类型（目前4种类型：消耗类、材料类、</t>
    </r>
    <r>
      <rPr>
        <sz val="9"/>
        <color theme="0" tint="-0.249977111117893"/>
        <rFont val="宋体"/>
        <charset val="134"/>
      </rPr>
      <t>活动道具、时装道具</t>
    </r>
    <r>
      <rPr>
        <sz val="9"/>
        <color theme="1"/>
        <rFont val="宋体"/>
        <charset val="134"/>
      </rPr>
      <t>）</t>
    </r>
  </si>
  <si>
    <t>道具都在背包里显示</t>
  </si>
  <si>
    <t>道具有效期</t>
  </si>
  <si>
    <t>万能活动必须提前准备并测试好</t>
  </si>
  <si>
    <t>道具显示排序</t>
  </si>
  <si>
    <t>万能道具利用周更新点进行内容新增</t>
  </si>
  <si>
    <t>道具图标下载地址</t>
  </si>
  <si>
    <t>是否可在背包使用</t>
  </si>
  <si>
    <t>道具所属版本</t>
  </si>
  <si>
    <t>充值档次配置</t>
  </si>
  <si>
    <t>档次</t>
  </si>
  <si>
    <t>人民币</t>
  </si>
  <si>
    <t>首充翻倍</t>
  </si>
  <si>
    <t>vip档次配置</t>
  </si>
  <si>
    <t>VIP等级</t>
  </si>
  <si>
    <t>充值额度</t>
  </si>
  <si>
    <t>VIP权限</t>
  </si>
  <si>
    <t>30元</t>
  </si>
  <si>
    <t>生娃概率+10%、寻访体力上限：4次、随机传唤精力上限：4次、寻访逆天转运免费次数：0次、子嗣培养活力上限：2次</t>
  </si>
  <si>
    <t>100元</t>
  </si>
  <si>
    <t>256元</t>
  </si>
  <si>
    <t>580元</t>
  </si>
  <si>
    <t>1000元</t>
  </si>
  <si>
    <t>4000元</t>
  </si>
  <si>
    <t>10000元</t>
  </si>
  <si>
    <t>30000元</t>
  </si>
  <si>
    <t>100000元</t>
  </si>
  <si>
    <t>200000元</t>
  </si>
  <si>
    <t>400000元</t>
  </si>
  <si>
    <t>800000元</t>
  </si>
  <si>
    <t>商城</t>
  </si>
  <si>
    <t>单品限购</t>
  </si>
  <si>
    <t>玩家可单独购买相应道具商品</t>
  </si>
  <si>
    <t>商品配置</t>
  </si>
  <si>
    <t>道具、售价、限购数量、vip限购权限</t>
  </si>
  <si>
    <r>
      <rPr>
        <sz val="9"/>
        <color theme="1"/>
        <rFont val="宋体"/>
        <charset val="134"/>
      </rPr>
      <t>特惠礼包</t>
    </r>
    <r>
      <rPr>
        <sz val="9"/>
        <color rgb="FFFF0000"/>
        <rFont val="宋体"/>
        <charset val="134"/>
      </rPr>
      <t>（活动开启）</t>
    </r>
  </si>
  <si>
    <t>玩家可购买相应礼包，礼包内同时配置多个道具</t>
  </si>
  <si>
    <t xml:space="preserve">配置每日限购数量：n  </t>
  </si>
  <si>
    <t>（活动期间每日凌晨重置）</t>
  </si>
  <si>
    <t>礼包配置</t>
  </si>
  <si>
    <t>道具（数量）、礼包价格</t>
  </si>
  <si>
    <t>设置</t>
  </si>
  <si>
    <t>账号信息</t>
  </si>
  <si>
    <t>玩家昵称（改名功能）、玩家编号、玩家区服</t>
  </si>
  <si>
    <t>游戏设置</t>
  </si>
  <si>
    <t>游戏声音（开/关）</t>
  </si>
  <si>
    <t>切换账号</t>
  </si>
  <si>
    <t>玩家可点击切换账号回到游戏登录界面</t>
  </si>
  <si>
    <t>服务端记录数值（限时奖励）</t>
  </si>
  <si>
    <t>累计充值金额</t>
  </si>
  <si>
    <t>累计登录天数</t>
  </si>
  <si>
    <t>累计获得多少银两</t>
  </si>
  <si>
    <t>累计获得多少粮食</t>
  </si>
  <si>
    <t>累计获得多少士兵</t>
  </si>
  <si>
    <t>累计经营商产次数</t>
  </si>
  <si>
    <t>累计经营农产次数</t>
  </si>
  <si>
    <t>累计招募士兵次数</t>
  </si>
  <si>
    <t>累计获得门客数量</t>
  </si>
  <si>
    <t>累计处理政务次数</t>
  </si>
  <si>
    <t>累计获得元宝数</t>
  </si>
  <si>
    <t>累计关卡战斗次数</t>
  </si>
  <si>
    <t>累计宠幸次数</t>
  </si>
  <si>
    <t>累计获得多少政绩</t>
  </si>
  <si>
    <t>累计使用强化卷轴数量</t>
  </si>
  <si>
    <r>
      <rPr>
        <sz val="9"/>
        <color theme="1"/>
        <rFont val="宋体"/>
        <charset val="134"/>
      </rPr>
      <t>人才（初始等级上限5</t>
    </r>
    <r>
      <rPr>
        <sz val="9"/>
        <color theme="1"/>
        <rFont val="宋体"/>
        <charset val="134"/>
      </rPr>
      <t>0</t>
    </r>
    <r>
      <rPr>
        <sz val="9"/>
        <color theme="1"/>
        <rFont val="宋体"/>
        <charset val="134"/>
      </rPr>
      <t>级，升级所需银元查看配置表）</t>
    </r>
  </si>
  <si>
    <t>门客台词：</t>
  </si>
  <si>
    <t>名字</t>
  </si>
  <si>
    <t>身份</t>
  </si>
  <si>
    <t>类型</t>
  </si>
  <si>
    <t>星级</t>
  </si>
  <si>
    <t>解锁条件</t>
  </si>
  <si>
    <t>昵称</t>
  </si>
  <si>
    <t>台词</t>
  </si>
  <si>
    <t>舒诚</t>
  </si>
  <si>
    <t>主角弟弟</t>
  </si>
  <si>
    <t>均衡</t>
  </si>
  <si>
    <t>军事：2</t>
  </si>
  <si>
    <t>2阶军人</t>
  </si>
  <si>
    <t>剧情解锁</t>
  </si>
  <si>
    <t>华安</t>
  </si>
  <si>
    <t>小人家住在苏州的城边，家中有屋又有田，生活乐无边。</t>
  </si>
  <si>
    <t>商业：2</t>
  </si>
  <si>
    <t>2阶侨商</t>
  </si>
  <si>
    <t>萧剑</t>
  </si>
  <si>
    <t>一箫一剑走江湖。</t>
  </si>
  <si>
    <t>农业：2</t>
  </si>
  <si>
    <t>2阶农工</t>
  </si>
  <si>
    <t>纪昀</t>
  </si>
  <si>
    <t>谁说书生百无一用。</t>
  </si>
  <si>
    <t>政治：2</t>
  </si>
  <si>
    <t>2阶政客</t>
  </si>
  <si>
    <t>刘墉</t>
  </si>
  <si>
    <t>君有奇才我不贫。</t>
  </si>
  <si>
    <t>箫剑</t>
  </si>
  <si>
    <t>军事</t>
  </si>
  <si>
    <t>军事：6</t>
  </si>
  <si>
    <t>4阶段军人</t>
  </si>
  <si>
    <t>开场动画解锁</t>
  </si>
  <si>
    <t>郑板桥</t>
  </si>
  <si>
    <t>室雅何须大，花香不在多。</t>
  </si>
  <si>
    <t>商业：1</t>
  </si>
  <si>
    <t>1阶侨商</t>
  </si>
  <si>
    <t>陈近南</t>
  </si>
  <si>
    <t>门朝大海，三河合水万年流</t>
  </si>
  <si>
    <t>农业：1</t>
  </si>
  <si>
    <t>1阶农工</t>
  </si>
  <si>
    <t>范文程</t>
  </si>
  <si>
    <t>文程之策，可抵百万雄兵！</t>
  </si>
  <si>
    <t>李卫</t>
  </si>
  <si>
    <t>受恩重，当不避嫌怨。</t>
  </si>
  <si>
    <t>商业</t>
  </si>
  <si>
    <t>武：1</t>
  </si>
  <si>
    <t>强身术1</t>
  </si>
  <si>
    <t>曹雪芹</t>
  </si>
  <si>
    <r>
      <rPr>
        <sz val="9"/>
        <color theme="1"/>
        <rFont val="宋体"/>
        <charset val="134"/>
      </rPr>
      <t>假作真时真亦假</t>
    </r>
    <r>
      <rPr>
        <sz val="9"/>
        <color theme="1"/>
        <rFont val="Tahoma"/>
        <charset val="134"/>
      </rPr>
      <t>,</t>
    </r>
    <r>
      <rPr>
        <sz val="9"/>
        <color theme="1"/>
        <rFont val="宋体"/>
        <charset val="134"/>
      </rPr>
      <t>无为有处有还无。</t>
    </r>
  </si>
  <si>
    <t>智：5</t>
  </si>
  <si>
    <t>四库全书5</t>
  </si>
  <si>
    <t>干将</t>
  </si>
  <si>
    <t>干将莫邪，天下之利剑也</t>
  </si>
  <si>
    <t>政：2</t>
  </si>
  <si>
    <t>书经2</t>
  </si>
  <si>
    <t>张衡</t>
  </si>
  <si>
    <t>人生在勤，不索何获。</t>
  </si>
  <si>
    <t>魅：2</t>
  </si>
  <si>
    <t>周礼2</t>
  </si>
  <si>
    <t>欧阳修</t>
  </si>
  <si>
    <t>醉翁之意不在酒，在乎山水之间也。</t>
  </si>
  <si>
    <t>政治</t>
  </si>
  <si>
    <t>苏轼</t>
  </si>
  <si>
    <r>
      <rPr>
        <sz val="9"/>
        <color theme="1"/>
        <rFont val="宋体"/>
        <charset val="134"/>
      </rPr>
      <t>明月几时有</t>
    </r>
    <r>
      <rPr>
        <sz val="9"/>
        <color theme="1"/>
        <rFont val="Tahoma"/>
        <charset val="134"/>
      </rPr>
      <t>,</t>
    </r>
    <r>
      <rPr>
        <sz val="9"/>
        <color theme="1"/>
        <rFont val="宋体"/>
        <charset val="134"/>
      </rPr>
      <t>把酒问青天。</t>
    </r>
  </si>
  <si>
    <t>智：2</t>
  </si>
  <si>
    <t>易经2</t>
  </si>
  <si>
    <t>高渐离</t>
  </si>
  <si>
    <t>萧萧哀风逝，淡淡寒波生。</t>
  </si>
  <si>
    <t>政：6</t>
  </si>
  <si>
    <t>石庵诗集4</t>
  </si>
  <si>
    <t>东方朔</t>
  </si>
  <si>
    <r>
      <rPr>
        <sz val="9"/>
        <color theme="1"/>
        <rFont val="宋体"/>
        <charset val="134"/>
      </rPr>
      <t>水至清则无鱼</t>
    </r>
    <r>
      <rPr>
        <sz val="9"/>
        <color theme="1"/>
        <rFont val="Tahoma"/>
        <charset val="134"/>
      </rPr>
      <t>,</t>
    </r>
    <r>
      <rPr>
        <sz val="9"/>
        <color theme="1"/>
        <rFont val="宋体"/>
        <charset val="134"/>
      </rPr>
      <t>人之察则无徒。</t>
    </r>
  </si>
  <si>
    <t>魅：1</t>
  </si>
  <si>
    <t>仪礼1</t>
  </si>
  <si>
    <t>苏秦</t>
  </si>
  <si>
    <t>冲冠一怒七雄惧，和颜安居天下熄。</t>
  </si>
  <si>
    <t>统率</t>
  </si>
  <si>
    <t>李白</t>
  </si>
  <si>
    <t>蜀道难，难于上青天！</t>
  </si>
  <si>
    <t>荆轲</t>
  </si>
  <si>
    <t>风萧萧兮易水寒，壮士一去兮不复还！</t>
  </si>
  <si>
    <t>政：1</t>
  </si>
  <si>
    <t>大学1</t>
  </si>
  <si>
    <t>司马迁</t>
  </si>
  <si>
    <t>人固有一死，或重于泰山，或轻于鸿毛。</t>
  </si>
  <si>
    <t>魅：6</t>
  </si>
  <si>
    <t>板桥全集4</t>
  </si>
  <si>
    <t>王安石</t>
  </si>
  <si>
    <r>
      <rPr>
        <sz val="9"/>
        <color theme="1"/>
        <rFont val="宋体"/>
        <charset val="134"/>
      </rPr>
      <t>不畏浮云遮望眼</t>
    </r>
    <r>
      <rPr>
        <sz val="9"/>
        <color theme="1"/>
        <rFont val="Tahoma"/>
        <charset val="134"/>
      </rPr>
      <t xml:space="preserve"> </t>
    </r>
    <r>
      <rPr>
        <sz val="9"/>
        <color theme="1"/>
        <rFont val="宋体"/>
        <charset val="134"/>
      </rPr>
      <t>只缘身在最高层。</t>
    </r>
  </si>
  <si>
    <t>武：7</t>
  </si>
  <si>
    <t>反清复明诀5</t>
  </si>
  <si>
    <t>吐纳法2</t>
  </si>
  <si>
    <t>正九品解锁</t>
  </si>
  <si>
    <t>杜甫</t>
  </si>
  <si>
    <r>
      <rPr>
        <sz val="9"/>
        <color theme="1"/>
        <rFont val="宋体"/>
        <charset val="134"/>
      </rPr>
      <t>会当凌绝顶，一览众山小</t>
    </r>
    <r>
      <rPr>
        <sz val="9"/>
        <color theme="1"/>
        <rFont val="Tahoma"/>
        <charset val="134"/>
      </rPr>
      <t xml:space="preserve"> </t>
    </r>
    <r>
      <rPr>
        <sz val="9"/>
        <color theme="1"/>
        <rFont val="宋体"/>
        <charset val="134"/>
      </rPr>
      <t>。</t>
    </r>
  </si>
  <si>
    <t>韩信</t>
  </si>
  <si>
    <r>
      <rPr>
        <sz val="9"/>
        <color theme="1"/>
        <rFont val="宋体"/>
        <charset val="134"/>
      </rPr>
      <t>长恨此生不逢时，才堪经纬有谁知</t>
    </r>
    <r>
      <rPr>
        <sz val="9"/>
        <color theme="1"/>
        <rFont val="Tahoma"/>
        <charset val="134"/>
      </rPr>
      <t>?</t>
    </r>
  </si>
  <si>
    <t>魏征</t>
  </si>
  <si>
    <t>兼听则明，偏信则暗。</t>
  </si>
  <si>
    <t>高长恭</t>
  </si>
  <si>
    <t>此生必须同生共死。</t>
  </si>
  <si>
    <t>智力</t>
  </si>
  <si>
    <t>从八品解锁</t>
  </si>
  <si>
    <t>智：7</t>
  </si>
  <si>
    <t>文程全集4</t>
  </si>
  <si>
    <t>庄子3</t>
  </si>
  <si>
    <t>武：2</t>
  </si>
  <si>
    <t>正八品解锁</t>
  </si>
  <si>
    <t>政：7</t>
  </si>
  <si>
    <t>浙江通志3</t>
  </si>
  <si>
    <t>左传4</t>
  </si>
  <si>
    <t>从七品解锁</t>
  </si>
  <si>
    <t>魅：7</t>
  </si>
  <si>
    <t>红楼梦6</t>
  </si>
  <si>
    <t>武：8</t>
  </si>
  <si>
    <t>干将莫邪5</t>
  </si>
  <si>
    <t>六字诀3</t>
  </si>
  <si>
    <t>正七品解锁</t>
  </si>
  <si>
    <t>魅：3</t>
  </si>
  <si>
    <t>中庸3</t>
  </si>
  <si>
    <t>从六品解锁</t>
  </si>
  <si>
    <t>智：8</t>
  </si>
  <si>
    <t>灵宪5</t>
  </si>
  <si>
    <t>归田赋3</t>
  </si>
  <si>
    <t>中庸</t>
  </si>
  <si>
    <t>正六品解锁</t>
  </si>
  <si>
    <t>政：8</t>
  </si>
  <si>
    <t>新唐书5</t>
  </si>
  <si>
    <t>五代史3</t>
  </si>
  <si>
    <t>醉翁亭记3</t>
  </si>
  <si>
    <t>从五品解锁</t>
  </si>
  <si>
    <t>智：3</t>
  </si>
  <si>
    <t>魅：8</t>
  </si>
  <si>
    <t>东坡七集5</t>
  </si>
  <si>
    <t>水调歌头3</t>
  </si>
  <si>
    <t>易水寒5</t>
  </si>
  <si>
    <t>正五品解锁</t>
  </si>
  <si>
    <t>魅：4</t>
  </si>
  <si>
    <t>礼记4</t>
  </si>
  <si>
    <t>从四品解锁</t>
  </si>
  <si>
    <t>答客难3</t>
  </si>
  <si>
    <t>论语5</t>
  </si>
  <si>
    <t>政：4</t>
  </si>
  <si>
    <t>正四品解锁</t>
  </si>
  <si>
    <t>智：4</t>
  </si>
  <si>
    <t>孟子4</t>
  </si>
  <si>
    <t>苏子5</t>
  </si>
  <si>
    <t>公羊传3</t>
  </si>
  <si>
    <t>武：4</t>
  </si>
  <si>
    <t>太白剑法4</t>
  </si>
  <si>
    <t>从三品解锁</t>
  </si>
  <si>
    <t>蜀道难5</t>
  </si>
  <si>
    <t>静夜思3</t>
  </si>
  <si>
    <t>武：10</t>
  </si>
  <si>
    <t>易水歌5</t>
  </si>
  <si>
    <t>刺秦4</t>
  </si>
  <si>
    <t>50招募令</t>
  </si>
  <si>
    <t>魅：5</t>
  </si>
  <si>
    <t>诗经5</t>
  </si>
  <si>
    <t>智：10</t>
  </si>
  <si>
    <t>史记6</t>
  </si>
  <si>
    <t>报任少卿书3</t>
  </si>
  <si>
    <t>尔雅1</t>
  </si>
  <si>
    <t>政：5</t>
  </si>
  <si>
    <t>春秋5</t>
  </si>
  <si>
    <t>武：3</t>
  </si>
  <si>
    <t>政：10</t>
  </si>
  <si>
    <t>熙宁变法5</t>
  </si>
  <si>
    <t>王临川集4</t>
  </si>
  <si>
    <t>伤仲永3</t>
  </si>
  <si>
    <t>魅：10</t>
  </si>
  <si>
    <t>杜工部集5</t>
  </si>
  <si>
    <t>春望3</t>
  </si>
  <si>
    <t>北征2</t>
  </si>
  <si>
    <t>全能</t>
  </si>
  <si>
    <t>武：6</t>
  </si>
  <si>
    <t>韩信兵法6</t>
  </si>
  <si>
    <t>80招募令</t>
  </si>
  <si>
    <t>智：6</t>
  </si>
  <si>
    <t>国士无双5</t>
  </si>
  <si>
    <t>治国论5</t>
  </si>
  <si>
    <t>象棋论5</t>
  </si>
  <si>
    <t>魏徵</t>
  </si>
  <si>
    <t>智力、政治</t>
  </si>
  <si>
    <t>加Q群赠送</t>
  </si>
  <si>
    <t>智：9</t>
  </si>
  <si>
    <t>十渐不克终疏5</t>
  </si>
  <si>
    <t>隋书4</t>
  </si>
  <si>
    <t>政：9</t>
  </si>
  <si>
    <t>谏太宗十思疏5</t>
  </si>
  <si>
    <t>陈书4</t>
  </si>
  <si>
    <t>武力、魅力</t>
  </si>
  <si>
    <t>武：9</t>
  </si>
  <si>
    <t>帝王剑术5</t>
  </si>
  <si>
    <t>八段锦4</t>
  </si>
  <si>
    <t>首充赠送</t>
  </si>
  <si>
    <t>政：3</t>
  </si>
  <si>
    <t>魅：9</t>
  </si>
  <si>
    <t>兰陵王入阵曲5</t>
  </si>
  <si>
    <t>能力、能力等级归类</t>
  </si>
  <si>
    <t>能力名称</t>
  </si>
  <si>
    <t>阶数</t>
  </si>
  <si>
    <t>初始能力</t>
  </si>
  <si>
    <t>1阶军人</t>
  </si>
  <si>
    <t>3阶军人</t>
  </si>
  <si>
    <t>4阶军人</t>
  </si>
  <si>
    <t>5阶军人</t>
  </si>
  <si>
    <t>6阶军人</t>
  </si>
  <si>
    <t>7阶军人</t>
  </si>
  <si>
    <t>3阶侨商</t>
  </si>
  <si>
    <t>4阶侨商</t>
  </si>
  <si>
    <t>5阶侨商</t>
  </si>
  <si>
    <t>6阶侨商</t>
  </si>
  <si>
    <t>7阶侨商</t>
  </si>
  <si>
    <t>农业</t>
  </si>
  <si>
    <t>3阶农工</t>
  </si>
  <si>
    <t>4阶农工</t>
  </si>
  <si>
    <t>5阶农工</t>
  </si>
  <si>
    <t>6阶农工</t>
  </si>
  <si>
    <t>7阶农工</t>
  </si>
  <si>
    <t>1阶政客</t>
  </si>
  <si>
    <t>3阶政客</t>
  </si>
  <si>
    <t>4阶政客</t>
  </si>
  <si>
    <t>5阶政客</t>
  </si>
  <si>
    <t>6阶政客</t>
  </si>
  <si>
    <t>7阶政客</t>
  </si>
  <si>
    <t>战场系统解锁条件：将领≥15个</t>
  </si>
  <si>
    <t>战场出战条件：将领军职达到班长</t>
  </si>
  <si>
    <t>神官爵位等级</t>
  </si>
  <si>
    <t>将领军职</t>
  </si>
  <si>
    <t>卡牌颜色</t>
  </si>
  <si>
    <t>等级上限</t>
  </si>
  <si>
    <t>晋升所需材料</t>
  </si>
  <si>
    <t>（套）需求</t>
  </si>
  <si>
    <t>对比一</t>
  </si>
  <si>
    <t>无</t>
  </si>
  <si>
    <t>灰色</t>
  </si>
  <si>
    <t>见习祭司</t>
  </si>
  <si>
    <t>绿色</t>
  </si>
  <si>
    <t>班长军帽×1</t>
  </si>
  <si>
    <t>班长军服×1</t>
  </si>
  <si>
    <t>班长军章×1</t>
  </si>
  <si>
    <t>肩章</t>
  </si>
  <si>
    <t>蓝色</t>
  </si>
  <si>
    <t>排长军帽×1</t>
  </si>
  <si>
    <t>排长军服×1</t>
  </si>
  <si>
    <t>排长军章×1</t>
  </si>
  <si>
    <t>军帽</t>
  </si>
  <si>
    <t>紫色</t>
  </si>
  <si>
    <t>连长军帽×1</t>
  </si>
  <si>
    <t>连长军服×1</t>
  </si>
  <si>
    <t>连长军章×1</t>
  </si>
  <si>
    <t>军服</t>
  </si>
  <si>
    <t>红色</t>
  </si>
  <si>
    <t>营长军帽×1</t>
  </si>
  <si>
    <t>营长军服×1</t>
  </si>
  <si>
    <t>营长军章×1</t>
  </si>
  <si>
    <t>金色</t>
  </si>
  <si>
    <t>团长军帽×1</t>
  </si>
  <si>
    <t>团长军服×1</t>
  </si>
  <si>
    <t>团长军章×1</t>
  </si>
  <si>
    <t>勋章</t>
  </si>
  <si>
    <t>橙色</t>
  </si>
  <si>
    <t>旅长军帽×1</t>
  </si>
  <si>
    <t>旅长军服×1</t>
  </si>
  <si>
    <t>旅长军章×1</t>
  </si>
  <si>
    <t>六彩</t>
  </si>
  <si>
    <t>师长军帽×1</t>
  </si>
  <si>
    <t>师长军服×1</t>
  </si>
  <si>
    <t>师长军章×1</t>
  </si>
  <si>
    <t>套班长套装</t>
  </si>
  <si>
    <t>合成公式：</t>
  </si>
  <si>
    <t>排长套装=班长套装×3</t>
  </si>
  <si>
    <t>连长套装=排长套装×3</t>
  </si>
  <si>
    <t>营长套装=连长套装×3</t>
  </si>
  <si>
    <t>团长套装=营长套装×3</t>
  </si>
  <si>
    <t>旅长套装=团长套装×3</t>
  </si>
  <si>
    <t>师长套装=旅长套装×4</t>
  </si>
  <si>
    <t>将领升级所需银元</t>
  </si>
  <si>
    <t>系数B=上级系数B+等级</t>
  </si>
  <si>
    <t>每级费用=等级*系数A*系数B</t>
  </si>
  <si>
    <t>升级所需银两</t>
  </si>
  <si>
    <t>爵位</t>
  </si>
  <si>
    <t>系数A</t>
  </si>
  <si>
    <t>系数B</t>
  </si>
  <si>
    <t>每级费用</t>
  </si>
  <si>
    <t>累计费用</t>
  </si>
  <si>
    <t>初始据点兵力：据点初始兵力配置</t>
  </si>
  <si>
    <t>2-8据点兵力：（1.01、1.02、1.03、1.04、1.06、1.08、1.10、 ）*初始兵力</t>
  </si>
  <si>
    <t>据点军事=兵力/10*（1+进度*0.01）</t>
  </si>
  <si>
    <t>据点战斗力=士兵数×（1+军事/1000）</t>
  </si>
  <si>
    <t>章节</t>
  </si>
  <si>
    <t>进度</t>
  </si>
  <si>
    <t>士兵</t>
  </si>
  <si>
    <t>兵力据点涨幅</t>
  </si>
  <si>
    <t>兵力系数</t>
  </si>
  <si>
    <t>军事系数</t>
  </si>
  <si>
    <t>战斗次数</t>
  </si>
  <si>
    <t>BOSS等级</t>
  </si>
  <si>
    <t>血量</t>
  </si>
  <si>
    <t>资质</t>
  </si>
  <si>
    <t>资质递增</t>
  </si>
  <si>
    <t>一、</t>
  </si>
  <si>
    <t>二、</t>
  </si>
  <si>
    <t>三、</t>
  </si>
  <si>
    <t>四、</t>
  </si>
  <si>
    <t>五、</t>
  </si>
  <si>
    <t>六、</t>
  </si>
  <si>
    <t>七、</t>
  </si>
  <si>
    <t>八、</t>
  </si>
  <si>
    <t>九、</t>
  </si>
  <si>
    <t>十、</t>
  </si>
  <si>
    <t>十一、</t>
  </si>
  <si>
    <t>十二、</t>
  </si>
  <si>
    <t>十三、</t>
  </si>
  <si>
    <t xml:space="preserve"> </t>
  </si>
  <si>
    <t>十四、</t>
  </si>
  <si>
    <t>十五、</t>
  </si>
  <si>
    <t>十六、</t>
  </si>
  <si>
    <t>十七、</t>
  </si>
  <si>
    <t>十八、</t>
  </si>
  <si>
    <t>十九、</t>
  </si>
  <si>
    <t>二十、</t>
  </si>
  <si>
    <t>二十一、</t>
  </si>
  <si>
    <t>二十二、</t>
  </si>
  <si>
    <t>二十三、</t>
  </si>
  <si>
    <t>二十四、</t>
  </si>
  <si>
    <t>二十五、</t>
  </si>
  <si>
    <t>二十六、</t>
  </si>
  <si>
    <t>二十七、</t>
  </si>
  <si>
    <t>二十八、</t>
  </si>
  <si>
    <t>二十九、</t>
  </si>
  <si>
    <t>三十、</t>
  </si>
  <si>
    <t>三十一、</t>
  </si>
  <si>
    <t>三十二、</t>
  </si>
  <si>
    <t>三十三、</t>
  </si>
  <si>
    <t>三十四、</t>
  </si>
  <si>
    <t>三十五、</t>
  </si>
  <si>
    <t>三十六、</t>
  </si>
  <si>
    <t>三十七、</t>
  </si>
  <si>
    <t>三十八、</t>
  </si>
  <si>
    <t>三十九、</t>
  </si>
  <si>
    <t>四十、</t>
  </si>
  <si>
    <t>四十一、</t>
  </si>
  <si>
    <t>四十二、</t>
  </si>
  <si>
    <t>四十三、</t>
  </si>
  <si>
    <t>四十四、</t>
  </si>
  <si>
    <t>四十五、</t>
  </si>
  <si>
    <t>四十六、</t>
  </si>
  <si>
    <t>四十七、</t>
  </si>
  <si>
    <t>四十八、</t>
  </si>
  <si>
    <t>四十九、</t>
  </si>
  <si>
    <t>五十、</t>
  </si>
  <si>
    <t>五十一、</t>
  </si>
  <si>
    <t>五十二、</t>
  </si>
  <si>
    <t>五十三、</t>
  </si>
  <si>
    <t>五十四、</t>
  </si>
  <si>
    <t>五十五、</t>
  </si>
  <si>
    <t>五十六、</t>
  </si>
  <si>
    <t>五十七、</t>
  </si>
  <si>
    <t>五十八、</t>
  </si>
  <si>
    <t>五十九、</t>
  </si>
  <si>
    <t>六十、</t>
  </si>
  <si>
    <t>六十一、</t>
  </si>
  <si>
    <t>六十二、</t>
  </si>
  <si>
    <t>六十三、</t>
  </si>
  <si>
    <t>六十四、</t>
  </si>
  <si>
    <t>六十五、</t>
  </si>
  <si>
    <t>六十六、</t>
  </si>
  <si>
    <t>六十七、</t>
  </si>
  <si>
    <t>六十八、</t>
  </si>
  <si>
    <t>六十九、</t>
  </si>
  <si>
    <t>七十、</t>
  </si>
  <si>
    <t>七十一、</t>
  </si>
  <si>
    <t>七十二、</t>
  </si>
  <si>
    <t>七十三、</t>
  </si>
  <si>
    <t>七十四、</t>
  </si>
  <si>
    <t>七十五、</t>
  </si>
  <si>
    <t>七十六、</t>
  </si>
  <si>
    <t>七十七、</t>
  </si>
  <si>
    <t>七十八、</t>
  </si>
  <si>
    <t>七十九、</t>
  </si>
  <si>
    <t>八十、</t>
  </si>
  <si>
    <t>八十一、</t>
  </si>
  <si>
    <t>八十二、</t>
  </si>
  <si>
    <t>八十三、</t>
  </si>
  <si>
    <t>八十四、</t>
  </si>
  <si>
    <t>八十五、</t>
  </si>
  <si>
    <t>八十六、</t>
  </si>
  <si>
    <t>八十七、</t>
  </si>
  <si>
    <t>八十八、</t>
  </si>
  <si>
    <t>八十九、</t>
  </si>
  <si>
    <t>九十、</t>
  </si>
  <si>
    <t>九十一、</t>
  </si>
  <si>
    <t>九十二、</t>
  </si>
  <si>
    <t>九十三、</t>
  </si>
  <si>
    <t>九十四、</t>
  </si>
  <si>
    <t>九十五、</t>
  </si>
  <si>
    <t>九十六、</t>
  </si>
  <si>
    <t>九十七、</t>
  </si>
  <si>
    <t>九十八、</t>
  </si>
  <si>
    <t>九十九、</t>
  </si>
  <si>
    <t>一百、</t>
  </si>
  <si>
    <t>一百零一、</t>
  </si>
  <si>
    <t>一百零二、</t>
  </si>
  <si>
    <t>一百零三、</t>
  </si>
  <si>
    <t>一百零四、</t>
  </si>
  <si>
    <t>一百零五、</t>
  </si>
  <si>
    <t>一百零六、</t>
  </si>
  <si>
    <t>一百零七、</t>
  </si>
  <si>
    <t>一百零八、</t>
  </si>
  <si>
    <t>一百零九、</t>
  </si>
  <si>
    <t>一百一十、</t>
  </si>
  <si>
    <t>一百一十一、</t>
  </si>
  <si>
    <t>一百一十二、</t>
  </si>
  <si>
    <t>一百一十三、</t>
  </si>
  <si>
    <t>一百一十四、</t>
  </si>
  <si>
    <t>一百一十五、</t>
  </si>
  <si>
    <t>一百一十六、</t>
  </si>
  <si>
    <t>一百一十七、</t>
  </si>
  <si>
    <t>一百一十八、</t>
  </si>
  <si>
    <t>一百一十九、</t>
  </si>
  <si>
    <t>一百二十、</t>
  </si>
  <si>
    <t>一百二十一</t>
  </si>
  <si>
    <t>一百二十二</t>
  </si>
  <si>
    <t>一百二十三</t>
  </si>
  <si>
    <t>一百二十四</t>
  </si>
  <si>
    <t>一百二十五</t>
  </si>
  <si>
    <t>一百二十六</t>
  </si>
  <si>
    <t>一百二十七</t>
  </si>
  <si>
    <t>一百二十八</t>
  </si>
  <si>
    <t>一百二十九</t>
  </si>
  <si>
    <t>一百三十</t>
  </si>
  <si>
    <t>一百三十一</t>
  </si>
  <si>
    <t>一百三十二</t>
  </si>
  <si>
    <t>一百三十三</t>
  </si>
  <si>
    <t>一百三十四</t>
  </si>
  <si>
    <t>一百三十五</t>
  </si>
  <si>
    <t>一百三十六</t>
  </si>
  <si>
    <t>一百三十七</t>
  </si>
  <si>
    <t>一百三十八</t>
  </si>
  <si>
    <t>一百三十九</t>
  </si>
  <si>
    <t>一百四十</t>
  </si>
  <si>
    <t>一百四十一</t>
  </si>
  <si>
    <t>一百四十二</t>
  </si>
  <si>
    <t>一百四十三</t>
  </si>
  <si>
    <t>一百四十四</t>
  </si>
  <si>
    <t>一百四十五</t>
  </si>
  <si>
    <t>一百四十六</t>
  </si>
  <si>
    <t>一百四十七</t>
  </si>
  <si>
    <t>一百四十八</t>
  </si>
  <si>
    <t>一百四十九</t>
  </si>
  <si>
    <t>一百五十</t>
  </si>
  <si>
    <t>一百五十一</t>
  </si>
  <si>
    <t>一百五十二</t>
  </si>
  <si>
    <t>一百五十三</t>
  </si>
  <si>
    <t>一百五十四</t>
  </si>
  <si>
    <t>一百五十五</t>
  </si>
  <si>
    <t>一百五十六</t>
  </si>
  <si>
    <t>一百五十七</t>
  </si>
  <si>
    <t>一百五十八</t>
  </si>
  <si>
    <t>一百五十九</t>
  </si>
  <si>
    <t>一百六十</t>
  </si>
  <si>
    <t>一百六十一</t>
  </si>
  <si>
    <t>一百六十二</t>
  </si>
  <si>
    <t>一百六十三</t>
  </si>
  <si>
    <t>一百六十四</t>
  </si>
  <si>
    <t>一百六十五</t>
  </si>
  <si>
    <t>一百六十六</t>
  </si>
  <si>
    <t>一百六十七</t>
  </si>
  <si>
    <t>一百六十八</t>
  </si>
  <si>
    <t>一百六十九</t>
  </si>
  <si>
    <t>一百七十</t>
  </si>
  <si>
    <t>一百七十一</t>
  </si>
  <si>
    <t>一百七十二</t>
  </si>
  <si>
    <t>一百七十三</t>
  </si>
  <si>
    <t>一百七十四</t>
  </si>
  <si>
    <t>一百七十五</t>
  </si>
  <si>
    <t>一百七十六</t>
  </si>
  <si>
    <t>一百七十七</t>
  </si>
  <si>
    <t>一百七十八</t>
  </si>
  <si>
    <t>一百七十九</t>
  </si>
  <si>
    <t>一百八十</t>
  </si>
  <si>
    <t>一百八十一</t>
  </si>
  <si>
    <t>一百八十二</t>
  </si>
  <si>
    <t>一百八十三</t>
  </si>
  <si>
    <t>一百八十四</t>
  </si>
  <si>
    <t>一百八十五</t>
  </si>
  <si>
    <t>一百八十六</t>
  </si>
  <si>
    <t>一百八十七</t>
  </si>
  <si>
    <t>一百八十八</t>
  </si>
  <si>
    <t>一百八十九</t>
  </si>
  <si>
    <t>一百九十</t>
  </si>
  <si>
    <t>一百九十一</t>
  </si>
  <si>
    <t>一百九十二</t>
  </si>
  <si>
    <t>一百九十三</t>
  </si>
  <si>
    <t>一百九十四</t>
  </si>
  <si>
    <t>一百九十五</t>
  </si>
  <si>
    <t>一百九十六</t>
  </si>
  <si>
    <t>一百九十七</t>
  </si>
  <si>
    <t>一百九十八</t>
  </si>
  <si>
    <t>一百九十九</t>
  </si>
  <si>
    <t>二百</t>
  </si>
  <si>
    <t>物品ID</t>
  </si>
  <si>
    <t>物品名称</t>
  </si>
  <si>
    <t>物品价值</t>
  </si>
  <si>
    <t>物品说明</t>
  </si>
  <si>
    <t>产出途径</t>
  </si>
  <si>
    <t>排序ID</t>
  </si>
  <si>
    <t>状态</t>
  </si>
  <si>
    <t>是否过期</t>
  </si>
  <si>
    <t>过期时间</t>
  </si>
  <si>
    <t>道具版本号</t>
  </si>
  <si>
    <t>是否万能道具</t>
  </si>
  <si>
    <t>功勋经验50</t>
  </si>
  <si>
    <t>使用后获得50点功勋</t>
  </si>
  <si>
    <t>功勋经验500</t>
  </si>
  <si>
    <t>使用后获得500点功勋</t>
  </si>
  <si>
    <t>银票</t>
  </si>
  <si>
    <t>使用后获得10万银元</t>
  </si>
  <si>
    <t>粮票</t>
  </si>
  <si>
    <t>使用后获得10万粮食</t>
  </si>
  <si>
    <t>兵状</t>
  </si>
  <si>
    <t>使用后获得10万士兵</t>
  </si>
  <si>
    <t>能力训练手册</t>
  </si>
  <si>
    <t>使用后获得随机类型能力手册</t>
  </si>
  <si>
    <t>军事能力手册</t>
  </si>
  <si>
    <t>提升军事跟班的等级</t>
  </si>
  <si>
    <t>商业能力手册</t>
  </si>
  <si>
    <t>提升商业跟班的等级</t>
  </si>
  <si>
    <t>农业能力手册</t>
  </si>
  <si>
    <t>提升农业跟班的等级</t>
  </si>
  <si>
    <t>政治能力手册</t>
  </si>
  <si>
    <t>提升政治跟班的等级</t>
  </si>
  <si>
    <t>1星属性奖章</t>
  </si>
  <si>
    <t>使用后人才随机属性增加100点</t>
  </si>
  <si>
    <t>1星军事奖章</t>
  </si>
  <si>
    <t>使用后人才军事属性增加100点</t>
  </si>
  <si>
    <t>1星商业奖章</t>
  </si>
  <si>
    <t>使用后人才商业属性增加100点</t>
  </si>
  <si>
    <t>1星农业奖章</t>
  </si>
  <si>
    <t>使用后人才农业属性增加100点</t>
  </si>
  <si>
    <t>1星政治奖章</t>
  </si>
  <si>
    <t>使用后人才政治属性增加100点</t>
  </si>
  <si>
    <t>2星属性奖章</t>
  </si>
  <si>
    <t>使用后人才随机属性增加500点</t>
  </si>
  <si>
    <t>2星军事奖章</t>
  </si>
  <si>
    <t>使用后人才军事属性增加500点</t>
  </si>
  <si>
    <t>2星商业奖章</t>
  </si>
  <si>
    <t>使用后人才商业属性增加500点</t>
  </si>
  <si>
    <t>2星农业奖章</t>
  </si>
  <si>
    <t>使用后人才农业属性增加500点</t>
  </si>
  <si>
    <t>2星政治奖章</t>
  </si>
  <si>
    <t>使用后人才政治属性增加500点</t>
  </si>
  <si>
    <t>3星属性奖章</t>
  </si>
  <si>
    <t>使用后人才随机属性增加1000点</t>
  </si>
  <si>
    <t>3星军事奖章</t>
  </si>
  <si>
    <t>使用后人才军事属性增加1000点</t>
  </si>
  <si>
    <t>3星商业奖章</t>
  </si>
  <si>
    <t>使用后人才商业属性增加1000点</t>
  </si>
  <si>
    <t>3星农业奖章</t>
  </si>
  <si>
    <t>使用后人才农业属性增加1000点</t>
  </si>
  <si>
    <t>3星政治奖章</t>
  </si>
  <si>
    <t>使用后人才政治属性增加1000点</t>
  </si>
  <si>
    <t>军需函</t>
  </si>
  <si>
    <t>用于恢复接收军饷、接收军粮、征兵的次数</t>
  </si>
  <si>
    <t>事务函</t>
  </si>
  <si>
    <t>用于恢复处理事务的次数</t>
  </si>
  <si>
    <t>调遣函</t>
  </si>
  <si>
    <t>用于恢复将领关卡BOSS、副本的出战次数</t>
  </si>
  <si>
    <t>排长军帽</t>
  </si>
  <si>
    <t>将领晋升为排长所需道具，晋升后等级上限提升至100级</t>
  </si>
  <si>
    <t>排长军服</t>
  </si>
  <si>
    <t>排长军章</t>
  </si>
  <si>
    <t>连长军帽</t>
  </si>
  <si>
    <t>将领晋升为连长所需道具，晋升后等级上限提升至150级</t>
  </si>
  <si>
    <t>连长军服</t>
  </si>
  <si>
    <t>连长军章</t>
  </si>
  <si>
    <t>营长军帽</t>
  </si>
  <si>
    <t>将领晋升为营长所需道具，晋升后等级上限提升至200级</t>
  </si>
  <si>
    <t>营长军服</t>
  </si>
  <si>
    <t>营长军章</t>
  </si>
  <si>
    <t>团长军帽</t>
  </si>
  <si>
    <t>将领晋升为团长所需道具，晋升后等级上限提升至250级</t>
  </si>
  <si>
    <t>团长军服</t>
  </si>
  <si>
    <t>团长军章</t>
  </si>
  <si>
    <t>旅长军帽</t>
  </si>
  <si>
    <t>将领晋升为旅长所需道具，晋升后等级上限提升至300级</t>
  </si>
  <si>
    <t>旅长军服</t>
  </si>
  <si>
    <t>旅长军章</t>
  </si>
  <si>
    <t>师长军帽</t>
  </si>
  <si>
    <t>将领晋升为师长所需道具，晋升后等级上限提升至350级</t>
  </si>
  <si>
    <t>师长军服</t>
  </si>
  <si>
    <t>师长军章</t>
  </si>
  <si>
    <t>军长军帽</t>
  </si>
  <si>
    <t>将领晋升为军长所需道具，晋升后等级上限提升至400级</t>
  </si>
  <si>
    <t>军长军服</t>
  </si>
  <si>
    <t>军长军章</t>
  </si>
  <si>
    <t>政绩礼包</t>
  </si>
  <si>
    <t>使用后获得50点政绩</t>
  </si>
  <si>
    <t>卷轴礼包</t>
  </si>
  <si>
    <t>使用后随机获得1本强化卷轴</t>
  </si>
  <si>
    <t>丹药礼包</t>
  </si>
  <si>
    <t>使用后随机获得1颗强化丹</t>
  </si>
  <si>
    <t>药丸礼包</t>
  </si>
  <si>
    <t>使用后随机获得1颗强化丸</t>
  </si>
  <si>
    <t>武力丸</t>
  </si>
  <si>
    <t>增加门客500点武力属性</t>
  </si>
  <si>
    <t>智力丸</t>
  </si>
  <si>
    <t>增加门客500点智力属性</t>
  </si>
  <si>
    <t>政治丸</t>
  </si>
  <si>
    <t>增加门客500点政治属性</t>
  </si>
  <si>
    <t>魅力丸</t>
  </si>
  <si>
    <t>增加门客500点魅力属性</t>
  </si>
  <si>
    <t>武力丹</t>
  </si>
  <si>
    <t>增加门客1000点武力属性</t>
  </si>
  <si>
    <t>智力丹</t>
  </si>
  <si>
    <t>增加门客1000点智力属性</t>
  </si>
  <si>
    <t>政治丹</t>
  </si>
  <si>
    <t>增加门客1000点政治属性</t>
  </si>
  <si>
    <t>魅力丹</t>
  </si>
  <si>
    <t>增加门客1000点魅力属性</t>
  </si>
  <si>
    <t>使用后获得10万银两</t>
  </si>
  <si>
    <t>兵符</t>
  </si>
  <si>
    <t>武力强化卷轴</t>
  </si>
  <si>
    <t>提升门客武力书籍等级</t>
  </si>
  <si>
    <t>智力强化卷轴</t>
  </si>
  <si>
    <t>提升门客智力书籍等级</t>
  </si>
  <si>
    <t>政治强化卷轴</t>
  </si>
  <si>
    <t>提升门客政治书籍等级</t>
  </si>
  <si>
    <t>魅力强化卷轴</t>
  </si>
  <si>
    <t>提升门客魅力书籍等级</t>
  </si>
  <si>
    <t>招募令</t>
  </si>
  <si>
    <t>可在活动界面招募门客</t>
  </si>
  <si>
    <t>扩建令</t>
  </si>
  <si>
    <t>扩建银两、粮食上限，出售后可获得100万银两</t>
  </si>
  <si>
    <t>政务令</t>
  </si>
  <si>
    <t>使用后额外获得1次处理政务机会</t>
  </si>
  <si>
    <t>玛瑙心</t>
  </si>
  <si>
    <t>赏赐后红颜亲密度+1</t>
  </si>
  <si>
    <t>属性丸</t>
  </si>
  <si>
    <t>增加门客500点随机属性</t>
  </si>
  <si>
    <t>属性丹</t>
  </si>
  <si>
    <t>增加门客1000点随机属性</t>
  </si>
  <si>
    <t>改名卡</t>
  </si>
  <si>
    <t>使用后可修改玩家昵称</t>
  </si>
  <si>
    <t>属性散</t>
  </si>
  <si>
    <t>增加门客100点随机属性</t>
  </si>
  <si>
    <t>技能经验包</t>
  </si>
  <si>
    <t>增加门客50点技能经验</t>
  </si>
  <si>
    <t>书籍经验包</t>
  </si>
  <si>
    <t>增加门客50点书籍经验</t>
  </si>
  <si>
    <t>翡翠心</t>
  </si>
  <si>
    <t>赏赐后红颜亲密度+2</t>
  </si>
  <si>
    <t>男爵服饰</t>
  </si>
  <si>
    <t>男爵提拔所需道具，提升门客等级上限至150级</t>
  </si>
  <si>
    <t>男爵发冠</t>
  </si>
  <si>
    <t>男爵衿带</t>
  </si>
  <si>
    <t>子爵服饰</t>
  </si>
  <si>
    <t>子爵提拔所需道具，提升门客等级上限至200级</t>
  </si>
  <si>
    <t>子爵发冠</t>
  </si>
  <si>
    <t>子爵衿带</t>
  </si>
  <si>
    <t>伯爵服饰</t>
  </si>
  <si>
    <t>伯爵提拔所需道具，提升门客等级上限至250级</t>
  </si>
  <si>
    <t>伯爵发冠</t>
  </si>
  <si>
    <t>伯爵衿带</t>
  </si>
  <si>
    <t>侯爵服饰</t>
  </si>
  <si>
    <t>侯爵提拔所需道具，提升门客等级上限至300级</t>
  </si>
  <si>
    <t>侯爵发冠</t>
  </si>
  <si>
    <t>侯爵衿带</t>
  </si>
  <si>
    <t>公爵服饰</t>
  </si>
  <si>
    <t>公爵提拔所需道具，提升门客等级上限至350级</t>
  </si>
  <si>
    <t>公爵发冠</t>
  </si>
  <si>
    <t>公爵衿带</t>
  </si>
  <si>
    <t>挑战书</t>
  </si>
  <si>
    <t>衙门内挑战、复仇玩家所需道具</t>
  </si>
  <si>
    <t>出使令</t>
  </si>
  <si>
    <t>衙门每日正常出使4次后，额外获得出使次数</t>
  </si>
  <si>
    <t>木簪</t>
  </si>
  <si>
    <t>赏赐后红颜魅力值+1</t>
  </si>
  <si>
    <t>金簪</t>
  </si>
  <si>
    <t>赏赐后红颜魅力值+2</t>
  </si>
  <si>
    <t>武力散</t>
  </si>
  <si>
    <t>增加门客100点武力属性</t>
  </si>
  <si>
    <t>智力散</t>
  </si>
  <si>
    <t>增加门客100点智力属性</t>
  </si>
  <si>
    <t>政治散</t>
  </si>
  <si>
    <t>增加门客100点政治属性</t>
  </si>
  <si>
    <t>魅力散</t>
  </si>
  <si>
    <t>增加门客100点魅力属性</t>
  </si>
  <si>
    <t>精力丹</t>
  </si>
  <si>
    <t>恢复当前全部精力</t>
  </si>
  <si>
    <t>体力丹</t>
  </si>
  <si>
    <t>恢复当前全部体力</t>
  </si>
  <si>
    <t>活力丹</t>
  </si>
  <si>
    <t>恢复当前子嗣全部活力</t>
  </si>
  <si>
    <t>连理枝</t>
  </si>
  <si>
    <t>童生、秀才、举人子嗣联姻所需道具</t>
  </si>
  <si>
    <t>比翼鸟</t>
  </si>
  <si>
    <t>进士、探花子嗣联姻所需道具</t>
  </si>
  <si>
    <t>鸳鸯玉</t>
  </si>
  <si>
    <t>榜眼、状元子嗣联姻道具</t>
  </si>
  <si>
    <t>噶尔丹头颅</t>
  </si>
  <si>
    <t>使用后解锁门客【噶尔丹】</t>
  </si>
  <si>
    <t>巾帼令</t>
  </si>
  <si>
    <t>招募【巾帼五虎】所需道具，活动产出</t>
  </si>
  <si>
    <t>奸臣令</t>
  </si>
  <si>
    <t>招募【四大奸臣】所需道具，活动产出</t>
  </si>
  <si>
    <t>摄政王委任状</t>
  </si>
  <si>
    <t>使用后获得称号【摄政王】</t>
  </si>
  <si>
    <t>文宣王委任状</t>
  </si>
  <si>
    <t>使用后获得称号【文宣王】</t>
  </si>
  <si>
    <t>平西王委任状</t>
  </si>
  <si>
    <t>使用后获得称号【平西王】</t>
  </si>
  <si>
    <t>镇南王委任状</t>
  </si>
  <si>
    <t>使用后获得称号【镇南王】</t>
  </si>
  <si>
    <t>武成王委任状</t>
  </si>
  <si>
    <t>使用后获得称号【武成王】</t>
  </si>
  <si>
    <t>武成公委任状</t>
  </si>
  <si>
    <t>使用后获得称号【武成公】</t>
  </si>
  <si>
    <t>富国公委任状</t>
  </si>
  <si>
    <t>使用后获得称号【富国公】</t>
  </si>
  <si>
    <t>使用后获得10万粮草</t>
  </si>
  <si>
    <t>百宝袋</t>
  </si>
  <si>
    <t>有概率获得2倍、5倍、10倍资源、强化卷轴</t>
  </si>
  <si>
    <t>出战令</t>
  </si>
  <si>
    <t>使用后恢复门客副本、关卡BOSS出战次数</t>
  </si>
  <si>
    <t>征收令</t>
  </si>
  <si>
    <t>使用后额外获得1次经营机会</t>
  </si>
  <si>
    <t>强盟令</t>
  </si>
  <si>
    <t>联盟道具建设所需道具</t>
  </si>
  <si>
    <t>爆竹</t>
  </si>
  <si>
    <t>有几率获得小红包</t>
  </si>
  <si>
    <t>鞭炮</t>
  </si>
  <si>
    <t>有几率获得大红包、小红包</t>
  </si>
  <si>
    <t>烟花</t>
  </si>
  <si>
    <t>有几率获得新春红包、元宝红包、大红包</t>
  </si>
  <si>
    <t>震天雷</t>
  </si>
  <si>
    <t>有几率获得金鸡红包、新春红包、元宝红包</t>
  </si>
  <si>
    <t>小红包</t>
  </si>
  <si>
    <t>使用后有几率获得属性散、属性丸、属性丹</t>
  </si>
  <si>
    <t>大红包</t>
  </si>
  <si>
    <t>使用后有几率获得属性散、属性丸、属性丹、征收令、政务令</t>
  </si>
  <si>
    <t>新春红包</t>
  </si>
  <si>
    <t>使用后有几率获得属性丹、政绩礼包、书籍经验包、技能经验包</t>
  </si>
  <si>
    <t>金鸡红包</t>
  </si>
  <si>
    <t>使用后有几率获得卷轴礼包、封爵道具</t>
  </si>
  <si>
    <t>元宝红包</t>
  </si>
  <si>
    <t>使用后有几率获得10～1000元宝</t>
  </si>
  <si>
    <t>新春碎片</t>
  </si>
  <si>
    <t>合成新春套装所需道具</t>
  </si>
  <si>
    <t>新春套装</t>
  </si>
  <si>
    <t>使用后获得新春套装造型</t>
  </si>
  <si>
    <t>双子丹</t>
  </si>
  <si>
    <t>使用后宠幸、随机传唤红颜可生出双胞胎</t>
  </si>
  <si>
    <t>形象卡</t>
  </si>
  <si>
    <t>使用后可以切换头像</t>
  </si>
  <si>
    <t>五花大绑绳</t>
  </si>
  <si>
    <t>有几率获得小钱袋</t>
  </si>
  <si>
    <t>欲仙欲死板</t>
  </si>
  <si>
    <t>有几率获得小钱袋、私房钱</t>
  </si>
  <si>
    <t>夺命追魂鞭</t>
  </si>
  <si>
    <t>有几率获得私房钱、俸禄包</t>
  </si>
  <si>
    <t>御赐金剪子</t>
  </si>
  <si>
    <t>有几率获得俸禄包、华安的小宝贝</t>
  </si>
  <si>
    <t>小钱袋</t>
  </si>
  <si>
    <t>使用后有几率获得木簪、金簪、玛瑙心、翡翠心</t>
  </si>
  <si>
    <t>私房钱</t>
  </si>
  <si>
    <t>使用后有几率获得体力丹、精力丹、活力丹、金簪、翡翠心</t>
  </si>
  <si>
    <t>俸禄包</t>
  </si>
  <si>
    <t>使用后有几率获得亲密礼盒、魅力礼盒</t>
  </si>
  <si>
    <t>华安的小宝贝</t>
  </si>
  <si>
    <t>使用后有几率获得连理枝、比翼鸟、鸳鸯玉</t>
  </si>
  <si>
    <t>亲密礼盒</t>
  </si>
  <si>
    <t>使用后随机获得1~10个玛瑙心</t>
  </si>
  <si>
    <t>魅力礼盒</t>
  </si>
  <si>
    <t>使用后随机获得1~10个木簪</t>
  </si>
  <si>
    <t>红颜礼盒</t>
  </si>
  <si>
    <t>使用后随机增加一位红颜100～500点红颜经验</t>
  </si>
  <si>
    <t>华公公碎片</t>
  </si>
  <si>
    <t>合成华公公套装所需道具</t>
  </si>
  <si>
    <t>华公公套装</t>
  </si>
  <si>
    <t>使用后府宅华安变成华公公形象</t>
  </si>
  <si>
    <t>花纹天灯</t>
  </si>
  <si>
    <t>买元宵</t>
  </si>
  <si>
    <t>双鱼天灯</t>
  </si>
  <si>
    <t>福娃天灯</t>
  </si>
  <si>
    <t>御赐天灯</t>
  </si>
  <si>
    <t>芝麻元宵</t>
  </si>
  <si>
    <t>填饱肚子</t>
  </si>
  <si>
    <t>豆沙元宵</t>
  </si>
  <si>
    <t>香芋元宵</t>
  </si>
  <si>
    <t>御品元宵</t>
  </si>
  <si>
    <t>政绩礼盒</t>
  </si>
  <si>
    <t>使用后增加500点政绩</t>
  </si>
  <si>
    <t>属性果</t>
  </si>
  <si>
    <t>增加门客5000点随机属性</t>
  </si>
  <si>
    <t>武力果</t>
  </si>
  <si>
    <t>增加门客5000点武力属性</t>
  </si>
  <si>
    <t>智力果</t>
  </si>
  <si>
    <t>增加门客5000点智力属性</t>
  </si>
  <si>
    <t>政治果</t>
  </si>
  <si>
    <t>增加门客5000点政治属性</t>
  </si>
  <si>
    <t>魅力果</t>
  </si>
  <si>
    <t>增加门客5000点魅力属性</t>
  </si>
  <si>
    <t>卷轴残卷</t>
  </si>
  <si>
    <t>合成卷轴礼包所需道具</t>
  </si>
  <si>
    <t>追捕令</t>
  </si>
  <si>
    <t>可在衙门以编号挑战其他玩家</t>
  </si>
  <si>
    <t>家宴食材</t>
  </si>
  <si>
    <t>举办家宴所需食材</t>
  </si>
  <si>
    <t>家宴佐料</t>
  </si>
  <si>
    <t>举办家宴所需佐料</t>
  </si>
  <si>
    <t>官宴食材</t>
  </si>
  <si>
    <t>举办官宴所需食材</t>
  </si>
  <si>
    <t>官宴佐料</t>
  </si>
  <si>
    <t>举办官宴所需佐料</t>
  </si>
  <si>
    <t>宴会贺礼</t>
  </si>
  <si>
    <t>宴会中道具赴宴所需道具</t>
  </si>
  <si>
    <t>老鼠</t>
  </si>
  <si>
    <t>宴会中捣乱所需道具</t>
  </si>
  <si>
    <t>王爵服饰</t>
  </si>
  <si>
    <t>王爵提拔所需道具，提升门客等级上限至400级</t>
  </si>
  <si>
    <t>王爵发冠</t>
  </si>
  <si>
    <t>王爵衿带</t>
  </si>
  <si>
    <t>爱你</t>
  </si>
  <si>
    <t>可找官群客服领取CDKey【爱你】，赠送给你的伴侣</t>
  </si>
  <si>
    <t>我爱你</t>
  </si>
  <si>
    <t>可找官群客服领取CDKey【我爱你】，赠送给你的伴侣</t>
  </si>
  <si>
    <t>一生一世</t>
  </si>
  <si>
    <t>可找官群客服领取CDKey【一生一世】，赠送给你的伴侣</t>
  </si>
  <si>
    <t>高级强盟令</t>
  </si>
  <si>
    <t>跨服喇叭</t>
  </si>
  <si>
    <t>跨服聊天所需道具</t>
  </si>
  <si>
    <t>伏兵锦囊</t>
  </si>
  <si>
    <t>联盟盟战中使用，使用后可额外派遣一名门客作为伏兵。</t>
  </si>
  <si>
    <t>助威锦囊</t>
  </si>
  <si>
    <t>联盟盟战中使用，使用后本轮派遣门客战斗力提升20%。</t>
  </si>
  <si>
    <t>鼓舞锦囊</t>
  </si>
  <si>
    <t>联盟盟战中使用，使用后本轮派遣门客战斗力提升50%。</t>
  </si>
  <si>
    <t>嘲讽锦囊</t>
  </si>
  <si>
    <t>联盟盟战中使用，使用后本轮对阵门客战斗力减少30%。</t>
  </si>
  <si>
    <t>先锋锦囊</t>
  </si>
  <si>
    <t>联盟盟战中使用，使用后盟战第一位出场。</t>
  </si>
  <si>
    <t>断后锦囊</t>
  </si>
  <si>
    <t>联盟盟战中使用，使用后盟战最后一位出场。</t>
  </si>
  <si>
    <t>死士锦囊</t>
  </si>
  <si>
    <t>联盟盟战中使用，使用后出战门客战斗力提升300%，并在该回合战斗后退场。</t>
  </si>
  <si>
    <t>连胜锦囊</t>
  </si>
  <si>
    <t>联盟盟战中使用，使用后本轮连胜上限+5。</t>
  </si>
  <si>
    <t>个人势力凭证</t>
  </si>
  <si>
    <t>跨服个人势力冲榜参赛凭证，拥有凭证方可参与相应活动。</t>
  </si>
  <si>
    <t>区服势力凭证</t>
  </si>
  <si>
    <t>跨服区服势力冲榜参赛凭证，拥有凭证方可参与相应活动。</t>
  </si>
  <si>
    <t>联盟势力凭证</t>
  </si>
  <si>
    <t>跨服联盟势力冲榜参赛凭证，拥有凭证方可参与相应活动。</t>
  </si>
  <si>
    <t>个人亲密凭证</t>
  </si>
  <si>
    <t>跨服个人亲密冲榜参赛凭证，拥有凭证方可参与相应活动。</t>
  </si>
  <si>
    <t>区服亲密凭证</t>
  </si>
  <si>
    <t>跨服区服亲密冲榜参赛凭证，拥有凭证方可参与相应活动。</t>
  </si>
  <si>
    <t>联盟亲密凭证</t>
  </si>
  <si>
    <t>跨服联盟亲密冲榜参赛凭证，拥有凭证方可参与相应活动。</t>
  </si>
  <si>
    <t>个人衙门凭证</t>
  </si>
  <si>
    <t>跨服个人衙门冲榜参赛凭证，拥有凭证方可参与相应活动。</t>
  </si>
  <si>
    <t>区服衙门凭证</t>
  </si>
  <si>
    <t>跨服区服衙门冲榜参赛凭证，拥有凭证方可参与相应活动。</t>
  </si>
  <si>
    <t>联盟衙门凭证</t>
  </si>
  <si>
    <t>跨服联盟衙门冲榜参赛凭证，拥有凭证方可参与相应活动。</t>
  </si>
  <si>
    <t>祈福香</t>
  </si>
  <si>
    <t>使用后有几率获得平安符。</t>
  </si>
  <si>
    <t>平安烛</t>
  </si>
  <si>
    <t>使用后有几率获得平安符、行运符。</t>
  </si>
  <si>
    <t>金银纸</t>
  </si>
  <si>
    <t>使用后有几率获得平安符、行运符、招财符。</t>
  </si>
  <si>
    <t>元宝塔</t>
  </si>
  <si>
    <t>使用后有几率获得招财符、吉祥符。</t>
  </si>
  <si>
    <t>平安符</t>
  </si>
  <si>
    <t>使用后随机门客增加10点书籍经验。</t>
  </si>
  <si>
    <t>行运符</t>
  </si>
  <si>
    <t>使用后随机门客增加20点书籍经验。</t>
  </si>
  <si>
    <t>招财符</t>
  </si>
  <si>
    <t>使用后随机门客增加40点书籍经验。</t>
  </si>
  <si>
    <t>吉祥符</t>
  </si>
  <si>
    <t>使用后随机门客增加125点书籍经验。</t>
  </si>
  <si>
    <t>盟战锦囊礼包</t>
  </si>
  <si>
    <t>使用后随机获得一个盟战锦囊</t>
  </si>
  <si>
    <t>艾草</t>
  </si>
  <si>
    <t>有几率获得碱水粽</t>
  </si>
  <si>
    <t>菖蒲</t>
  </si>
  <si>
    <t>有几率获得碱水粽、枣粽</t>
  </si>
  <si>
    <t>雄黄酒</t>
  </si>
  <si>
    <t>有几率获得碱水粽、枣粽、肉粽</t>
  </si>
  <si>
    <t>强效杀虫剂</t>
  </si>
  <si>
    <t>有几率获得肉粽、八宝粽</t>
  </si>
  <si>
    <t>碱水粽</t>
  </si>
  <si>
    <t>使用后随机增加一位红颜2000点红颜经验</t>
  </si>
  <si>
    <t>枣粽</t>
  </si>
  <si>
    <t>使用后随机增加一位红颜5000点红颜经验</t>
  </si>
  <si>
    <t>肉粽</t>
  </si>
  <si>
    <t>使用后随机增加一位红颜10000点红颜经验</t>
  </si>
  <si>
    <t>八宝粽</t>
  </si>
  <si>
    <t>使用后随机增加一位红颜30000点红颜经验</t>
  </si>
  <si>
    <t>黑市银票</t>
  </si>
  <si>
    <t>使用后有几率获得888~8888888银两</t>
  </si>
  <si>
    <t>黑市兵符</t>
  </si>
  <si>
    <t>使用后有几率获得888~8888888士兵</t>
  </si>
  <si>
    <t>书籍经验书</t>
  </si>
  <si>
    <t>使用后随机门客获得5~1000书籍经验</t>
  </si>
  <si>
    <t>技能经验书</t>
  </si>
  <si>
    <t>使用后随机门客获得5~1000技能经验</t>
  </si>
  <si>
    <t>明德戒尺</t>
  </si>
  <si>
    <t>使用后有几率获得香囊</t>
  </si>
  <si>
    <t>笑穴银针</t>
  </si>
  <si>
    <t>使用后有几率获得香囊、胭脂盒</t>
  </si>
  <si>
    <t>丢魂夹棍</t>
  </si>
  <si>
    <t>使用后有几率获得胭脂盒、绣花钱袋</t>
  </si>
  <si>
    <t>红烧烙铁</t>
  </si>
  <si>
    <t>使用后有几率获得绣花钱袋、花姐的首饰盒</t>
  </si>
  <si>
    <t>香囊</t>
  </si>
  <si>
    <t>使用后有几率获得银票、粮票、兵符</t>
  </si>
  <si>
    <t>胭脂盒</t>
  </si>
  <si>
    <t>绣花钱袋</t>
  </si>
  <si>
    <t>使用后有几率获得政绩礼包、书籍经验包、技能经验包</t>
  </si>
  <si>
    <t>花姐的首饰盒</t>
  </si>
  <si>
    <t>使用后有几率获得卷轴礼包、政绩礼盒、男爵道具等</t>
  </si>
  <si>
    <t>阿里银票</t>
  </si>
  <si>
    <t>使用后获得50万银两</t>
  </si>
  <si>
    <t>阿里兵符</t>
  </si>
  <si>
    <t>使用后获得50万士兵</t>
  </si>
  <si>
    <t>追捕令碎片</t>
  </si>
  <si>
    <t>用于合成追捕令的碎片</t>
  </si>
  <si>
    <t>招募令碎片</t>
  </si>
  <si>
    <t>用于合成招募令的碎片</t>
  </si>
  <si>
    <t>通奸情书</t>
  </si>
  <si>
    <t>百花纱袍</t>
  </si>
  <si>
    <t>烟云蝴蝶裙</t>
  </si>
  <si>
    <t>宫缎素雪肚兜</t>
  </si>
  <si>
    <t>使用后有几率获得政绩礼盒、卷轴残页、卷轴礼包、属性果、男爵服饰、男爵发冠、男爵衿带</t>
  </si>
  <si>
    <t>翰林令牌</t>
  </si>
  <si>
    <t>翰林院创建队伍所需道具</t>
  </si>
  <si>
    <t>明德·戒尺</t>
  </si>
  <si>
    <t>使用后有几率获得通奸情书</t>
  </si>
  <si>
    <t>笑穴·银针</t>
  </si>
  <si>
    <t>使用后有几率获得通奸情书、百花纱袍</t>
  </si>
  <si>
    <t>丢魂·夹棍</t>
  </si>
  <si>
    <t>使用后有几率获得百花纱袍、烟云蝴蝶裙</t>
  </si>
  <si>
    <t>红烧·烙铁</t>
  </si>
  <si>
    <t>使用后有几率获得烟云蝴蝶裙、宫缎素雪肚兜</t>
  </si>
  <si>
    <t>强盟令碎片</t>
  </si>
  <si>
    <t>用于合成强盟令的碎片</t>
  </si>
  <si>
    <t>亲密香囊</t>
  </si>
  <si>
    <t>使用后随机红颜获得1~300点亲密度</t>
  </si>
  <si>
    <t>魅力香囊</t>
  </si>
  <si>
    <t>使用后随机红颜获得1~300点魅力</t>
  </si>
  <si>
    <t>政帝委任状</t>
  </si>
  <si>
    <t>使用后获得称号【政帝】</t>
  </si>
  <si>
    <t>武帝委任状</t>
  </si>
  <si>
    <t>使用后获得称号【武帝】</t>
  </si>
  <si>
    <t>文帝委任状</t>
  </si>
  <si>
    <t>使用后获得称号【文帝】</t>
  </si>
  <si>
    <t>政国公委任状</t>
  </si>
  <si>
    <t>使用后获得称号【政国公】</t>
  </si>
  <si>
    <t>护国公委任状</t>
  </si>
  <si>
    <t>使用后获得称号【护国公】</t>
  </si>
  <si>
    <t>贤国公委任状</t>
  </si>
  <si>
    <t>使用后获得称号【贤国公】</t>
  </si>
  <si>
    <t>戒尺</t>
  </si>
  <si>
    <t>使用后有几率获得老王情书</t>
  </si>
  <si>
    <t>寒骨针</t>
  </si>
  <si>
    <t>使用后有几率获得老王情书、芙蓉纱袍</t>
  </si>
  <si>
    <t>销魂夹棍</t>
  </si>
  <si>
    <t>使用后有几率获得芙蓉纱袍、锦绣百花裙</t>
  </si>
  <si>
    <t>夺命烙铁</t>
  </si>
  <si>
    <t>使用后有几率获得锦绣百花裙、御贡丝绸肚兜</t>
  </si>
  <si>
    <t>老王情书</t>
  </si>
  <si>
    <t>芙蓉纱袍</t>
  </si>
  <si>
    <t>锦绣百花裙</t>
  </si>
  <si>
    <t>御贡丝绸肚兜</t>
  </si>
  <si>
    <t>使用后有几率获得卷轴残卷、卷轴礼包、属性果、男爵服饰、男爵发冠、男爵衿带</t>
  </si>
  <si>
    <t>男爵套装</t>
  </si>
  <si>
    <t>使用后获得男爵服饰、男爵发冠、男爵矜带</t>
  </si>
  <si>
    <t>红头签</t>
  </si>
  <si>
    <t>使用后有几率获得红花簪</t>
  </si>
  <si>
    <t>惊堂木</t>
  </si>
  <si>
    <t>使用后有几率获得红花簪、金丝扇</t>
  </si>
  <si>
    <t>震堂杀威棒</t>
  </si>
  <si>
    <t>使用后有几率获得金丝扇、白玉酒壶</t>
  </si>
  <si>
    <t>御赐狗头铡</t>
  </si>
  <si>
    <t>使用后有几率获得白玉酒壶、风流锦绣袍</t>
  </si>
  <si>
    <t>红花簪</t>
  </si>
  <si>
    <t>金丝扇</t>
  </si>
  <si>
    <t>使用后有几率获得出使令、技能经验书、技能经验包</t>
  </si>
  <si>
    <t>白玉酒壶</t>
  </si>
  <si>
    <t>使用后有几率获得挑战书、书籍经验书、书籍经验包</t>
  </si>
  <si>
    <t>风流锦绣袍</t>
  </si>
  <si>
    <t>使用后有几率获得强化卷轴、追捕令碎片、追捕令</t>
  </si>
  <si>
    <t>小野菊</t>
  </si>
  <si>
    <t>使用后有几率获得七夕信物：缘</t>
  </si>
  <si>
    <t>三叶草</t>
  </si>
  <si>
    <t>使用后有几率获得七夕信物：缘、定</t>
  </si>
  <si>
    <t>芙蓉花</t>
  </si>
  <si>
    <t>使用后有几率获得七夕信物：缘、定、三</t>
  </si>
  <si>
    <t>金玫瑰</t>
  </si>
  <si>
    <t>使用后有几率获得七夕信物：三、生</t>
  </si>
  <si>
    <t>七夕信物：缘</t>
  </si>
  <si>
    <t>使用后有几率获得玛瑙心、木簪、体力丹；也可用于合成</t>
  </si>
  <si>
    <t>七夕信物：定</t>
  </si>
  <si>
    <t>使用后有几率获得翡翠心、金簪、体力丹、精力丹、连理枝；也可用于合成</t>
  </si>
  <si>
    <t>七夕信物：三</t>
  </si>
  <si>
    <t>使用后有几率获得亲密礼盒、魅力礼盒、精力丹、活力丹、比翼鸟；也可用于合成</t>
  </si>
  <si>
    <t>七夕信物：生</t>
  </si>
  <si>
    <t>使用后有几率获得亲密礼盒、魅力礼盒、亲密香囊、魅力香囊、鸳鸯玉；也可用于合成</t>
  </si>
  <si>
    <t>六星书籍宝典</t>
  </si>
  <si>
    <t>提升门客六星书籍等级</t>
  </si>
  <si>
    <t>五星书籍宝典</t>
  </si>
  <si>
    <t>提升门客五星书籍等级</t>
  </si>
  <si>
    <t>四星书籍宝典</t>
  </si>
  <si>
    <t>提升门客四星书籍等级</t>
  </si>
  <si>
    <t>三星书籍宝典</t>
  </si>
  <si>
    <t>提升门客三星书籍等级</t>
  </si>
  <si>
    <t>二星书籍宝典</t>
  </si>
  <si>
    <t>提升门客二星书籍等级</t>
  </si>
  <si>
    <t>御用太极拳谱</t>
  </si>
  <si>
    <t>增加门客50000点武力属性</t>
  </si>
  <si>
    <t>御用八卦星图</t>
  </si>
  <si>
    <t>增加门客50000点智力属性</t>
  </si>
  <si>
    <t>御用治国宝典</t>
  </si>
  <si>
    <t>增加门客50000点政治属性</t>
  </si>
  <si>
    <t>御用西域丹青</t>
  </si>
  <si>
    <t>增加门客50000点魅力属性</t>
  </si>
  <si>
    <t>特级拳谱</t>
  </si>
  <si>
    <t>增加门客10000点武力属性</t>
  </si>
  <si>
    <t>特级星图</t>
  </si>
  <si>
    <t>增加门客10000点智力属性</t>
  </si>
  <si>
    <t>特级宝典</t>
  </si>
  <si>
    <t>增加门客10000点政治属性</t>
  </si>
  <si>
    <t>特级丹青</t>
  </si>
  <si>
    <t>增加门客10000点魅力属性</t>
  </si>
  <si>
    <t>御用书籍珍藏</t>
  </si>
  <si>
    <t>增加门客500点书籍经验</t>
  </si>
  <si>
    <t>御用技能珍藏</t>
  </si>
  <si>
    <t>增加门客500点技能经验</t>
  </si>
  <si>
    <t>特级书籍手卷</t>
  </si>
  <si>
    <t>增加门客100点书籍经验</t>
  </si>
  <si>
    <t>特级技能手卷</t>
  </si>
  <si>
    <t>增加门客100点技能经验</t>
  </si>
  <si>
    <t>青铜钥匙</t>
  </si>
  <si>
    <t>《铲除妖后》副本开启青铜宝箱所需道具</t>
  </si>
  <si>
    <t>白银钥匙</t>
  </si>
  <si>
    <t>《铲除妖后》副本开启白银宝箱所需道具</t>
  </si>
  <si>
    <t>黄金钥匙</t>
  </si>
  <si>
    <t>《铲除妖后》副本开启黄金宝箱所需道具</t>
  </si>
  <si>
    <t>高级银票</t>
  </si>
  <si>
    <t>使用后获得5000000银两</t>
  </si>
  <si>
    <t>高级粮票</t>
  </si>
  <si>
    <t>使用后获得5000000粮草</t>
  </si>
  <si>
    <t>高级兵符</t>
  </si>
  <si>
    <t>使用后获得5000000士兵</t>
  </si>
  <si>
    <t>翰林令牌碎片</t>
  </si>
  <si>
    <t>用于合成翰林令牌的碎片</t>
  </si>
  <si>
    <t>文质彬彬</t>
  </si>
  <si>
    <t>使用后更换特殊头像【文质彬彬】</t>
  </si>
  <si>
    <t>雷厉风行</t>
  </si>
  <si>
    <t>使用后更换特殊头像【雷厉风行】</t>
  </si>
  <si>
    <t>风度翩翩</t>
  </si>
  <si>
    <t>使用后更换特殊头像【风度翩翩】</t>
  </si>
  <si>
    <t>鬼马精灵</t>
  </si>
  <si>
    <t>使用后更换特殊头像【鬼马精灵】</t>
  </si>
  <si>
    <t>贤良淑德</t>
  </si>
  <si>
    <t>使用后更换特殊头像【贤良淑德】</t>
  </si>
  <si>
    <t>秀外慧中</t>
  </si>
  <si>
    <t>使用后更换特殊头像【秀外慧中】</t>
  </si>
  <si>
    <t>短斧</t>
  </si>
  <si>
    <t>使用后有几率获得素饼</t>
  </si>
  <si>
    <t>青铜斧</t>
  </si>
  <si>
    <t>使用后有几率获得素饼、豆沙月饼</t>
  </si>
  <si>
    <t>金刚斧</t>
  </si>
  <si>
    <t>有几率获得豆沙月饼、特级莲蓉月饼</t>
  </si>
  <si>
    <t>天外玄铁斧</t>
  </si>
  <si>
    <t>有几率获得特级莲蓉月饼、花好月圆月饼</t>
  </si>
  <si>
    <t>素饼</t>
  </si>
  <si>
    <t>豆沙月饼</t>
  </si>
  <si>
    <t>使用后有几率获得普通宴会礼盒、政务令、征收令</t>
  </si>
  <si>
    <t>特级莲蓉月饼</t>
  </si>
  <si>
    <t>使用后有几率获得中级宴会礼盒、家宴食材、家宴佐料、政绩礼包</t>
  </si>
  <si>
    <t>花好月圆月饼</t>
  </si>
  <si>
    <t>使用后有几率获得高级宴会礼品、官宴食材、官宴佐料、政绩礼盒、宴会贺礼、老鼠</t>
  </si>
  <si>
    <t>普通宴会礼盒</t>
  </si>
  <si>
    <t>使用后增加100点宴会积分</t>
  </si>
  <si>
    <t>中级宴会礼盒</t>
  </si>
  <si>
    <t>使用后增加200点宴会积分</t>
  </si>
  <si>
    <t>高级宴会礼盒</t>
  </si>
  <si>
    <t>使用后增加500点宴会积分</t>
  </si>
  <si>
    <t>国庆纪念铜币</t>
  </si>
  <si>
    <t>使用后有几率获得属性丹</t>
  </si>
  <si>
    <t>国庆纪念银币</t>
  </si>
  <si>
    <t>使用后有几率获得属性果、书籍经验书、书籍经验包、技能经验书、技能经验包</t>
  </si>
  <si>
    <t>国庆纪念金币</t>
  </si>
  <si>
    <t>使用后有几率获得连理枝、比翼鸟、鸳鸯玉、翡翠心、玛瑙心、金簪、木簪</t>
  </si>
  <si>
    <t>国庆礼券</t>
  </si>
  <si>
    <t>使用后随机获得10~1000元宝</t>
  </si>
  <si>
    <t>国庆高级礼券</t>
  </si>
  <si>
    <t>使用后有几率获得政绩礼包、政绩礼盒、百宝袋、体力丹、精力丹、活力丹</t>
  </si>
  <si>
    <t>国庆特级礼券</t>
  </si>
  <si>
    <t>使用后有几率获得强化卷轴、子爵服饰、子爵发冠、子爵衿带</t>
  </si>
  <si>
    <t>宣烈王委任状</t>
  </si>
  <si>
    <t>使用后获得称号【宣烈王】</t>
  </si>
  <si>
    <t>套索</t>
  </si>
  <si>
    <t>使用后有几率获得办公公文</t>
  </si>
  <si>
    <t>铁蒺藜</t>
  </si>
  <si>
    <t>使用后有几率获得办公公文、虎符</t>
  </si>
  <si>
    <t>捕兽夹</t>
  </si>
  <si>
    <t>使用后有几率获得虎符、顶戴花翎</t>
  </si>
  <si>
    <t>神机连弩</t>
  </si>
  <si>
    <t>使用后有几率获得顶戴花翎、朝廷官印</t>
  </si>
  <si>
    <t>办公公文</t>
  </si>
  <si>
    <t>使用后获得25政绩</t>
  </si>
  <si>
    <t>虎符</t>
  </si>
  <si>
    <t>使用后获得50政绩</t>
  </si>
  <si>
    <t>顶戴花翎</t>
  </si>
  <si>
    <t>使用后获得100政绩</t>
  </si>
  <si>
    <t>朝廷官印</t>
  </si>
  <si>
    <t>使用后获得300政绩</t>
  </si>
  <si>
    <t>喵喵礼券</t>
  </si>
  <si>
    <t>使用后有几率获得元宝或亲密、魅力道具</t>
  </si>
  <si>
    <t>汪汪礼券</t>
  </si>
  <si>
    <t>使用后有几率获得元宝或书籍经验、技能经验道具</t>
  </si>
  <si>
    <t>双十一礼券</t>
  </si>
  <si>
    <t>使用后有几率获得强化卷轴、子爵道具</t>
  </si>
  <si>
    <t>感</t>
  </si>
  <si>
    <t>使用后有几率获得烤鸡胸、翡翠心、玛瑙心等</t>
  </si>
  <si>
    <t>恩</t>
  </si>
  <si>
    <t>使用后有几率获得烤鸡翅、书籍经验包、技能经验包等</t>
  </si>
  <si>
    <t>节</t>
  </si>
  <si>
    <t>使用后有几率获得烤火鸡、追捕令碎片、挑战书、出战令等</t>
  </si>
  <si>
    <t>烤鸡胸</t>
  </si>
  <si>
    <t>使用后有几率获得男爵道具、政绩礼包、政绩礼盒等</t>
  </si>
  <si>
    <t>烤鸡翅</t>
  </si>
  <si>
    <t>使用后有几率获得子爵道具、官宴食材、官宴佐料等</t>
  </si>
  <si>
    <t>烤火鸡</t>
  </si>
  <si>
    <t>使用后有几率获得伯爵道具、鸳鸯玉、比翼鸟等</t>
  </si>
  <si>
    <t>感恩节套餐</t>
  </si>
  <si>
    <t>使用后有几率获得侯爵道具、巾帼令、奸臣令等</t>
  </si>
  <si>
    <t>宴会请柬</t>
  </si>
  <si>
    <t>使用后额外获得一次赴宴次数</t>
  </si>
  <si>
    <t>病残班</t>
  </si>
  <si>
    <t>使用后获得0.1倍征收士兵数</t>
  </si>
  <si>
    <t>老弱排</t>
  </si>
  <si>
    <t>使用后获得0.5倍征收士兵数</t>
  </si>
  <si>
    <t>童子连</t>
  </si>
  <si>
    <t>使用后获得当前征收士兵数</t>
  </si>
  <si>
    <t>壮丁团</t>
  </si>
  <si>
    <t>使用后获得2倍征收士兵数</t>
  </si>
  <si>
    <t>正规旅</t>
  </si>
  <si>
    <t>使用后获得3倍征收士兵数</t>
  </si>
  <si>
    <t>精锐师</t>
  </si>
  <si>
    <t>使用后获得5倍征收士兵数</t>
  </si>
  <si>
    <t>王牌军</t>
  </si>
  <si>
    <t>使用后获得10倍征收士兵数</t>
  </si>
  <si>
    <t>麻绳</t>
  </si>
  <si>
    <t>有几率获得病残班、老弱排、童子连</t>
  </si>
  <si>
    <t>木枷</t>
  </si>
  <si>
    <t>有几率获得老弱排、童子连、壮丁团</t>
  </si>
  <si>
    <t>铁链</t>
  </si>
  <si>
    <t>有几率获得壮丁团、正规旅、精锐师、王牌军</t>
  </si>
  <si>
    <t>囚车</t>
  </si>
  <si>
    <t>有几率获得正规旅、精锐师、王牌军、出战令</t>
  </si>
  <si>
    <t>铜锄</t>
  </si>
  <si>
    <t>有几率获得米渣、小米、大米</t>
  </si>
  <si>
    <t>铁锄</t>
  </si>
  <si>
    <t>有几率获得小米、大米、玉米、低档翡翠</t>
  </si>
  <si>
    <t>银锄</t>
  </si>
  <si>
    <t>有几率获得羊羔、中档翡翠、高档翡翠等</t>
  </si>
  <si>
    <t>金锄</t>
  </si>
  <si>
    <t>有几率获得羊羔、高档翡翠、极品翡翠等</t>
  </si>
  <si>
    <t>米渣</t>
  </si>
  <si>
    <t>使用后获得0.1倍征收粮食数</t>
  </si>
  <si>
    <t>小米</t>
  </si>
  <si>
    <t>使用后获得0.5倍征收粮食数</t>
  </si>
  <si>
    <t>大米</t>
  </si>
  <si>
    <t>使用后获得当前征收粮食数</t>
  </si>
  <si>
    <t>玉米</t>
  </si>
  <si>
    <t>使用后获得2倍征收粮食数</t>
  </si>
  <si>
    <t>五谷</t>
  </si>
  <si>
    <t>使用后获得3倍征收粮食数</t>
  </si>
  <si>
    <t>鸡蛋</t>
  </si>
  <si>
    <t>使用后获得5倍征收粮食数</t>
  </si>
  <si>
    <t>羊羔</t>
  </si>
  <si>
    <t>使用后获得10倍征收粮食数</t>
  </si>
  <si>
    <t>低档翡翠</t>
  </si>
  <si>
    <t>使用后获得10个翡翠心</t>
  </si>
  <si>
    <t>中档翡翠</t>
  </si>
  <si>
    <t>使用后获得20个翡翠心</t>
  </si>
  <si>
    <t>高档翡翠</t>
  </si>
  <si>
    <t>使用后获得50个翡翠心</t>
  </si>
  <si>
    <t>极品翡翠</t>
  </si>
  <si>
    <t>使用后获得100个翡翠心</t>
  </si>
  <si>
    <t>御赐国公礼盒</t>
  </si>
  <si>
    <t>使用后随机获得国公称号一个</t>
  </si>
  <si>
    <t>随机头像</t>
  </si>
  <si>
    <t>使用后随机获得特殊头像一个</t>
  </si>
  <si>
    <t>七品剿匪勋章</t>
  </si>
  <si>
    <t>使用后随机增加一名门客10点技能经验</t>
  </si>
  <si>
    <t>六品剿匪勋章</t>
  </si>
  <si>
    <t>使用后随机增加一名门客50点技能经验</t>
  </si>
  <si>
    <t>五品剿匪勋章</t>
  </si>
  <si>
    <t>使用后随机增加一名门客100点技能经验</t>
  </si>
  <si>
    <t>四品剿匪勋章</t>
  </si>
  <si>
    <t>使用后随机增加一名门客200点技能经验</t>
  </si>
  <si>
    <t>三品剿匪勋章</t>
  </si>
  <si>
    <t>使用后随机增加一名门客300点技能经验</t>
  </si>
  <si>
    <t>二品剿匪勋章</t>
  </si>
  <si>
    <t>使用后随机增加一名门客500点技能经验</t>
  </si>
  <si>
    <t>一品剿匪勋章</t>
  </si>
  <si>
    <t>使用后随机增加一名门客1000点技能经验</t>
  </si>
  <si>
    <t>石子</t>
  </si>
  <si>
    <t>有几率获得低级剿匪勋章</t>
  </si>
  <si>
    <t>弓箭</t>
  </si>
  <si>
    <t>有几率获得中级剿匪勋章</t>
  </si>
  <si>
    <t>火枪</t>
  </si>
  <si>
    <t>有几率获得高级剿匪勋章、挑战书</t>
  </si>
  <si>
    <t>大炮</t>
  </si>
  <si>
    <t>有几率获得高级剿匪勋章、挑战书、追捕令</t>
  </si>
  <si>
    <t>铜币</t>
  </si>
  <si>
    <t>使用后获得0.1倍征收银两数</t>
  </si>
  <si>
    <t>银币</t>
  </si>
  <si>
    <t>使用后获得0.5倍征收银两数</t>
  </si>
  <si>
    <t>金币</t>
  </si>
  <si>
    <t>使用后获得当前征收银两数</t>
  </si>
  <si>
    <t>白珍珠</t>
  </si>
  <si>
    <t>使用后获得2倍征收银两数</t>
  </si>
  <si>
    <t>紫水晶</t>
  </si>
  <si>
    <t>使用后获得3倍征收银两数</t>
  </si>
  <si>
    <t>金刚石</t>
  </si>
  <si>
    <t>使用后获得5倍征收银两数</t>
  </si>
  <si>
    <t>夜明珠</t>
  </si>
  <si>
    <t>使用后获得10倍征收银两数</t>
  </si>
  <si>
    <t>何首乌</t>
  </si>
  <si>
    <t>使用后获得5个活力丹</t>
  </si>
  <si>
    <t>雪莲花</t>
  </si>
  <si>
    <t>使用后获得10个活力丹</t>
  </si>
  <si>
    <t>冬虫夏草</t>
  </si>
  <si>
    <t>使用后获得20个活力丹</t>
  </si>
  <si>
    <t>千年人参</t>
  </si>
  <si>
    <t>使用后获得50个活力丹</t>
  </si>
  <si>
    <t>木铲</t>
  </si>
  <si>
    <t>使用后有概率获得初级财宝</t>
  </si>
  <si>
    <t>铁铲</t>
  </si>
  <si>
    <t>使用后有概率获得中级财宝</t>
  </si>
  <si>
    <t>银铲</t>
  </si>
  <si>
    <t>使用后有概率获得高级财宝、普通药材</t>
  </si>
  <si>
    <t>金铲</t>
  </si>
  <si>
    <t>使用后有概率获得高级财宝、高档药材</t>
  </si>
  <si>
    <t>一级强盟符</t>
  </si>
  <si>
    <t>使用后增加5点联盟经验</t>
  </si>
  <si>
    <t>二级强盟符</t>
  </si>
  <si>
    <t>使用后增加10点联盟经验</t>
  </si>
  <si>
    <t>三级强盟符</t>
  </si>
  <si>
    <t>使用后增加20点联盟经验</t>
  </si>
  <si>
    <t>四级强盟符</t>
  </si>
  <si>
    <t>使用后增加40点联盟经验</t>
  </si>
  <si>
    <t>五级强盟符</t>
  </si>
  <si>
    <t>使用后增加80点联盟经验</t>
  </si>
  <si>
    <t>六级强盟符</t>
  </si>
  <si>
    <t>使用后增加160点联盟经验</t>
  </si>
  <si>
    <t>七级强盟符</t>
  </si>
  <si>
    <t>使用后增加320点联盟经验</t>
  </si>
  <si>
    <t>一级财富符</t>
  </si>
  <si>
    <t>使用后增加25点联盟财富</t>
  </si>
  <si>
    <t>二级财富符</t>
  </si>
  <si>
    <t>使用后增加50点联盟财富</t>
  </si>
  <si>
    <t>三级财富符</t>
  </si>
  <si>
    <t>使用后增加100点联盟财富</t>
  </si>
  <si>
    <t>四级财富符</t>
  </si>
  <si>
    <t>使用后增加200点联盟财富</t>
  </si>
  <si>
    <t>五级财富符</t>
  </si>
  <si>
    <t>使用后增加400点联盟财富</t>
  </si>
  <si>
    <t>六级财富符</t>
  </si>
  <si>
    <t>使用后增加800点联盟财富</t>
  </si>
  <si>
    <t>七级财富符</t>
  </si>
  <si>
    <t>使用后增加1600点联盟财富</t>
  </si>
  <si>
    <t>水酒</t>
  </si>
  <si>
    <t>使用后有概率获得初级联盟符</t>
  </si>
  <si>
    <t>米酒</t>
  </si>
  <si>
    <t>使用后有概率获得中级联盟符</t>
  </si>
  <si>
    <t>杜康酒</t>
  </si>
  <si>
    <t>使用后有概率获得高级联盟符</t>
  </si>
  <si>
    <t>茅台酒</t>
  </si>
  <si>
    <t>使用后有概率获得超级联盟符</t>
  </si>
  <si>
    <t>生</t>
  </si>
  <si>
    <t>使用后随机开出1~88元宝</t>
  </si>
  <si>
    <t>日</t>
  </si>
  <si>
    <t>使用后随机开出1~10倍征收银两</t>
  </si>
  <si>
    <t>快</t>
  </si>
  <si>
    <t>使用后随机开出1~10倍征收粮食</t>
  </si>
  <si>
    <t>乐</t>
  </si>
  <si>
    <t>使用后随机开出1~10倍征收士兵</t>
  </si>
  <si>
    <t>和珅碎片</t>
  </si>
  <si>
    <t>合成【和珅招贤令】所需道具</t>
  </si>
  <si>
    <t>和珅招贤令</t>
  </si>
  <si>
    <t>使用后招募或强化门客【和珅】</t>
  </si>
  <si>
    <t>张卫健碎片</t>
  </si>
  <si>
    <t>合成【张卫健招贤令】所需道具</t>
  </si>
  <si>
    <t>张卫健招贤令</t>
  </si>
  <si>
    <t>使用后招募或强化门客【张卫健】</t>
  </si>
  <si>
    <t>野草</t>
  </si>
  <si>
    <t>使用后获得圣诞节：乐</t>
  </si>
  <si>
    <t>小麦</t>
  </si>
  <si>
    <t>使用后获得圣诞节：快</t>
  </si>
  <si>
    <t>豆饼</t>
  </si>
  <si>
    <t>使用后获得圣诞节：诞</t>
  </si>
  <si>
    <t>皇家饲料</t>
  </si>
  <si>
    <t>使用后获得圣诞节：圣</t>
  </si>
  <si>
    <t>88元宝</t>
  </si>
  <si>
    <t>使用后获得88元宝</t>
  </si>
  <si>
    <t>666元宝</t>
  </si>
  <si>
    <t>使用后获得666元宝</t>
  </si>
  <si>
    <t>8888元宝</t>
  </si>
  <si>
    <t>使用后获得8888元宝</t>
  </si>
  <si>
    <t>2018年专属福利道具，祝大人新年零烦恼！使用后随机获得1~10个书籍经验包</t>
  </si>
  <si>
    <t>2018年专属福利道具，祝大人新年一飞冲天！使用后随机获得1~11个活力丹</t>
  </si>
  <si>
    <t>2018年专属福利道具，祝大人新年发发发！使用后随机获得66~888元宝</t>
  </si>
  <si>
    <t>黄马褂</t>
  </si>
  <si>
    <t>在翰林院学习时使用获得1小时的保护时间</t>
  </si>
  <si>
    <t>飞鸽</t>
  </si>
  <si>
    <t>亲家书信所需道具</t>
  </si>
  <si>
    <t>马车</t>
  </si>
  <si>
    <t>子嗣游学所需道具</t>
  </si>
  <si>
    <t>仁帝委任状</t>
  </si>
  <si>
    <t>使用后获得称号【仁帝】</t>
  </si>
  <si>
    <t>礼帝委任状</t>
  </si>
  <si>
    <t>使用后获得称号【礼帝】</t>
  </si>
  <si>
    <t>义帝委任状</t>
  </si>
  <si>
    <t>使用后获得称号【义帝】</t>
  </si>
  <si>
    <t>仁卿委任状</t>
  </si>
  <si>
    <t>使用后获得称号【仁卿】</t>
  </si>
  <si>
    <t>礼卿委任状</t>
  </si>
  <si>
    <t>使用后获得称号【礼卿】</t>
  </si>
  <si>
    <t>义卿委任状</t>
  </si>
  <si>
    <t>使用后获得称号【义卿】</t>
  </si>
  <si>
    <t>八贤王委任状</t>
  </si>
  <si>
    <t>使用后获得称号【八贤王】</t>
  </si>
  <si>
    <t>逍遥王委任状</t>
  </si>
  <si>
    <t>使用后获得称号【逍遥王】</t>
  </si>
  <si>
    <t>靖安王委任状</t>
  </si>
  <si>
    <t>使用后获得称号【靖安王】</t>
  </si>
  <si>
    <t>八贤公委任状</t>
  </si>
  <si>
    <t>使用后获得称号【八贤公】</t>
  </si>
  <si>
    <t>逍遥公委任状</t>
  </si>
  <si>
    <t>使用后获得称号【逍遥公】</t>
  </si>
  <si>
    <t>靖安公委任状</t>
  </si>
  <si>
    <t>使用后获得称号【靖安公】</t>
  </si>
  <si>
    <t>皇帝委任状</t>
  </si>
  <si>
    <t>使用后获得称号【皇帝】</t>
  </si>
  <si>
    <t>圣诞节：圣</t>
  </si>
  <si>
    <t>与“诞”“乐”合成获得8888元宝（出处：通过充值奖励领取皇家饲料后在圣诞节活动中进行投掷获得）</t>
  </si>
  <si>
    <t>圣诞节：诞</t>
  </si>
  <si>
    <t>与“快”“乐”合成获得666元宝或与“圣”“乐”合成获得8888元宝（在充值奖励领取豆饼后投掷获得）</t>
  </si>
  <si>
    <t>圣诞节：快</t>
  </si>
  <si>
    <t>与“乐”字合成获得88元宝（出处：通过圣诞节活动购买小麦进行投掷后获得）</t>
  </si>
  <si>
    <t>圣诞节：乐</t>
  </si>
  <si>
    <t>与“快”字合成获得88元宝（出处：通过圣诞节活动购买野草进行投掷后获得）</t>
  </si>
  <si>
    <t>聚义令</t>
  </si>
  <si>
    <t>招募【梁山五义】所需道具，活动产出</t>
  </si>
  <si>
    <t>势力争霸凭证</t>
  </si>
  <si>
    <t>跨服势力争霸赛参赛凭证，拥有凭证方可参与相应活动。</t>
  </si>
  <si>
    <t>衙门争霸凭证</t>
  </si>
  <si>
    <t>跨服衙门争霸赛参赛凭证，拥有凭证方可参与相应活动。</t>
  </si>
  <si>
    <t>亲密争霸凭证</t>
  </si>
  <si>
    <t>跨服亲密争霸赛参赛凭证，拥有凭证方可参与相应活动。</t>
  </si>
  <si>
    <t>红豆粥</t>
  </si>
  <si>
    <t>使用后随机获得书籍经验道具、技能经验道具等</t>
  </si>
  <si>
    <t>五味粥</t>
  </si>
  <si>
    <t>使用后随机获得男爵道具、子爵道具</t>
  </si>
  <si>
    <t>七宝粥</t>
  </si>
  <si>
    <t>使用后随机获得男爵道具、子爵道具、伯爵道具</t>
  </si>
  <si>
    <t>御赐腊八粥</t>
  </si>
  <si>
    <t>使用后随机获得子爵道具、伯爵道具、侯爵道具</t>
  </si>
  <si>
    <t>符咒</t>
  </si>
  <si>
    <t>使用后有概率获得红豆粥</t>
  </si>
  <si>
    <t>铜铃</t>
  </si>
  <si>
    <t>使用后有概率获得红豆粥、五味粥</t>
  </si>
  <si>
    <t>八卦镜</t>
  </si>
  <si>
    <t>使用后有概率获得五味粥、七宝粥</t>
  </si>
  <si>
    <t>金钱宝剑</t>
  </si>
  <si>
    <t>使用后有概率获得七宝粥、御赐腊八粥</t>
  </si>
  <si>
    <t>玩家军衔</t>
  </si>
  <si>
    <t>将领军职晋升</t>
  </si>
  <si>
    <t>人才军职晋升</t>
  </si>
  <si>
    <t>军衔等级</t>
  </si>
  <si>
    <t>列兵</t>
  </si>
  <si>
    <t>上等兵</t>
  </si>
  <si>
    <t>下士</t>
  </si>
  <si>
    <t>中士</t>
  </si>
  <si>
    <t>上士</t>
  </si>
  <si>
    <t>准尉</t>
  </si>
  <si>
    <t>少尉</t>
  </si>
  <si>
    <t>中尉</t>
  </si>
  <si>
    <t>上尉</t>
  </si>
  <si>
    <t>大尉</t>
  </si>
  <si>
    <t>司令</t>
  </si>
  <si>
    <t>少校</t>
  </si>
  <si>
    <t>中校</t>
  </si>
  <si>
    <t>上校</t>
  </si>
  <si>
    <t>大校</t>
  </si>
  <si>
    <t>准将</t>
  </si>
  <si>
    <t>少将</t>
  </si>
  <si>
    <t>中将</t>
  </si>
  <si>
    <t>上将</t>
  </si>
  <si>
    <t>大将</t>
  </si>
  <si>
    <t>（本服冲榜）</t>
  </si>
  <si>
    <t>元帅</t>
  </si>
  <si>
    <t>（两区跨服）</t>
  </si>
  <si>
    <t>大元帅</t>
  </si>
  <si>
    <t>（多区跨服）</t>
  </si>
  <si>
    <t>大臣</t>
  </si>
  <si>
    <t>长袍</t>
  </si>
  <si>
    <t>金链（或项圈）</t>
  </si>
  <si>
    <t>祭司</t>
  </si>
  <si>
    <t>将军</t>
  </si>
  <si>
    <t>事务类型</t>
  </si>
  <si>
    <t>文本</t>
  </si>
  <si>
    <t>选项</t>
  </si>
  <si>
    <t>回复</t>
  </si>
  <si>
    <t>√</t>
  </si>
  <si>
    <t>商</t>
  </si>
  <si>
    <t>1.救命啊长官，西部矿山被鬼子包围了，里头还有几十号工友被困着！</t>
  </si>
  <si>
    <t>A.掩护撤离</t>
  </si>
  <si>
    <t>A.矿山里头的线路我熟悉，还请您派人一路保护我们。</t>
  </si>
  <si>
    <t>B.派兵围剿</t>
  </si>
  <si>
    <t>B.我可以将鬼子的兵力分布告诉您，相信您一定能将工友们安全带回来。</t>
  </si>
  <si>
    <t>2.赵师长给咱们的大批物资被神秘敌人拦截，是否加派兵封锁城北交通要塞，夺回物资！？</t>
  </si>
  <si>
    <t>A.派兵追回</t>
  </si>
  <si>
    <t>A.谁胆子这么肥，兵分三路逮到他不可！</t>
  </si>
  <si>
    <t>B.查明幕后</t>
  </si>
  <si>
    <t>B.大概能猜出是谁干的，我这就去查！</t>
  </si>
  <si>
    <t>3.长官，十六铺码头停靠了一艘可疑的外国商船，已经有大批不明货物被拉上岸了。</t>
  </si>
  <si>
    <t>A.查验货物</t>
  </si>
  <si>
    <t>A.是！属下这就派人暗地里查验具体货物，避免打草惊蛇。</t>
  </si>
  <si>
    <t>B.逮捕船长</t>
  </si>
  <si>
    <t>B.也不知道这洋鬼子葫芦里卖的什么药，属下这就将他逮捕回来好好审问。</t>
  </si>
  <si>
    <t>农</t>
  </si>
  <si>
    <t>5.我虽然是歪果仁，但种植经验比你们国家许多人都丰富，我来主持新型水稻研究一定没问题！</t>
  </si>
  <si>
    <t>A.拜托你了</t>
  </si>
  <si>
    <t>A.谢谢长官！我马上继续我的研究~</t>
  </si>
  <si>
    <t>B.细细说来</t>
  </si>
  <si>
    <t>B.我可以在我的实验室等你...</t>
  </si>
  <si>
    <t>6.你们监视我在这片土地上的农业研究，这是对我的不尊重！我抗议！抗议！</t>
  </si>
  <si>
    <t>A.撤销限制</t>
  </si>
  <si>
    <t>A.希望长官多给我点时间和空间。</t>
  </si>
  <si>
    <t>B.抗议无效</t>
  </si>
  <si>
    <t>B.您就那么不信任我？</t>
  </si>
  <si>
    <t>7.新型水稻的研究进展很顺利~只要您加派人手种植，粮食供应不足的问题就能得到改善！</t>
  </si>
  <si>
    <t>A.加派人手</t>
  </si>
  <si>
    <t>A.相信粮产很快会跟上的。</t>
  </si>
  <si>
    <t>B.拒绝提议</t>
  </si>
  <si>
    <t>B.解决供粮不足对军队帮助很大！希望您三思...</t>
  </si>
  <si>
    <t>8.长官，俺们上次护送老农们回家，他们送来了粮食表示感谢，让俺们一定得收下。</t>
  </si>
  <si>
    <t>A.写张欠条</t>
  </si>
  <si>
    <t>A.是！等俺们啥时候富裕了，得还回去。</t>
  </si>
  <si>
    <t>B.退还所有</t>
  </si>
  <si>
    <t>B.是！俺这就去办！</t>
  </si>
  <si>
    <t>政</t>
  </si>
  <si>
    <t>9.城外来了一批难民吃不上饭，不如编入我军加以训练，壮大我军实力，同时也能解决他们的温饱问题。</t>
  </si>
  <si>
    <t>A.编入我军</t>
  </si>
  <si>
    <t>A.属下这就去整顿妥当！</t>
  </si>
  <si>
    <t>B.查明来历</t>
  </si>
  <si>
    <t>B.那暂且先将他们安置在城外。</t>
  </si>
  <si>
    <t>10.长官，咱们的车辆途经租界被鬼子拦下了，说是车上没有通行书，不肯放行。</t>
  </si>
  <si>
    <t>A.派人处理</t>
  </si>
  <si>
    <t>A.我倒是要看看，他娘的小鬼子吃了熊心豹子胆了！</t>
  </si>
  <si>
    <t>B.亲自处理</t>
  </si>
  <si>
    <t>B.已经准备好车了，我跟您一块去！</t>
  </si>
  <si>
    <t>11.长官！租界内爆发了示威游行，场面一度混乱，希望您能出面，保护群众安全。</t>
  </si>
  <si>
    <t>A.派人前往</t>
  </si>
  <si>
    <t>A.那我也一块去了，情况控制住，再回来汇报！</t>
  </si>
  <si>
    <t>B.亲自前往</t>
  </si>
  <si>
    <t>B.有您在场，一定能稳定情况。</t>
  </si>
  <si>
    <t>12.军爷！自打上回一战，俺和弟兄们实在是心服口服！俺们现在就想跟着您干。</t>
  </si>
  <si>
    <t>A.去登记吧</t>
  </si>
  <si>
    <t>A.是！长官。</t>
  </si>
  <si>
    <t>B.先回去吧</t>
  </si>
  <si>
    <t>B.俺和弟兄们会再来的~</t>
  </si>
  <si>
    <t>军</t>
  </si>
  <si>
    <t>13.赵师长给咱们的大批物资被神秘敌人拦截，是否加派兵封锁城北交通要塞，夺回物资！？</t>
  </si>
  <si>
    <t>B.大概能猜出是谁干的，属下这就去查！</t>
  </si>
  <si>
    <t>14.长官，虎军营地地势险峻，是块难啃的骨头，如果冒然进攻，恐怕我军将伤亡惨重。</t>
  </si>
  <si>
    <t>A.夺制高点</t>
  </si>
  <si>
    <t>A.是！我马上调派精锐部队偷袭夺取制高点。</t>
  </si>
  <si>
    <t>B.迂回包抄</t>
  </si>
  <si>
    <t>B.敌方火力太猛，我将带领敢死队员包抄，活捉赵金虎！</t>
  </si>
  <si>
    <t>15.潜伏侦察队送回重要情报，敌军计划将在明夜3时突袭我军营地！</t>
  </si>
  <si>
    <t>A.预设防御</t>
  </si>
  <si>
    <t>A.是，我马上召集大伙制定防御性作战计划！</t>
  </si>
  <si>
    <t>B.突袭反击</t>
  </si>
  <si>
    <t>B.听您的指挥，安排了三个连的兵力在崖口处伏击敌军，他们只能干瞪眼乖乖挨打。</t>
  </si>
  <si>
    <t>、【子嗣】</t>
  </si>
  <si>
    <t>备注：</t>
  </si>
  <si>
    <t>粮食货摊</t>
  </si>
  <si>
    <t>麦田</t>
  </si>
  <si>
    <t>茅草房屋</t>
  </si>
  <si>
    <t>啤酒货摊</t>
  </si>
  <si>
    <t>酒窖</t>
  </si>
  <si>
    <t>木头房屋</t>
  </si>
  <si>
    <t>蔬菜货摊</t>
  </si>
  <si>
    <t>菜园</t>
  </si>
  <si>
    <t>泥砖房屋</t>
  </si>
  <si>
    <t>水果货摊</t>
  </si>
  <si>
    <t>果园</t>
  </si>
  <si>
    <t>石头房屋</t>
  </si>
  <si>
    <t>牛肉货摊</t>
  </si>
  <si>
    <t>牛棚</t>
  </si>
  <si>
    <t>鱼虾货摊</t>
  </si>
  <si>
    <t>鱼塘</t>
  </si>
  <si>
    <t>祭祀</t>
  </si>
  <si>
    <t>每30分钟获得1次祭祀次数</t>
  </si>
  <si>
    <t>初始可累积次数：3</t>
  </si>
  <si>
    <t>信仰等级每提升1级，额外增加1次累积上限</t>
  </si>
  <si>
    <t>祭祀事件</t>
  </si>
  <si>
    <t>触发事件按权重配置随机触发，事件配置和奖励配置呈对应关系</t>
  </si>
  <si>
    <t>事件配置</t>
  </si>
  <si>
    <t>奖励类型</t>
  </si>
  <si>
    <t>官职需求</t>
  </si>
  <si>
    <t>1.启禀大人，今年市场景气，百姓赚足了钱，大人是否要提高赋税？</t>
  </si>
  <si>
    <t>A.提高赋税，增加财政收入。</t>
  </si>
  <si>
    <t>银两：5000+(0.1*a*b）</t>
  </si>
  <si>
    <t>B.保持赋税，减轻百姓负担。</t>
  </si>
  <si>
    <t>政绩：a</t>
  </si>
  <si>
    <t>2.启禀大人，衙役在市场扣押一批赃款，大人要如何处理？</t>
  </si>
  <si>
    <t>A.送到本官府上即可。</t>
  </si>
  <si>
    <t>B.既然是赃款，散发给难民吧。</t>
  </si>
  <si>
    <t>3.启禀大人，市场的富商们送来万两白银，想请大人往后多多关照。</t>
  </si>
  <si>
    <t>B.竟敢公然行贿本官，抓起来！</t>
  </si>
  <si>
    <t>食物</t>
  </si>
  <si>
    <t>1.启禀大人，今年田地丰收，粮食产量大增，大人是否要提高粮税？</t>
  </si>
  <si>
    <t>A.提高粮税，增加粮食储备。</t>
  </si>
  <si>
    <t>粮食：5000+(0.1*a*c）</t>
  </si>
  <si>
    <t>B.保持粮税，减轻百姓负担。</t>
  </si>
  <si>
    <t>2.启禀大人，圣上运来万斤粮食，大人是否要开仓放粮救济灾民？</t>
  </si>
  <si>
    <t>A.将粮食运往本官府上。</t>
  </si>
  <si>
    <t>B.难民疾苦，快快放粮救灾吧。</t>
  </si>
  <si>
    <t>3.启禀大人，百姓感谢大人贤能，自发送来大量粮食，大人要如何处理？</t>
  </si>
  <si>
    <t>B.此乃本官职责，将粮食退还百姓。</t>
  </si>
  <si>
    <t>1.启禀大人，城中壮年男丁颇多，是否要强制其服兵役？</t>
  </si>
  <si>
    <t>A.强者征兵，凡年满18岁者都来报道！</t>
  </si>
  <si>
    <t>士兵：5000+(0.1*a*d）</t>
  </si>
  <si>
    <t>B.太平年间，还是鼓励百姓农耕。</t>
  </si>
  <si>
    <t>2.启禀大人，圣上流放大批犯人前来，大人准备如何处置？</t>
  </si>
  <si>
    <t>A.招募犯人充军，以犯治犯！</t>
  </si>
  <si>
    <t>B.组织犯人劳作，修建城墙，</t>
  </si>
  <si>
    <t>1.启禀大人，城门外聚集了大批难民，是否让难民进城安置？</t>
  </si>
  <si>
    <t>A.禁闭城门，收编难民充军。</t>
  </si>
  <si>
    <t>B.打开城门，让难民进城安置。</t>
  </si>
  <si>
    <t>衙门</t>
  </si>
  <si>
    <t>1.启禀大人，黄巡检（从九品）在酒楼公然伤人，已被押上公堂等待审理！</t>
  </si>
  <si>
    <t>A.黄巡检乃朝廷命官，快快松绑。</t>
  </si>
  <si>
    <t>属性丸×1</t>
  </si>
  <si>
    <t>B.竟敢光天化日伤人，拉出去打三十大板！</t>
  </si>
  <si>
    <t>2.启禀大人，刘知县（正七品）勾结倭寇走私私盐，已被押上公堂等待审理！</t>
  </si>
  <si>
    <t>A.刘知县乃一县长官，岂可乱抓，快快放人！</t>
  </si>
  <si>
    <t>B.身为地方长官竟敢勾结外邦，拉出去打三十大板！</t>
  </si>
  <si>
    <t>2.启禀大人，赵知府（从四品）强抢民女为妾，已被押上公堂等待审理！</t>
  </si>
  <si>
    <t>A.赵知府京城有人，本官得罪不起，快快放人！</t>
  </si>
  <si>
    <t>属性丹×1</t>
  </si>
  <si>
    <t>B.知法犯法可谓是罪加一等，拉出去打三十大板！</t>
  </si>
  <si>
    <t>事件类型</t>
  </si>
  <si>
    <t>权重</t>
  </si>
  <si>
    <t>概率</t>
  </si>
  <si>
    <t>商（金币）</t>
  </si>
  <si>
    <t>克奴姆-造物之神（公羊）</t>
  </si>
  <si>
    <r>
      <rPr>
        <sz val="9"/>
        <color theme="1"/>
        <rFont val="宋体"/>
        <charset val="134"/>
        <scheme val="minor"/>
      </rPr>
      <t>1星商业奖章、2星商业奖章、3星商业奖章</t>
    </r>
    <r>
      <rPr>
        <sz val="9"/>
        <color rgb="FFFF0000"/>
        <rFont val="宋体"/>
        <charset val="134"/>
      </rPr>
      <t>（随机获得其中一个）</t>
    </r>
  </si>
  <si>
    <t>a=信仰等级</t>
  </si>
  <si>
    <t>功勋：a</t>
  </si>
  <si>
    <t>b=征税</t>
  </si>
  <si>
    <t>银元：5000+(0.1*a*b）</t>
  </si>
  <si>
    <t>c=采食</t>
  </si>
  <si>
    <t>d=征兵</t>
  </si>
  <si>
    <t>农（粮食）</t>
  </si>
  <si>
    <t>食物女神-列涅努忒感受到你真诚的召唤，尼罗河将为你泛滥，埃及的大地将被再次唤醒。</t>
  </si>
  <si>
    <r>
      <rPr>
        <sz val="9"/>
        <color theme="1"/>
        <rFont val="宋体"/>
        <charset val="134"/>
        <scheme val="minor"/>
      </rPr>
      <t>1星农业奖章、2星农业奖章、3星农业奖章</t>
    </r>
    <r>
      <rPr>
        <sz val="9"/>
        <color rgb="FFFF0000"/>
        <rFont val="宋体"/>
        <charset val="134"/>
      </rPr>
      <t>（随机获得其中一个）</t>
    </r>
  </si>
  <si>
    <t>阿匹斯神牛-丰饶之神</t>
  </si>
  <si>
    <t>泰芙努特-雨水之神</t>
  </si>
  <si>
    <t>政（士兵）</t>
  </si>
  <si>
    <t>伊西斯-生命女神、海奎特-复活之神</t>
  </si>
  <si>
    <r>
      <rPr>
        <sz val="9"/>
        <color theme="1"/>
        <rFont val="宋体"/>
        <charset val="134"/>
        <scheme val="minor"/>
      </rPr>
      <t>1星政治奖章、2星政治奖章、3星政治奖章</t>
    </r>
    <r>
      <rPr>
        <sz val="9"/>
        <color rgb="FFFF0000"/>
        <rFont val="宋体"/>
        <charset val="134"/>
      </rPr>
      <t>（随机获得其中一个）</t>
    </r>
  </si>
  <si>
    <t>赛特-战争之神</t>
  </si>
  <si>
    <t>塞赫麦特-战争女神（狮）、马赫斯（雄狮）</t>
  </si>
  <si>
    <t>巴斯特-家庭守护神（猫）</t>
  </si>
  <si>
    <t>事件概率</t>
  </si>
  <si>
    <t>每日操作上限</t>
  </si>
  <si>
    <t>每日平均次数</t>
  </si>
  <si>
    <t>商业事件</t>
  </si>
  <si>
    <t>农业事件</t>
  </si>
  <si>
    <t>政治事件</t>
  </si>
  <si>
    <t>军事事件</t>
  </si>
  <si>
    <t>军务密函</t>
  </si>
  <si>
    <t>新增道具</t>
  </si>
  <si>
    <t>道具效果</t>
  </si>
  <si>
    <t>使用后额外获得1次处理军务次数</t>
  </si>
  <si>
    <t>使用规则</t>
  </si>
  <si>
    <t>当玩家处理军务次数用尽后，才可使用军务密函恢复次数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</si>
</sst>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  <numFmt numFmtId="178" formatCode="0_ "/>
    <numFmt numFmtId="179" formatCode="0_);[Red]\(0\)"/>
    <numFmt numFmtId="180" formatCode="0;[Red]0"/>
    <numFmt numFmtId="181" formatCode="0.000%"/>
  </numFmts>
  <fonts count="4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9"/>
      <color theme="1"/>
      <name val="Tahoma"/>
      <charset val="134"/>
    </font>
    <font>
      <sz val="9"/>
      <color theme="0"/>
      <name val="宋体"/>
      <charset val="134"/>
    </font>
    <font>
      <sz val="9"/>
      <color theme="0" tint="-0.25"/>
      <name val="宋体"/>
      <charset val="134"/>
    </font>
    <font>
      <sz val="9"/>
      <color rgb="FFFF0000"/>
      <name val="宋体"/>
      <charset val="134"/>
    </font>
    <font>
      <sz val="9"/>
      <color theme="0" tint="-0.25"/>
      <name val="宋体"/>
      <charset val="134"/>
      <scheme val="minor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30"/>
      <name val="宋体"/>
      <charset val="134"/>
    </font>
    <font>
      <sz val="9"/>
      <color theme="0" tint="-0.249977111117893"/>
      <name val="宋体"/>
      <charset val="134"/>
      <scheme val="minor"/>
    </font>
    <font>
      <sz val="9"/>
      <color theme="0" tint="-0.249977111117893"/>
      <name val="宋体"/>
      <charset val="134"/>
    </font>
    <font>
      <sz val="9"/>
      <color rgb="FFC00000"/>
      <name val="宋体"/>
      <charset val="134"/>
    </font>
    <font>
      <sz val="9"/>
      <color theme="0"/>
      <name val="Tahoma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149784844508194"/>
      </right>
      <top style="thin">
        <color theme="0" tint="-0.149784844508194"/>
      </top>
      <bottom style="thin">
        <color theme="0" tint="-0.149784844508194"/>
      </bottom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theme="0" tint="-0.149601733451338"/>
      </left>
      <right style="thin">
        <color theme="0" tint="-0.149601733451338"/>
      </right>
      <top style="thin">
        <color theme="0" tint="-0.149601733451338"/>
      </top>
      <bottom style="thin">
        <color theme="0" tint="-0.149601733451338"/>
      </bottom>
      <diagonal/>
    </border>
    <border>
      <left style="thin">
        <color theme="0" tint="-0.149601733451338"/>
      </left>
      <right style="thin">
        <color theme="0" tint="-0.149601733451338"/>
      </right>
      <top style="thin">
        <color theme="0" tint="-0.149601733451338"/>
      </top>
      <bottom/>
      <diagonal/>
    </border>
    <border>
      <left style="thin">
        <color theme="0" tint="-0.149601733451338"/>
      </left>
      <right style="thin">
        <color theme="0" tint="-0.149601733451338"/>
      </right>
      <top/>
      <bottom/>
      <diagonal/>
    </border>
    <border>
      <left style="thin">
        <color theme="0" tint="-0.149601733451338"/>
      </left>
      <right style="thin">
        <color theme="0" tint="-0.149601733451338"/>
      </right>
      <top/>
      <bottom style="thin">
        <color theme="0" tint="-0.149601733451338"/>
      </bottom>
      <diagonal/>
    </border>
    <border>
      <left style="thin">
        <color theme="0" tint="-0.149601733451338"/>
      </left>
      <right/>
      <top/>
      <bottom/>
      <diagonal/>
    </border>
    <border>
      <left style="thin">
        <color theme="0" tint="-0.149601733451338"/>
      </left>
      <right/>
      <top style="thin">
        <color theme="0" tint="-0.149601733451338"/>
      </top>
      <bottom/>
      <diagonal/>
    </border>
    <border>
      <left/>
      <right style="thin">
        <color theme="0" tint="-0.149601733451338"/>
      </right>
      <top style="thin">
        <color theme="0" tint="-0.149601733451338"/>
      </top>
      <bottom/>
      <diagonal/>
    </border>
    <border>
      <left/>
      <right style="thin">
        <color theme="0" tint="-0.149601733451338"/>
      </right>
      <top/>
      <bottom/>
      <diagonal/>
    </border>
    <border>
      <left style="thin">
        <color theme="0" tint="-0.149601733451338"/>
      </left>
      <right/>
      <top/>
      <bottom style="thin">
        <color theme="0" tint="-0.149601733451338"/>
      </bottom>
      <diagonal/>
    </border>
    <border>
      <left/>
      <right style="thin">
        <color theme="0" tint="-0.149601733451338"/>
      </right>
      <top/>
      <bottom style="thin">
        <color theme="0" tint="-0.149601733451338"/>
      </bottom>
      <diagonal/>
    </border>
    <border>
      <left/>
      <right/>
      <top style="thin">
        <color theme="0" tint="-0.149601733451338"/>
      </top>
      <bottom/>
      <diagonal/>
    </border>
    <border>
      <left style="thin">
        <color theme="0" tint="-0.149632251960814"/>
      </left>
      <right style="thin">
        <color theme="0" tint="-0.149632251960814"/>
      </right>
      <top style="thin">
        <color theme="0" tint="-0.149632251960814"/>
      </top>
      <bottom style="thin">
        <color theme="0" tint="-0.14963225196081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6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5" fillId="17" borderId="16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39" fillId="0" borderId="0"/>
    <xf numFmtId="9" fontId="4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2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0" fillId="0" borderId="0"/>
    <xf numFmtId="9" fontId="4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0" fillId="0" borderId="0"/>
    <xf numFmtId="0" fontId="27" fillId="0" borderId="2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/>
    <xf numFmtId="0" fontId="22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8" fillId="9" borderId="21" applyNumberFormat="0" applyAlignment="0" applyProtection="0">
      <alignment vertical="center"/>
    </xf>
    <xf numFmtId="0" fontId="19" fillId="9" borderId="16" applyNumberFormat="0" applyAlignment="0" applyProtection="0">
      <alignment vertical="center"/>
    </xf>
    <xf numFmtId="0" fontId="36" fillId="25" borderId="23" applyNumberFormat="0" applyAlignment="0" applyProtection="0">
      <alignment vertical="center"/>
    </xf>
    <xf numFmtId="0" fontId="35" fillId="0" borderId="0"/>
    <xf numFmtId="0" fontId="18" fillId="2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22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9" fillId="0" borderId="0"/>
    <xf numFmtId="0" fontId="18" fillId="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36" borderId="0" applyNumberFormat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/>
    <xf numFmtId="0" fontId="35" fillId="0" borderId="0"/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5" fillId="0" borderId="0"/>
    <xf numFmtId="0" fontId="35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>
      <alignment vertical="center"/>
    </xf>
  </cellStyleXfs>
  <cellXfs count="2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78" fontId="5" fillId="0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0" xfId="83" applyFont="1" applyFill="1" applyBorder="1" applyAlignment="1">
      <alignment vertical="center"/>
    </xf>
    <xf numFmtId="0" fontId="6" fillId="0" borderId="0" xfId="188" applyFont="1" applyFill="1" applyAlignment="1">
      <alignment vertical="center"/>
    </xf>
    <xf numFmtId="0" fontId="7" fillId="2" borderId="0" xfId="188" applyFont="1" applyFill="1" applyAlignment="1">
      <alignment horizontal="center" vertical="center"/>
    </xf>
    <xf numFmtId="0" fontId="4" fillId="0" borderId="0" xfId="188" applyFont="1" applyAlignment="1">
      <alignment horizontal="center" vertical="center"/>
    </xf>
    <xf numFmtId="0" fontId="4" fillId="0" borderId="0" xfId="188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188" applyFont="1" applyFill="1" applyAlignment="1">
      <alignment horizontal="center" vertical="center"/>
    </xf>
    <xf numFmtId="0" fontId="4" fillId="0" borderId="0" xfId="188" applyFont="1" applyFill="1" applyAlignment="1">
      <alignment vertical="center"/>
    </xf>
    <xf numFmtId="0" fontId="1" fillId="0" borderId="0" xfId="83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NumberFormat="1" applyFont="1" applyFill="1" applyAlignment="1"/>
    <xf numFmtId="0" fontId="9" fillId="0" borderId="0" xfId="84" applyFont="1" applyFill="1" applyBorder="1"/>
    <xf numFmtId="0" fontId="4" fillId="0" borderId="0" xfId="84" applyFont="1"/>
    <xf numFmtId="0" fontId="7" fillId="2" borderId="0" xfId="84" applyFont="1" applyFill="1" applyBorder="1" applyAlignment="1">
      <alignment horizontal="center"/>
    </xf>
    <xf numFmtId="178" fontId="7" fillId="2" borderId="0" xfId="84" applyNumberFormat="1" applyFont="1" applyFill="1" applyBorder="1" applyAlignment="1">
      <alignment horizontal="center"/>
    </xf>
    <xf numFmtId="0" fontId="4" fillId="0" borderId="0" xfId="84" applyFont="1" applyFill="1" applyBorder="1" applyAlignment="1">
      <alignment horizontal="center"/>
    </xf>
    <xf numFmtId="178" fontId="9" fillId="0" borderId="0" xfId="84" applyNumberFormat="1" applyFont="1" applyFill="1" applyBorder="1" applyAlignment="1">
      <alignment horizontal="center"/>
    </xf>
    <xf numFmtId="178" fontId="4" fillId="0" borderId="0" xfId="84" applyNumberFormat="1" applyFont="1" applyFill="1" applyBorder="1" applyAlignment="1">
      <alignment horizontal="center"/>
    </xf>
    <xf numFmtId="0" fontId="4" fillId="0" borderId="0" xfId="84" applyNumberFormat="1" applyFont="1"/>
    <xf numFmtId="177" fontId="7" fillId="2" borderId="0" xfId="84" applyNumberFormat="1" applyFont="1" applyFill="1" applyBorder="1" applyAlignment="1">
      <alignment horizontal="center"/>
    </xf>
    <xf numFmtId="0" fontId="7" fillId="2" borderId="0" xfId="84" applyNumberFormat="1" applyFont="1" applyFill="1" applyBorder="1" applyAlignment="1">
      <alignment horizontal="center"/>
    </xf>
    <xf numFmtId="0" fontId="7" fillId="0" borderId="0" xfId="84" applyFont="1" applyFill="1" applyBorder="1" applyAlignment="1">
      <alignment horizontal="center"/>
    </xf>
    <xf numFmtId="177" fontId="4" fillId="0" borderId="0" xfId="84" applyNumberFormat="1" applyFont="1" applyFill="1" applyBorder="1" applyAlignment="1">
      <alignment horizontal="center"/>
    </xf>
    <xf numFmtId="0" fontId="4" fillId="0" borderId="0" xfId="84" applyNumberFormat="1" applyFont="1" applyFill="1" applyBorder="1" applyAlignment="1">
      <alignment horizontal="center"/>
    </xf>
    <xf numFmtId="0" fontId="9" fillId="0" borderId="0" xfId="310" applyFont="1" applyFill="1" applyBorder="1" applyAlignment="1">
      <alignment horizontal="center" vertical="center"/>
    </xf>
    <xf numFmtId="0" fontId="4" fillId="0" borderId="0" xfId="84" applyFont="1" applyFill="1" applyBorder="1"/>
    <xf numFmtId="179" fontId="4" fillId="0" borderId="0" xfId="84" applyNumberFormat="1" applyFont="1" applyFill="1" applyBorder="1" applyAlignment="1">
      <alignment horizontal="center"/>
    </xf>
    <xf numFmtId="0" fontId="1" fillId="0" borderId="0" xfId="83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0" xfId="129" applyFont="1" applyFill="1" applyAlignment="1">
      <alignment horizontal="center" vertical="center"/>
    </xf>
    <xf numFmtId="0" fontId="6" fillId="0" borderId="0" xfId="12" applyFont="1" applyFill="1" applyAlignment="1">
      <alignment vertical="center"/>
    </xf>
    <xf numFmtId="0" fontId="11" fillId="0" borderId="0" xfId="356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0" xfId="83" applyFont="1" applyFill="1" applyBorder="1" applyAlignment="1">
      <alignment vertical="center"/>
    </xf>
    <xf numFmtId="178" fontId="2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93" applyFont="1" applyFill="1" applyAlignment="1">
      <alignment vertical="center"/>
    </xf>
    <xf numFmtId="0" fontId="12" fillId="0" borderId="0" xfId="183" applyFont="1" applyAlignment="1">
      <alignment vertical="center"/>
    </xf>
    <xf numFmtId="0" fontId="2" fillId="0" borderId="0" xfId="93" applyFont="1" applyFill="1" applyAlignment="1">
      <alignment vertical="center"/>
    </xf>
    <xf numFmtId="0" fontId="1" fillId="0" borderId="0" xfId="98" applyFont="1" applyAlignment="1">
      <alignment vertical="center"/>
    </xf>
    <xf numFmtId="0" fontId="3" fillId="2" borderId="0" xfId="93" applyFont="1" applyFill="1" applyAlignment="1">
      <alignment horizontal="center" vertical="center"/>
    </xf>
    <xf numFmtId="179" fontId="3" fillId="2" borderId="0" xfId="93" applyNumberFormat="1" applyFont="1" applyFill="1" applyAlignment="1">
      <alignment horizontal="center" vertical="center"/>
    </xf>
    <xf numFmtId="0" fontId="4" fillId="0" borderId="0" xfId="98" applyFont="1" applyFill="1" applyAlignment="1">
      <alignment horizontal="center" vertical="center"/>
    </xf>
    <xf numFmtId="0" fontId="2" fillId="0" borderId="0" xfId="93" applyFont="1" applyFill="1" applyAlignment="1">
      <alignment horizontal="center" vertical="center"/>
    </xf>
    <xf numFmtId="0" fontId="1" fillId="0" borderId="0" xfId="93" applyFont="1" applyFill="1" applyAlignment="1">
      <alignment horizontal="center" vertical="center"/>
    </xf>
    <xf numFmtId="179" fontId="1" fillId="0" borderId="0" xfId="93" applyNumberFormat="1" applyFont="1" applyFill="1" applyAlignment="1">
      <alignment horizontal="center" vertical="center"/>
    </xf>
    <xf numFmtId="0" fontId="7" fillId="2" borderId="0" xfId="356" applyFont="1" applyFill="1" applyAlignment="1">
      <alignment vertical="center"/>
    </xf>
    <xf numFmtId="0" fontId="7" fillId="2" borderId="0" xfId="356" applyFont="1" applyFill="1" applyAlignment="1">
      <alignment horizontal="center" vertical="center"/>
    </xf>
    <xf numFmtId="0" fontId="7" fillId="2" borderId="0" xfId="188" applyFont="1" applyFill="1" applyAlignment="1">
      <alignment vertical="center"/>
    </xf>
    <xf numFmtId="0" fontId="4" fillId="0" borderId="0" xfId="356" applyFont="1" applyAlignment="1">
      <alignment vertical="center"/>
    </xf>
    <xf numFmtId="0" fontId="9" fillId="0" borderId="0" xfId="188" applyFont="1" applyFill="1" applyAlignment="1">
      <alignment horizontal="center" vertical="center"/>
    </xf>
    <xf numFmtId="0" fontId="4" fillId="0" borderId="0" xfId="356" applyFont="1" applyAlignment="1">
      <alignment horizontal="center" vertical="center"/>
    </xf>
    <xf numFmtId="0" fontId="9" fillId="0" borderId="0" xfId="188" applyFont="1" applyAlignment="1">
      <alignment horizontal="center" vertical="center"/>
    </xf>
    <xf numFmtId="0" fontId="2" fillId="0" borderId="0" xfId="83" applyFont="1" applyFill="1" applyBorder="1" applyAlignment="1">
      <alignment horizontal="center" vertical="center"/>
    </xf>
    <xf numFmtId="0" fontId="2" fillId="0" borderId="0" xfId="83" applyFont="1" applyFill="1" applyAlignment="1">
      <alignment horizontal="center" vertical="center"/>
    </xf>
    <xf numFmtId="0" fontId="4" fillId="0" borderId="0" xfId="356" applyFont="1" applyFill="1" applyAlignment="1">
      <alignment horizontal="center" vertical="center"/>
    </xf>
    <xf numFmtId="0" fontId="4" fillId="0" borderId="0" xfId="12" applyFont="1" applyAlignment="1">
      <alignment vertical="center"/>
    </xf>
    <xf numFmtId="0" fontId="4" fillId="0" borderId="0" xfId="0" applyFont="1" applyFill="1" applyAlignment="1">
      <alignment vertical="center"/>
    </xf>
    <xf numFmtId="0" fontId="13" fillId="0" borderId="0" xfId="183" applyFont="1" applyAlignment="1">
      <alignment vertical="center"/>
    </xf>
    <xf numFmtId="179" fontId="2" fillId="0" borderId="0" xfId="93" applyNumberFormat="1" applyFont="1" applyFill="1" applyAlignment="1">
      <alignment horizontal="center" vertical="center"/>
    </xf>
    <xf numFmtId="179" fontId="5" fillId="0" borderId="0" xfId="93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83" applyFont="1" applyFill="1" applyBorder="1" applyAlignment="1">
      <alignment horizontal="center" vertical="center"/>
    </xf>
    <xf numFmtId="0" fontId="15" fillId="0" borderId="0" xfId="84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188" applyFont="1" applyAlignment="1">
      <alignment vertical="center"/>
    </xf>
    <xf numFmtId="0" fontId="6" fillId="0" borderId="0" xfId="98" applyFont="1" applyFill="1" applyAlignment="1">
      <alignment horizontal="center" vertical="center"/>
    </xf>
    <xf numFmtId="0" fontId="2" fillId="0" borderId="3" xfId="93" applyFont="1" applyFill="1" applyBorder="1" applyAlignment="1">
      <alignment horizontal="center" vertical="center"/>
    </xf>
    <xf numFmtId="0" fontId="5" fillId="0" borderId="0" xfId="13" applyFont="1" applyFill="1" applyAlignment="1">
      <alignment horizontal="center" vertical="center"/>
    </xf>
    <xf numFmtId="0" fontId="5" fillId="0" borderId="0" xfId="93" applyFont="1" applyFill="1" applyAlignment="1">
      <alignment horizontal="center" vertical="center"/>
    </xf>
    <xf numFmtId="179" fontId="7" fillId="2" borderId="0" xfId="0" applyNumberFormat="1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80" fontId="1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11" fillId="0" borderId="0" xfId="210" applyFont="1" applyFill="1" applyAlignment="1">
      <alignment horizontal="center" vertical="center"/>
    </xf>
    <xf numFmtId="0" fontId="9" fillId="0" borderId="0" xfId="21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0" xfId="183" applyFont="1" applyAlignment="1">
      <alignment vertical="center"/>
    </xf>
    <xf numFmtId="0" fontId="12" fillId="0" borderId="0" xfId="183" applyFont="1" applyFill="1" applyAlignment="1">
      <alignment vertical="center"/>
    </xf>
    <xf numFmtId="0" fontId="11" fillId="0" borderId="0" xfId="183" applyFont="1" applyAlignment="1">
      <alignment vertical="center"/>
    </xf>
    <xf numFmtId="0" fontId="11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81" fontId="5" fillId="0" borderId="0" xfId="18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10" fontId="5" fillId="0" borderId="0" xfId="0" applyNumberFormat="1" applyFont="1" applyFill="1" applyAlignment="1">
      <alignment horizontal="left" vertical="center"/>
    </xf>
    <xf numFmtId="9" fontId="5" fillId="0" borderId="0" xfId="0" applyNumberFormat="1" applyFont="1" applyFill="1" applyAlignment="1">
      <alignment horizontal="left" vertical="center"/>
    </xf>
    <xf numFmtId="10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Border="1" applyAlignment="1">
      <alignment vertical="center"/>
    </xf>
    <xf numFmtId="10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97" applyFont="1" applyAlignment="1">
      <alignment vertical="center"/>
    </xf>
    <xf numFmtId="0" fontId="9" fillId="0" borderId="0" xfId="97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</cellXfs>
  <cellStyles count="361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千位分隔[0]" xfId="6" builtinId="6"/>
    <cellStyle name="千位分隔" xfId="7" builtinId="3"/>
    <cellStyle name="常规 7 3" xfId="8"/>
    <cellStyle name="40% - 强调文字颜色 3" xfId="9" builtinId="39"/>
    <cellStyle name="差" xfId="10" builtinId="27"/>
    <cellStyle name="常规 2 8 2" xfId="11"/>
    <cellStyle name="常规 10 2 3 2" xfId="12"/>
    <cellStyle name="常规 15 2" xfId="13"/>
    <cellStyle name="百分比 2 6" xfId="14"/>
    <cellStyle name="超链接" xfId="15" builtinId="8"/>
    <cellStyle name="常规 3 6 3" xfId="16"/>
    <cellStyle name="60% - 强调文字颜色 3" xfId="17" builtinId="40"/>
    <cellStyle name="百分比" xfId="18" builtinId="5"/>
    <cellStyle name="已访问的超链接" xfId="19" builtinId="9"/>
    <cellStyle name="百分比 2" xfId="20"/>
    <cellStyle name="注释" xfId="21" builtinId="10"/>
    <cellStyle name="常规 6" xfId="22"/>
    <cellStyle name="百分比 2 5" xfId="23"/>
    <cellStyle name="标题 4" xfId="24" builtinId="19"/>
    <cellStyle name="常规 5 2 4" xfId="25"/>
    <cellStyle name="警告文本" xfId="26" builtinId="11"/>
    <cellStyle name="常规 6 5" xfId="27"/>
    <cellStyle name="常规 4 4 3" xfId="28"/>
    <cellStyle name="常规 4 2 2 3" xfId="29"/>
    <cellStyle name="60% - 强调文字颜色 2" xfId="30" builtinId="36"/>
    <cellStyle name="标题" xfId="31" builtinId="15"/>
    <cellStyle name="常规 5 2" xfId="32"/>
    <cellStyle name="解释性文本" xfId="33" builtinId="53"/>
    <cellStyle name="常规 6 3 3 3" xfId="34"/>
    <cellStyle name="百分比 4" xfId="35"/>
    <cellStyle name="标题 1" xfId="36" builtinId="16"/>
    <cellStyle name="常规 5 2 2" xfId="37"/>
    <cellStyle name="标题 2" xfId="38" builtinId="17"/>
    <cellStyle name="60% - 强调文字颜色 1" xfId="39" builtinId="32"/>
    <cellStyle name="常规 5 2 3" xfId="40"/>
    <cellStyle name="标题 3" xfId="41" builtinId="18"/>
    <cellStyle name="常规 6 3 2 2" xfId="42"/>
    <cellStyle name="60% - 强调文字颜色 4" xfId="43" builtinId="44"/>
    <cellStyle name="输出" xfId="44" builtinId="21"/>
    <cellStyle name="计算" xfId="45" builtinId="22"/>
    <cellStyle name="检查单元格" xfId="46" builtinId="23"/>
    <cellStyle name="常规 8 3" xfId="47"/>
    <cellStyle name="20% - 强调文字颜色 6" xfId="48" builtinId="50"/>
    <cellStyle name="强调文字颜色 2" xfId="49" builtinId="33"/>
    <cellStyle name="常规 6 2 3" xfId="50"/>
    <cellStyle name="链接单元格" xfId="51" builtinId="24"/>
    <cellStyle name="汇总" xfId="52" builtinId="25"/>
    <cellStyle name="好" xfId="53" builtinId="26"/>
    <cellStyle name="适中" xfId="54" builtinId="28"/>
    <cellStyle name="常规 8 2" xfId="55"/>
    <cellStyle name="20% - 强调文字颜色 5" xfId="56" builtinId="46"/>
    <cellStyle name="强调文字颜色 1" xfId="57" builtinId="29"/>
    <cellStyle name="常规 6 2 3 3" xfId="58"/>
    <cellStyle name="20% - 强调文字颜色 1" xfId="59" builtinId="30"/>
    <cellStyle name="40% - 强调文字颜色 1" xfId="60" builtinId="31"/>
    <cellStyle name="常规 6 2 3 4" xfId="61"/>
    <cellStyle name="20% - 强调文字颜色 2" xfId="62" builtinId="34"/>
    <cellStyle name="40% - 强调文字颜色 2" xfId="63" builtinId="35"/>
    <cellStyle name="强调文字颜色 3" xfId="64" builtinId="37"/>
    <cellStyle name="强调文字颜色 4" xfId="65" builtinId="41"/>
    <cellStyle name="20% - 强调文字颜色 4" xfId="66" builtinId="42"/>
    <cellStyle name="40% - 强调文字颜色 4" xfId="67" builtinId="43"/>
    <cellStyle name="强调文字颜色 5" xfId="68" builtinId="45"/>
    <cellStyle name="常规 2 5 3 2" xfId="69"/>
    <cellStyle name="40% - 强调文字颜色 5" xfId="70" builtinId="47"/>
    <cellStyle name="常规 6 3 2 3" xfId="71"/>
    <cellStyle name="60% - 强调文字颜色 5" xfId="72" builtinId="48"/>
    <cellStyle name="强调文字颜色 6" xfId="73" builtinId="49"/>
    <cellStyle name="常规 2 5 3 3" xfId="74"/>
    <cellStyle name="40% - 强调文字颜色 6" xfId="75" builtinId="51"/>
    <cellStyle name="常规 6 3 2 4" xfId="76"/>
    <cellStyle name="60% - 强调文字颜色 6" xfId="77" builtinId="52"/>
    <cellStyle name="百分比 2 2" xfId="78"/>
    <cellStyle name="百分比 2 3" xfId="79"/>
    <cellStyle name="百分比 2 4" xfId="80"/>
    <cellStyle name="百分比 2 2 2" xfId="81"/>
    <cellStyle name="百分比 3 2" xfId="82"/>
    <cellStyle name="常规 10" xfId="83"/>
    <cellStyle name="常规 10 2" xfId="84"/>
    <cellStyle name="百分比 2 3 2" xfId="85"/>
    <cellStyle name="百分比 2 4 2" xfId="86"/>
    <cellStyle name="百分比 2 5 2" xfId="87"/>
    <cellStyle name="百分比 3" xfId="88"/>
    <cellStyle name="常规 2 3 7 2" xfId="89"/>
    <cellStyle name="常规 11" xfId="90"/>
    <cellStyle name="常规 11 2" xfId="91"/>
    <cellStyle name="常规 12" xfId="92"/>
    <cellStyle name="常规 13" xfId="93"/>
    <cellStyle name="常规 2 10 2" xfId="94"/>
    <cellStyle name="常规 14" xfId="95"/>
    <cellStyle name="常规 14 2" xfId="96"/>
    <cellStyle name="常规 15" xfId="97"/>
    <cellStyle name="常规 16" xfId="98"/>
    <cellStyle name="常规 2" xfId="99"/>
    <cellStyle name="常规 2 10" xfId="100"/>
    <cellStyle name="常规 2 11" xfId="101"/>
    <cellStyle name="常规 2 2" xfId="102"/>
    <cellStyle name="常规 2 2 2" xfId="103"/>
    <cellStyle name="常规 2 2 2 2" xfId="104"/>
    <cellStyle name="常规 2 2 3" xfId="105"/>
    <cellStyle name="常规 2 2 3 2" xfId="106"/>
    <cellStyle name="常规 2 2 4 2" xfId="107"/>
    <cellStyle name="常规 2 2 5" xfId="108"/>
    <cellStyle name="常规 2 2 5 2" xfId="109"/>
    <cellStyle name="常规 2 2 6" xfId="110"/>
    <cellStyle name="常规 2 9 2" xfId="111"/>
    <cellStyle name="常规 2 3" xfId="112"/>
    <cellStyle name="常规 2 3 2" xfId="113"/>
    <cellStyle name="常规 2 3 2 2" xfId="114"/>
    <cellStyle name="常规 2 3 2 2 2" xfId="115"/>
    <cellStyle name="常规 2 3 2 3" xfId="116"/>
    <cellStyle name="常规 5 2 5" xfId="117"/>
    <cellStyle name="常规 2 3 2 3 2" xfId="118"/>
    <cellStyle name="常规 2 3 2 4" xfId="119"/>
    <cellStyle name="常规 2 3 3" xfId="120"/>
    <cellStyle name="常规 2 3 3 2" xfId="121"/>
    <cellStyle name="常规 2 3 3 2 2" xfId="122"/>
    <cellStyle name="常规 2 3 3 3" xfId="123"/>
    <cellStyle name="常规 6 2 5" xfId="124"/>
    <cellStyle name="常规 2 3 3 3 2" xfId="125"/>
    <cellStyle name="常规 2 3 3 4" xfId="126"/>
    <cellStyle name="常规 2 3 4" xfId="127"/>
    <cellStyle name="常规 2 3 4 2" xfId="128"/>
    <cellStyle name="常规 2 3 5" xfId="129"/>
    <cellStyle name="常规 2 3 5 2" xfId="130"/>
    <cellStyle name="常规 5 2 2 2" xfId="131"/>
    <cellStyle name="常规 2 3 6" xfId="132"/>
    <cellStyle name="常规 2 3 6 2" xfId="133"/>
    <cellStyle name="常规 2 3 7" xfId="134"/>
    <cellStyle name="常规 2 3 8" xfId="135"/>
    <cellStyle name="常规 2 4" xfId="136"/>
    <cellStyle name="常规 2 4 2" xfId="137"/>
    <cellStyle name="常规 2 4 2 2" xfId="138"/>
    <cellStyle name="常规 2 4 2 2 2" xfId="139"/>
    <cellStyle name="常规 2 4 2 3" xfId="140"/>
    <cellStyle name="常规 2 4 2 3 2" xfId="141"/>
    <cellStyle name="常规 2 4 2 4" xfId="142"/>
    <cellStyle name="常规 2 4 3" xfId="143"/>
    <cellStyle name="常规 2 4 3 2" xfId="144"/>
    <cellStyle name="常规 2 4 3 2 2" xfId="145"/>
    <cellStyle name="常规 2 4 3 3" xfId="146"/>
    <cellStyle name="常规 2 4 3 3 2" xfId="147"/>
    <cellStyle name="常规 2 4 3 4" xfId="148"/>
    <cellStyle name="常规 2 4 4" xfId="149"/>
    <cellStyle name="常规 2 4 4 2" xfId="150"/>
    <cellStyle name="常规 7 2 2" xfId="151"/>
    <cellStyle name="常规 2 4 5" xfId="152"/>
    <cellStyle name="常规 7 2 2 2" xfId="153"/>
    <cellStyle name="常规 2 4 5 2" xfId="154"/>
    <cellStyle name="常规 7 2 3" xfId="155"/>
    <cellStyle name="常规 5 2 3 2" xfId="156"/>
    <cellStyle name="常规 2 4 6" xfId="157"/>
    <cellStyle name="常规 2 5" xfId="158"/>
    <cellStyle name="常规 2 5 2" xfId="159"/>
    <cellStyle name="常规 2 5 2 2" xfId="160"/>
    <cellStyle name="常规 2 5 2 2 2" xfId="161"/>
    <cellStyle name="常规 2 5 2 3" xfId="162"/>
    <cellStyle name="常规 2 5 2 3 2" xfId="163"/>
    <cellStyle name="常规 2 5 2 4" xfId="164"/>
    <cellStyle name="常规 2 5 3" xfId="165"/>
    <cellStyle name="常规 2 5 3 2 2" xfId="166"/>
    <cellStyle name="常规 2 5 3 3 2" xfId="167"/>
    <cellStyle name="常规 2 5 3 4" xfId="168"/>
    <cellStyle name="常规 2 5 4" xfId="169"/>
    <cellStyle name="常规 2 5 4 2" xfId="170"/>
    <cellStyle name="常规 7 3 2" xfId="171"/>
    <cellStyle name="常规 2 5 5" xfId="172"/>
    <cellStyle name="常规 2 5 5 2" xfId="173"/>
    <cellStyle name="常规 5 2 4 2" xfId="174"/>
    <cellStyle name="常规 2 5 6" xfId="175"/>
    <cellStyle name="常规 2 6" xfId="176"/>
    <cellStyle name="常规 2 6 2" xfId="177"/>
    <cellStyle name="常规 2 7" xfId="178"/>
    <cellStyle name="常规 2 7 2" xfId="179"/>
    <cellStyle name="常规 2 8" xfId="180"/>
    <cellStyle name="常规 2 9" xfId="181"/>
    <cellStyle name="常规 6 10" xfId="182"/>
    <cellStyle name="常规 3" xfId="183"/>
    <cellStyle name="常规 3 2" xfId="184"/>
    <cellStyle name="常规 3 2 2" xfId="185"/>
    <cellStyle name="常规 3 2 2 2" xfId="186"/>
    <cellStyle name="常规 3 2 2 2 2" xfId="187"/>
    <cellStyle name="常规 7 6 3 2" xfId="188"/>
    <cellStyle name="常规 3 2 2 3" xfId="189"/>
    <cellStyle name="常规 3 2 3" xfId="190"/>
    <cellStyle name="常规 3 2 3 2" xfId="191"/>
    <cellStyle name="常规 6 9 2" xfId="192"/>
    <cellStyle name="常规 3 2 4" xfId="193"/>
    <cellStyle name="常规 3 3" xfId="194"/>
    <cellStyle name="常规 3 3 2" xfId="195"/>
    <cellStyle name="常规 3 3 2 2" xfId="196"/>
    <cellStyle name="常规 3 3 3" xfId="197"/>
    <cellStyle name="常规 3 4" xfId="198"/>
    <cellStyle name="常规 3 4 2" xfId="199"/>
    <cellStyle name="常规 3 5" xfId="200"/>
    <cellStyle name="常规 3 5 2" xfId="201"/>
    <cellStyle name="常规 3 5 2 2" xfId="202"/>
    <cellStyle name="常规 3 5 3" xfId="203"/>
    <cellStyle name="常规 3 6" xfId="204"/>
    <cellStyle name="常规 3 6 2" xfId="205"/>
    <cellStyle name="常规 3 6 2 2" xfId="206"/>
    <cellStyle name="常规 3 7" xfId="207"/>
    <cellStyle name="常规 3 7 2" xfId="208"/>
    <cellStyle name="常规 3 8" xfId="209"/>
    <cellStyle name="常规 4" xfId="210"/>
    <cellStyle name="常规 4 10" xfId="211"/>
    <cellStyle name="常规 4 2" xfId="212"/>
    <cellStyle name="常规 4 4" xfId="213"/>
    <cellStyle name="常规 4 2 2" xfId="214"/>
    <cellStyle name="常规 6 4" xfId="215"/>
    <cellStyle name="常规 4 4 2" xfId="216"/>
    <cellStyle name="常规 4 2 2 2" xfId="217"/>
    <cellStyle name="常规 6 4 2" xfId="218"/>
    <cellStyle name="常规 4 4 2 2" xfId="219"/>
    <cellStyle name="常规 4 2 2 2 2" xfId="220"/>
    <cellStyle name="常规 6 5 2" xfId="221"/>
    <cellStyle name="常规 4 4 3 2" xfId="222"/>
    <cellStyle name="常规 4 2 2 3 2" xfId="223"/>
    <cellStyle name="常规 6 6" xfId="224"/>
    <cellStyle name="常规 4 4 4" xfId="225"/>
    <cellStyle name="常规 4 2 2 4" xfId="226"/>
    <cellStyle name="常规 4 5" xfId="227"/>
    <cellStyle name="常规 4 2 3" xfId="228"/>
    <cellStyle name="常规 7 4" xfId="229"/>
    <cellStyle name="常规 4 5 2" xfId="230"/>
    <cellStyle name="常规 4 2 3 2" xfId="231"/>
    <cellStyle name="常规 7 4 2" xfId="232"/>
    <cellStyle name="常规 4 2 3 2 2" xfId="233"/>
    <cellStyle name="常规 7 5" xfId="234"/>
    <cellStyle name="常规 4 2 3 3" xfId="235"/>
    <cellStyle name="常规 7 5 2" xfId="236"/>
    <cellStyle name="常规 4 2 3 3 2" xfId="237"/>
    <cellStyle name="常规 4 2 3 4" xfId="238"/>
    <cellStyle name="常规 4 6" xfId="239"/>
    <cellStyle name="常规 4 2 4" xfId="240"/>
    <cellStyle name="常规 4 6 2" xfId="241"/>
    <cellStyle name="常规 4 2 4 2" xfId="242"/>
    <cellStyle name="常规 4 7" xfId="243"/>
    <cellStyle name="常规 4 2 5" xfId="244"/>
    <cellStyle name="常规 4 7 2" xfId="245"/>
    <cellStyle name="常规 4 2 5 2" xfId="246"/>
    <cellStyle name="常规 4 8" xfId="247"/>
    <cellStyle name="常规 4 2 6" xfId="248"/>
    <cellStyle name="常规 4 8 2" xfId="249"/>
    <cellStyle name="常规 4 2 6 2" xfId="250"/>
    <cellStyle name="常规 4 9" xfId="251"/>
    <cellStyle name="常规 4 2 7" xfId="252"/>
    <cellStyle name="常规 4 9 2" xfId="253"/>
    <cellStyle name="常规 4 2 7 2" xfId="254"/>
    <cellStyle name="常规 4 2 8" xfId="255"/>
    <cellStyle name="常规 4 3" xfId="256"/>
    <cellStyle name="常规 5 4" xfId="257"/>
    <cellStyle name="常规 4 3 2" xfId="258"/>
    <cellStyle name="常规 5 4 2" xfId="259"/>
    <cellStyle name="常规 4 3 2 2" xfId="260"/>
    <cellStyle name="常规 5 8" xfId="261"/>
    <cellStyle name="常规 4 3 6" xfId="262"/>
    <cellStyle name="常规 4 3 2 2 2" xfId="263"/>
    <cellStyle name="常规 4 3 2 3" xfId="264"/>
    <cellStyle name="常规 6 8" xfId="265"/>
    <cellStyle name="常规 4 4 6" xfId="266"/>
    <cellStyle name="常规 4 3 2 3 2" xfId="267"/>
    <cellStyle name="常规 4 3 2 4" xfId="268"/>
    <cellStyle name="常规 5 5" xfId="269"/>
    <cellStyle name="常规 4 3 3" xfId="270"/>
    <cellStyle name="常规 5 5 2" xfId="271"/>
    <cellStyle name="常规 4 3 3 2" xfId="272"/>
    <cellStyle name="常规 4 3 3 2 2" xfId="273"/>
    <cellStyle name="常规 4 3 3 3" xfId="274"/>
    <cellStyle name="常规 4 3 3 3 2" xfId="275"/>
    <cellStyle name="常规 4 3 3 4" xfId="276"/>
    <cellStyle name="常规 5 6" xfId="277"/>
    <cellStyle name="常规 4 3 4" xfId="278"/>
    <cellStyle name="常规 5 6 2" xfId="279"/>
    <cellStyle name="常规 4 3 4 2" xfId="280"/>
    <cellStyle name="常规 5 7" xfId="281"/>
    <cellStyle name="常规 4 3 5" xfId="282"/>
    <cellStyle name="常规 5 7 2" xfId="283"/>
    <cellStyle name="常规 4 3 5 2" xfId="284"/>
    <cellStyle name="常规 6 4 2 2" xfId="285"/>
    <cellStyle name="常规 4 4 2 2 2" xfId="286"/>
    <cellStyle name="常规 6 4 3" xfId="287"/>
    <cellStyle name="常规 4 4 2 3" xfId="288"/>
    <cellStyle name="常规 6 4 3 2" xfId="289"/>
    <cellStyle name="常规 4 4 2 3 2" xfId="290"/>
    <cellStyle name="常规 6 4 4" xfId="291"/>
    <cellStyle name="常规 4 4 2 4" xfId="292"/>
    <cellStyle name="常规 6 5 2 2" xfId="293"/>
    <cellStyle name="常规 4 4 3 2 2" xfId="294"/>
    <cellStyle name="常规 6 5 3" xfId="295"/>
    <cellStyle name="常规 4 4 3 3" xfId="296"/>
    <cellStyle name="常规 8" xfId="297"/>
    <cellStyle name="常规 6 5 3 2" xfId="298"/>
    <cellStyle name="常规 4 4 3 3 2" xfId="299"/>
    <cellStyle name="常规 6 5 4" xfId="300"/>
    <cellStyle name="常规 4 4 3 4" xfId="301"/>
    <cellStyle name="常规 6 6 2" xfId="302"/>
    <cellStyle name="常规 4 4 4 2" xfId="303"/>
    <cellStyle name="常规 9 2 2" xfId="304"/>
    <cellStyle name="常规 6 7" xfId="305"/>
    <cellStyle name="常规 4 4 5" xfId="306"/>
    <cellStyle name="常规 6 7 2" xfId="307"/>
    <cellStyle name="常规 4 4 5 2" xfId="308"/>
    <cellStyle name="常规 5" xfId="309"/>
    <cellStyle name="常规 5 14" xfId="310"/>
    <cellStyle name="常规 5 14 2" xfId="311"/>
    <cellStyle name="常规 5 2 5 2" xfId="312"/>
    <cellStyle name="常规 5 2 6" xfId="313"/>
    <cellStyle name="常规 5 3" xfId="314"/>
    <cellStyle name="常规 5 3 2" xfId="315"/>
    <cellStyle name="常规 5 8 2" xfId="316"/>
    <cellStyle name="常规 5 9" xfId="317"/>
    <cellStyle name="常规 6 2" xfId="318"/>
    <cellStyle name="常规 6 2 2" xfId="319"/>
    <cellStyle name="常规 6 2 2 2" xfId="320"/>
    <cellStyle name="常规 6 2 2 2 2" xfId="321"/>
    <cellStyle name="常规 6 2 2 3" xfId="322"/>
    <cellStyle name="常规 6 2 2 3 2" xfId="323"/>
    <cellStyle name="常规 6 2 2 4" xfId="324"/>
    <cellStyle name="常规 6 2 3 2" xfId="325"/>
    <cellStyle name="常规 6 2 3 2 2" xfId="326"/>
    <cellStyle name="常规 6 2 3 3 2" xfId="327"/>
    <cellStyle name="常规 6 2 4" xfId="328"/>
    <cellStyle name="常规 6 2 4 2" xfId="329"/>
    <cellStyle name="常规 6 2 5 2" xfId="330"/>
    <cellStyle name="常规 6 2 6" xfId="331"/>
    <cellStyle name="常规 6 2 6 2" xfId="332"/>
    <cellStyle name="常规 6 3 4 2" xfId="333"/>
    <cellStyle name="常规 6 2 7" xfId="334"/>
    <cellStyle name="常规 6 2 7 2" xfId="335"/>
    <cellStyle name="常规 6 2 8" xfId="336"/>
    <cellStyle name="常规 6 3" xfId="337"/>
    <cellStyle name="常规 6 3 2" xfId="338"/>
    <cellStyle name="常规 6 3 2 2 2" xfId="339"/>
    <cellStyle name="常规 6 3 2 3 2" xfId="340"/>
    <cellStyle name="常规 6 3 3" xfId="341"/>
    <cellStyle name="常规 6 3 3 2" xfId="342"/>
    <cellStyle name="常规 6 3 3 2 2" xfId="343"/>
    <cellStyle name="常规 6 3 3 3 2" xfId="344"/>
    <cellStyle name="常规 6 3 3 4" xfId="345"/>
    <cellStyle name="常规 6 3 4" xfId="346"/>
    <cellStyle name="常规 6 3 5" xfId="347"/>
    <cellStyle name="常规 6 3 5 2" xfId="348"/>
    <cellStyle name="常规 6 3 6" xfId="349"/>
    <cellStyle name="常规 6 8 2" xfId="350"/>
    <cellStyle name="常规 6 9" xfId="351"/>
    <cellStyle name="常规 7" xfId="352"/>
    <cellStyle name="常规 7 2" xfId="353"/>
    <cellStyle name="常规 7 2 3 2" xfId="354"/>
    <cellStyle name="常规 7 2 4" xfId="355"/>
    <cellStyle name="常规 8 2 2" xfId="356"/>
    <cellStyle name="常规 8 2 2 2" xfId="357"/>
    <cellStyle name="常规 8 2 3" xfId="358"/>
    <cellStyle name="常规 9" xfId="359"/>
    <cellStyle name="常规 9 2" xfId="360"/>
  </cellStyles>
  <tableStyles count="0" defaultTableStyle="TableStyleMedium2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123825</xdr:colOff>
      <xdr:row>74</xdr:row>
      <xdr:rowOff>57150</xdr:rowOff>
    </xdr:from>
    <xdr:to>
      <xdr:col>16</xdr:col>
      <xdr:colOff>295275</xdr:colOff>
      <xdr:row>85</xdr:row>
      <xdr:rowOff>133350</xdr:rowOff>
    </xdr:to>
    <xdr:pic>
      <xdr:nvPicPr>
        <xdr:cNvPr id="3" name="图片 2" descr="RYPYQ9UQU5$(437$NPQYI]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15350" y="10629900"/>
          <a:ext cx="3933825" cy="1647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161925</xdr:colOff>
      <xdr:row>30</xdr:row>
      <xdr:rowOff>85725</xdr:rowOff>
    </xdr:from>
    <xdr:to>
      <xdr:col>30</xdr:col>
      <xdr:colOff>10795</xdr:colOff>
      <xdr:row>75</xdr:row>
      <xdr:rowOff>38735</xdr:rowOff>
    </xdr:to>
    <xdr:pic>
      <xdr:nvPicPr>
        <xdr:cNvPr id="2" name="图片 1" descr="XGKZ41PRZB{2JY$A{E4NJ5B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2915900" y="4371975"/>
          <a:ext cx="8764270" cy="6382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419100</xdr:colOff>
      <xdr:row>41</xdr:row>
      <xdr:rowOff>132715</xdr:rowOff>
    </xdr:from>
    <xdr:to>
      <xdr:col>19</xdr:col>
      <xdr:colOff>222250</xdr:colOff>
      <xdr:row>65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391900" y="5990590"/>
          <a:ext cx="1860550" cy="3372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666750</xdr:colOff>
      <xdr:row>46</xdr:row>
      <xdr:rowOff>85725</xdr:rowOff>
    </xdr:from>
    <xdr:to>
      <xdr:col>12</xdr:col>
      <xdr:colOff>276225</xdr:colOff>
      <xdr:row>49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24150" y="6657975"/>
          <a:ext cx="5781675" cy="352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161925</xdr:colOff>
      <xdr:row>11</xdr:row>
      <xdr:rowOff>28575</xdr:rowOff>
    </xdr:from>
    <xdr:to>
      <xdr:col>13</xdr:col>
      <xdr:colOff>383540</xdr:colOff>
      <xdr:row>18</xdr:row>
      <xdr:rowOff>117475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39625" y="1600200"/>
          <a:ext cx="907415" cy="1089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400050</xdr:colOff>
      <xdr:row>11</xdr:row>
      <xdr:rowOff>28575</xdr:rowOff>
    </xdr:from>
    <xdr:to>
      <xdr:col>14</xdr:col>
      <xdr:colOff>621665</xdr:colOff>
      <xdr:row>18</xdr:row>
      <xdr:rowOff>117475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63550" y="1600200"/>
          <a:ext cx="907415" cy="1089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221615</xdr:colOff>
      <xdr:row>18</xdr:row>
      <xdr:rowOff>88900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135100" y="1571625"/>
          <a:ext cx="907415" cy="1089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485775</xdr:colOff>
      <xdr:row>10</xdr:row>
      <xdr:rowOff>133350</xdr:rowOff>
    </xdr:from>
    <xdr:to>
      <xdr:col>17</xdr:col>
      <xdr:colOff>515620</xdr:colOff>
      <xdr:row>18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06675" y="1562100"/>
          <a:ext cx="71564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133350</xdr:colOff>
      <xdr:row>19</xdr:row>
      <xdr:rowOff>57150</xdr:rowOff>
    </xdr:from>
    <xdr:to>
      <xdr:col>16</xdr:col>
      <xdr:colOff>73660</xdr:colOff>
      <xdr:row>26</xdr:row>
      <xdr:rowOff>5715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268450" y="2771775"/>
          <a:ext cx="626110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238125</xdr:colOff>
      <xdr:row>3</xdr:row>
      <xdr:rowOff>0</xdr:rowOff>
    </xdr:from>
    <xdr:to>
      <xdr:col>13</xdr:col>
      <xdr:colOff>228600</xdr:colOff>
      <xdr:row>10</xdr:row>
      <xdr:rowOff>48895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315825" y="428625"/>
          <a:ext cx="676275" cy="1049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476250</xdr:colOff>
      <xdr:row>3</xdr:row>
      <xdr:rowOff>0</xdr:rowOff>
    </xdr:from>
    <xdr:to>
      <xdr:col>14</xdr:col>
      <xdr:colOff>437515</xdr:colOff>
      <xdr:row>10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239750" y="428625"/>
          <a:ext cx="64706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257175</xdr:colOff>
      <xdr:row>27</xdr:row>
      <xdr:rowOff>28575</xdr:rowOff>
    </xdr:from>
    <xdr:to>
      <xdr:col>13</xdr:col>
      <xdr:colOff>218440</xdr:colOff>
      <xdr:row>34</xdr:row>
      <xdr:rowOff>95250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334875" y="3886200"/>
          <a:ext cx="647065" cy="1066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76200</xdr:colOff>
      <xdr:row>31</xdr:row>
      <xdr:rowOff>0</xdr:rowOff>
    </xdr:from>
    <xdr:to>
      <xdr:col>19</xdr:col>
      <xdr:colOff>323850</xdr:colOff>
      <xdr:row>34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62600" y="4429125"/>
          <a:ext cx="7791450" cy="552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T464"/>
  <sheetViews>
    <sheetView tabSelected="1" topLeftCell="B16" workbookViewId="0">
      <selection activeCell="M35" sqref="M35"/>
    </sheetView>
  </sheetViews>
  <sheetFormatPr defaultColWidth="9" defaultRowHeight="11.25"/>
  <cols>
    <col min="1" max="6" width="9" style="4"/>
    <col min="7" max="7" width="9.75" style="4" customWidth="1"/>
    <col min="8" max="8" width="11.5" style="4" customWidth="1"/>
    <col min="9" max="9" width="12" style="4" customWidth="1"/>
    <col min="10" max="10" width="11.375" style="4" customWidth="1"/>
    <col min="11" max="11" width="11.5" style="4" customWidth="1"/>
    <col min="12" max="12" width="9.625" style="4" customWidth="1"/>
    <col min="13" max="13" width="10.25" style="4" customWidth="1"/>
    <col min="14" max="15" width="9.875" style="4" customWidth="1"/>
    <col min="16" max="16" width="9.75" style="4" customWidth="1"/>
    <col min="17" max="18" width="10" style="4" customWidth="1"/>
    <col min="19" max="20" width="10.625" style="4" customWidth="1"/>
    <col min="21" max="16384" width="9" style="4"/>
  </cols>
  <sheetData>
    <row r="3" spans="4:4">
      <c r="D3" s="4" t="s">
        <v>0</v>
      </c>
    </row>
    <row r="4" spans="4:13">
      <c r="D4" s="4">
        <v>1</v>
      </c>
      <c r="E4" s="5" t="s">
        <v>1</v>
      </c>
      <c r="J4" s="16"/>
      <c r="K4" s="16"/>
      <c r="L4" s="16"/>
      <c r="M4" s="16"/>
    </row>
    <row r="5" spans="4:13">
      <c r="D5" s="4">
        <v>2</v>
      </c>
      <c r="E5" s="4" t="s">
        <v>2</v>
      </c>
      <c r="L5" s="16"/>
      <c r="M5" s="16"/>
    </row>
    <row r="6" spans="4:13">
      <c r="D6" s="4">
        <v>3</v>
      </c>
      <c r="E6" s="4" t="s">
        <v>3</v>
      </c>
      <c r="L6" s="16"/>
      <c r="M6" s="16"/>
    </row>
    <row r="7" spans="4:13">
      <c r="D7" s="4">
        <v>4</v>
      </c>
      <c r="E7" s="4" t="s">
        <v>4</v>
      </c>
      <c r="L7" s="16"/>
      <c r="M7" s="16"/>
    </row>
    <row r="8" spans="4:13">
      <c r="D8" s="4">
        <v>5</v>
      </c>
      <c r="E8" s="142" t="s">
        <v>5</v>
      </c>
      <c r="L8" s="16"/>
      <c r="M8" s="16"/>
    </row>
    <row r="9" spans="12:13">
      <c r="L9" s="16"/>
      <c r="M9" s="16"/>
    </row>
    <row r="10" spans="16:17">
      <c r="P10" s="105"/>
      <c r="Q10" s="1"/>
    </row>
    <row r="11" spans="16:17">
      <c r="P11" s="105"/>
      <c r="Q11" s="1"/>
    </row>
    <row r="12" spans="10:17">
      <c r="J12" s="169"/>
      <c r="K12" s="169"/>
      <c r="L12" s="16"/>
      <c r="M12" s="16"/>
      <c r="P12" s="105"/>
      <c r="Q12" s="1"/>
    </row>
    <row r="13" spans="10:17">
      <c r="J13" s="169"/>
      <c r="K13" s="169"/>
      <c r="L13" s="105"/>
      <c r="M13" s="105"/>
      <c r="P13" s="1"/>
      <c r="Q13" s="1"/>
    </row>
    <row r="14" spans="12:17">
      <c r="L14" s="16"/>
      <c r="M14" s="16"/>
      <c r="P14" s="1"/>
      <c r="Q14" s="1"/>
    </row>
    <row r="15" spans="10:17">
      <c r="J15" s="105"/>
      <c r="P15" s="1"/>
      <c r="Q15" s="1"/>
    </row>
    <row r="16" spans="10:17">
      <c r="J16" s="105"/>
      <c r="P16" s="1"/>
      <c r="Q16" s="1"/>
    </row>
    <row r="17" spans="9:17">
      <c r="I17" s="170"/>
      <c r="J17" s="105"/>
      <c r="P17" s="1"/>
      <c r="Q17" s="1"/>
    </row>
    <row r="18" spans="6:17">
      <c r="F18" s="5"/>
      <c r="J18" s="105"/>
      <c r="K18" s="105"/>
      <c r="P18" s="1"/>
      <c r="Q18" s="1"/>
    </row>
    <row r="20" spans="10:11">
      <c r="J20" s="16"/>
      <c r="K20" s="16"/>
    </row>
    <row r="21" spans="3:15">
      <c r="C21" s="5">
        <v>1</v>
      </c>
      <c r="D21" s="5" t="s">
        <v>1</v>
      </c>
      <c r="E21" s="5"/>
      <c r="F21" s="5"/>
      <c r="G21" s="5"/>
      <c r="H21" s="5"/>
      <c r="I21" s="5"/>
      <c r="J21" s="16"/>
      <c r="K21" s="16"/>
      <c r="L21" s="5"/>
      <c r="M21" s="5"/>
      <c r="O21" s="5"/>
    </row>
    <row r="22" spans="3:15">
      <c r="C22" s="5"/>
      <c r="D22" s="5">
        <v>1</v>
      </c>
      <c r="E22" s="142" t="s">
        <v>6</v>
      </c>
      <c r="F22" s="5"/>
      <c r="G22" s="6"/>
      <c r="H22" s="5"/>
      <c r="J22" s="16"/>
      <c r="K22" s="16"/>
      <c r="L22" s="5"/>
      <c r="M22" s="5"/>
      <c r="O22" s="5"/>
    </row>
    <row r="23" spans="3:15">
      <c r="C23" s="5"/>
      <c r="D23" s="5"/>
      <c r="E23" s="142" t="s">
        <v>7</v>
      </c>
      <c r="F23" s="5"/>
      <c r="G23" s="5"/>
      <c r="H23" s="5"/>
      <c r="I23" s="5"/>
      <c r="J23" s="16"/>
      <c r="K23" s="16"/>
      <c r="L23" s="5"/>
      <c r="M23" s="5"/>
      <c r="O23" s="5"/>
    </row>
    <row r="24" spans="3:15">
      <c r="C24" s="5"/>
      <c r="D24" s="5">
        <v>2</v>
      </c>
      <c r="E24" s="142" t="s">
        <v>8</v>
      </c>
      <c r="F24" s="5"/>
      <c r="G24" s="5"/>
      <c r="H24" s="5"/>
      <c r="I24" s="5"/>
      <c r="J24" s="16"/>
      <c r="K24" s="16"/>
      <c r="L24" s="5"/>
      <c r="M24" s="5"/>
      <c r="O24" s="5"/>
    </row>
    <row r="25" spans="3:15">
      <c r="C25" s="5"/>
      <c r="D25" s="5"/>
      <c r="E25" s="5" t="s">
        <v>9</v>
      </c>
      <c r="F25" s="5"/>
      <c r="G25" s="5"/>
      <c r="H25" s="5"/>
      <c r="I25" s="5"/>
      <c r="J25" s="16"/>
      <c r="K25" s="16"/>
      <c r="L25" s="5"/>
      <c r="M25" s="5"/>
      <c r="O25" s="5"/>
    </row>
    <row r="26" spans="3:15">
      <c r="C26" s="5"/>
      <c r="D26" s="5">
        <v>3</v>
      </c>
      <c r="E26" s="5" t="s">
        <v>10</v>
      </c>
      <c r="F26" s="5"/>
      <c r="G26" s="5"/>
      <c r="H26" s="5"/>
      <c r="I26" s="5"/>
      <c r="J26" s="16"/>
      <c r="M26" s="5"/>
      <c r="O26" s="5"/>
    </row>
    <row r="27" spans="3:15">
      <c r="C27" s="5"/>
      <c r="D27" s="5"/>
      <c r="E27" s="5" t="s">
        <v>11</v>
      </c>
      <c r="F27" s="5"/>
      <c r="G27" s="5"/>
      <c r="I27" s="5"/>
      <c r="J27" s="16"/>
      <c r="M27" s="5"/>
      <c r="O27" s="5"/>
    </row>
    <row r="28" spans="3:15">
      <c r="C28" s="5"/>
      <c r="D28" s="5">
        <v>4</v>
      </c>
      <c r="E28" s="5" t="s">
        <v>12</v>
      </c>
      <c r="F28" s="5"/>
      <c r="G28" s="5"/>
      <c r="H28" s="5"/>
      <c r="I28" s="5"/>
      <c r="J28" s="5"/>
      <c r="K28" s="5"/>
      <c r="L28" s="5"/>
      <c r="O28" s="5"/>
    </row>
    <row r="29" spans="3:15">
      <c r="C29" s="5"/>
      <c r="D29" s="5"/>
      <c r="E29" s="10" t="s">
        <v>12</v>
      </c>
      <c r="F29" s="164" t="s">
        <v>13</v>
      </c>
      <c r="G29" s="165"/>
      <c r="H29" s="165"/>
      <c r="I29" s="165"/>
      <c r="J29" s="165"/>
      <c r="K29" s="5"/>
      <c r="L29" s="5"/>
      <c r="M29" s="5"/>
      <c r="N29" s="5"/>
      <c r="O29" s="5"/>
    </row>
    <row r="30" spans="3:15">
      <c r="C30" s="5"/>
      <c r="D30" s="5"/>
      <c r="E30" s="25" t="s">
        <v>14</v>
      </c>
      <c r="F30" s="5" t="s">
        <v>15</v>
      </c>
      <c r="G30" s="5"/>
      <c r="H30" s="5"/>
      <c r="I30" s="5"/>
      <c r="J30" s="5"/>
      <c r="K30" s="5"/>
      <c r="L30" s="5"/>
      <c r="M30" s="5"/>
      <c r="N30" s="5"/>
      <c r="O30" s="5"/>
    </row>
    <row r="31" spans="3:15">
      <c r="C31" s="5"/>
      <c r="D31" s="5"/>
      <c r="E31" s="25" t="s">
        <v>16</v>
      </c>
      <c r="F31" s="5" t="s">
        <v>17</v>
      </c>
      <c r="G31" s="5"/>
      <c r="H31" s="5"/>
      <c r="I31" s="5"/>
      <c r="J31" s="5"/>
      <c r="K31" s="5"/>
      <c r="L31" s="5"/>
      <c r="O31" s="5"/>
    </row>
    <row r="32" spans="3:13">
      <c r="C32" s="5"/>
      <c r="D32" s="5"/>
      <c r="E32" s="25" t="s">
        <v>18</v>
      </c>
      <c r="F32" s="5" t="s">
        <v>19</v>
      </c>
      <c r="G32" s="5"/>
      <c r="H32" s="5"/>
      <c r="I32" s="5"/>
      <c r="J32" s="5"/>
      <c r="K32" s="5"/>
      <c r="L32" s="5"/>
      <c r="M32" s="5"/>
    </row>
    <row r="33" spans="3:15">
      <c r="C33" s="5"/>
      <c r="D33" s="5"/>
      <c r="E33" s="25" t="s">
        <v>20</v>
      </c>
      <c r="F33" s="5" t="s">
        <v>21</v>
      </c>
      <c r="G33" s="5"/>
      <c r="H33" s="5"/>
      <c r="I33" s="5"/>
      <c r="J33" s="5"/>
      <c r="K33" s="5"/>
      <c r="L33" s="5"/>
      <c r="M33" s="5"/>
      <c r="N33" s="5"/>
      <c r="O33" s="5"/>
    </row>
    <row r="34" spans="3:15">
      <c r="C34" s="5"/>
      <c r="D34" s="5">
        <v>5</v>
      </c>
      <c r="E34" s="5" t="s">
        <v>22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3:15">
      <c r="C35" s="5"/>
      <c r="D35" s="5"/>
      <c r="E35" s="10" t="s">
        <v>23</v>
      </c>
      <c r="F35" s="164" t="s">
        <v>13</v>
      </c>
      <c r="G35" s="165"/>
      <c r="H35" s="165"/>
      <c r="I35" s="165"/>
      <c r="J35" s="165"/>
      <c r="K35" s="5"/>
      <c r="L35" s="5"/>
      <c r="O35" s="5"/>
    </row>
    <row r="36" spans="3:15">
      <c r="C36" s="5"/>
      <c r="D36" s="5"/>
      <c r="E36" s="25" t="s">
        <v>24</v>
      </c>
      <c r="F36" s="5" t="s">
        <v>25</v>
      </c>
      <c r="G36" s="5"/>
      <c r="H36" s="5"/>
      <c r="J36" s="5"/>
      <c r="K36" s="5"/>
      <c r="L36" s="5"/>
      <c r="M36" s="5"/>
      <c r="N36" s="5"/>
      <c r="O36" s="5"/>
    </row>
    <row r="37" spans="3:15">
      <c r="C37" s="1"/>
      <c r="D37" s="1"/>
      <c r="E37" s="25" t="s">
        <v>26</v>
      </c>
      <c r="F37" s="1" t="s">
        <v>27</v>
      </c>
      <c r="G37" s="5"/>
      <c r="H37" s="5"/>
      <c r="J37" s="1"/>
      <c r="K37" s="5"/>
      <c r="L37" s="5"/>
      <c r="M37" s="1"/>
      <c r="N37" s="1"/>
      <c r="O37" s="5"/>
    </row>
    <row r="38" spans="4:15">
      <c r="D38" s="112"/>
      <c r="E38" s="25" t="s">
        <v>28</v>
      </c>
      <c r="F38" s="4" t="s">
        <v>29</v>
      </c>
      <c r="G38" s="5"/>
      <c r="H38" s="5"/>
      <c r="I38" s="25"/>
      <c r="J38" s="44"/>
      <c r="K38" s="171"/>
      <c r="L38" s="5"/>
      <c r="O38" s="5"/>
    </row>
    <row r="39" spans="4:15">
      <c r="D39" s="112"/>
      <c r="E39" s="25" t="s">
        <v>30</v>
      </c>
      <c r="F39" s="4" t="s">
        <v>31</v>
      </c>
      <c r="G39" s="5"/>
      <c r="H39" s="5"/>
      <c r="I39" s="44"/>
      <c r="J39" s="44"/>
      <c r="K39" s="171"/>
      <c r="L39" s="5"/>
      <c r="M39" s="5"/>
      <c r="N39" s="5"/>
      <c r="O39" s="5"/>
    </row>
    <row r="40" spans="4:15">
      <c r="D40" s="112"/>
      <c r="E40" s="25" t="s">
        <v>32</v>
      </c>
      <c r="F40" s="4" t="s">
        <v>33</v>
      </c>
      <c r="G40" s="5"/>
      <c r="H40" s="5"/>
      <c r="I40" s="44"/>
      <c r="J40" s="44"/>
      <c r="K40" s="4"/>
      <c r="L40" s="5"/>
      <c r="O40" s="5"/>
    </row>
    <row r="41" spans="4:15">
      <c r="D41" s="112"/>
      <c r="E41" s="25" t="s">
        <v>34</v>
      </c>
      <c r="F41" s="5" t="s">
        <v>35</v>
      </c>
      <c r="G41" s="5"/>
      <c r="H41" s="5"/>
      <c r="L41" s="5"/>
      <c r="O41" s="5"/>
    </row>
    <row r="42" spans="4:15">
      <c r="D42" s="112"/>
      <c r="E42" s="25"/>
      <c r="F42" s="5"/>
      <c r="G42" s="5"/>
      <c r="H42" s="5"/>
      <c r="L42" s="5"/>
      <c r="O42" s="5"/>
    </row>
    <row r="43" spans="3:15">
      <c r="C43" s="4">
        <v>2</v>
      </c>
      <c r="D43" s="166" t="s">
        <v>2</v>
      </c>
      <c r="E43" s="25"/>
      <c r="F43" s="5"/>
      <c r="G43" s="5"/>
      <c r="H43" s="5"/>
      <c r="L43" s="5"/>
      <c r="O43" s="5"/>
    </row>
    <row r="44" spans="4:15">
      <c r="D44" s="167">
        <v>1</v>
      </c>
      <c r="E44" s="17" t="s">
        <v>20</v>
      </c>
      <c r="F44" s="5"/>
      <c r="G44" s="5"/>
      <c r="H44" s="5"/>
      <c r="L44" s="5"/>
      <c r="O44" s="5"/>
    </row>
    <row r="45" spans="4:15">
      <c r="D45" s="112"/>
      <c r="E45" s="4">
        <v>1</v>
      </c>
      <c r="F45" s="4" t="s">
        <v>36</v>
      </c>
      <c r="G45" s="5"/>
      <c r="H45" s="5"/>
      <c r="L45" s="5"/>
      <c r="O45" s="5"/>
    </row>
    <row r="46" spans="4:15">
      <c r="D46" s="112"/>
      <c r="E46" s="4">
        <v>2</v>
      </c>
      <c r="F46" s="17" t="s">
        <v>37</v>
      </c>
      <c r="G46" s="5"/>
      <c r="H46" s="5"/>
      <c r="L46" s="5"/>
      <c r="O46" s="5"/>
    </row>
    <row r="47" spans="3:15">
      <c r="C47" s="5"/>
      <c r="D47" s="5">
        <v>2</v>
      </c>
      <c r="E47" s="5" t="s">
        <v>38</v>
      </c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3:15">
      <c r="C48" s="5"/>
      <c r="D48" s="5"/>
      <c r="E48" s="5">
        <v>1</v>
      </c>
      <c r="F48" s="4" t="s">
        <v>39</v>
      </c>
      <c r="G48" s="5"/>
      <c r="J48" s="5"/>
      <c r="K48" s="5"/>
      <c r="L48" s="5"/>
      <c r="M48" s="1"/>
      <c r="N48" s="1"/>
      <c r="O48" s="5"/>
    </row>
    <row r="49" spans="3:15">
      <c r="C49" s="1"/>
      <c r="D49" s="1"/>
      <c r="E49" s="1">
        <v>2</v>
      </c>
      <c r="F49" s="1" t="s">
        <v>40</v>
      </c>
      <c r="G49" s="1"/>
      <c r="H49" s="1"/>
      <c r="I49" s="1"/>
      <c r="K49" s="172"/>
      <c r="L49" s="172"/>
      <c r="M49" s="172"/>
      <c r="N49" s="1"/>
      <c r="O49" s="1"/>
    </row>
    <row r="50" spans="3:15">
      <c r="C50" s="1"/>
      <c r="D50" s="1"/>
      <c r="E50" s="5"/>
      <c r="F50" s="3" t="s">
        <v>41</v>
      </c>
      <c r="G50" s="1"/>
      <c r="H50" s="1"/>
      <c r="K50" s="172"/>
      <c r="L50" s="172"/>
      <c r="M50" s="172"/>
      <c r="N50" s="1"/>
      <c r="O50" s="1"/>
    </row>
    <row r="51" s="1" customFormat="1" spans="2:13">
      <c r="B51" s="11"/>
      <c r="C51" s="11"/>
      <c r="D51" s="11"/>
      <c r="F51" s="10" t="s">
        <v>38</v>
      </c>
      <c r="G51" s="10" t="s">
        <v>42</v>
      </c>
      <c r="H51" s="10" t="s">
        <v>43</v>
      </c>
      <c r="I51" s="10" t="s">
        <v>44</v>
      </c>
      <c r="J51" s="10" t="s">
        <v>45</v>
      </c>
      <c r="K51" s="10" t="s">
        <v>46</v>
      </c>
      <c r="L51" s="10" t="s">
        <v>47</v>
      </c>
      <c r="M51" s="10" t="s">
        <v>48</v>
      </c>
    </row>
    <row r="52" s="1" customFormat="1" spans="2:20">
      <c r="B52" s="11"/>
      <c r="C52" s="11"/>
      <c r="D52" s="11"/>
      <c r="F52" s="8">
        <v>1</v>
      </c>
      <c r="G52" s="8" t="s">
        <v>49</v>
      </c>
      <c r="H52" s="168">
        <v>0</v>
      </c>
      <c r="I52" s="168">
        <v>0</v>
      </c>
      <c r="J52" s="8">
        <v>3</v>
      </c>
      <c r="K52" s="8">
        <v>3</v>
      </c>
      <c r="L52" s="8">
        <v>3</v>
      </c>
      <c r="M52" s="8"/>
      <c r="R52" s="2"/>
      <c r="S52" s="2"/>
      <c r="T52" s="2"/>
    </row>
    <row r="53" s="1" customFormat="1" spans="2:20">
      <c r="B53" s="11"/>
      <c r="C53" s="11"/>
      <c r="D53" s="11"/>
      <c r="F53" s="8">
        <v>2</v>
      </c>
      <c r="G53" s="8"/>
      <c r="H53" s="168">
        <v>240</v>
      </c>
      <c r="I53" s="168">
        <v>240</v>
      </c>
      <c r="J53" s="8">
        <v>4</v>
      </c>
      <c r="K53" s="8">
        <v>4</v>
      </c>
      <c r="L53" s="8">
        <v>4</v>
      </c>
      <c r="M53" s="8"/>
      <c r="R53" s="2"/>
      <c r="S53" s="2"/>
      <c r="T53" s="2"/>
    </row>
    <row r="54" s="1" customFormat="1" spans="2:20">
      <c r="B54" s="11"/>
      <c r="C54" s="11"/>
      <c r="D54" s="11"/>
      <c r="F54" s="8">
        <v>3</v>
      </c>
      <c r="G54" s="8"/>
      <c r="H54" s="168">
        <v>480</v>
      </c>
      <c r="I54" s="168">
        <v>720</v>
      </c>
      <c r="J54" s="8">
        <v>5</v>
      </c>
      <c r="K54" s="8">
        <v>5</v>
      </c>
      <c r="L54" s="8">
        <v>5</v>
      </c>
      <c r="M54" s="8"/>
      <c r="R54" s="2"/>
      <c r="S54" s="2"/>
      <c r="T54" s="2"/>
    </row>
    <row r="55" s="1" customFormat="1" spans="2:20">
      <c r="B55" s="11"/>
      <c r="C55" s="11"/>
      <c r="D55" s="11"/>
      <c r="F55" s="8">
        <v>4</v>
      </c>
      <c r="G55" s="8"/>
      <c r="H55" s="168">
        <v>720</v>
      </c>
      <c r="I55" s="168">
        <v>1440</v>
      </c>
      <c r="J55" s="8">
        <v>6</v>
      </c>
      <c r="K55" s="8">
        <v>6</v>
      </c>
      <c r="L55" s="8">
        <v>6</v>
      </c>
      <c r="M55" s="8"/>
      <c r="R55" s="2"/>
      <c r="S55" s="2"/>
      <c r="T55" s="2"/>
    </row>
    <row r="56" s="1" customFormat="1" spans="2:20">
      <c r="B56" s="11"/>
      <c r="C56" s="11"/>
      <c r="D56" s="11"/>
      <c r="F56" s="8">
        <v>5</v>
      </c>
      <c r="G56" s="8"/>
      <c r="H56" s="168">
        <v>1200</v>
      </c>
      <c r="I56" s="168">
        <v>2640</v>
      </c>
      <c r="J56" s="8">
        <v>7</v>
      </c>
      <c r="K56" s="8">
        <v>7</v>
      </c>
      <c r="L56" s="8">
        <v>7</v>
      </c>
      <c r="M56" s="8"/>
      <c r="R56" s="2"/>
      <c r="S56" s="2"/>
      <c r="T56" s="2"/>
    </row>
    <row r="57" s="1" customFormat="1" spans="2:20">
      <c r="B57" s="11"/>
      <c r="C57" s="11"/>
      <c r="D57" s="11"/>
      <c r="F57" s="8">
        <v>6</v>
      </c>
      <c r="G57" s="8"/>
      <c r="H57" s="168">
        <v>1920</v>
      </c>
      <c r="I57" s="168">
        <v>4560</v>
      </c>
      <c r="J57" s="8">
        <v>8</v>
      </c>
      <c r="K57" s="8">
        <v>8</v>
      </c>
      <c r="L57" s="8">
        <v>8</v>
      </c>
      <c r="M57" s="8"/>
      <c r="R57" s="2"/>
      <c r="S57" s="2"/>
      <c r="T57" s="2"/>
    </row>
    <row r="58" s="1" customFormat="1" spans="2:20">
      <c r="B58" s="11"/>
      <c r="C58" s="11"/>
      <c r="D58" s="11"/>
      <c r="F58" s="8">
        <v>7</v>
      </c>
      <c r="G58" s="8"/>
      <c r="H58" s="168">
        <v>3120</v>
      </c>
      <c r="I58" s="168">
        <v>7680</v>
      </c>
      <c r="J58" s="8">
        <v>9</v>
      </c>
      <c r="K58" s="8">
        <v>9</v>
      </c>
      <c r="L58" s="8">
        <v>9</v>
      </c>
      <c r="M58" s="8"/>
      <c r="R58" s="2"/>
      <c r="S58" s="2"/>
      <c r="T58" s="2"/>
    </row>
    <row r="59" s="1" customFormat="1" spans="2:20">
      <c r="B59" s="11"/>
      <c r="C59" s="11"/>
      <c r="D59" s="11"/>
      <c r="F59" s="8">
        <v>8</v>
      </c>
      <c r="G59" s="8"/>
      <c r="H59" s="168">
        <v>5544</v>
      </c>
      <c r="I59" s="168">
        <v>13224</v>
      </c>
      <c r="J59" s="8">
        <v>10</v>
      </c>
      <c r="K59" s="8">
        <v>10</v>
      </c>
      <c r="L59" s="8">
        <v>10</v>
      </c>
      <c r="M59" s="8"/>
      <c r="R59" s="2"/>
      <c r="S59" s="2"/>
      <c r="T59" s="2"/>
    </row>
    <row r="60" s="1" customFormat="1" spans="2:20">
      <c r="B60" s="11"/>
      <c r="C60" s="11"/>
      <c r="D60" s="11"/>
      <c r="F60" s="8">
        <v>9</v>
      </c>
      <c r="G60" s="8"/>
      <c r="H60" s="168">
        <v>9530.4</v>
      </c>
      <c r="I60" s="168">
        <v>22754.4</v>
      </c>
      <c r="J60" s="8">
        <v>11</v>
      </c>
      <c r="K60" s="8">
        <v>11</v>
      </c>
      <c r="L60" s="8">
        <v>11</v>
      </c>
      <c r="M60" s="8"/>
      <c r="R60" s="2"/>
      <c r="S60" s="2"/>
      <c r="T60" s="2"/>
    </row>
    <row r="61" s="1" customFormat="1" spans="2:20">
      <c r="B61" s="11"/>
      <c r="C61" s="11"/>
      <c r="D61" s="11"/>
      <c r="F61" s="8">
        <v>10</v>
      </c>
      <c r="G61" s="8"/>
      <c r="H61" s="168">
        <v>16581.84</v>
      </c>
      <c r="I61" s="168">
        <v>39336.24</v>
      </c>
      <c r="J61" s="8">
        <v>12</v>
      </c>
      <c r="K61" s="8">
        <v>12</v>
      </c>
      <c r="L61" s="8">
        <v>12</v>
      </c>
      <c r="M61" s="8"/>
      <c r="R61" s="2"/>
      <c r="S61" s="2"/>
      <c r="T61" s="2"/>
    </row>
    <row r="62" s="1" customFormat="1" spans="2:20">
      <c r="B62" s="11"/>
      <c r="C62" s="11"/>
      <c r="D62" s="11"/>
      <c r="F62" s="8">
        <v>11</v>
      </c>
      <c r="G62" s="8"/>
      <c r="H62" s="168">
        <v>28723.464</v>
      </c>
      <c r="I62" s="168">
        <v>68059.704</v>
      </c>
      <c r="J62" s="8">
        <v>13</v>
      </c>
      <c r="K62" s="8">
        <v>13</v>
      </c>
      <c r="L62" s="8">
        <v>13</v>
      </c>
      <c r="M62" s="8"/>
      <c r="R62" s="2"/>
      <c r="S62" s="2"/>
      <c r="T62" s="2"/>
    </row>
    <row r="63" s="1" customFormat="1" spans="2:20">
      <c r="B63" s="11"/>
      <c r="C63" s="11"/>
      <c r="D63" s="11"/>
      <c r="F63" s="8">
        <v>12</v>
      </c>
      <c r="G63" s="8"/>
      <c r="H63" s="168">
        <v>49835.8344</v>
      </c>
      <c r="I63" s="168">
        <v>117895.5384</v>
      </c>
      <c r="J63" s="8">
        <v>14</v>
      </c>
      <c r="K63" s="8">
        <v>14</v>
      </c>
      <c r="L63" s="8">
        <v>14</v>
      </c>
      <c r="M63" s="8"/>
      <c r="R63" s="2"/>
      <c r="S63" s="2"/>
      <c r="T63" s="2"/>
    </row>
    <row r="64" s="1" customFormat="1" spans="2:20">
      <c r="B64" s="11"/>
      <c r="C64" s="11"/>
      <c r="D64" s="11"/>
      <c r="F64" s="8">
        <v>13</v>
      </c>
      <c r="G64" s="8"/>
      <c r="H64" s="168">
        <v>94271.15808</v>
      </c>
      <c r="I64" s="168">
        <v>212166.69648</v>
      </c>
      <c r="J64" s="8">
        <v>15</v>
      </c>
      <c r="K64" s="8">
        <v>15</v>
      </c>
      <c r="L64" s="8">
        <v>15</v>
      </c>
      <c r="M64" s="8"/>
      <c r="R64" s="2"/>
      <c r="S64" s="2"/>
      <c r="T64" s="2"/>
    </row>
    <row r="65" s="1" customFormat="1" spans="2:13">
      <c r="B65" s="11"/>
      <c r="C65" s="11"/>
      <c r="D65" s="11"/>
      <c r="F65" s="8">
        <v>14</v>
      </c>
      <c r="G65" s="8"/>
      <c r="H65" s="168">
        <v>187339.090224</v>
      </c>
      <c r="I65" s="168">
        <v>399505.786704</v>
      </c>
      <c r="J65" s="8">
        <v>16</v>
      </c>
      <c r="K65" s="8">
        <v>16</v>
      </c>
      <c r="L65" s="8">
        <v>16</v>
      </c>
      <c r="M65" s="8"/>
    </row>
    <row r="66" s="1" customFormat="1" spans="2:13">
      <c r="B66" s="11"/>
      <c r="C66" s="11"/>
      <c r="D66" s="11"/>
      <c r="F66" s="8">
        <v>15</v>
      </c>
      <c r="G66" s="8"/>
      <c r="H66" s="168">
        <v>394254.3476256</v>
      </c>
      <c r="I66" s="168">
        <v>793760.1343296</v>
      </c>
      <c r="J66" s="8">
        <v>17</v>
      </c>
      <c r="K66" s="8">
        <v>17</v>
      </c>
      <c r="L66" s="8">
        <v>17</v>
      </c>
      <c r="M66" s="8"/>
    </row>
    <row r="67" s="1" customFormat="1" spans="2:13">
      <c r="B67" s="11"/>
      <c r="C67" s="11"/>
      <c r="D67" s="11"/>
      <c r="F67" s="8">
        <v>16</v>
      </c>
      <c r="G67" s="8"/>
      <c r="H67" s="168">
        <v>872390.1567744</v>
      </c>
      <c r="I67" s="168">
        <v>1666150.291104</v>
      </c>
      <c r="J67" s="8">
        <v>18</v>
      </c>
      <c r="K67" s="8">
        <v>18</v>
      </c>
      <c r="L67" s="8">
        <v>18</v>
      </c>
      <c r="M67" s="8"/>
    </row>
    <row r="68" s="1" customFormat="1" spans="2:13">
      <c r="B68" s="11"/>
      <c r="C68" s="11"/>
      <c r="D68" s="11"/>
      <c r="F68" s="8">
        <v>17</v>
      </c>
      <c r="G68" s="8"/>
      <c r="H68" s="168">
        <v>2026631.20704</v>
      </c>
      <c r="I68" s="168">
        <v>3692781.498144</v>
      </c>
      <c r="J68" s="8">
        <v>19</v>
      </c>
      <c r="K68" s="8">
        <v>19</v>
      </c>
      <c r="L68" s="8">
        <v>19</v>
      </c>
      <c r="M68" s="8"/>
    </row>
    <row r="69" spans="2:13">
      <c r="B69" s="11"/>
      <c r="C69" s="11"/>
      <c r="D69" s="11"/>
      <c r="F69" s="8">
        <v>18</v>
      </c>
      <c r="G69" s="8"/>
      <c r="H69" s="168">
        <v>4928336.31848448</v>
      </c>
      <c r="I69" s="168">
        <v>8621117.81662848</v>
      </c>
      <c r="J69" s="8">
        <v>20</v>
      </c>
      <c r="K69" s="8">
        <v>20</v>
      </c>
      <c r="L69" s="8">
        <v>20</v>
      </c>
      <c r="M69" s="8"/>
    </row>
    <row r="70" spans="3:16">
      <c r="C70" s="44"/>
      <c r="F70" s="173"/>
      <c r="G70" s="44"/>
      <c r="I70" s="29"/>
      <c r="J70" s="35"/>
      <c r="K70" s="35"/>
      <c r="L70" s="35"/>
      <c r="M70" s="35"/>
      <c r="N70" s="176"/>
      <c r="O70" s="177"/>
      <c r="P70" s="11"/>
    </row>
    <row r="71" spans="3:16">
      <c r="C71" s="44"/>
      <c r="G71" s="44"/>
      <c r="I71" s="29"/>
      <c r="J71" s="35"/>
      <c r="K71" s="35"/>
      <c r="L71" s="35"/>
      <c r="M71" s="35"/>
      <c r="N71" s="176"/>
      <c r="O71" s="177"/>
      <c r="P71" s="11"/>
    </row>
    <row r="72" spans="3:16">
      <c r="C72" s="4">
        <v>3</v>
      </c>
      <c r="D72" s="5" t="s">
        <v>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4:16">
      <c r="D73" s="1">
        <v>1</v>
      </c>
      <c r="E73" s="5" t="s">
        <v>50</v>
      </c>
      <c r="F73" s="5"/>
      <c r="G73" s="5"/>
      <c r="H73" s="5"/>
      <c r="I73" s="1"/>
      <c r="J73" s="1"/>
      <c r="K73" s="1"/>
      <c r="L73" s="5"/>
      <c r="M73" s="1"/>
      <c r="N73" s="1"/>
      <c r="O73" s="1"/>
      <c r="P73" s="1"/>
    </row>
    <row r="74" spans="4:16">
      <c r="D74" s="1">
        <v>2</v>
      </c>
      <c r="E74" s="10" t="s">
        <v>51</v>
      </c>
      <c r="F74" s="10" t="s">
        <v>45</v>
      </c>
      <c r="G74" s="10" t="s">
        <v>46</v>
      </c>
      <c r="H74" s="10" t="s">
        <v>47</v>
      </c>
      <c r="I74" s="1"/>
      <c r="J74" s="1"/>
      <c r="K74" s="1"/>
      <c r="L74" s="5"/>
      <c r="M74" s="1"/>
      <c r="N74" s="1"/>
      <c r="O74" s="1"/>
      <c r="P74" s="1"/>
    </row>
    <row r="75" spans="4:16">
      <c r="D75" s="1"/>
      <c r="E75" s="8"/>
      <c r="F75" s="8" t="s">
        <v>52</v>
      </c>
      <c r="G75" s="8" t="s">
        <v>53</v>
      </c>
      <c r="H75" s="8" t="s">
        <v>54</v>
      </c>
      <c r="I75" s="1"/>
      <c r="J75" s="1"/>
      <c r="K75" s="1"/>
      <c r="L75" s="5"/>
      <c r="M75" s="1"/>
      <c r="N75" s="1"/>
      <c r="O75" s="1"/>
      <c r="P75" s="1"/>
    </row>
    <row r="76" spans="4:16">
      <c r="D76" s="1"/>
      <c r="E76" s="8"/>
      <c r="F76" s="8"/>
      <c r="G76" s="8" t="s">
        <v>55</v>
      </c>
      <c r="H76" s="8" t="s">
        <v>56</v>
      </c>
      <c r="I76" s="1"/>
      <c r="J76" s="1"/>
      <c r="K76" s="1"/>
      <c r="L76" s="5"/>
      <c r="M76" s="1"/>
      <c r="N76" s="1"/>
      <c r="O76" s="1"/>
      <c r="P76" s="1"/>
    </row>
    <row r="77" spans="4:16">
      <c r="D77" s="1"/>
      <c r="E77" s="8" t="s">
        <v>57</v>
      </c>
      <c r="F77" s="8"/>
      <c r="G77" s="8" t="s">
        <v>58</v>
      </c>
      <c r="H77" s="8" t="s">
        <v>59</v>
      </c>
      <c r="I77" s="1"/>
      <c r="J77" s="1"/>
      <c r="K77" s="1"/>
      <c r="L77" s="5"/>
      <c r="M77" s="1"/>
      <c r="N77" s="1"/>
      <c r="O77" s="1"/>
      <c r="P77" s="1"/>
    </row>
    <row r="78" spans="4:16">
      <c r="D78" s="1"/>
      <c r="E78" s="8"/>
      <c r="F78" s="8"/>
      <c r="G78" s="8" t="s">
        <v>60</v>
      </c>
      <c r="H78" s="8"/>
      <c r="I78" s="1"/>
      <c r="J78" s="1"/>
      <c r="K78" s="1"/>
      <c r="L78" s="5"/>
      <c r="M78" s="1"/>
      <c r="N78" s="1"/>
      <c r="O78" s="1"/>
      <c r="P78" s="1"/>
    </row>
    <row r="79" spans="4:16">
      <c r="D79" s="1"/>
      <c r="E79" s="8"/>
      <c r="F79" s="44"/>
      <c r="G79" s="44" t="s">
        <v>61</v>
      </c>
      <c r="H79" s="8"/>
      <c r="I79" s="178"/>
      <c r="J79" s="1"/>
      <c r="K79" s="1"/>
      <c r="L79" s="5"/>
      <c r="M79" s="1"/>
      <c r="N79" s="1"/>
      <c r="O79" s="1"/>
      <c r="P79" s="1"/>
    </row>
    <row r="80" spans="4:16">
      <c r="D80" s="1"/>
      <c r="E80" s="8"/>
      <c r="F80" s="8"/>
      <c r="G80" s="8" t="s">
        <v>62</v>
      </c>
      <c r="H80" s="8"/>
      <c r="I80" s="8"/>
      <c r="J80" s="1"/>
      <c r="K80" s="1"/>
      <c r="L80" s="5"/>
      <c r="M80" s="1"/>
      <c r="N80" s="1"/>
      <c r="O80" s="1"/>
      <c r="P80" s="1"/>
    </row>
    <row r="81" spans="4:16">
      <c r="D81" s="1"/>
      <c r="E81" s="5"/>
      <c r="F81" s="5"/>
      <c r="G81" s="5"/>
      <c r="H81" s="5"/>
      <c r="I81" s="1"/>
      <c r="J81" s="1"/>
      <c r="K81" s="1"/>
      <c r="L81" s="5"/>
      <c r="M81" s="1"/>
      <c r="N81" s="1"/>
      <c r="O81" s="1"/>
      <c r="P81" s="1"/>
    </row>
    <row r="82" spans="4:16">
      <c r="D82" s="1"/>
      <c r="E82" s="5"/>
      <c r="F82" s="5"/>
      <c r="G82" s="5"/>
      <c r="H82" s="5"/>
      <c r="I82" s="1"/>
      <c r="J82" s="1"/>
      <c r="K82" s="1"/>
      <c r="L82" s="5"/>
      <c r="M82" s="1"/>
      <c r="N82" s="1"/>
      <c r="O82" s="1"/>
      <c r="P82" s="1"/>
    </row>
    <row r="83" spans="4:16">
      <c r="D83" s="1"/>
      <c r="E83" s="5"/>
      <c r="F83" s="5"/>
      <c r="G83" s="5"/>
      <c r="H83" s="5"/>
      <c r="I83" s="1"/>
      <c r="J83" s="1"/>
      <c r="K83" s="1"/>
      <c r="L83" s="5"/>
      <c r="M83" s="1"/>
      <c r="N83" s="1"/>
      <c r="O83" s="1"/>
      <c r="P83" s="1"/>
    </row>
    <row r="84" spans="4:16">
      <c r="D84" s="1">
        <v>3</v>
      </c>
      <c r="E84" s="10" t="s">
        <v>63</v>
      </c>
      <c r="F84" s="10" t="s">
        <v>45</v>
      </c>
      <c r="G84" s="10" t="s">
        <v>46</v>
      </c>
      <c r="H84" s="10" t="s">
        <v>64</v>
      </c>
      <c r="I84" s="1"/>
      <c r="J84" s="1"/>
      <c r="K84" s="1"/>
      <c r="L84" s="5"/>
      <c r="M84" s="1"/>
      <c r="N84" s="1"/>
      <c r="O84" s="1"/>
      <c r="P84" s="1"/>
    </row>
    <row r="85" spans="4:16">
      <c r="D85" s="1"/>
      <c r="E85" s="8"/>
      <c r="F85" s="8" t="s">
        <v>65</v>
      </c>
      <c r="G85" s="8" t="s">
        <v>66</v>
      </c>
      <c r="H85" s="8" t="s">
        <v>67</v>
      </c>
      <c r="I85" s="1"/>
      <c r="J85" s="1"/>
      <c r="K85" s="1"/>
      <c r="L85" s="5"/>
      <c r="M85" s="1"/>
      <c r="N85" s="1"/>
      <c r="O85" s="1"/>
      <c r="P85" s="1"/>
    </row>
    <row r="86" spans="4:16">
      <c r="D86" s="1"/>
      <c r="E86" s="8"/>
      <c r="F86" s="8"/>
      <c r="G86" s="8" t="s">
        <v>68</v>
      </c>
      <c r="H86" s="8" t="s">
        <v>69</v>
      </c>
      <c r="I86" s="1"/>
      <c r="J86" s="1"/>
      <c r="K86" s="1"/>
      <c r="L86" s="5"/>
      <c r="M86" s="1"/>
      <c r="N86" s="1"/>
      <c r="O86" s="1"/>
      <c r="P86" s="1"/>
    </row>
    <row r="87" spans="4:16">
      <c r="D87" s="1"/>
      <c r="E87" s="8"/>
      <c r="F87" s="8"/>
      <c r="G87" s="8" t="s">
        <v>62</v>
      </c>
      <c r="H87" s="8" t="s">
        <v>70</v>
      </c>
      <c r="I87" s="1"/>
      <c r="J87" s="1"/>
      <c r="K87" s="1"/>
      <c r="L87" s="5"/>
      <c r="M87" s="1"/>
      <c r="N87" s="1"/>
      <c r="O87" s="1"/>
      <c r="P87" s="1"/>
    </row>
    <row r="88" spans="4:16">
      <c r="D88" s="1"/>
      <c r="E88" s="8"/>
      <c r="F88" s="8"/>
      <c r="G88" s="8" t="s">
        <v>71</v>
      </c>
      <c r="H88" s="8" t="s">
        <v>72</v>
      </c>
      <c r="I88" s="1"/>
      <c r="J88" s="1"/>
      <c r="K88" s="1"/>
      <c r="L88" s="5"/>
      <c r="M88" s="1"/>
      <c r="N88" s="1"/>
      <c r="O88" s="1"/>
      <c r="P88" s="1"/>
    </row>
    <row r="89" spans="4:16">
      <c r="D89" s="1"/>
      <c r="E89" s="17"/>
      <c r="F89" s="8"/>
      <c r="G89" s="8"/>
      <c r="H89" s="8"/>
      <c r="I89" s="1"/>
      <c r="J89" s="1"/>
      <c r="K89" s="1"/>
      <c r="L89" s="5"/>
      <c r="M89" s="1"/>
      <c r="N89" s="1"/>
      <c r="O89" s="1"/>
      <c r="P89" s="1"/>
    </row>
    <row r="90" spans="4:16">
      <c r="D90" s="1"/>
      <c r="E90" s="8"/>
      <c r="F90" s="8"/>
      <c r="G90" s="8"/>
      <c r="H90" s="8"/>
      <c r="I90" s="1"/>
      <c r="J90" s="1"/>
      <c r="K90" s="1"/>
      <c r="L90" s="5"/>
      <c r="M90" s="1"/>
      <c r="N90" s="1"/>
      <c r="O90" s="1"/>
      <c r="P90" s="1"/>
    </row>
    <row r="91" spans="4:16">
      <c r="D91" s="1"/>
      <c r="E91" s="8"/>
      <c r="G91" s="8"/>
      <c r="H91" s="8"/>
      <c r="I91" s="1"/>
      <c r="J91" s="1"/>
      <c r="K91" s="1"/>
      <c r="L91" s="5"/>
      <c r="M91" s="1"/>
      <c r="N91" s="1"/>
      <c r="O91" s="1"/>
      <c r="P91" s="1"/>
    </row>
    <row r="92" spans="4:16">
      <c r="D92" s="1"/>
      <c r="E92" s="5"/>
      <c r="F92" s="5"/>
      <c r="G92" s="5"/>
      <c r="H92" s="5"/>
      <c r="I92" s="1"/>
      <c r="J92" s="1"/>
      <c r="K92" s="1"/>
      <c r="L92" s="5"/>
      <c r="M92" s="1"/>
      <c r="N92" s="1"/>
      <c r="O92" s="1"/>
      <c r="P92" s="1"/>
    </row>
    <row r="93" spans="4:12">
      <c r="D93" s="4">
        <v>4</v>
      </c>
      <c r="E93" s="5" t="s">
        <v>45</v>
      </c>
      <c r="F93" s="5"/>
      <c r="G93" s="5"/>
      <c r="H93" s="5"/>
      <c r="L93" s="5"/>
    </row>
    <row r="94" spans="4:12">
      <c r="D94" s="5"/>
      <c r="E94" s="4" t="s">
        <v>73</v>
      </c>
      <c r="F94" s="5"/>
      <c r="G94" s="5"/>
      <c r="H94" s="5"/>
      <c r="L94" s="5"/>
    </row>
    <row r="95" spans="4:12">
      <c r="D95" s="5"/>
      <c r="E95" s="4" t="s">
        <v>74</v>
      </c>
      <c r="F95" s="5"/>
      <c r="G95" s="5"/>
      <c r="H95" s="5"/>
      <c r="L95" s="5"/>
    </row>
    <row r="96" spans="4:12">
      <c r="D96" s="5"/>
      <c r="E96" s="5"/>
      <c r="F96" s="5"/>
      <c r="G96" s="5"/>
      <c r="H96" s="5"/>
      <c r="L96" s="5"/>
    </row>
    <row r="97" spans="4:13">
      <c r="D97" s="5">
        <v>5</v>
      </c>
      <c r="E97" s="5" t="s">
        <v>46</v>
      </c>
      <c r="F97" s="5"/>
      <c r="G97" s="5"/>
      <c r="H97" s="5"/>
      <c r="I97" s="5"/>
      <c r="J97" s="5"/>
      <c r="K97" s="5"/>
      <c r="L97" s="5"/>
      <c r="M97" s="6"/>
    </row>
    <row r="98" spans="4:13">
      <c r="D98" s="5"/>
      <c r="E98" s="4" t="s">
        <v>75</v>
      </c>
      <c r="F98" s="5"/>
      <c r="G98" s="5"/>
      <c r="H98" s="5"/>
      <c r="I98" s="5"/>
      <c r="J98" s="5"/>
      <c r="K98" s="5"/>
      <c r="L98" s="5"/>
      <c r="M98" s="6"/>
    </row>
    <row r="99" spans="4:13">
      <c r="D99" s="5"/>
      <c r="E99" s="4" t="s">
        <v>74</v>
      </c>
      <c r="F99" s="5"/>
      <c r="G99" s="5"/>
      <c r="H99" s="5"/>
      <c r="I99" s="5"/>
      <c r="J99" s="5"/>
      <c r="K99" s="5"/>
      <c r="L99" s="5"/>
      <c r="M99" s="6"/>
    </row>
    <row r="100" spans="4:16">
      <c r="D100" s="5"/>
      <c r="E100" s="5"/>
      <c r="F100" s="5"/>
      <c r="G100" s="5"/>
      <c r="H100" s="5"/>
      <c r="I100" s="5"/>
      <c r="J100" s="5"/>
      <c r="K100" s="5"/>
      <c r="L100" s="5"/>
      <c r="M100" s="6"/>
      <c r="N100" s="5"/>
      <c r="O100" s="5"/>
      <c r="P100" s="5"/>
    </row>
    <row r="101" spans="4:16">
      <c r="D101" s="5">
        <v>6</v>
      </c>
      <c r="E101" s="5" t="s">
        <v>47</v>
      </c>
      <c r="F101" s="5"/>
      <c r="G101" s="5"/>
      <c r="H101" s="5"/>
      <c r="I101" s="5"/>
      <c r="J101" s="5"/>
      <c r="K101" s="5"/>
      <c r="L101" s="5"/>
      <c r="M101" s="6"/>
      <c r="N101" s="5"/>
      <c r="O101" s="5"/>
      <c r="P101" s="5"/>
    </row>
    <row r="102" spans="4:16">
      <c r="D102" s="5"/>
      <c r="E102" s="5" t="s">
        <v>76</v>
      </c>
      <c r="F102" s="5"/>
      <c r="G102" s="5"/>
      <c r="H102" s="5"/>
      <c r="I102" s="5"/>
      <c r="J102" s="5"/>
      <c r="K102" s="5"/>
      <c r="L102" s="5"/>
      <c r="M102" s="6"/>
      <c r="N102" s="5"/>
      <c r="O102" s="5"/>
      <c r="P102" s="5"/>
    </row>
    <row r="103" spans="4:16">
      <c r="D103" s="5"/>
      <c r="E103" s="4" t="s">
        <v>74</v>
      </c>
      <c r="F103" s="5"/>
      <c r="G103" s="5"/>
      <c r="H103" s="5"/>
      <c r="I103" s="5"/>
      <c r="J103" s="5"/>
      <c r="K103" s="5"/>
      <c r="L103" s="5"/>
      <c r="M103" s="6"/>
      <c r="N103" s="5"/>
      <c r="O103" s="5"/>
      <c r="P103" s="5"/>
    </row>
    <row r="104" spans="4:16">
      <c r="D104" s="5"/>
      <c r="E104" s="6" t="s">
        <v>77</v>
      </c>
      <c r="F104" s="5"/>
      <c r="G104" s="5"/>
      <c r="H104" s="5"/>
      <c r="I104" s="5"/>
      <c r="J104" s="5"/>
      <c r="K104" s="5"/>
      <c r="L104" s="5"/>
      <c r="M104" s="6"/>
      <c r="N104" s="5"/>
      <c r="O104" s="5"/>
      <c r="P104" s="5"/>
    </row>
    <row r="105" spans="4:16">
      <c r="D105" s="174" t="s">
        <v>78</v>
      </c>
      <c r="E105" s="175" t="s">
        <v>79</v>
      </c>
      <c r="F105" s="5"/>
      <c r="G105" s="5"/>
      <c r="H105" s="5"/>
      <c r="I105" s="5"/>
      <c r="J105" s="5"/>
      <c r="K105" s="5"/>
      <c r="L105" s="5"/>
      <c r="M105" s="5"/>
      <c r="N105" s="8"/>
      <c r="O105" s="5"/>
      <c r="P105" s="5"/>
    </row>
    <row r="106" spans="4:16">
      <c r="D106" s="5"/>
      <c r="F106" s="5"/>
      <c r="G106" s="5"/>
      <c r="H106" s="5"/>
      <c r="I106" s="5"/>
      <c r="J106" s="5"/>
      <c r="K106" s="5"/>
      <c r="L106" s="5"/>
      <c r="M106" s="6"/>
      <c r="N106" s="5"/>
      <c r="O106" s="5"/>
      <c r="P106" s="5"/>
    </row>
    <row r="107" spans="4:16">
      <c r="D107" s="1"/>
      <c r="F107" s="1"/>
      <c r="G107" s="1"/>
      <c r="H107" s="1"/>
      <c r="I107" s="1"/>
      <c r="J107" s="1"/>
      <c r="K107" s="1"/>
      <c r="L107" s="1"/>
      <c r="M107" s="3"/>
      <c r="N107" s="1"/>
      <c r="O107" s="1"/>
      <c r="P107" s="1"/>
    </row>
    <row r="108" spans="4:16">
      <c r="D108" s="1"/>
      <c r="F108" s="1"/>
      <c r="G108" s="1"/>
      <c r="H108" s="1"/>
      <c r="I108" s="1"/>
      <c r="J108" s="1"/>
      <c r="K108" s="1"/>
      <c r="L108" s="1"/>
      <c r="M108" s="3"/>
      <c r="N108" s="1"/>
      <c r="O108" s="1"/>
      <c r="P108" s="1"/>
    </row>
    <row r="109" spans="4:16">
      <c r="D109" s="1"/>
      <c r="F109" s="1"/>
      <c r="G109" s="1"/>
      <c r="H109" s="1"/>
      <c r="I109" s="1"/>
      <c r="J109" s="1"/>
      <c r="K109" s="1"/>
      <c r="L109" s="1"/>
      <c r="M109" s="3"/>
      <c r="N109" s="1"/>
      <c r="O109" s="1"/>
      <c r="P109" s="1"/>
    </row>
    <row r="110" spans="4:16">
      <c r="D110" s="1"/>
      <c r="F110" s="1"/>
      <c r="G110" s="1"/>
      <c r="H110" s="1"/>
      <c r="I110" s="1"/>
      <c r="J110" s="1"/>
      <c r="K110" s="1"/>
      <c r="L110" s="1"/>
      <c r="M110" s="3"/>
      <c r="N110" s="1"/>
      <c r="O110" s="1"/>
      <c r="P110" s="1"/>
    </row>
    <row r="111" spans="4:16">
      <c r="D111" s="1"/>
      <c r="F111" s="1"/>
      <c r="G111" s="1"/>
      <c r="H111" s="1"/>
      <c r="I111" s="1"/>
      <c r="J111" s="1"/>
      <c r="K111" s="1"/>
      <c r="L111" s="1"/>
      <c r="M111" s="3"/>
      <c r="N111" s="1"/>
      <c r="O111" s="1"/>
      <c r="P111" s="1"/>
    </row>
    <row r="112" spans="4:16">
      <c r="D112" s="1"/>
      <c r="F112" s="1"/>
      <c r="G112" s="1"/>
      <c r="H112" s="1"/>
      <c r="I112" s="1"/>
      <c r="J112" s="1"/>
      <c r="K112" s="1"/>
      <c r="L112" s="1"/>
      <c r="M112" s="3"/>
      <c r="N112" s="1"/>
      <c r="O112" s="1"/>
      <c r="P112" s="1"/>
    </row>
    <row r="113" spans="4:16">
      <c r="D113" s="1"/>
      <c r="F113" s="1"/>
      <c r="G113" s="1"/>
      <c r="H113" s="1"/>
      <c r="I113" s="1"/>
      <c r="J113" s="1"/>
      <c r="K113" s="1"/>
      <c r="L113" s="1"/>
      <c r="M113" s="3"/>
      <c r="N113" s="1"/>
      <c r="O113" s="1"/>
      <c r="P113" s="1"/>
    </row>
    <row r="114" spans="4:16">
      <c r="D114" s="1"/>
      <c r="F114" s="1"/>
      <c r="G114" s="1"/>
      <c r="H114" s="1"/>
      <c r="I114" s="1"/>
      <c r="J114" s="1"/>
      <c r="K114" s="1"/>
      <c r="L114" s="1"/>
      <c r="M114" s="3"/>
      <c r="N114" s="1"/>
      <c r="O114" s="1"/>
      <c r="P114" s="1"/>
    </row>
    <row r="115" spans="4:16">
      <c r="D115" s="1"/>
      <c r="F115" s="1"/>
      <c r="G115" s="1"/>
      <c r="H115" s="1"/>
      <c r="I115" s="1"/>
      <c r="J115" s="1"/>
      <c r="K115" s="1"/>
      <c r="L115" s="1"/>
      <c r="M115" s="3"/>
      <c r="N115" s="1"/>
      <c r="O115" s="1"/>
      <c r="P115" s="1"/>
    </row>
    <row r="116" spans="4:16">
      <c r="D116" s="1"/>
      <c r="F116" s="1"/>
      <c r="G116" s="1"/>
      <c r="H116" s="1"/>
      <c r="I116" s="1"/>
      <c r="J116" s="1"/>
      <c r="K116" s="1"/>
      <c r="L116" s="1"/>
      <c r="M116" s="3"/>
      <c r="N116" s="1"/>
      <c r="O116" s="1"/>
      <c r="P116" s="1"/>
    </row>
    <row r="117" spans="4:16">
      <c r="D117" s="1"/>
      <c r="F117" s="1"/>
      <c r="G117" s="1"/>
      <c r="H117" s="1"/>
      <c r="I117" s="1"/>
      <c r="J117" s="1"/>
      <c r="K117" s="1"/>
      <c r="L117" s="1"/>
      <c r="M117" s="3"/>
      <c r="N117" s="1"/>
      <c r="O117" s="1"/>
      <c r="P117" s="1"/>
    </row>
    <row r="118" spans="4:16">
      <c r="D118" s="1"/>
      <c r="F118" s="1"/>
      <c r="G118" s="1"/>
      <c r="H118" s="1"/>
      <c r="I118" s="1"/>
      <c r="J118" s="1"/>
      <c r="K118" s="1"/>
      <c r="L118" s="1"/>
      <c r="M118" s="3"/>
      <c r="N118" s="1"/>
      <c r="O118" s="1"/>
      <c r="P118" s="1"/>
    </row>
    <row r="119" spans="4:16">
      <c r="D119" s="1"/>
      <c r="F119" s="1"/>
      <c r="G119" s="1"/>
      <c r="H119" s="1"/>
      <c r="I119" s="1"/>
      <c r="J119" s="1"/>
      <c r="K119" s="1"/>
      <c r="L119" s="1"/>
      <c r="M119" s="3"/>
      <c r="N119" s="1"/>
      <c r="O119" s="1"/>
      <c r="P119" s="1"/>
    </row>
    <row r="120" spans="4:16">
      <c r="D120" s="1"/>
      <c r="F120" s="1"/>
      <c r="G120" s="1"/>
      <c r="H120" s="1"/>
      <c r="I120" s="1"/>
      <c r="J120" s="1"/>
      <c r="K120" s="1"/>
      <c r="L120" s="1"/>
      <c r="M120" s="3"/>
      <c r="N120" s="1"/>
      <c r="O120" s="1"/>
      <c r="P120" s="1"/>
    </row>
    <row r="121" spans="4:16">
      <c r="D121" s="1"/>
      <c r="F121" s="1"/>
      <c r="G121" s="1"/>
      <c r="H121" s="1"/>
      <c r="I121" s="1"/>
      <c r="J121" s="1"/>
      <c r="K121" s="1"/>
      <c r="L121" s="1"/>
      <c r="M121" s="3"/>
      <c r="N121" s="1"/>
      <c r="O121" s="1"/>
      <c r="P121" s="1"/>
    </row>
    <row r="122" spans="4:16">
      <c r="D122" s="1"/>
      <c r="F122" s="1"/>
      <c r="G122" s="1"/>
      <c r="H122" s="1"/>
      <c r="I122" s="1"/>
      <c r="J122" s="1"/>
      <c r="K122" s="1"/>
      <c r="L122" s="1"/>
      <c r="M122" s="3"/>
      <c r="N122" s="1"/>
      <c r="O122" s="1"/>
      <c r="P122" s="1"/>
    </row>
    <row r="123" spans="4:16">
      <c r="D123" s="1"/>
      <c r="F123" s="1"/>
      <c r="G123" s="1"/>
      <c r="H123" s="1"/>
      <c r="I123" s="1"/>
      <c r="J123" s="1"/>
      <c r="K123" s="1"/>
      <c r="L123" s="1"/>
      <c r="M123" s="3"/>
      <c r="N123" s="1"/>
      <c r="O123" s="1"/>
      <c r="P123" s="1"/>
    </row>
    <row r="124" spans="4:16">
      <c r="D124" s="1"/>
      <c r="F124" s="1"/>
      <c r="G124" s="1"/>
      <c r="H124" s="1"/>
      <c r="I124" s="1"/>
      <c r="J124" s="1"/>
      <c r="K124" s="1"/>
      <c r="L124" s="1"/>
      <c r="M124" s="3"/>
      <c r="N124" s="1"/>
      <c r="O124" s="1"/>
      <c r="P124" s="1"/>
    </row>
    <row r="125" spans="4:16">
      <c r="D125" s="1"/>
      <c r="F125" s="1"/>
      <c r="G125" s="1"/>
      <c r="H125" s="1"/>
      <c r="I125" s="1"/>
      <c r="J125" s="1"/>
      <c r="K125" s="1"/>
      <c r="L125" s="1"/>
      <c r="M125" s="3"/>
      <c r="N125" s="1"/>
      <c r="O125" s="1"/>
      <c r="P125" s="1"/>
    </row>
    <row r="126" spans="4:16">
      <c r="D126" s="1"/>
      <c r="F126" s="1"/>
      <c r="G126" s="1"/>
      <c r="H126" s="1"/>
      <c r="I126" s="1"/>
      <c r="J126" s="1"/>
      <c r="K126" s="1"/>
      <c r="L126" s="1"/>
      <c r="M126" s="3"/>
      <c r="N126" s="1"/>
      <c r="O126" s="1"/>
      <c r="P126" s="1"/>
    </row>
    <row r="127" spans="4:16">
      <c r="D127" s="1"/>
      <c r="F127" s="1"/>
      <c r="G127" s="1"/>
      <c r="H127" s="1"/>
      <c r="I127" s="1"/>
      <c r="J127" s="1"/>
      <c r="K127" s="1"/>
      <c r="L127" s="1"/>
      <c r="M127" s="3"/>
      <c r="N127" s="1"/>
      <c r="O127" s="1"/>
      <c r="P127" s="1"/>
    </row>
    <row r="128" spans="4:16">
      <c r="D128" s="1"/>
      <c r="F128" s="1"/>
      <c r="G128" s="1"/>
      <c r="H128" s="1"/>
      <c r="I128" s="1"/>
      <c r="J128" s="1"/>
      <c r="K128" s="1"/>
      <c r="L128" s="1"/>
      <c r="M128" s="3"/>
      <c r="N128" s="1"/>
      <c r="O128" s="1"/>
      <c r="P128" s="1"/>
    </row>
    <row r="129" spans="4:16">
      <c r="D129" s="1"/>
      <c r="F129" s="1"/>
      <c r="G129" s="1"/>
      <c r="H129" s="1"/>
      <c r="I129" s="1"/>
      <c r="J129" s="1"/>
      <c r="K129" s="1"/>
      <c r="L129" s="1"/>
      <c r="M129" s="3"/>
      <c r="N129" s="1"/>
      <c r="O129" s="1"/>
      <c r="P129" s="1"/>
    </row>
    <row r="130" spans="4:16">
      <c r="D130" s="1"/>
      <c r="F130" s="1"/>
      <c r="G130" s="1"/>
      <c r="H130" s="1"/>
      <c r="I130" s="1"/>
      <c r="J130" s="1"/>
      <c r="K130" s="1"/>
      <c r="L130" s="1"/>
      <c r="M130" s="3"/>
      <c r="N130" s="1"/>
      <c r="O130" s="1"/>
      <c r="P130" s="1"/>
    </row>
    <row r="131" spans="4:16">
      <c r="D131" s="1"/>
      <c r="F131" s="1"/>
      <c r="G131" s="1"/>
      <c r="H131" s="1"/>
      <c r="I131" s="1"/>
      <c r="J131" s="1"/>
      <c r="K131" s="1"/>
      <c r="L131" s="1"/>
      <c r="M131" s="3"/>
      <c r="N131" s="1"/>
      <c r="O131" s="1"/>
      <c r="P131" s="1"/>
    </row>
    <row r="132" spans="4:16">
      <c r="D132" s="1"/>
      <c r="F132" s="1"/>
      <c r="G132" s="1"/>
      <c r="H132" s="1"/>
      <c r="I132" s="1"/>
      <c r="J132" s="1"/>
      <c r="K132" s="1"/>
      <c r="L132" s="1"/>
      <c r="M132" s="3"/>
      <c r="N132" s="1"/>
      <c r="O132" s="1"/>
      <c r="P132" s="1"/>
    </row>
    <row r="133" spans="4:16">
      <c r="D133" s="1"/>
      <c r="F133" s="1"/>
      <c r="G133" s="1"/>
      <c r="H133" s="1"/>
      <c r="I133" s="1"/>
      <c r="J133" s="1"/>
      <c r="K133" s="1"/>
      <c r="L133" s="1"/>
      <c r="M133" s="3"/>
      <c r="N133" s="1"/>
      <c r="O133" s="1"/>
      <c r="P133" s="1"/>
    </row>
    <row r="134" spans="4:16">
      <c r="D134" s="1"/>
      <c r="F134" s="1"/>
      <c r="G134" s="1"/>
      <c r="H134" s="1"/>
      <c r="I134" s="1"/>
      <c r="J134" s="1"/>
      <c r="K134" s="1"/>
      <c r="L134" s="1"/>
      <c r="M134" s="3"/>
      <c r="N134" s="1"/>
      <c r="O134" s="1"/>
      <c r="P134" s="1"/>
    </row>
    <row r="135" spans="4:16">
      <c r="D135" s="1"/>
      <c r="F135" s="1"/>
      <c r="G135" s="1"/>
      <c r="H135" s="1"/>
      <c r="I135" s="1"/>
      <c r="J135" s="1"/>
      <c r="K135" s="1"/>
      <c r="L135" s="1"/>
      <c r="M135" s="3"/>
      <c r="N135" s="1"/>
      <c r="O135" s="1"/>
      <c r="P135" s="1"/>
    </row>
    <row r="136" spans="4:16">
      <c r="D136" s="1"/>
      <c r="F136" s="1"/>
      <c r="G136" s="1"/>
      <c r="H136" s="1"/>
      <c r="I136" s="1"/>
      <c r="J136" s="1"/>
      <c r="K136" s="1"/>
      <c r="L136" s="1"/>
      <c r="M136" s="3"/>
      <c r="N136" s="1"/>
      <c r="O136" s="1"/>
      <c r="P136" s="1"/>
    </row>
    <row r="137" spans="4:16">
      <c r="D137" s="1"/>
      <c r="F137" s="1"/>
      <c r="G137" s="1"/>
      <c r="H137" s="1"/>
      <c r="I137" s="1"/>
      <c r="J137" s="1"/>
      <c r="K137" s="1"/>
      <c r="L137" s="1"/>
      <c r="M137" s="3"/>
      <c r="N137" s="1"/>
      <c r="O137" s="1"/>
      <c r="P137" s="1"/>
    </row>
    <row r="138" spans="4:16">
      <c r="D138" s="1"/>
      <c r="F138" s="1"/>
      <c r="G138" s="1"/>
      <c r="H138" s="1"/>
      <c r="I138" s="1"/>
      <c r="J138" s="1"/>
      <c r="K138" s="1"/>
      <c r="L138" s="1"/>
      <c r="M138" s="3"/>
      <c r="N138" s="1"/>
      <c r="O138" s="1"/>
      <c r="P138" s="1"/>
    </row>
    <row r="139" spans="4:16">
      <c r="D139" s="1"/>
      <c r="F139" s="1"/>
      <c r="G139" s="1"/>
      <c r="H139" s="1"/>
      <c r="I139" s="1"/>
      <c r="J139" s="1"/>
      <c r="K139" s="1"/>
      <c r="L139" s="1"/>
      <c r="M139" s="3"/>
      <c r="N139" s="1"/>
      <c r="O139" s="1"/>
      <c r="P139" s="1"/>
    </row>
    <row r="140" spans="4:16">
      <c r="D140" s="1"/>
      <c r="F140" s="1"/>
      <c r="G140" s="1"/>
      <c r="H140" s="1"/>
      <c r="I140" s="1"/>
      <c r="J140" s="1"/>
      <c r="K140" s="1"/>
      <c r="L140" s="1"/>
      <c r="M140" s="3"/>
      <c r="N140" s="1"/>
      <c r="O140" s="1"/>
      <c r="P140" s="1"/>
    </row>
    <row r="141" spans="4:16">
      <c r="D141" s="1"/>
      <c r="F141" s="1"/>
      <c r="G141" s="1"/>
      <c r="H141" s="1"/>
      <c r="I141" s="1"/>
      <c r="J141" s="1"/>
      <c r="K141" s="1"/>
      <c r="L141" s="1"/>
      <c r="M141" s="3"/>
      <c r="N141" s="1"/>
      <c r="O141" s="1"/>
      <c r="P141" s="1"/>
    </row>
    <row r="142" spans="4:16">
      <c r="D142" s="1"/>
      <c r="F142" s="1"/>
      <c r="G142" s="1"/>
      <c r="H142" s="1"/>
      <c r="I142" s="1"/>
      <c r="J142" s="1"/>
      <c r="K142" s="1"/>
      <c r="L142" s="1"/>
      <c r="M142" s="3"/>
      <c r="N142" s="1"/>
      <c r="O142" s="1"/>
      <c r="P142" s="1"/>
    </row>
    <row r="143" spans="4:16">
      <c r="D143" s="1"/>
      <c r="F143" s="1"/>
      <c r="G143" s="1"/>
      <c r="H143" s="1"/>
      <c r="I143" s="1"/>
      <c r="J143" s="1"/>
      <c r="K143" s="1"/>
      <c r="L143" s="1"/>
      <c r="M143" s="3"/>
      <c r="N143" s="1"/>
      <c r="O143" s="1"/>
      <c r="P143" s="1"/>
    </row>
    <row r="144" spans="4:16">
      <c r="D144" s="1"/>
      <c r="F144" s="1"/>
      <c r="G144" s="1"/>
      <c r="H144" s="1"/>
      <c r="I144" s="1"/>
      <c r="J144" s="1"/>
      <c r="K144" s="1"/>
      <c r="L144" s="1"/>
      <c r="M144" s="3"/>
      <c r="N144" s="1"/>
      <c r="O144" s="1"/>
      <c r="P144" s="1"/>
    </row>
    <row r="145" spans="4:16">
      <c r="D145" s="1"/>
      <c r="F145" s="1"/>
      <c r="G145" s="1"/>
      <c r="H145" s="1"/>
      <c r="I145" s="1"/>
      <c r="J145" s="1"/>
      <c r="K145" s="1"/>
      <c r="L145" s="1"/>
      <c r="M145" s="3"/>
      <c r="N145" s="1"/>
      <c r="O145" s="1"/>
      <c r="P145" s="1"/>
    </row>
    <row r="146" spans="4:16">
      <c r="D146" s="1"/>
      <c r="F146" s="1"/>
      <c r="G146" s="1"/>
      <c r="H146" s="1"/>
      <c r="I146" s="1"/>
      <c r="J146" s="1"/>
      <c r="K146" s="1"/>
      <c r="L146" s="1"/>
      <c r="M146" s="3"/>
      <c r="N146" s="1"/>
      <c r="O146" s="1"/>
      <c r="P146" s="1"/>
    </row>
    <row r="147" spans="4:16">
      <c r="D147" s="1"/>
      <c r="F147" s="1"/>
      <c r="G147" s="1"/>
      <c r="H147" s="1"/>
      <c r="I147" s="1"/>
      <c r="J147" s="1"/>
      <c r="K147" s="1"/>
      <c r="L147" s="1"/>
      <c r="M147" s="3"/>
      <c r="N147" s="1"/>
      <c r="O147" s="1"/>
      <c r="P147" s="1"/>
    </row>
    <row r="148" spans="4:16">
      <c r="D148" s="1"/>
      <c r="F148" s="1"/>
      <c r="G148" s="1"/>
      <c r="H148" s="1"/>
      <c r="I148" s="1"/>
      <c r="J148" s="1"/>
      <c r="K148" s="1"/>
      <c r="L148" s="1"/>
      <c r="M148" s="3"/>
      <c r="N148" s="1"/>
      <c r="O148" s="1"/>
      <c r="P148" s="1"/>
    </row>
    <row r="149" spans="4:16">
      <c r="D149" s="1"/>
      <c r="F149" s="1"/>
      <c r="G149" s="1"/>
      <c r="H149" s="1"/>
      <c r="I149" s="1"/>
      <c r="J149" s="1"/>
      <c r="K149" s="1"/>
      <c r="L149" s="1"/>
      <c r="M149" s="3"/>
      <c r="N149" s="1"/>
      <c r="O149" s="1"/>
      <c r="P149" s="1"/>
    </row>
    <row r="150" spans="4:16">
      <c r="D150" s="1"/>
      <c r="F150" s="1"/>
      <c r="G150" s="1"/>
      <c r="H150" s="1"/>
      <c r="I150" s="1"/>
      <c r="J150" s="1"/>
      <c r="K150" s="1"/>
      <c r="L150" s="1"/>
      <c r="M150" s="3"/>
      <c r="N150" s="1"/>
      <c r="O150" s="1"/>
      <c r="P150" s="1"/>
    </row>
    <row r="151" spans="4:16">
      <c r="D151" s="1"/>
      <c r="F151" s="1"/>
      <c r="G151" s="1"/>
      <c r="H151" s="1"/>
      <c r="I151" s="1"/>
      <c r="J151" s="1"/>
      <c r="K151" s="1"/>
      <c r="L151" s="1"/>
      <c r="M151" s="3"/>
      <c r="N151" s="1"/>
      <c r="O151" s="1"/>
      <c r="P151" s="1"/>
    </row>
    <row r="152" spans="4:16">
      <c r="D152" s="1"/>
      <c r="F152" s="1"/>
      <c r="G152" s="1"/>
      <c r="H152" s="1"/>
      <c r="I152" s="1"/>
      <c r="J152" s="1"/>
      <c r="K152" s="1"/>
      <c r="L152" s="1"/>
      <c r="M152" s="3"/>
      <c r="N152" s="1"/>
      <c r="O152" s="1"/>
      <c r="P152" s="1"/>
    </row>
    <row r="153" spans="4:16">
      <c r="D153" s="1"/>
      <c r="F153" s="1"/>
      <c r="G153" s="1"/>
      <c r="H153" s="1"/>
      <c r="I153" s="1"/>
      <c r="J153" s="1"/>
      <c r="K153" s="1"/>
      <c r="L153" s="1"/>
      <c r="M153" s="3"/>
      <c r="N153" s="1"/>
      <c r="O153" s="1"/>
      <c r="P153" s="1"/>
    </row>
    <row r="154" spans="4:16">
      <c r="D154" s="1"/>
      <c r="F154" s="1"/>
      <c r="G154" s="1"/>
      <c r="H154" s="1"/>
      <c r="I154" s="1"/>
      <c r="J154" s="1"/>
      <c r="K154" s="1"/>
      <c r="L154" s="1"/>
      <c r="M154" s="3"/>
      <c r="N154" s="1"/>
      <c r="O154" s="1"/>
      <c r="P154" s="1"/>
    </row>
    <row r="155" spans="4:16">
      <c r="D155" s="1"/>
      <c r="F155" s="1"/>
      <c r="G155" s="1"/>
      <c r="H155" s="1"/>
      <c r="I155" s="1"/>
      <c r="J155" s="1"/>
      <c r="K155" s="1"/>
      <c r="L155" s="1"/>
      <c r="M155" s="3"/>
      <c r="N155" s="1"/>
      <c r="O155" s="1"/>
      <c r="P155" s="1"/>
    </row>
    <row r="156" spans="4:16">
      <c r="D156" s="1"/>
      <c r="F156" s="1"/>
      <c r="G156" s="1"/>
      <c r="H156" s="1"/>
      <c r="I156" s="1"/>
      <c r="J156" s="1"/>
      <c r="K156" s="1"/>
      <c r="L156" s="1"/>
      <c r="M156" s="3"/>
      <c r="N156" s="1"/>
      <c r="O156" s="1"/>
      <c r="P156" s="1"/>
    </row>
    <row r="157" spans="4:16">
      <c r="D157" s="1"/>
      <c r="F157" s="1"/>
      <c r="G157" s="1"/>
      <c r="H157" s="1"/>
      <c r="I157" s="1"/>
      <c r="J157" s="1"/>
      <c r="K157" s="1"/>
      <c r="L157" s="1"/>
      <c r="M157" s="3"/>
      <c r="N157" s="1"/>
      <c r="O157" s="1"/>
      <c r="P157" s="1"/>
    </row>
    <row r="158" spans="4:16">
      <c r="D158" s="1"/>
      <c r="F158" s="1"/>
      <c r="G158" s="1"/>
      <c r="H158" s="1"/>
      <c r="I158" s="1"/>
      <c r="J158" s="1"/>
      <c r="K158" s="1"/>
      <c r="L158" s="1"/>
      <c r="M158" s="3"/>
      <c r="N158" s="1"/>
      <c r="O158" s="1"/>
      <c r="P158" s="1"/>
    </row>
    <row r="159" spans="4:16">
      <c r="D159" s="1"/>
      <c r="F159" s="1"/>
      <c r="G159" s="1"/>
      <c r="H159" s="1"/>
      <c r="I159" s="1"/>
      <c r="J159" s="1"/>
      <c r="K159" s="1"/>
      <c r="L159" s="1"/>
      <c r="M159" s="3"/>
      <c r="N159" s="1"/>
      <c r="O159" s="1"/>
      <c r="P159" s="1"/>
    </row>
    <row r="160" spans="4:16">
      <c r="D160" s="1"/>
      <c r="F160" s="1"/>
      <c r="G160" s="1"/>
      <c r="H160" s="1"/>
      <c r="I160" s="1"/>
      <c r="J160" s="1"/>
      <c r="K160" s="1"/>
      <c r="L160" s="1"/>
      <c r="M160" s="3"/>
      <c r="N160" s="1"/>
      <c r="O160" s="1"/>
      <c r="P160" s="1"/>
    </row>
    <row r="161" spans="4:16">
      <c r="D161" s="1"/>
      <c r="F161" s="1"/>
      <c r="G161" s="1"/>
      <c r="H161" s="1"/>
      <c r="I161" s="1"/>
      <c r="J161" s="1"/>
      <c r="K161" s="1"/>
      <c r="L161" s="1"/>
      <c r="M161" s="3"/>
      <c r="N161" s="1"/>
      <c r="O161" s="1"/>
      <c r="P161" s="1"/>
    </row>
    <row r="162" spans="4:16">
      <c r="D162" s="1"/>
      <c r="F162" s="1"/>
      <c r="G162" s="1"/>
      <c r="H162" s="1"/>
      <c r="I162" s="1"/>
      <c r="J162" s="1"/>
      <c r="K162" s="1"/>
      <c r="L162" s="1"/>
      <c r="M162" s="3"/>
      <c r="N162" s="1"/>
      <c r="O162" s="1"/>
      <c r="P162" s="1"/>
    </row>
    <row r="163" spans="4:16">
      <c r="D163" s="1"/>
      <c r="F163" s="1"/>
      <c r="G163" s="1"/>
      <c r="H163" s="1"/>
      <c r="I163" s="1"/>
      <c r="J163" s="1"/>
      <c r="K163" s="1"/>
      <c r="L163" s="1"/>
      <c r="M163" s="3"/>
      <c r="N163" s="1"/>
      <c r="O163" s="1"/>
      <c r="P163" s="1"/>
    </row>
    <row r="164" spans="4:16">
      <c r="D164" s="1"/>
      <c r="F164" s="1"/>
      <c r="G164" s="1"/>
      <c r="H164" s="1"/>
      <c r="I164" s="1"/>
      <c r="J164" s="1"/>
      <c r="K164" s="1"/>
      <c r="L164" s="1"/>
      <c r="M164" s="3"/>
      <c r="N164" s="1"/>
      <c r="O164" s="1"/>
      <c r="P164" s="1"/>
    </row>
    <row r="165" spans="4:16">
      <c r="D165" s="1"/>
      <c r="F165" s="1"/>
      <c r="G165" s="1"/>
      <c r="H165" s="1"/>
      <c r="I165" s="1"/>
      <c r="J165" s="1"/>
      <c r="K165" s="1"/>
      <c r="L165" s="1"/>
      <c r="M165" s="3"/>
      <c r="N165" s="1"/>
      <c r="O165" s="1"/>
      <c r="P165" s="1"/>
    </row>
    <row r="166" spans="4:16">
      <c r="D166" s="1"/>
      <c r="F166" s="1"/>
      <c r="G166" s="1"/>
      <c r="H166" s="1"/>
      <c r="I166" s="1"/>
      <c r="J166" s="1"/>
      <c r="K166" s="1"/>
      <c r="L166" s="1"/>
      <c r="M166" s="3"/>
      <c r="N166" s="1"/>
      <c r="O166" s="1"/>
      <c r="P166" s="1"/>
    </row>
    <row r="167" spans="4:16">
      <c r="D167" s="1"/>
      <c r="F167" s="1"/>
      <c r="G167" s="1"/>
      <c r="H167" s="1"/>
      <c r="I167" s="1"/>
      <c r="J167" s="1"/>
      <c r="K167" s="1"/>
      <c r="L167" s="1"/>
      <c r="M167" s="3"/>
      <c r="N167" s="1"/>
      <c r="O167" s="1"/>
      <c r="P167" s="1"/>
    </row>
    <row r="168" spans="4:16">
      <c r="D168" s="1"/>
      <c r="F168" s="1"/>
      <c r="G168" s="1"/>
      <c r="H168" s="1"/>
      <c r="I168" s="1"/>
      <c r="J168" s="1"/>
      <c r="K168" s="1"/>
      <c r="L168" s="1"/>
      <c r="M168" s="3"/>
      <c r="N168" s="1"/>
      <c r="O168" s="1"/>
      <c r="P168" s="1"/>
    </row>
    <row r="169" spans="4:16">
      <c r="D169" s="1"/>
      <c r="F169" s="1"/>
      <c r="G169" s="1"/>
      <c r="H169" s="1"/>
      <c r="I169" s="1"/>
      <c r="J169" s="1"/>
      <c r="K169" s="1"/>
      <c r="L169" s="1"/>
      <c r="M169" s="3"/>
      <c r="N169" s="1"/>
      <c r="O169" s="1"/>
      <c r="P169" s="1"/>
    </row>
    <row r="170" spans="4:16">
      <c r="D170" s="1"/>
      <c r="F170" s="1"/>
      <c r="G170" s="1"/>
      <c r="H170" s="1"/>
      <c r="I170" s="1"/>
      <c r="J170" s="1"/>
      <c r="K170" s="1"/>
      <c r="L170" s="1"/>
      <c r="M170" s="3"/>
      <c r="N170" s="1"/>
      <c r="O170" s="1"/>
      <c r="P170" s="1"/>
    </row>
    <row r="171" spans="4:16">
      <c r="D171" s="1"/>
      <c r="F171" s="1"/>
      <c r="G171" s="1"/>
      <c r="H171" s="1"/>
      <c r="I171" s="1"/>
      <c r="J171" s="1"/>
      <c r="K171" s="1"/>
      <c r="L171" s="1"/>
      <c r="M171" s="3"/>
      <c r="N171" s="1"/>
      <c r="O171" s="1"/>
      <c r="P171" s="1"/>
    </row>
    <row r="172" spans="4:16">
      <c r="D172" s="1"/>
      <c r="F172" s="1"/>
      <c r="G172" s="1"/>
      <c r="H172" s="1"/>
      <c r="I172" s="1"/>
      <c r="J172" s="1"/>
      <c r="K172" s="1"/>
      <c r="L172" s="1"/>
      <c r="M172" s="3"/>
      <c r="N172" s="1"/>
      <c r="O172" s="1"/>
      <c r="P172" s="1"/>
    </row>
    <row r="173" spans="4:16">
      <c r="D173" s="1"/>
      <c r="F173" s="1"/>
      <c r="G173" s="1"/>
      <c r="H173" s="1"/>
      <c r="I173" s="1"/>
      <c r="J173" s="1"/>
      <c r="K173" s="1"/>
      <c r="L173" s="1"/>
      <c r="M173" s="3"/>
      <c r="N173" s="1"/>
      <c r="O173" s="1"/>
      <c r="P173" s="1"/>
    </row>
    <row r="174" spans="4:16">
      <c r="D174" s="1"/>
      <c r="F174" s="1"/>
      <c r="G174" s="1"/>
      <c r="H174" s="1"/>
      <c r="I174" s="1"/>
      <c r="J174" s="1"/>
      <c r="K174" s="1"/>
      <c r="L174" s="1"/>
      <c r="M174" s="3"/>
      <c r="N174" s="1"/>
      <c r="O174" s="1"/>
      <c r="P174" s="1"/>
    </row>
    <row r="175" spans="4:16">
      <c r="D175" s="1"/>
      <c r="F175" s="1"/>
      <c r="G175" s="1"/>
      <c r="H175" s="1"/>
      <c r="I175" s="1"/>
      <c r="J175" s="1"/>
      <c r="K175" s="1"/>
      <c r="L175" s="1"/>
      <c r="M175" s="3"/>
      <c r="N175" s="1"/>
      <c r="O175" s="1"/>
      <c r="P175" s="1"/>
    </row>
    <row r="176" spans="4:16">
      <c r="D176" s="1"/>
      <c r="F176" s="1"/>
      <c r="G176" s="1"/>
      <c r="H176" s="1"/>
      <c r="I176" s="1"/>
      <c r="J176" s="1"/>
      <c r="K176" s="1"/>
      <c r="L176" s="1"/>
      <c r="M176" s="3"/>
      <c r="N176" s="1"/>
      <c r="O176" s="1"/>
      <c r="P176" s="1"/>
    </row>
    <row r="177" spans="4:16">
      <c r="D177" s="1"/>
      <c r="F177" s="1"/>
      <c r="G177" s="1"/>
      <c r="H177" s="1"/>
      <c r="I177" s="1"/>
      <c r="J177" s="1"/>
      <c r="K177" s="1"/>
      <c r="L177" s="1"/>
      <c r="M177" s="3"/>
      <c r="N177" s="1"/>
      <c r="O177" s="1"/>
      <c r="P177" s="1"/>
    </row>
    <row r="178" spans="4:16">
      <c r="D178" s="1"/>
      <c r="F178" s="1"/>
      <c r="G178" s="1"/>
      <c r="H178" s="1"/>
      <c r="I178" s="1"/>
      <c r="J178" s="1"/>
      <c r="K178" s="1"/>
      <c r="L178" s="1"/>
      <c r="M178" s="3"/>
      <c r="N178" s="1"/>
      <c r="O178" s="1"/>
      <c r="P178" s="1"/>
    </row>
    <row r="179" spans="4:16">
      <c r="D179" s="1"/>
      <c r="F179" s="1"/>
      <c r="G179" s="1"/>
      <c r="H179" s="1"/>
      <c r="I179" s="1"/>
      <c r="J179" s="1"/>
      <c r="K179" s="1"/>
      <c r="L179" s="1"/>
      <c r="M179" s="3"/>
      <c r="N179" s="1"/>
      <c r="O179" s="1"/>
      <c r="P179" s="1"/>
    </row>
    <row r="180" spans="4:16">
      <c r="D180" s="1"/>
      <c r="F180" s="1"/>
      <c r="G180" s="1"/>
      <c r="H180" s="1"/>
      <c r="I180" s="1"/>
      <c r="J180" s="1"/>
      <c r="K180" s="1"/>
      <c r="L180" s="1"/>
      <c r="M180" s="3"/>
      <c r="N180" s="1"/>
      <c r="O180" s="1"/>
      <c r="P180" s="1"/>
    </row>
    <row r="181" spans="4:16">
      <c r="D181" s="1"/>
      <c r="F181" s="1"/>
      <c r="G181" s="1"/>
      <c r="H181" s="1"/>
      <c r="I181" s="1"/>
      <c r="J181" s="1"/>
      <c r="K181" s="1"/>
      <c r="L181" s="1"/>
      <c r="M181" s="3"/>
      <c r="N181" s="1"/>
      <c r="O181" s="1"/>
      <c r="P181" s="1"/>
    </row>
    <row r="182" spans="4:16">
      <c r="D182" s="1"/>
      <c r="F182" s="1"/>
      <c r="G182" s="1"/>
      <c r="H182" s="1"/>
      <c r="I182" s="1"/>
      <c r="J182" s="1"/>
      <c r="K182" s="1"/>
      <c r="L182" s="1"/>
      <c r="M182" s="3"/>
      <c r="N182" s="1"/>
      <c r="O182" s="1"/>
      <c r="P182" s="1"/>
    </row>
    <row r="183" spans="4:16">
      <c r="D183" s="1"/>
      <c r="F183" s="1"/>
      <c r="G183" s="1"/>
      <c r="H183" s="1"/>
      <c r="I183" s="1"/>
      <c r="J183" s="1"/>
      <c r="K183" s="1"/>
      <c r="L183" s="1"/>
      <c r="M183" s="3"/>
      <c r="N183" s="1"/>
      <c r="O183" s="1"/>
      <c r="P183" s="1"/>
    </row>
    <row r="184" spans="4:16">
      <c r="D184" s="1"/>
      <c r="F184" s="1"/>
      <c r="G184" s="1"/>
      <c r="H184" s="1"/>
      <c r="I184" s="1"/>
      <c r="J184" s="1"/>
      <c r="K184" s="1"/>
      <c r="L184" s="1"/>
      <c r="M184" s="3"/>
      <c r="N184" s="1"/>
      <c r="O184" s="1"/>
      <c r="P184" s="1"/>
    </row>
    <row r="185" spans="4:16">
      <c r="D185" s="1"/>
      <c r="F185" s="1"/>
      <c r="G185" s="1"/>
      <c r="H185" s="1"/>
      <c r="I185" s="1"/>
      <c r="J185" s="1"/>
      <c r="K185" s="1"/>
      <c r="L185" s="1"/>
      <c r="M185" s="3"/>
      <c r="N185" s="1"/>
      <c r="O185" s="1"/>
      <c r="P185" s="1"/>
    </row>
    <row r="186" spans="4:16">
      <c r="D186" s="1"/>
      <c r="F186" s="1"/>
      <c r="G186" s="1"/>
      <c r="H186" s="1"/>
      <c r="I186" s="1"/>
      <c r="J186" s="1"/>
      <c r="K186" s="1"/>
      <c r="L186" s="1"/>
      <c r="M186" s="3"/>
      <c r="N186" s="1"/>
      <c r="O186" s="1"/>
      <c r="P186" s="1"/>
    </row>
    <row r="187" spans="4:16">
      <c r="D187" s="1"/>
      <c r="F187" s="1"/>
      <c r="G187" s="1"/>
      <c r="H187" s="1"/>
      <c r="I187" s="1"/>
      <c r="J187" s="1"/>
      <c r="K187" s="1"/>
      <c r="L187" s="1"/>
      <c r="M187" s="3"/>
      <c r="N187" s="1"/>
      <c r="O187" s="1"/>
      <c r="P187" s="1"/>
    </row>
    <row r="188" spans="4:16">
      <c r="D188" s="1"/>
      <c r="F188" s="1"/>
      <c r="G188" s="1"/>
      <c r="H188" s="1"/>
      <c r="I188" s="1"/>
      <c r="J188" s="1"/>
      <c r="K188" s="1"/>
      <c r="L188" s="1"/>
      <c r="M188" s="3"/>
      <c r="N188" s="1"/>
      <c r="O188" s="1"/>
      <c r="P188" s="1"/>
    </row>
    <row r="189" spans="4:16">
      <c r="D189" s="1"/>
      <c r="F189" s="1"/>
      <c r="G189" s="1"/>
      <c r="H189" s="1"/>
      <c r="I189" s="1"/>
      <c r="J189" s="1"/>
      <c r="K189" s="1"/>
      <c r="L189" s="1"/>
      <c r="M189" s="3"/>
      <c r="N189" s="1"/>
      <c r="O189" s="1"/>
      <c r="P189" s="1"/>
    </row>
    <row r="190" spans="4:16">
      <c r="D190" s="1"/>
      <c r="F190" s="1"/>
      <c r="G190" s="1"/>
      <c r="H190" s="1"/>
      <c r="I190" s="1"/>
      <c r="J190" s="1"/>
      <c r="K190" s="1"/>
      <c r="L190" s="1"/>
      <c r="M190" s="3"/>
      <c r="N190" s="1"/>
      <c r="O190" s="1"/>
      <c r="P190" s="1"/>
    </row>
    <row r="191" spans="4:16">
      <c r="D191" s="1"/>
      <c r="F191" s="1"/>
      <c r="G191" s="1"/>
      <c r="H191" s="1"/>
      <c r="I191" s="1"/>
      <c r="J191" s="1"/>
      <c r="K191" s="1"/>
      <c r="L191" s="1"/>
      <c r="M191" s="3"/>
      <c r="N191" s="1"/>
      <c r="O191" s="1"/>
      <c r="P191" s="1"/>
    </row>
    <row r="192" spans="4:16">
      <c r="D192" s="1"/>
      <c r="F192" s="1"/>
      <c r="G192" s="1"/>
      <c r="H192" s="1"/>
      <c r="I192" s="1"/>
      <c r="J192" s="1"/>
      <c r="K192" s="1"/>
      <c r="L192" s="1"/>
      <c r="M192" s="3"/>
      <c r="N192" s="1"/>
      <c r="O192" s="1"/>
      <c r="P192" s="1"/>
    </row>
    <row r="193" spans="4:16">
      <c r="D193" s="1"/>
      <c r="F193" s="1"/>
      <c r="G193" s="1"/>
      <c r="H193" s="1"/>
      <c r="I193" s="1"/>
      <c r="J193" s="1"/>
      <c r="K193" s="1"/>
      <c r="L193" s="1"/>
      <c r="M193" s="3"/>
      <c r="N193" s="1"/>
      <c r="O193" s="1"/>
      <c r="P193" s="1"/>
    </row>
    <row r="194" spans="4:16">
      <c r="D194" s="1"/>
      <c r="F194" s="1"/>
      <c r="G194" s="1"/>
      <c r="H194" s="1"/>
      <c r="I194" s="1"/>
      <c r="J194" s="1"/>
      <c r="K194" s="1"/>
      <c r="L194" s="1"/>
      <c r="M194" s="3"/>
      <c r="N194" s="1"/>
      <c r="O194" s="1"/>
      <c r="P194" s="1"/>
    </row>
    <row r="195" spans="4:16">
      <c r="D195" s="1"/>
      <c r="F195" s="1"/>
      <c r="G195" s="1"/>
      <c r="H195" s="1"/>
      <c r="I195" s="1"/>
      <c r="J195" s="1"/>
      <c r="K195" s="1"/>
      <c r="L195" s="1"/>
      <c r="M195" s="3"/>
      <c r="N195" s="1"/>
      <c r="O195" s="1"/>
      <c r="P195" s="1"/>
    </row>
    <row r="196" spans="4:16">
      <c r="D196" s="1"/>
      <c r="F196" s="1"/>
      <c r="G196" s="1"/>
      <c r="H196" s="1"/>
      <c r="I196" s="1"/>
      <c r="J196" s="1"/>
      <c r="K196" s="1"/>
      <c r="L196" s="1"/>
      <c r="M196" s="3"/>
      <c r="N196" s="1"/>
      <c r="O196" s="1"/>
      <c r="P196" s="1"/>
    </row>
    <row r="197" spans="3:16">
      <c r="C197" s="4">
        <v>3</v>
      </c>
      <c r="D197" s="1" t="s">
        <v>80</v>
      </c>
      <c r="F197" s="1"/>
      <c r="G197" s="1"/>
      <c r="H197" s="1"/>
      <c r="I197" s="1"/>
      <c r="J197" s="1"/>
      <c r="K197" s="1"/>
      <c r="L197" s="1"/>
      <c r="M197" s="3"/>
      <c r="N197" s="1"/>
      <c r="O197" s="1"/>
      <c r="P197" s="1"/>
    </row>
    <row r="198" spans="3:18">
      <c r="C198" s="4">
        <v>4</v>
      </c>
      <c r="D198" s="4" t="s">
        <v>81</v>
      </c>
      <c r="N198" s="185"/>
      <c r="O198" s="185"/>
      <c r="P198" s="185"/>
      <c r="Q198" s="185"/>
      <c r="R198" s="185"/>
    </row>
    <row r="199" spans="4:18">
      <c r="D199" s="5">
        <v>1</v>
      </c>
      <c r="E199" s="5" t="s">
        <v>82</v>
      </c>
      <c r="F199" s="5"/>
      <c r="G199" s="5"/>
      <c r="H199" s="5"/>
      <c r="I199" s="5"/>
      <c r="J199" s="5"/>
      <c r="K199" s="5"/>
      <c r="L199" s="5"/>
      <c r="M199" s="5"/>
      <c r="N199" s="185"/>
      <c r="O199" s="185"/>
      <c r="P199" s="185"/>
      <c r="Q199" s="185"/>
      <c r="R199" s="185"/>
    </row>
    <row r="200" spans="4:18">
      <c r="D200" s="5"/>
      <c r="E200" s="5">
        <v>1</v>
      </c>
      <c r="F200" s="5" t="s">
        <v>83</v>
      </c>
      <c r="G200" s="5"/>
      <c r="H200" s="5"/>
      <c r="I200" s="5"/>
      <c r="J200" s="5"/>
      <c r="K200" s="5"/>
      <c r="L200" s="1"/>
      <c r="M200" s="1"/>
      <c r="N200" s="185"/>
      <c r="O200" s="185"/>
      <c r="P200" s="185"/>
      <c r="Q200" s="185"/>
      <c r="R200" s="185"/>
    </row>
    <row r="201" spans="4:18">
      <c r="D201" s="5"/>
      <c r="E201" s="5"/>
      <c r="F201" s="179" t="s">
        <v>84</v>
      </c>
      <c r="G201" s="5"/>
      <c r="H201" s="5"/>
      <c r="I201" s="5"/>
      <c r="J201" s="5"/>
      <c r="K201" s="5"/>
      <c r="L201" s="1"/>
      <c r="M201" s="1"/>
      <c r="N201" s="185"/>
      <c r="O201" s="185"/>
      <c r="P201" s="185"/>
      <c r="Q201" s="185"/>
      <c r="R201" s="185"/>
    </row>
    <row r="202" spans="4:18">
      <c r="D202" s="5"/>
      <c r="E202" s="5"/>
      <c r="F202" s="180"/>
      <c r="G202" s="5"/>
      <c r="H202" s="5"/>
      <c r="I202" s="5"/>
      <c r="J202" s="5"/>
      <c r="K202" s="5"/>
      <c r="L202" s="1"/>
      <c r="M202" s="1"/>
      <c r="N202" s="185"/>
      <c r="O202" s="185"/>
      <c r="P202" s="185"/>
      <c r="Q202" s="185"/>
      <c r="R202" s="185"/>
    </row>
    <row r="203" spans="4:18">
      <c r="D203" s="5"/>
      <c r="E203" s="5">
        <v>2</v>
      </c>
      <c r="F203" s="5" t="s">
        <v>85</v>
      </c>
      <c r="G203" s="5"/>
      <c r="H203" s="5"/>
      <c r="I203" s="5"/>
      <c r="J203" s="5"/>
      <c r="K203" s="5"/>
      <c r="M203" s="185"/>
      <c r="N203" s="185"/>
      <c r="O203" s="185"/>
      <c r="P203" s="185"/>
      <c r="Q203" s="185"/>
      <c r="R203" s="185"/>
    </row>
    <row r="204" spans="4:18">
      <c r="D204" s="5"/>
      <c r="E204" s="5"/>
      <c r="F204" s="5" t="s">
        <v>86</v>
      </c>
      <c r="G204" s="5"/>
      <c r="H204" s="5"/>
      <c r="I204" s="5"/>
      <c r="J204" s="5"/>
      <c r="K204" s="5"/>
      <c r="M204" s="185"/>
      <c r="N204" s="185"/>
      <c r="O204" s="185"/>
      <c r="P204" s="5"/>
      <c r="Q204" s="185"/>
      <c r="R204" s="185"/>
    </row>
    <row r="205" spans="4:18">
      <c r="D205" s="5"/>
      <c r="E205" s="5"/>
      <c r="F205" s="85">
        <v>1</v>
      </c>
      <c r="G205" s="85" t="s">
        <v>87</v>
      </c>
      <c r="H205" s="181" t="s">
        <v>88</v>
      </c>
      <c r="I205" s="142"/>
      <c r="J205" s="142"/>
      <c r="K205" s="5"/>
      <c r="M205" s="185"/>
      <c r="N205" s="185"/>
      <c r="O205" s="185"/>
      <c r="Q205" s="185"/>
      <c r="R205" s="185"/>
    </row>
    <row r="206" spans="4:18">
      <c r="D206" s="5"/>
      <c r="E206" s="5"/>
      <c r="F206" s="85">
        <v>2</v>
      </c>
      <c r="G206" s="85" t="s">
        <v>89</v>
      </c>
      <c r="H206" s="181" t="s">
        <v>90</v>
      </c>
      <c r="J206" s="142" t="s">
        <v>91</v>
      </c>
      <c r="M206" s="185"/>
      <c r="N206" s="185"/>
      <c r="O206" s="185"/>
      <c r="Q206" s="185"/>
      <c r="R206" s="185"/>
    </row>
    <row r="207" spans="4:18">
      <c r="D207" s="5"/>
      <c r="E207" s="5"/>
      <c r="F207" s="85"/>
      <c r="G207" s="85"/>
      <c r="H207" s="181"/>
      <c r="J207" s="142"/>
      <c r="M207" s="185"/>
      <c r="N207" s="185"/>
      <c r="O207" s="185"/>
      <c r="Q207" s="185"/>
      <c r="R207" s="185"/>
    </row>
    <row r="208" spans="4:18">
      <c r="D208" s="5"/>
      <c r="E208" s="5">
        <v>3</v>
      </c>
      <c r="F208" s="182" t="s">
        <v>92</v>
      </c>
      <c r="G208" s="85"/>
      <c r="H208" s="181"/>
      <c r="J208" s="142"/>
      <c r="M208" s="185"/>
      <c r="N208" s="185"/>
      <c r="O208" s="185"/>
      <c r="Q208" s="185"/>
      <c r="R208" s="185"/>
    </row>
    <row r="209" spans="4:18">
      <c r="D209" s="5"/>
      <c r="E209" s="5"/>
      <c r="F209" s="85" t="s">
        <v>93</v>
      </c>
      <c r="G209" s="85"/>
      <c r="H209" s="181"/>
      <c r="J209" s="142"/>
      <c r="M209" s="185"/>
      <c r="N209" s="185"/>
      <c r="O209" s="185"/>
      <c r="Q209" s="185"/>
      <c r="R209" s="185"/>
    </row>
    <row r="210" spans="4:18">
      <c r="D210" s="5"/>
      <c r="E210" s="5"/>
      <c r="F210" s="85" t="s">
        <v>94</v>
      </c>
      <c r="G210" s="85"/>
      <c r="H210" s="181"/>
      <c r="J210" s="142"/>
      <c r="M210" s="10" t="s">
        <v>95</v>
      </c>
      <c r="N210" s="10" t="s">
        <v>96</v>
      </c>
      <c r="O210" s="10" t="s">
        <v>85</v>
      </c>
      <c r="Q210" s="185"/>
      <c r="R210" s="185"/>
    </row>
    <row r="211" spans="4:18">
      <c r="D211" s="5"/>
      <c r="E211" s="5"/>
      <c r="F211" s="183" t="s">
        <v>97</v>
      </c>
      <c r="G211" s="85"/>
      <c r="H211" s="181"/>
      <c r="J211" s="142"/>
      <c r="M211" s="8">
        <v>1</v>
      </c>
      <c r="N211" s="8">
        <v>10</v>
      </c>
      <c r="O211" s="8">
        <f>N211*10</f>
        <v>100</v>
      </c>
      <c r="Q211" s="185"/>
      <c r="R211" s="185"/>
    </row>
    <row r="212" spans="4:18">
      <c r="D212" s="5"/>
      <c r="E212" s="5"/>
      <c r="F212" s="183"/>
      <c r="G212" s="85"/>
      <c r="H212" s="181"/>
      <c r="J212" s="142"/>
      <c r="M212" s="8">
        <v>2</v>
      </c>
      <c r="N212" s="8">
        <v>10</v>
      </c>
      <c r="O212" s="8" t="e">
        <f>(M212-1)*(M212+2)*N212*0.1+#REF!</f>
        <v>#REF!</v>
      </c>
      <c r="Q212" s="185"/>
      <c r="R212" s="185"/>
    </row>
    <row r="213" spans="4:18">
      <c r="D213" s="5"/>
      <c r="E213" s="5">
        <v>4</v>
      </c>
      <c r="F213" s="142" t="s">
        <v>95</v>
      </c>
      <c r="G213" s="6"/>
      <c r="H213" s="5"/>
      <c r="I213" s="5"/>
      <c r="J213" s="5"/>
      <c r="K213" s="5"/>
      <c r="M213" s="8">
        <v>100</v>
      </c>
      <c r="N213" s="8">
        <v>10</v>
      </c>
      <c r="O213" s="8" t="e">
        <f>(M213-1)*(M213+2)*N213*0.1+#REF!</f>
        <v>#REF!</v>
      </c>
      <c r="Q213" s="185"/>
      <c r="R213" s="185"/>
    </row>
    <row r="214" spans="4:18">
      <c r="D214" s="5"/>
      <c r="E214" s="5"/>
      <c r="F214" s="142" t="s">
        <v>98</v>
      </c>
      <c r="G214" s="6"/>
      <c r="H214" s="5"/>
      <c r="I214" s="5"/>
      <c r="J214" s="5"/>
      <c r="K214" s="5"/>
      <c r="M214" s="8">
        <v>250</v>
      </c>
      <c r="N214" s="8">
        <v>10</v>
      </c>
      <c r="O214" s="8" t="e">
        <f>(M214-1)*(M214+2)*N214*0.1+#REF!</f>
        <v>#REF!</v>
      </c>
      <c r="Q214" s="185"/>
      <c r="R214" s="185"/>
    </row>
    <row r="215" spans="4:18">
      <c r="D215" s="5"/>
      <c r="E215" s="5"/>
      <c r="F215" s="5" t="s">
        <v>99</v>
      </c>
      <c r="G215" s="5"/>
      <c r="H215" s="5"/>
      <c r="I215" s="5"/>
      <c r="J215" s="5"/>
      <c r="K215" s="5"/>
      <c r="L215" s="185"/>
      <c r="M215" s="8">
        <v>250</v>
      </c>
      <c r="N215" s="8">
        <v>11</v>
      </c>
      <c r="O215" s="8" t="e">
        <f>(M215-1)*(M215+2)*N215*0.1+#REF!</f>
        <v>#REF!</v>
      </c>
      <c r="P215" s="5"/>
      <c r="Q215" s="185"/>
      <c r="R215" s="185"/>
    </row>
    <row r="216" spans="4:18">
      <c r="D216" s="5"/>
      <c r="E216" s="5"/>
      <c r="F216" s="184" t="s">
        <v>100</v>
      </c>
      <c r="G216" s="5"/>
      <c r="H216" s="5"/>
      <c r="I216" s="5"/>
      <c r="J216" s="5"/>
      <c r="K216" s="5"/>
      <c r="M216" s="5"/>
      <c r="N216" s="5"/>
      <c r="O216" s="6" t="s">
        <v>101</v>
      </c>
      <c r="Q216" s="185"/>
      <c r="R216" s="185"/>
    </row>
    <row r="217" spans="4:18">
      <c r="D217" s="1"/>
      <c r="E217" s="1"/>
      <c r="F217" s="184"/>
      <c r="G217" s="5"/>
      <c r="H217" s="5"/>
      <c r="I217" s="5"/>
      <c r="J217" s="5"/>
      <c r="K217" s="5"/>
      <c r="M217" s="185"/>
      <c r="N217" s="185"/>
      <c r="O217" s="185"/>
      <c r="Q217" s="185"/>
      <c r="R217" s="185"/>
    </row>
    <row r="218" spans="3:18">
      <c r="C218" s="185"/>
      <c r="D218" s="186"/>
      <c r="E218" s="186">
        <v>5</v>
      </c>
      <c r="F218" s="187" t="s">
        <v>102</v>
      </c>
      <c r="G218" s="187"/>
      <c r="H218" s="187"/>
      <c r="I218" s="187"/>
      <c r="J218" s="187"/>
      <c r="K218" s="187"/>
      <c r="L218" s="187"/>
      <c r="M218" s="186"/>
      <c r="N218" s="186"/>
      <c r="O218" s="185"/>
      <c r="P218" s="185"/>
      <c r="Q218" s="185"/>
      <c r="R218" s="185"/>
    </row>
    <row r="219" spans="3:18">
      <c r="C219" s="185"/>
      <c r="D219" s="186"/>
      <c r="E219" s="186"/>
      <c r="F219" s="187" t="s">
        <v>103</v>
      </c>
      <c r="G219" s="187"/>
      <c r="H219" s="187"/>
      <c r="I219" s="187"/>
      <c r="J219" s="187"/>
      <c r="K219" s="192"/>
      <c r="L219" s="187"/>
      <c r="M219" s="186"/>
      <c r="N219" s="186"/>
      <c r="O219" s="185"/>
      <c r="P219" s="185"/>
      <c r="Q219" s="185"/>
      <c r="R219" s="185"/>
    </row>
    <row r="220" spans="3:18">
      <c r="C220" s="185"/>
      <c r="D220" s="186"/>
      <c r="E220" s="186"/>
      <c r="F220" s="187" t="s">
        <v>104</v>
      </c>
      <c r="G220" s="187"/>
      <c r="H220" s="187"/>
      <c r="I220" s="187"/>
      <c r="J220" s="187"/>
      <c r="K220" s="187"/>
      <c r="L220" s="187"/>
      <c r="M220" s="186"/>
      <c r="N220" s="186"/>
      <c r="O220" s="185"/>
      <c r="P220" s="185"/>
      <c r="Q220" s="185"/>
      <c r="R220" s="185"/>
    </row>
    <row r="221" spans="3:18">
      <c r="C221" s="185"/>
      <c r="D221" s="186"/>
      <c r="E221" s="186"/>
      <c r="F221" s="187"/>
      <c r="G221" s="187"/>
      <c r="H221" s="187"/>
      <c r="I221" s="187"/>
      <c r="J221" s="187"/>
      <c r="K221" s="192"/>
      <c r="L221" s="187"/>
      <c r="M221" s="186"/>
      <c r="N221" s="186"/>
      <c r="O221" s="185"/>
      <c r="P221" s="185"/>
      <c r="Q221" s="185"/>
      <c r="R221" s="185"/>
    </row>
    <row r="222" spans="3:18">
      <c r="C222" s="185"/>
      <c r="D222" s="186"/>
      <c r="E222" s="1">
        <v>6</v>
      </c>
      <c r="F222" s="5" t="s">
        <v>105</v>
      </c>
      <c r="G222" s="187"/>
      <c r="H222" s="187"/>
      <c r="I222" s="187"/>
      <c r="J222" s="187"/>
      <c r="K222" s="192"/>
      <c r="L222" s="187"/>
      <c r="M222" s="186"/>
      <c r="N222" s="186"/>
      <c r="O222" s="185"/>
      <c r="P222" s="185"/>
      <c r="Q222" s="185"/>
      <c r="R222" s="185"/>
    </row>
    <row r="223" spans="3:18">
      <c r="C223" s="185"/>
      <c r="D223" s="186"/>
      <c r="E223" s="3"/>
      <c r="F223" s="185">
        <v>1</v>
      </c>
      <c r="G223" s="187" t="s">
        <v>106</v>
      </c>
      <c r="H223" s="187"/>
      <c r="I223" s="187"/>
      <c r="J223" s="187"/>
      <c r="K223" s="193"/>
      <c r="L223" s="186"/>
      <c r="M223" s="186"/>
      <c r="N223" s="186"/>
      <c r="O223" s="185"/>
      <c r="P223" s="185"/>
      <c r="Q223" s="185"/>
      <c r="R223" s="185"/>
    </row>
    <row r="224" spans="3:18">
      <c r="C224" s="185"/>
      <c r="D224" s="186"/>
      <c r="E224" s="186"/>
      <c r="F224" s="185"/>
      <c r="G224" s="10" t="s">
        <v>107</v>
      </c>
      <c r="H224" s="10" t="s">
        <v>95</v>
      </c>
      <c r="I224" s="28" t="s">
        <v>108</v>
      </c>
      <c r="J224" s="28"/>
      <c r="K224" s="194"/>
      <c r="L224" s="186"/>
      <c r="M224" s="186"/>
      <c r="N224" s="186"/>
      <c r="O224" s="185"/>
      <c r="P224" s="185"/>
      <c r="Q224" s="185"/>
      <c r="R224" s="185"/>
    </row>
    <row r="225" spans="3:18">
      <c r="C225" s="185"/>
      <c r="D225" s="186"/>
      <c r="E225" s="186"/>
      <c r="F225" s="185"/>
      <c r="G225" s="188">
        <v>1</v>
      </c>
      <c r="H225" s="189" t="s">
        <v>109</v>
      </c>
      <c r="I225" s="195" t="s">
        <v>110</v>
      </c>
      <c r="J225" s="195"/>
      <c r="K225" s="196"/>
      <c r="L225" s="186"/>
      <c r="M225" s="186"/>
      <c r="N225" s="186"/>
      <c r="O225" s="185"/>
      <c r="P225" s="185"/>
      <c r="Q225" s="185"/>
      <c r="R225" s="185"/>
    </row>
    <row r="226" spans="3:18">
      <c r="C226" s="185"/>
      <c r="D226" s="186"/>
      <c r="E226" s="186"/>
      <c r="F226" s="185"/>
      <c r="G226" s="189">
        <v>2</v>
      </c>
      <c r="H226" s="189" t="s">
        <v>111</v>
      </c>
      <c r="I226" s="195" t="s">
        <v>112</v>
      </c>
      <c r="J226" s="195"/>
      <c r="K226" s="196"/>
      <c r="L226" s="186"/>
      <c r="M226" s="186"/>
      <c r="N226" s="186"/>
      <c r="O226" s="185"/>
      <c r="P226" s="185"/>
      <c r="Q226" s="185"/>
      <c r="R226" s="185"/>
    </row>
    <row r="227" spans="3:18">
      <c r="C227" s="185"/>
      <c r="D227" s="186"/>
      <c r="E227" s="186"/>
      <c r="F227" s="185"/>
      <c r="G227" s="189">
        <v>3</v>
      </c>
      <c r="H227" s="189" t="s">
        <v>113</v>
      </c>
      <c r="I227" s="195" t="s">
        <v>114</v>
      </c>
      <c r="J227" s="195"/>
      <c r="K227" s="196"/>
      <c r="L227" s="186"/>
      <c r="M227" s="186"/>
      <c r="N227" s="186"/>
      <c r="O227" s="185"/>
      <c r="P227" s="185"/>
      <c r="Q227" s="185"/>
      <c r="R227" s="185"/>
    </row>
    <row r="228" spans="3:18">
      <c r="C228" s="185"/>
      <c r="D228" s="186"/>
      <c r="E228" s="186"/>
      <c r="F228" s="185"/>
      <c r="G228" s="6" t="s">
        <v>115</v>
      </c>
      <c r="H228" s="187"/>
      <c r="I228" s="197"/>
      <c r="J228" s="198"/>
      <c r="K228" s="199"/>
      <c r="L228" s="186"/>
      <c r="M228" s="186"/>
      <c r="N228" s="186"/>
      <c r="O228" s="185"/>
      <c r="P228" s="185"/>
      <c r="Q228" s="185"/>
      <c r="R228" s="185"/>
    </row>
    <row r="229" spans="3:18">
      <c r="C229" s="185"/>
      <c r="D229" s="186"/>
      <c r="E229" s="186"/>
      <c r="F229" s="185">
        <v>2</v>
      </c>
      <c r="G229" s="185"/>
      <c r="H229" s="187"/>
      <c r="I229" s="187"/>
      <c r="J229" s="197">
        <v>0.025</v>
      </c>
      <c r="K229" s="197">
        <v>0.05</v>
      </c>
      <c r="L229" s="200">
        <v>0.1</v>
      </c>
      <c r="M229" s="186"/>
      <c r="N229" s="186"/>
      <c r="O229" s="185"/>
      <c r="P229" s="185"/>
      <c r="Q229" s="185"/>
      <c r="R229" s="185"/>
    </row>
    <row r="230" spans="3:18">
      <c r="C230" s="185"/>
      <c r="D230" s="186"/>
      <c r="E230" s="186"/>
      <c r="F230" s="185"/>
      <c r="G230" s="10" t="s">
        <v>107</v>
      </c>
      <c r="H230" s="10" t="s">
        <v>116</v>
      </c>
      <c r="I230" s="10" t="s">
        <v>117</v>
      </c>
      <c r="J230" s="10" t="s">
        <v>118</v>
      </c>
      <c r="K230" s="10" t="s">
        <v>119</v>
      </c>
      <c r="L230" s="19" t="s">
        <v>120</v>
      </c>
      <c r="M230" s="19"/>
      <c r="N230" s="186"/>
      <c r="O230" s="185"/>
      <c r="P230" s="185"/>
      <c r="Q230" s="185"/>
      <c r="R230" s="185"/>
    </row>
    <row r="231" spans="3:18">
      <c r="C231" s="185"/>
      <c r="D231" s="186"/>
      <c r="E231" s="186"/>
      <c r="F231" s="185"/>
      <c r="G231" s="35">
        <v>1</v>
      </c>
      <c r="H231" s="188" t="s">
        <v>121</v>
      </c>
      <c r="I231" s="188">
        <v>1</v>
      </c>
      <c r="J231" s="201">
        <f t="shared" ref="J231:J242" si="0">(I231*0.025)</f>
        <v>0.025</v>
      </c>
      <c r="K231" s="201">
        <f t="shared" ref="K231:K242" si="1">(I231*0.05)</f>
        <v>0.05</v>
      </c>
      <c r="L231" s="29">
        <f t="shared" ref="L231:L242" si="2">(I231*0.1)</f>
        <v>0.1</v>
      </c>
      <c r="M231" s="35"/>
      <c r="N231" s="193"/>
      <c r="O231" s="185"/>
      <c r="P231" s="185"/>
      <c r="Q231" s="185"/>
      <c r="R231" s="185"/>
    </row>
    <row r="232" spans="3:18">
      <c r="C232" s="185"/>
      <c r="D232" s="186"/>
      <c r="E232" s="186"/>
      <c r="F232" s="185"/>
      <c r="G232" s="35">
        <v>2</v>
      </c>
      <c r="H232" s="188" t="s">
        <v>122</v>
      </c>
      <c r="I232" s="188">
        <v>2</v>
      </c>
      <c r="J232" s="201">
        <f t="shared" si="0"/>
        <v>0.05</v>
      </c>
      <c r="K232" s="201">
        <f t="shared" si="1"/>
        <v>0.1</v>
      </c>
      <c r="L232" s="29">
        <f t="shared" si="2"/>
        <v>0.2</v>
      </c>
      <c r="M232" s="35"/>
      <c r="N232" s="186"/>
      <c r="O232" s="185"/>
      <c r="P232" s="185"/>
      <c r="Q232" s="185"/>
      <c r="R232" s="185"/>
    </row>
    <row r="233" spans="3:18">
      <c r="C233" s="185"/>
      <c r="D233" s="186"/>
      <c r="E233" s="186"/>
      <c r="F233" s="185"/>
      <c r="G233" s="35">
        <v>3</v>
      </c>
      <c r="H233" s="188" t="s">
        <v>123</v>
      </c>
      <c r="I233" s="188">
        <v>4</v>
      </c>
      <c r="J233" s="201">
        <f t="shared" si="0"/>
        <v>0.1</v>
      </c>
      <c r="K233" s="201">
        <f t="shared" si="1"/>
        <v>0.2</v>
      </c>
      <c r="L233" s="29">
        <f t="shared" si="2"/>
        <v>0.4</v>
      </c>
      <c r="M233" s="35"/>
      <c r="N233" s="186"/>
      <c r="O233" s="185"/>
      <c r="P233" s="185"/>
      <c r="Q233" s="185"/>
      <c r="R233" s="185"/>
    </row>
    <row r="234" spans="3:18">
      <c r="C234" s="185"/>
      <c r="D234" s="186"/>
      <c r="E234" s="186"/>
      <c r="F234" s="185"/>
      <c r="G234" s="35">
        <v>4</v>
      </c>
      <c r="H234" s="188" t="s">
        <v>124</v>
      </c>
      <c r="I234" s="188">
        <v>8</v>
      </c>
      <c r="J234" s="201">
        <f t="shared" si="0"/>
        <v>0.2</v>
      </c>
      <c r="K234" s="201">
        <f t="shared" si="1"/>
        <v>0.4</v>
      </c>
      <c r="L234" s="29">
        <f t="shared" si="2"/>
        <v>0.8</v>
      </c>
      <c r="M234" s="35"/>
      <c r="N234" s="186"/>
      <c r="O234" s="185"/>
      <c r="P234" s="185"/>
      <c r="Q234" s="185"/>
      <c r="R234" s="185"/>
    </row>
    <row r="235" spans="3:18">
      <c r="C235" s="185"/>
      <c r="D235" s="186"/>
      <c r="E235" s="186"/>
      <c r="F235" s="185"/>
      <c r="G235" s="35">
        <v>5</v>
      </c>
      <c r="H235" s="35" t="s">
        <v>125</v>
      </c>
      <c r="I235" s="35">
        <v>16</v>
      </c>
      <c r="J235" s="201">
        <f t="shared" si="0"/>
        <v>0.4</v>
      </c>
      <c r="K235" s="201">
        <f t="shared" si="1"/>
        <v>0.8</v>
      </c>
      <c r="L235" s="29">
        <f t="shared" si="2"/>
        <v>1.6</v>
      </c>
      <c r="M235" s="35"/>
      <c r="N235" s="186"/>
      <c r="O235" s="185"/>
      <c r="P235" s="185"/>
      <c r="Q235" s="185"/>
      <c r="R235" s="185"/>
    </row>
    <row r="236" spans="3:18">
      <c r="C236" s="185"/>
      <c r="D236" s="186"/>
      <c r="E236" s="186"/>
      <c r="F236" s="185"/>
      <c r="G236" s="35">
        <v>6</v>
      </c>
      <c r="H236" s="35" t="s">
        <v>126</v>
      </c>
      <c r="I236" s="35">
        <v>32</v>
      </c>
      <c r="J236" s="201">
        <f t="shared" si="0"/>
        <v>0.8</v>
      </c>
      <c r="K236" s="201">
        <f t="shared" si="1"/>
        <v>1.6</v>
      </c>
      <c r="L236" s="29">
        <f t="shared" si="2"/>
        <v>3.2</v>
      </c>
      <c r="M236" s="35"/>
      <c r="N236" s="186"/>
      <c r="O236" s="185"/>
      <c r="P236" s="185"/>
      <c r="Q236" s="185"/>
      <c r="R236" s="185"/>
    </row>
    <row r="237" spans="3:18">
      <c r="C237" s="185"/>
      <c r="D237" s="186"/>
      <c r="E237" s="186"/>
      <c r="F237" s="185"/>
      <c r="G237" s="35">
        <v>7</v>
      </c>
      <c r="H237" s="35" t="s">
        <v>127</v>
      </c>
      <c r="I237" s="35">
        <v>64</v>
      </c>
      <c r="J237" s="201">
        <f t="shared" si="0"/>
        <v>1.6</v>
      </c>
      <c r="K237" s="201">
        <f t="shared" si="1"/>
        <v>3.2</v>
      </c>
      <c r="L237" s="29">
        <f t="shared" si="2"/>
        <v>6.4</v>
      </c>
      <c r="M237" s="35"/>
      <c r="N237" s="186"/>
      <c r="O237" s="185"/>
      <c r="P237" s="185"/>
      <c r="Q237" s="185"/>
      <c r="R237" s="185"/>
    </row>
    <row r="238" spans="3:18">
      <c r="C238" s="185"/>
      <c r="D238" s="186"/>
      <c r="E238" s="186"/>
      <c r="F238" s="185"/>
      <c r="G238" s="35">
        <v>8</v>
      </c>
      <c r="H238" s="35" t="s">
        <v>128</v>
      </c>
      <c r="I238" s="35">
        <f t="shared" ref="I238:I242" si="3">I237*2</f>
        <v>128</v>
      </c>
      <c r="J238" s="201">
        <f t="shared" si="0"/>
        <v>3.2</v>
      </c>
      <c r="K238" s="201">
        <f t="shared" si="1"/>
        <v>6.4</v>
      </c>
      <c r="L238" s="29">
        <f t="shared" si="2"/>
        <v>12.8</v>
      </c>
      <c r="M238" s="35"/>
      <c r="N238" s="186"/>
      <c r="O238" s="185"/>
      <c r="P238" s="185"/>
      <c r="Q238" s="185"/>
      <c r="R238" s="185"/>
    </row>
    <row r="239" spans="3:18">
      <c r="C239" s="185"/>
      <c r="D239" s="186"/>
      <c r="E239" s="186"/>
      <c r="F239" s="185"/>
      <c r="G239" s="35">
        <v>9</v>
      </c>
      <c r="H239" s="35" t="s">
        <v>129</v>
      </c>
      <c r="I239" s="35">
        <f t="shared" si="3"/>
        <v>256</v>
      </c>
      <c r="J239" s="201">
        <f t="shared" si="0"/>
        <v>6.4</v>
      </c>
      <c r="K239" s="201">
        <f t="shared" si="1"/>
        <v>12.8</v>
      </c>
      <c r="L239" s="29">
        <f t="shared" si="2"/>
        <v>25.6</v>
      </c>
      <c r="M239" s="35"/>
      <c r="N239" s="186"/>
      <c r="O239" s="185"/>
      <c r="P239" s="185"/>
      <c r="Q239" s="185"/>
      <c r="R239" s="185"/>
    </row>
    <row r="240" spans="3:18">
      <c r="C240" s="185"/>
      <c r="D240" s="186"/>
      <c r="E240" s="190"/>
      <c r="F240" s="185"/>
      <c r="G240" s="35">
        <v>10</v>
      </c>
      <c r="H240" s="35" t="s">
        <v>130</v>
      </c>
      <c r="I240" s="35">
        <f t="shared" si="3"/>
        <v>512</v>
      </c>
      <c r="J240" s="201">
        <f t="shared" si="0"/>
        <v>12.8</v>
      </c>
      <c r="K240" s="201">
        <f t="shared" si="1"/>
        <v>25.6</v>
      </c>
      <c r="L240" s="29">
        <f t="shared" si="2"/>
        <v>51.2</v>
      </c>
      <c r="M240" s="35"/>
      <c r="N240" s="186"/>
      <c r="O240" s="185"/>
      <c r="P240" s="185"/>
      <c r="Q240" s="185"/>
      <c r="R240" s="185"/>
    </row>
    <row r="241" spans="3:18">
      <c r="C241" s="185"/>
      <c r="D241" s="186"/>
      <c r="E241" s="190"/>
      <c r="F241" s="185"/>
      <c r="G241" s="35">
        <v>11</v>
      </c>
      <c r="H241" s="35" t="s">
        <v>131</v>
      </c>
      <c r="I241" s="35">
        <f t="shared" si="3"/>
        <v>1024</v>
      </c>
      <c r="J241" s="201">
        <f t="shared" si="0"/>
        <v>25.6</v>
      </c>
      <c r="K241" s="201">
        <f t="shared" si="1"/>
        <v>51.2</v>
      </c>
      <c r="L241" s="29">
        <f t="shared" si="2"/>
        <v>102.4</v>
      </c>
      <c r="M241" s="35"/>
      <c r="N241" s="186"/>
      <c r="O241" s="185"/>
      <c r="P241" s="185"/>
      <c r="Q241" s="185"/>
      <c r="R241" s="185"/>
    </row>
    <row r="242" spans="3:18">
      <c r="C242" s="185"/>
      <c r="D242" s="186"/>
      <c r="E242" s="190"/>
      <c r="F242" s="185"/>
      <c r="G242" s="35">
        <v>12</v>
      </c>
      <c r="H242" s="35" t="s">
        <v>132</v>
      </c>
      <c r="I242" s="35">
        <f t="shared" si="3"/>
        <v>2048</v>
      </c>
      <c r="J242" s="201">
        <f t="shared" si="0"/>
        <v>51.2</v>
      </c>
      <c r="K242" s="201">
        <f t="shared" si="1"/>
        <v>102.4</v>
      </c>
      <c r="L242" s="29">
        <f t="shared" si="2"/>
        <v>204.8</v>
      </c>
      <c r="M242" s="35"/>
      <c r="N242" s="186"/>
      <c r="O242" s="185"/>
      <c r="P242" s="185"/>
      <c r="Q242" s="185"/>
      <c r="R242" s="185"/>
    </row>
    <row r="243" spans="3:18">
      <c r="C243" s="185"/>
      <c r="D243" s="186"/>
      <c r="E243" s="190"/>
      <c r="F243" s="185"/>
      <c r="G243" s="187"/>
      <c r="H243" s="187"/>
      <c r="I243" s="189">
        <f t="shared" ref="I243:L243" si="4">I242*15</f>
        <v>30720</v>
      </c>
      <c r="J243" s="189">
        <f t="shared" si="4"/>
        <v>768</v>
      </c>
      <c r="K243" s="189">
        <f t="shared" si="4"/>
        <v>1536</v>
      </c>
      <c r="L243" s="189">
        <f t="shared" si="4"/>
        <v>3072</v>
      </c>
      <c r="M243" s="186"/>
      <c r="N243" s="186"/>
      <c r="O243" s="185"/>
      <c r="P243" s="185"/>
      <c r="Q243" s="185"/>
      <c r="R243" s="185"/>
    </row>
    <row r="244" spans="3:18">
      <c r="C244" s="185"/>
      <c r="D244" s="186"/>
      <c r="E244" s="186"/>
      <c r="F244" s="187"/>
      <c r="G244" s="187"/>
      <c r="H244" s="187"/>
      <c r="I244" s="187"/>
      <c r="J244" s="187"/>
      <c r="K244" s="186"/>
      <c r="L244" s="186"/>
      <c r="M244" s="186"/>
      <c r="N244" s="186"/>
      <c r="O244" s="185"/>
      <c r="P244" s="185"/>
      <c r="Q244" s="185"/>
      <c r="R244" s="185"/>
    </row>
    <row r="245" spans="4:18">
      <c r="D245" s="180">
        <v>2</v>
      </c>
      <c r="E245" s="180" t="s">
        <v>133</v>
      </c>
      <c r="F245" s="180"/>
      <c r="G245" s="180"/>
      <c r="H245" s="180"/>
      <c r="I245" s="180"/>
      <c r="J245" s="180"/>
      <c r="M245" s="1"/>
      <c r="N245" s="1"/>
      <c r="O245" s="1"/>
      <c r="P245" s="1"/>
      <c r="Q245" s="185"/>
      <c r="R245" s="185"/>
    </row>
    <row r="246" spans="4:18">
      <c r="D246" s="180"/>
      <c r="E246" s="4">
        <v>1</v>
      </c>
      <c r="F246" s="185" t="s">
        <v>134</v>
      </c>
      <c r="G246" s="180"/>
      <c r="H246" s="180"/>
      <c r="I246" s="185"/>
      <c r="J246" s="180"/>
      <c r="N246" s="202"/>
      <c r="Q246" s="185"/>
      <c r="R246" s="185"/>
    </row>
    <row r="247" spans="4:18">
      <c r="D247" s="180"/>
      <c r="E247" s="4">
        <v>2</v>
      </c>
      <c r="F247" s="185" t="s">
        <v>135</v>
      </c>
      <c r="G247" s="180"/>
      <c r="H247" s="180"/>
      <c r="I247" s="180"/>
      <c r="J247" s="180"/>
      <c r="P247" s="185"/>
      <c r="Q247" s="185"/>
      <c r="R247" s="185"/>
    </row>
    <row r="248" spans="4:18">
      <c r="D248" s="180"/>
      <c r="F248" s="185" t="s">
        <v>136</v>
      </c>
      <c r="G248" s="180"/>
      <c r="H248" s="180"/>
      <c r="I248" s="180"/>
      <c r="J248" s="180"/>
      <c r="P248" s="185"/>
      <c r="Q248" s="185"/>
      <c r="R248" s="185"/>
    </row>
    <row r="249" spans="4:18">
      <c r="D249" s="180"/>
      <c r="E249" s="4">
        <v>3</v>
      </c>
      <c r="F249" s="185" t="s">
        <v>137</v>
      </c>
      <c r="G249" s="180"/>
      <c r="H249" s="180"/>
      <c r="I249" s="180"/>
      <c r="J249" s="180"/>
      <c r="N249" s="203"/>
      <c r="P249" s="185"/>
      <c r="Q249" s="185"/>
      <c r="R249" s="185"/>
    </row>
    <row r="250" spans="4:18">
      <c r="D250" s="180"/>
      <c r="F250" s="185" t="s">
        <v>138</v>
      </c>
      <c r="G250" s="180"/>
      <c r="H250" s="180"/>
      <c r="I250" s="180"/>
      <c r="J250" s="180"/>
      <c r="P250" s="185"/>
      <c r="Q250" s="185"/>
      <c r="R250" s="185"/>
    </row>
    <row r="251" spans="5:18">
      <c r="E251" s="191">
        <v>4</v>
      </c>
      <c r="F251" s="191" t="s">
        <v>139</v>
      </c>
      <c r="G251" s="185"/>
      <c r="H251" s="185"/>
      <c r="I251" s="185"/>
      <c r="J251" s="185"/>
      <c r="K251" s="185"/>
      <c r="L251" s="185"/>
      <c r="M251" s="185"/>
      <c r="N251" s="188"/>
      <c r="O251" s="185"/>
      <c r="P251" s="185"/>
      <c r="Q251" s="185"/>
      <c r="R251" s="185"/>
    </row>
    <row r="252" spans="5:18">
      <c r="E252" s="185"/>
      <c r="F252" s="191" t="s">
        <v>140</v>
      </c>
      <c r="G252" s="185"/>
      <c r="H252" s="185"/>
      <c r="I252" s="185"/>
      <c r="J252" s="185"/>
      <c r="K252" s="185"/>
      <c r="L252" s="185"/>
      <c r="M252" s="185"/>
      <c r="N252" s="188"/>
      <c r="O252" s="185"/>
      <c r="P252" s="185"/>
      <c r="Q252" s="185"/>
      <c r="R252" s="185"/>
    </row>
    <row r="253" spans="5:18">
      <c r="E253" s="185"/>
      <c r="F253" s="191" t="s">
        <v>141</v>
      </c>
      <c r="G253" s="185"/>
      <c r="H253" s="185"/>
      <c r="I253" s="185"/>
      <c r="J253" s="185"/>
      <c r="K253" s="185"/>
      <c r="L253" s="185"/>
      <c r="M253" s="185"/>
      <c r="N253" s="188"/>
      <c r="O253" s="185"/>
      <c r="P253" s="185"/>
      <c r="Q253" s="185"/>
      <c r="R253" s="185"/>
    </row>
    <row r="254" spans="5:18">
      <c r="E254" s="185"/>
      <c r="F254" s="191" t="s">
        <v>142</v>
      </c>
      <c r="G254" s="185"/>
      <c r="H254" s="185"/>
      <c r="I254" s="185"/>
      <c r="J254" s="185"/>
      <c r="K254" s="185"/>
      <c r="L254" s="185"/>
      <c r="M254" s="185"/>
      <c r="N254" s="188"/>
      <c r="O254" s="185"/>
      <c r="P254" s="185"/>
      <c r="Q254" s="185"/>
      <c r="R254" s="185"/>
    </row>
    <row r="255" spans="5:18">
      <c r="E255" s="4">
        <v>5</v>
      </c>
      <c r="F255" s="185" t="s">
        <v>143</v>
      </c>
      <c r="G255" s="185"/>
      <c r="H255" s="185"/>
      <c r="I255" s="185"/>
      <c r="J255" s="185"/>
      <c r="K255" s="185"/>
      <c r="L255" s="185"/>
      <c r="M255" s="185"/>
      <c r="N255" s="188"/>
      <c r="O255" s="185"/>
      <c r="P255" s="185"/>
      <c r="Q255" s="185"/>
      <c r="R255" s="185"/>
    </row>
    <row r="256" spans="5:18">
      <c r="E256" s="185"/>
      <c r="F256" s="185">
        <v>1</v>
      </c>
      <c r="G256" s="185" t="s">
        <v>144</v>
      </c>
      <c r="H256" s="185"/>
      <c r="I256" s="185"/>
      <c r="J256" s="185"/>
      <c r="K256" s="185"/>
      <c r="L256" s="185"/>
      <c r="M256" s="185"/>
      <c r="N256" s="188"/>
      <c r="O256" s="185"/>
      <c r="P256" s="185"/>
      <c r="Q256" s="185"/>
      <c r="R256" s="185"/>
    </row>
    <row r="257" spans="5:18">
      <c r="E257" s="185"/>
      <c r="F257" s="185"/>
      <c r="G257" s="185"/>
      <c r="H257" s="185"/>
      <c r="I257" s="185"/>
      <c r="J257" s="185"/>
      <c r="K257" s="185"/>
      <c r="L257" s="185"/>
      <c r="M257" s="185"/>
      <c r="N257" s="188"/>
      <c r="O257" s="185"/>
      <c r="P257" s="185"/>
      <c r="Q257" s="185"/>
      <c r="R257" s="185"/>
    </row>
    <row r="258" spans="4:18">
      <c r="D258" s="5">
        <v>3</v>
      </c>
      <c r="E258" s="5" t="s">
        <v>145</v>
      </c>
      <c r="F258" s="5"/>
      <c r="G258" s="5"/>
      <c r="H258" s="185"/>
      <c r="I258" s="185"/>
      <c r="J258" s="185"/>
      <c r="K258" s="185"/>
      <c r="L258" s="185"/>
      <c r="M258" s="185"/>
      <c r="N258" s="188"/>
      <c r="O258" s="185"/>
      <c r="P258" s="185"/>
      <c r="Q258" s="185"/>
      <c r="R258" s="185"/>
    </row>
    <row r="259" spans="4:18">
      <c r="D259" s="5"/>
      <c r="E259" s="5">
        <v>1</v>
      </c>
      <c r="F259" s="5" t="s">
        <v>146</v>
      </c>
      <c r="G259" s="5"/>
      <c r="H259" s="185"/>
      <c r="I259" s="185"/>
      <c r="J259" s="185"/>
      <c r="K259" s="185"/>
      <c r="L259" s="185"/>
      <c r="M259" s="185"/>
      <c r="N259" s="188"/>
      <c r="O259" s="185"/>
      <c r="P259" s="185"/>
      <c r="Q259" s="185"/>
      <c r="R259" s="185"/>
    </row>
    <row r="260" spans="4:18">
      <c r="D260" s="5"/>
      <c r="E260" s="5">
        <v>2</v>
      </c>
      <c r="F260" s="4" t="s">
        <v>147</v>
      </c>
      <c r="G260" s="5"/>
      <c r="H260" s="185"/>
      <c r="I260" s="185"/>
      <c r="J260" s="185"/>
      <c r="K260" s="185"/>
      <c r="L260" s="185"/>
      <c r="M260" s="185"/>
      <c r="N260" s="188"/>
      <c r="O260" s="185"/>
      <c r="P260" s="185"/>
      <c r="Q260" s="185"/>
      <c r="R260" s="185"/>
    </row>
    <row r="261" spans="4:18">
      <c r="D261" s="5"/>
      <c r="E261" s="5">
        <v>3</v>
      </c>
      <c r="F261" s="5" t="s">
        <v>148</v>
      </c>
      <c r="G261" s="5"/>
      <c r="H261" s="185"/>
      <c r="I261" s="185"/>
      <c r="J261" s="185"/>
      <c r="K261" s="185"/>
      <c r="L261" s="185"/>
      <c r="M261" s="185"/>
      <c r="N261" s="188"/>
      <c r="O261" s="185"/>
      <c r="P261" s="185"/>
      <c r="Q261" s="185"/>
      <c r="R261" s="185"/>
    </row>
    <row r="262" spans="4:18">
      <c r="D262" s="5"/>
      <c r="E262" s="5">
        <v>4</v>
      </c>
      <c r="F262" s="5" t="s">
        <v>149</v>
      </c>
      <c r="G262" s="5"/>
      <c r="H262" s="185"/>
      <c r="I262" s="185"/>
      <c r="J262" s="185"/>
      <c r="K262" s="185"/>
      <c r="L262" s="185"/>
      <c r="M262" s="185"/>
      <c r="N262" s="188"/>
      <c r="O262" s="185"/>
      <c r="P262" s="185"/>
      <c r="Q262" s="185"/>
      <c r="R262" s="185"/>
    </row>
    <row r="263" spans="4:18">
      <c r="D263" s="5"/>
      <c r="E263" s="5">
        <v>5</v>
      </c>
      <c r="F263" s="4" t="s">
        <v>150</v>
      </c>
      <c r="G263" s="5"/>
      <c r="H263" s="185"/>
      <c r="I263" s="185"/>
      <c r="J263" s="185"/>
      <c r="K263" s="185"/>
      <c r="L263" s="185"/>
      <c r="M263" s="185"/>
      <c r="N263" s="188"/>
      <c r="O263" s="185"/>
      <c r="P263" s="185"/>
      <c r="Q263" s="185"/>
      <c r="R263" s="185"/>
    </row>
    <row r="264" spans="6:16">
      <c r="F264" s="11"/>
      <c r="I264" s="29"/>
      <c r="J264" s="35"/>
      <c r="K264" s="35"/>
      <c r="L264" s="35"/>
      <c r="M264" s="35"/>
      <c r="N264" s="176"/>
      <c r="O264" s="177"/>
      <c r="P264" s="11"/>
    </row>
    <row r="265" spans="6:16">
      <c r="F265" s="11"/>
      <c r="I265" s="29"/>
      <c r="J265" s="35"/>
      <c r="K265" s="35"/>
      <c r="L265" s="35"/>
      <c r="M265" s="35"/>
      <c r="N265" s="176"/>
      <c r="O265" s="177"/>
      <c r="P265" s="11"/>
    </row>
    <row r="266" spans="6:16">
      <c r="F266" s="11"/>
      <c r="I266" s="29"/>
      <c r="J266" s="35"/>
      <c r="K266" s="35"/>
      <c r="L266" s="35"/>
      <c r="M266" s="35"/>
      <c r="N266" s="176"/>
      <c r="O266" s="177"/>
      <c r="P266" s="11"/>
    </row>
    <row r="267" spans="3:4">
      <c r="C267" s="1">
        <v>5</v>
      </c>
      <c r="D267" s="1" t="s">
        <v>151</v>
      </c>
    </row>
    <row r="268" spans="3:5">
      <c r="C268" s="1"/>
      <c r="D268" s="1">
        <v>1</v>
      </c>
      <c r="E268" s="4" t="s">
        <v>152</v>
      </c>
    </row>
    <row r="269" spans="3:5">
      <c r="C269" s="1"/>
      <c r="D269" s="1">
        <v>2</v>
      </c>
      <c r="E269" s="4" t="s">
        <v>153</v>
      </c>
    </row>
    <row r="270" spans="3:5">
      <c r="C270" s="1"/>
      <c r="D270" s="1">
        <v>3</v>
      </c>
      <c r="E270" s="4" t="s">
        <v>154</v>
      </c>
    </row>
    <row r="271" spans="3:5">
      <c r="C271" s="1"/>
      <c r="D271" s="1">
        <v>4</v>
      </c>
      <c r="E271" s="4" t="s">
        <v>155</v>
      </c>
    </row>
    <row r="272" spans="4:5">
      <c r="D272" s="4">
        <v>5</v>
      </c>
      <c r="E272" s="16" t="s">
        <v>156</v>
      </c>
    </row>
    <row r="273" spans="4:5">
      <c r="D273" s="4">
        <v>6</v>
      </c>
      <c r="E273" s="4" t="s">
        <v>157</v>
      </c>
    </row>
    <row r="274" spans="5:6">
      <c r="E274" s="4">
        <v>3</v>
      </c>
      <c r="F274" s="4" t="s">
        <v>158</v>
      </c>
    </row>
    <row r="275" spans="5:6">
      <c r="E275" s="4">
        <v>4</v>
      </c>
      <c r="F275" s="4" t="s">
        <v>159</v>
      </c>
    </row>
    <row r="276" spans="4:5">
      <c r="D276" s="4">
        <v>7</v>
      </c>
      <c r="E276" s="4" t="s">
        <v>160</v>
      </c>
    </row>
    <row r="277" spans="5:6">
      <c r="E277" s="4">
        <v>1</v>
      </c>
      <c r="F277" s="4" t="s">
        <v>161</v>
      </c>
    </row>
    <row r="278" spans="6:7">
      <c r="F278" s="19" t="s">
        <v>162</v>
      </c>
      <c r="G278" s="19" t="s">
        <v>163</v>
      </c>
    </row>
    <row r="279" spans="6:7">
      <c r="F279" s="44" t="s">
        <v>164</v>
      </c>
      <c r="G279" s="44">
        <v>6</v>
      </c>
    </row>
    <row r="280" spans="6:7">
      <c r="F280" s="44" t="s">
        <v>165</v>
      </c>
      <c r="G280" s="44">
        <v>6</v>
      </c>
    </row>
    <row r="281" spans="6:17">
      <c r="F281" s="44" t="s">
        <v>166</v>
      </c>
      <c r="G281" s="44">
        <v>6</v>
      </c>
      <c r="M281" s="28" t="s">
        <v>167</v>
      </c>
      <c r="N281" s="28"/>
      <c r="O281" s="28"/>
      <c r="P281" s="28"/>
      <c r="Q281" s="28"/>
    </row>
    <row r="282" spans="6:17">
      <c r="F282" s="44" t="s">
        <v>168</v>
      </c>
      <c r="G282" s="44">
        <v>6</v>
      </c>
      <c r="M282" s="207" t="s">
        <v>169</v>
      </c>
      <c r="N282" s="207"/>
      <c r="O282" s="207"/>
      <c r="P282" s="207" t="s">
        <v>170</v>
      </c>
      <c r="Q282" s="207"/>
    </row>
    <row r="283" spans="6:17">
      <c r="F283" s="44" t="s">
        <v>171</v>
      </c>
      <c r="G283" s="44">
        <v>6</v>
      </c>
      <c r="M283" s="207" t="s">
        <v>172</v>
      </c>
      <c r="N283" s="207">
        <v>230</v>
      </c>
      <c r="O283" s="207"/>
      <c r="P283" s="207" t="s">
        <v>172</v>
      </c>
      <c r="Q283" s="207">
        <v>82</v>
      </c>
    </row>
    <row r="284" spans="6:17">
      <c r="F284" s="44" t="s">
        <v>173</v>
      </c>
      <c r="G284" s="44">
        <v>1</v>
      </c>
      <c r="H284" s="4" t="s">
        <v>174</v>
      </c>
      <c r="M284" s="207"/>
      <c r="N284" s="207"/>
      <c r="O284" s="207"/>
      <c r="P284" s="207"/>
      <c r="Q284" s="207"/>
    </row>
    <row r="285" spans="7:17">
      <c r="G285" s="44">
        <f>SUM(G279:G284)</f>
        <v>31</v>
      </c>
      <c r="M285" s="207" t="s">
        <v>175</v>
      </c>
      <c r="N285" s="207">
        <v>731962</v>
      </c>
      <c r="O285" s="207"/>
      <c r="P285" s="207" t="s">
        <v>175</v>
      </c>
      <c r="Q285" s="207">
        <v>808</v>
      </c>
    </row>
    <row r="286" spans="5:17">
      <c r="E286" s="4">
        <v>2</v>
      </c>
      <c r="F286" s="4" t="s">
        <v>176</v>
      </c>
      <c r="G286" s="45"/>
      <c r="H286" s="191"/>
      <c r="M286" s="207"/>
      <c r="N286" s="207">
        <v>731252</v>
      </c>
      <c r="O286" s="207"/>
      <c r="P286" s="207"/>
      <c r="Q286" s="207"/>
    </row>
    <row r="287" spans="6:17">
      <c r="F287" s="4">
        <v>1</v>
      </c>
      <c r="G287" s="166" t="s">
        <v>177</v>
      </c>
      <c r="H287" s="191"/>
      <c r="M287" s="207"/>
      <c r="N287" s="207">
        <f>N285-N286</f>
        <v>710</v>
      </c>
      <c r="O287" s="207"/>
      <c r="P287" s="207"/>
      <c r="Q287" s="207"/>
    </row>
    <row r="288" spans="6:17">
      <c r="F288" s="4">
        <v>2</v>
      </c>
      <c r="G288" s="166" t="s">
        <v>178</v>
      </c>
      <c r="H288" s="191"/>
      <c r="N288" s="207"/>
      <c r="O288" s="207"/>
      <c r="P288" s="207"/>
      <c r="Q288" s="207"/>
    </row>
    <row r="289" spans="6:14">
      <c r="F289" s="4">
        <v>3</v>
      </c>
      <c r="G289" s="166" t="s">
        <v>179</v>
      </c>
      <c r="H289" s="191"/>
      <c r="N289" s="207">
        <f>808*(1+82/1000)/(1+230/1000)</f>
        <v>710.777235772358</v>
      </c>
    </row>
    <row r="290" spans="5:8">
      <c r="E290" s="4">
        <v>3</v>
      </c>
      <c r="F290" s="4" t="s">
        <v>180</v>
      </c>
      <c r="G290" s="166"/>
      <c r="H290" s="191"/>
    </row>
    <row r="291" spans="6:8">
      <c r="F291" s="4">
        <v>1</v>
      </c>
      <c r="G291" s="4" t="s">
        <v>181</v>
      </c>
      <c r="H291" s="191"/>
    </row>
    <row r="292" spans="6:8">
      <c r="F292" s="4">
        <v>2</v>
      </c>
      <c r="G292" s="4" t="s">
        <v>182</v>
      </c>
      <c r="H292" s="191"/>
    </row>
    <row r="293" spans="6:8">
      <c r="F293" s="191">
        <v>3</v>
      </c>
      <c r="G293" s="204" t="s">
        <v>183</v>
      </c>
      <c r="H293" s="191"/>
    </row>
    <row r="294" spans="4:12">
      <c r="D294" s="4">
        <v>8</v>
      </c>
      <c r="E294" s="4" t="s">
        <v>184</v>
      </c>
      <c r="L294" s="5"/>
    </row>
    <row r="295" spans="5:17">
      <c r="E295" s="4">
        <v>1</v>
      </c>
      <c r="F295" s="4" t="s">
        <v>185</v>
      </c>
      <c r="L295" s="5"/>
      <c r="M295" s="28" t="s">
        <v>186</v>
      </c>
      <c r="N295" s="28"/>
      <c r="O295" s="28"/>
      <c r="P295" s="28"/>
      <c r="Q295" s="28"/>
    </row>
    <row r="296" spans="6:13">
      <c r="F296" s="191" t="s">
        <v>187</v>
      </c>
      <c r="L296" s="5"/>
      <c r="M296" s="4" t="s">
        <v>188</v>
      </c>
    </row>
    <row r="297" spans="5:14">
      <c r="E297" s="205">
        <v>2</v>
      </c>
      <c r="F297" s="205" t="s">
        <v>189</v>
      </c>
      <c r="L297" s="5"/>
      <c r="M297" s="4" t="s">
        <v>190</v>
      </c>
      <c r="N297" s="4">
        <v>400</v>
      </c>
    </row>
    <row r="298" spans="5:14">
      <c r="E298" s="205"/>
      <c r="F298" s="205" t="s">
        <v>191</v>
      </c>
      <c r="L298" s="5"/>
      <c r="M298" s="4" t="s">
        <v>192</v>
      </c>
      <c r="N298" s="4">
        <v>200</v>
      </c>
    </row>
    <row r="299" spans="5:14">
      <c r="E299" s="4">
        <v>3</v>
      </c>
      <c r="F299" s="4" t="s">
        <v>193</v>
      </c>
      <c r="L299" s="5"/>
      <c r="M299" s="4" t="s">
        <v>194</v>
      </c>
      <c r="N299" s="4">
        <f>N298*16000</f>
        <v>3200000</v>
      </c>
    </row>
    <row r="300" spans="6:14">
      <c r="F300" s="4">
        <v>1</v>
      </c>
      <c r="G300" s="4" t="s">
        <v>195</v>
      </c>
      <c r="L300" s="5"/>
      <c r="M300" s="4" t="s">
        <v>196</v>
      </c>
      <c r="N300" s="4">
        <f>N297*N298*5000+N299</f>
        <v>403200000</v>
      </c>
    </row>
    <row r="301" spans="5:12">
      <c r="E301" s="205"/>
      <c r="F301" s="205">
        <v>2</v>
      </c>
      <c r="G301" s="4" t="s">
        <v>197</v>
      </c>
      <c r="L301" s="5"/>
    </row>
    <row r="302" spans="5:12">
      <c r="E302" s="205">
        <v>3</v>
      </c>
      <c r="F302" s="205" t="s">
        <v>198</v>
      </c>
      <c r="L302" s="5"/>
    </row>
    <row r="303" spans="5:12">
      <c r="E303" s="205"/>
      <c r="F303" s="4">
        <v>1</v>
      </c>
      <c r="G303" s="205" t="s">
        <v>199</v>
      </c>
      <c r="L303" s="5"/>
    </row>
    <row r="304" spans="5:12">
      <c r="E304" s="205"/>
      <c r="F304" s="4">
        <v>2</v>
      </c>
      <c r="G304" s="205" t="s">
        <v>200</v>
      </c>
      <c r="L304" s="5"/>
    </row>
    <row r="305" spans="5:12">
      <c r="E305" s="205"/>
      <c r="F305" s="4">
        <v>3</v>
      </c>
      <c r="G305" s="205" t="s">
        <v>201</v>
      </c>
      <c r="L305" s="5"/>
    </row>
    <row r="306" spans="5:10">
      <c r="E306" s="205"/>
      <c r="G306" s="206" t="s">
        <v>202</v>
      </c>
      <c r="H306" s="191"/>
      <c r="I306" s="191"/>
      <c r="J306" s="191"/>
    </row>
    <row r="307" spans="5:10">
      <c r="E307" s="205"/>
      <c r="G307" s="206" t="s">
        <v>203</v>
      </c>
      <c r="H307" s="191"/>
      <c r="I307" s="191"/>
      <c r="J307" s="191"/>
    </row>
    <row r="308" spans="4:5">
      <c r="D308" s="4">
        <v>9</v>
      </c>
      <c r="E308" s="166" t="s">
        <v>204</v>
      </c>
    </row>
    <row r="309" spans="5:6">
      <c r="E309" s="4">
        <v>1</v>
      </c>
      <c r="F309" s="4" t="s">
        <v>205</v>
      </c>
    </row>
    <row r="310" spans="6:7">
      <c r="F310" s="4">
        <v>1</v>
      </c>
      <c r="G310" s="4" t="s">
        <v>206</v>
      </c>
    </row>
    <row r="311" spans="6:7">
      <c r="F311" s="4">
        <v>2</v>
      </c>
      <c r="G311" s="4" t="s">
        <v>207</v>
      </c>
    </row>
    <row r="312" spans="5:6">
      <c r="E312" s="4">
        <v>2</v>
      </c>
      <c r="F312" s="4" t="s">
        <v>208</v>
      </c>
    </row>
    <row r="313" spans="6:7">
      <c r="F313" s="4">
        <v>1</v>
      </c>
      <c r="G313" s="4" t="s">
        <v>209</v>
      </c>
    </row>
    <row r="314" spans="6:7">
      <c r="F314" s="4">
        <v>2</v>
      </c>
      <c r="G314" s="4" t="s">
        <v>210</v>
      </c>
    </row>
    <row r="315" spans="5:6">
      <c r="E315" s="4">
        <v>3</v>
      </c>
      <c r="F315" s="4" t="s">
        <v>211</v>
      </c>
    </row>
    <row r="316" spans="6:7">
      <c r="F316" s="4">
        <v>1</v>
      </c>
      <c r="G316" s="4" t="s">
        <v>212</v>
      </c>
    </row>
    <row r="332" spans="3:4">
      <c r="C332" s="4">
        <v>5</v>
      </c>
      <c r="D332" s="4" t="s">
        <v>213</v>
      </c>
    </row>
    <row r="333" spans="4:5">
      <c r="D333" s="4">
        <v>1</v>
      </c>
      <c r="E333" s="4" t="s">
        <v>214</v>
      </c>
    </row>
    <row r="334" spans="5:5">
      <c r="E334" s="4" t="s">
        <v>215</v>
      </c>
    </row>
    <row r="336" spans="4:5">
      <c r="D336" s="4">
        <v>2</v>
      </c>
      <c r="E336" s="4" t="s">
        <v>216</v>
      </c>
    </row>
    <row r="337" spans="5:5">
      <c r="E337" s="4" t="s">
        <v>217</v>
      </c>
    </row>
    <row r="339" spans="4:5">
      <c r="D339" s="4">
        <v>3</v>
      </c>
      <c r="E339" s="4" t="s">
        <v>218</v>
      </c>
    </row>
    <row r="340" spans="5:5">
      <c r="E340" s="4" t="s">
        <v>219</v>
      </c>
    </row>
    <row r="341" spans="5:5">
      <c r="E341" s="4" t="s">
        <v>220</v>
      </c>
    </row>
    <row r="343" spans="4:5">
      <c r="D343" s="4">
        <v>4</v>
      </c>
      <c r="E343" s="4" t="s">
        <v>221</v>
      </c>
    </row>
    <row r="344" spans="5:6">
      <c r="E344" s="4">
        <v>1</v>
      </c>
      <c r="F344" s="4" t="s">
        <v>222</v>
      </c>
    </row>
    <row r="345" spans="5:6">
      <c r="E345" s="4">
        <v>2</v>
      </c>
      <c r="F345" s="4" t="s">
        <v>223</v>
      </c>
    </row>
    <row r="346" spans="5:6">
      <c r="E346" s="4">
        <v>3</v>
      </c>
      <c r="F346" s="4" t="s">
        <v>224</v>
      </c>
    </row>
    <row r="347" spans="5:6">
      <c r="E347" s="4">
        <v>4</v>
      </c>
      <c r="F347" s="4" t="s">
        <v>225</v>
      </c>
    </row>
    <row r="348" spans="5:6">
      <c r="E348" s="4">
        <v>5</v>
      </c>
      <c r="F348" s="4" t="s">
        <v>226</v>
      </c>
    </row>
    <row r="349" spans="5:6">
      <c r="E349" s="4">
        <v>6</v>
      </c>
      <c r="F349" s="16" t="s">
        <v>227</v>
      </c>
    </row>
    <row r="350" spans="5:12">
      <c r="E350" s="4">
        <v>7</v>
      </c>
      <c r="F350" s="16" t="s">
        <v>228</v>
      </c>
      <c r="K350" s="211" t="s">
        <v>78</v>
      </c>
      <c r="L350" s="191" t="s">
        <v>229</v>
      </c>
    </row>
    <row r="351" spans="5:12">
      <c r="E351" s="4">
        <v>8</v>
      </c>
      <c r="F351" s="4" t="s">
        <v>230</v>
      </c>
      <c r="K351" s="211" t="s">
        <v>78</v>
      </c>
      <c r="L351" s="191" t="s">
        <v>231</v>
      </c>
    </row>
    <row r="352" spans="5:12">
      <c r="E352" s="4">
        <v>9</v>
      </c>
      <c r="F352" s="4" t="s">
        <v>232</v>
      </c>
      <c r="K352" s="211" t="s">
        <v>78</v>
      </c>
      <c r="L352" s="191" t="s">
        <v>233</v>
      </c>
    </row>
    <row r="353" spans="5:6">
      <c r="E353" s="4">
        <v>10</v>
      </c>
      <c r="F353" s="4" t="s">
        <v>234</v>
      </c>
    </row>
    <row r="354" spans="5:6">
      <c r="E354" s="4">
        <v>12</v>
      </c>
      <c r="F354" s="4" t="s">
        <v>235</v>
      </c>
    </row>
    <row r="355" spans="5:6">
      <c r="E355" s="208">
        <v>13</v>
      </c>
      <c r="F355" s="208" t="s">
        <v>236</v>
      </c>
    </row>
    <row r="371" spans="5:10">
      <c r="E371" s="205"/>
      <c r="G371" s="206"/>
      <c r="H371" s="191"/>
      <c r="I371" s="191"/>
      <c r="J371" s="191"/>
    </row>
    <row r="373" s="163" customFormat="1" spans="3:4">
      <c r="C373" s="163">
        <v>6</v>
      </c>
      <c r="D373" s="163" t="s">
        <v>237</v>
      </c>
    </row>
    <row r="374" s="1" customFormat="1" spans="4:15">
      <c r="D374" s="19" t="s">
        <v>238</v>
      </c>
      <c r="E374" s="19" t="s">
        <v>239</v>
      </c>
      <c r="F374" s="19" t="s">
        <v>14</v>
      </c>
      <c r="G374" s="19"/>
      <c r="H374" s="209"/>
      <c r="I374" s="209"/>
      <c r="J374" s="209"/>
      <c r="K374" s="209"/>
      <c r="L374" s="209"/>
      <c r="M374" s="209"/>
      <c r="N374" s="209"/>
      <c r="O374" s="11"/>
    </row>
    <row r="375" s="1" customFormat="1" spans="4:15">
      <c r="D375" s="11">
        <v>1</v>
      </c>
      <c r="E375" s="11">
        <v>6</v>
      </c>
      <c r="F375" s="210">
        <v>60</v>
      </c>
      <c r="G375" s="11" t="s">
        <v>240</v>
      </c>
      <c r="H375" s="11"/>
      <c r="I375" s="11"/>
      <c r="J375" s="11"/>
      <c r="K375" s="11"/>
      <c r="L375" s="11"/>
      <c r="M375" s="11"/>
      <c r="N375" s="11"/>
      <c r="O375" s="11"/>
    </row>
    <row r="376" s="1" customFormat="1" spans="4:15">
      <c r="D376" s="11">
        <v>2</v>
      </c>
      <c r="E376" s="11">
        <v>30</v>
      </c>
      <c r="F376" s="210">
        <v>300</v>
      </c>
      <c r="G376" s="11" t="s">
        <v>240</v>
      </c>
      <c r="H376" s="11"/>
      <c r="I376" s="11"/>
      <c r="J376" s="11"/>
      <c r="K376" s="5"/>
      <c r="L376" s="11"/>
      <c r="M376" s="11"/>
      <c r="N376" s="11"/>
      <c r="O376" s="11"/>
    </row>
    <row r="377" s="1" customFormat="1" spans="4:15">
      <c r="D377" s="11">
        <v>3</v>
      </c>
      <c r="E377" s="11">
        <v>68</v>
      </c>
      <c r="F377" s="210">
        <v>680</v>
      </c>
      <c r="G377" s="11" t="s">
        <v>240</v>
      </c>
      <c r="H377" s="11"/>
      <c r="I377" s="11"/>
      <c r="J377" s="11"/>
      <c r="K377" s="11"/>
      <c r="L377" s="11"/>
      <c r="M377" s="11"/>
      <c r="N377" s="11"/>
      <c r="O377" s="11"/>
    </row>
    <row r="378" s="1" customFormat="1" spans="4:15">
      <c r="D378" s="11">
        <v>4</v>
      </c>
      <c r="E378" s="11">
        <v>198</v>
      </c>
      <c r="F378" s="210">
        <v>1980</v>
      </c>
      <c r="G378" s="11" t="s">
        <v>240</v>
      </c>
      <c r="H378" s="11"/>
      <c r="I378" s="11"/>
      <c r="J378" s="11"/>
      <c r="K378" s="11"/>
      <c r="L378" s="11"/>
      <c r="M378" s="11"/>
      <c r="N378" s="11"/>
      <c r="O378" s="11"/>
    </row>
    <row r="379" s="1" customFormat="1" spans="4:15">
      <c r="D379" s="11">
        <v>5</v>
      </c>
      <c r="E379" s="11">
        <v>328</v>
      </c>
      <c r="F379" s="210">
        <v>3280</v>
      </c>
      <c r="G379" s="11" t="s">
        <v>240</v>
      </c>
      <c r="H379" s="11"/>
      <c r="I379" s="11"/>
      <c r="J379" s="11"/>
      <c r="K379" s="11"/>
      <c r="L379" s="11"/>
      <c r="M379" s="11"/>
      <c r="N379" s="11"/>
      <c r="O379" s="11"/>
    </row>
    <row r="380" s="1" customFormat="1" spans="4:15">
      <c r="D380" s="11">
        <v>6</v>
      </c>
      <c r="E380" s="11">
        <v>648</v>
      </c>
      <c r="F380" s="210">
        <v>6480</v>
      </c>
      <c r="G380" s="11" t="s">
        <v>240</v>
      </c>
      <c r="H380" s="11"/>
      <c r="I380" s="11"/>
      <c r="J380" s="11"/>
      <c r="K380" s="11"/>
      <c r="L380" s="11"/>
      <c r="M380" s="11"/>
      <c r="N380" s="11"/>
      <c r="O380" s="11"/>
    </row>
    <row r="381" s="1" customFormat="1" spans="4:15">
      <c r="D381" s="173"/>
      <c r="E381" s="11"/>
      <c r="F381" s="210"/>
      <c r="G381" s="11"/>
      <c r="H381" s="11"/>
      <c r="I381" s="11"/>
      <c r="J381" s="11"/>
      <c r="K381" s="11"/>
      <c r="L381" s="11"/>
      <c r="M381" s="11"/>
      <c r="N381" s="11"/>
      <c r="O381" s="11"/>
    </row>
    <row r="384" spans="3:4">
      <c r="C384" s="4">
        <v>7</v>
      </c>
      <c r="D384" s="4" t="s">
        <v>241</v>
      </c>
    </row>
    <row r="385" s="1" customFormat="1" spans="4:13">
      <c r="D385" s="19" t="s">
        <v>242</v>
      </c>
      <c r="E385" s="19" t="s">
        <v>243</v>
      </c>
      <c r="F385" s="19" t="s">
        <v>244</v>
      </c>
      <c r="G385" s="19"/>
      <c r="H385" s="19"/>
      <c r="I385" s="212"/>
      <c r="J385" s="212"/>
      <c r="K385" s="212"/>
      <c r="L385" s="212"/>
      <c r="M385" s="212"/>
    </row>
    <row r="386" s="1" customFormat="1" spans="4:6">
      <c r="D386" s="11">
        <v>1</v>
      </c>
      <c r="E386" s="11" t="s">
        <v>245</v>
      </c>
      <c r="F386" s="1" t="s">
        <v>246</v>
      </c>
    </row>
    <row r="387" s="1" customFormat="1" spans="4:5">
      <c r="D387" s="11">
        <v>2</v>
      </c>
      <c r="E387" s="11" t="s">
        <v>247</v>
      </c>
    </row>
    <row r="388" s="1" customFormat="1" spans="4:5">
      <c r="D388" s="11">
        <v>3</v>
      </c>
      <c r="E388" s="11" t="s">
        <v>248</v>
      </c>
    </row>
    <row r="389" s="1" customFormat="1" spans="4:5">
      <c r="D389" s="11">
        <v>4</v>
      </c>
      <c r="E389" s="11" t="s">
        <v>249</v>
      </c>
    </row>
    <row r="390" s="1" customFormat="1" spans="4:5">
      <c r="D390" s="11">
        <v>5</v>
      </c>
      <c r="E390" s="11" t="s">
        <v>250</v>
      </c>
    </row>
    <row r="391" s="1" customFormat="1" spans="4:5">
      <c r="D391" s="11">
        <v>6</v>
      </c>
      <c r="E391" s="11" t="s">
        <v>251</v>
      </c>
    </row>
    <row r="392" s="1" customFormat="1" spans="4:5">
      <c r="D392" s="11">
        <v>7</v>
      </c>
      <c r="E392" s="11" t="s">
        <v>252</v>
      </c>
    </row>
    <row r="393" spans="4:7">
      <c r="D393" s="11">
        <v>8</v>
      </c>
      <c r="E393" s="11" t="s">
        <v>253</v>
      </c>
      <c r="F393" s="1"/>
      <c r="G393" s="1"/>
    </row>
    <row r="394" spans="4:7">
      <c r="D394" s="11">
        <v>9</v>
      </c>
      <c r="E394" s="11" t="s">
        <v>254</v>
      </c>
      <c r="F394" s="1"/>
      <c r="G394" s="1"/>
    </row>
    <row r="395" spans="4:7">
      <c r="D395" s="11">
        <v>10</v>
      </c>
      <c r="E395" s="11" t="s">
        <v>255</v>
      </c>
      <c r="F395" s="1"/>
      <c r="G395" s="1"/>
    </row>
    <row r="396" spans="4:7">
      <c r="D396" s="11">
        <v>11</v>
      </c>
      <c r="E396" s="11" t="s">
        <v>256</v>
      </c>
      <c r="F396" s="1"/>
      <c r="G396" s="1"/>
    </row>
    <row r="397" spans="4:7">
      <c r="D397" s="11">
        <v>12</v>
      </c>
      <c r="E397" s="11" t="s">
        <v>257</v>
      </c>
      <c r="F397" s="1"/>
      <c r="G397" s="1"/>
    </row>
    <row r="398" spans="4:7">
      <c r="D398" s="11"/>
      <c r="E398" s="11"/>
      <c r="F398" s="1"/>
      <c r="G398" s="1"/>
    </row>
    <row r="399" spans="4:7">
      <c r="D399" s="11"/>
      <c r="E399" s="11"/>
      <c r="F399" s="1"/>
      <c r="G399" s="1"/>
    </row>
    <row r="401" spans="3:4">
      <c r="C401" s="4">
        <v>8</v>
      </c>
      <c r="D401" s="4" t="s">
        <v>258</v>
      </c>
    </row>
    <row r="402" spans="4:5">
      <c r="D402" s="4">
        <v>1</v>
      </c>
      <c r="E402" s="4" t="s">
        <v>259</v>
      </c>
    </row>
    <row r="403" spans="5:6">
      <c r="E403" s="4">
        <v>1</v>
      </c>
      <c r="F403" s="4" t="s">
        <v>260</v>
      </c>
    </row>
    <row r="404" spans="5:6">
      <c r="E404" s="4">
        <v>2</v>
      </c>
      <c r="F404" s="4" t="s">
        <v>261</v>
      </c>
    </row>
    <row r="405" spans="6:6">
      <c r="F405" s="16" t="s">
        <v>262</v>
      </c>
    </row>
    <row r="407" spans="4:5">
      <c r="D407" s="4">
        <v>2</v>
      </c>
      <c r="E407" s="16" t="s">
        <v>263</v>
      </c>
    </row>
    <row r="408" spans="5:6">
      <c r="E408" s="4">
        <v>1</v>
      </c>
      <c r="F408" s="4" t="s">
        <v>264</v>
      </c>
    </row>
    <row r="409" spans="5:6">
      <c r="E409" s="4">
        <v>2</v>
      </c>
      <c r="F409" s="4" t="s">
        <v>265</v>
      </c>
    </row>
    <row r="410" spans="6:6">
      <c r="F410" s="191" t="s">
        <v>266</v>
      </c>
    </row>
    <row r="411" spans="5:6">
      <c r="E411" s="4">
        <v>3</v>
      </c>
      <c r="F411" s="4" t="s">
        <v>267</v>
      </c>
    </row>
    <row r="412" spans="6:6">
      <c r="F412" s="4" t="s">
        <v>268</v>
      </c>
    </row>
    <row r="416" spans="3:4">
      <c r="C416" s="4">
        <v>9</v>
      </c>
      <c r="D416" s="4" t="s">
        <v>269</v>
      </c>
    </row>
    <row r="417" spans="4:5">
      <c r="D417" s="4">
        <v>1</v>
      </c>
      <c r="E417" s="4" t="s">
        <v>270</v>
      </c>
    </row>
    <row r="418" spans="5:5">
      <c r="E418" s="4" t="s">
        <v>271</v>
      </c>
    </row>
    <row r="419" spans="4:5">
      <c r="D419" s="4">
        <v>2</v>
      </c>
      <c r="E419" s="4" t="s">
        <v>272</v>
      </c>
    </row>
    <row r="420" spans="5:5">
      <c r="E420" s="4" t="s">
        <v>273</v>
      </c>
    </row>
    <row r="421" spans="4:5">
      <c r="D421" s="4">
        <v>3</v>
      </c>
      <c r="E421" s="4" t="s">
        <v>274</v>
      </c>
    </row>
    <row r="422" spans="5:5">
      <c r="E422" s="4" t="s">
        <v>275</v>
      </c>
    </row>
    <row r="436" s="1" customFormat="1" spans="3:4">
      <c r="C436" s="1">
        <v>10</v>
      </c>
      <c r="D436" s="1" t="s">
        <v>276</v>
      </c>
    </row>
    <row r="437" s="1" customFormat="1" spans="4:5">
      <c r="D437" s="1">
        <v>1</v>
      </c>
      <c r="E437" s="1" t="s">
        <v>277</v>
      </c>
    </row>
    <row r="438" s="1" customFormat="1" spans="4:5">
      <c r="D438" s="1">
        <v>2</v>
      </c>
      <c r="E438" s="1" t="s">
        <v>278</v>
      </c>
    </row>
    <row r="439" s="1" customFormat="1" spans="4:5">
      <c r="D439" s="1">
        <v>3</v>
      </c>
      <c r="E439" s="1" t="s">
        <v>279</v>
      </c>
    </row>
    <row r="440" s="1" customFormat="1" spans="4:5">
      <c r="D440" s="1">
        <v>4</v>
      </c>
      <c r="E440" s="1" t="s">
        <v>280</v>
      </c>
    </row>
    <row r="441" s="1" customFormat="1" spans="4:5">
      <c r="D441" s="1">
        <v>5</v>
      </c>
      <c r="E441" s="1" t="s">
        <v>281</v>
      </c>
    </row>
    <row r="442" s="1" customFormat="1" spans="4:5">
      <c r="D442" s="1">
        <v>6</v>
      </c>
      <c r="E442" s="1" t="s">
        <v>282</v>
      </c>
    </row>
    <row r="443" s="1" customFormat="1" spans="4:5">
      <c r="D443" s="1">
        <v>7</v>
      </c>
      <c r="E443" s="1" t="s">
        <v>283</v>
      </c>
    </row>
    <row r="444" s="1" customFormat="1" spans="4:5">
      <c r="D444" s="1">
        <v>8</v>
      </c>
      <c r="E444" s="1" t="s">
        <v>284</v>
      </c>
    </row>
    <row r="445" s="1" customFormat="1" spans="4:5">
      <c r="D445" s="1">
        <v>9</v>
      </c>
      <c r="E445" s="1" t="s">
        <v>285</v>
      </c>
    </row>
    <row r="446" s="1" customFormat="1" spans="4:5">
      <c r="D446" s="1">
        <v>10</v>
      </c>
      <c r="E446" s="1" t="s">
        <v>286</v>
      </c>
    </row>
    <row r="447" s="1" customFormat="1" spans="4:5">
      <c r="D447" s="1">
        <v>11</v>
      </c>
      <c r="E447" s="1" t="s">
        <v>287</v>
      </c>
    </row>
    <row r="448" s="1" customFormat="1" spans="4:5">
      <c r="D448" s="1">
        <v>12</v>
      </c>
      <c r="E448" s="1" t="s">
        <v>288</v>
      </c>
    </row>
    <row r="449" s="1" customFormat="1" spans="4:5">
      <c r="D449" s="1">
        <v>13</v>
      </c>
      <c r="E449" s="1" t="s">
        <v>289</v>
      </c>
    </row>
    <row r="450" s="1" customFormat="1" spans="4:5">
      <c r="D450" s="1">
        <v>14</v>
      </c>
      <c r="E450" s="1" t="s">
        <v>290</v>
      </c>
    </row>
    <row r="451" s="1" customFormat="1" spans="4:5">
      <c r="D451" s="1">
        <v>15</v>
      </c>
      <c r="E451" s="1" t="s">
        <v>291</v>
      </c>
    </row>
    <row r="457" spans="5:9">
      <c r="E457" s="16"/>
      <c r="F457" s="16"/>
      <c r="G457" s="16"/>
      <c r="H457" s="16"/>
      <c r="I457" s="16"/>
    </row>
    <row r="458" spans="5:9">
      <c r="E458" s="16"/>
      <c r="F458" s="16"/>
      <c r="G458" s="16"/>
      <c r="H458" s="16"/>
      <c r="I458" s="16"/>
    </row>
    <row r="459" spans="5:9">
      <c r="E459" s="16"/>
      <c r="F459" s="16"/>
      <c r="G459" s="16"/>
      <c r="H459" s="16"/>
      <c r="I459" s="16"/>
    </row>
    <row r="460" spans="5:9">
      <c r="E460" s="16"/>
      <c r="F460" s="16"/>
      <c r="G460" s="16"/>
      <c r="H460" s="16"/>
      <c r="I460" s="16"/>
    </row>
    <row r="461" spans="5:9">
      <c r="E461" s="16"/>
      <c r="F461" s="16"/>
      <c r="G461" s="16"/>
      <c r="H461" s="16"/>
      <c r="I461" s="16"/>
    </row>
    <row r="462" spans="5:9">
      <c r="E462" s="16"/>
      <c r="F462" s="16"/>
      <c r="G462" s="16"/>
      <c r="H462" s="16"/>
      <c r="I462" s="16"/>
    </row>
    <row r="463" spans="5:9">
      <c r="E463" s="16"/>
      <c r="F463" s="16"/>
      <c r="G463" s="16"/>
      <c r="H463" s="16"/>
      <c r="I463" s="16"/>
    </row>
    <row r="464" spans="5:9">
      <c r="E464" s="16"/>
      <c r="F464" s="16"/>
      <c r="G464" s="16"/>
      <c r="H464" s="16"/>
      <c r="I464" s="16"/>
    </row>
  </sheetData>
  <mergeCells count="2">
    <mergeCell ref="M281:Q281"/>
    <mergeCell ref="M295:Q295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AF163"/>
  <sheetViews>
    <sheetView workbookViewId="0">
      <selection activeCell="C28" sqref="C28"/>
    </sheetView>
  </sheetViews>
  <sheetFormatPr defaultColWidth="9" defaultRowHeight="11.25"/>
  <cols>
    <col min="1" max="5" width="9" style="4"/>
    <col min="6" max="7" width="13.75" style="4" customWidth="1"/>
    <col min="8" max="8" width="9" style="4"/>
    <col min="9" max="9" width="11.5" style="4" customWidth="1"/>
    <col min="10" max="10" width="9" style="4"/>
    <col min="11" max="11" width="11.375" style="4" customWidth="1"/>
    <col min="12" max="16384" width="9" style="4"/>
  </cols>
  <sheetData>
    <row r="5" s="1" customFormat="1" spans="4:26">
      <c r="D5" s="1">
        <v>1</v>
      </c>
      <c r="E5" s="1" t="s">
        <v>292</v>
      </c>
      <c r="F5" s="11"/>
      <c r="G5" s="11"/>
      <c r="H5" s="11"/>
      <c r="I5" s="26"/>
      <c r="S5" s="105" t="s">
        <v>293</v>
      </c>
      <c r="T5" s="80"/>
      <c r="U5" s="80"/>
      <c r="V5" s="80"/>
      <c r="W5" s="80"/>
      <c r="X5" s="80"/>
      <c r="Y5" s="80"/>
      <c r="Z5" s="80"/>
    </row>
    <row r="6" s="1" customFormat="1" spans="5:25">
      <c r="E6" s="50" t="s">
        <v>107</v>
      </c>
      <c r="F6" s="50" t="s">
        <v>294</v>
      </c>
      <c r="G6" s="50" t="s">
        <v>295</v>
      </c>
      <c r="H6" s="118" t="s">
        <v>296</v>
      </c>
      <c r="I6" s="118" t="s">
        <v>96</v>
      </c>
      <c r="J6" s="118"/>
      <c r="K6" s="50" t="s">
        <v>297</v>
      </c>
      <c r="L6" s="50"/>
      <c r="M6" s="50"/>
      <c r="N6" s="19" t="s">
        <v>298</v>
      </c>
      <c r="O6" s="19"/>
      <c r="R6" s="50" t="s">
        <v>107</v>
      </c>
      <c r="S6" s="50" t="s">
        <v>299</v>
      </c>
      <c r="T6" s="50" t="s">
        <v>300</v>
      </c>
      <c r="U6" s="139"/>
      <c r="V6" s="139"/>
      <c r="W6" s="139"/>
      <c r="X6" s="139"/>
      <c r="Y6" s="139"/>
    </row>
    <row r="7" s="1" customFormat="1" spans="5:25">
      <c r="E7" s="119">
        <v>1</v>
      </c>
      <c r="F7" s="119" t="s">
        <v>301</v>
      </c>
      <c r="G7" s="120" t="s">
        <v>302</v>
      </c>
      <c r="H7" s="119" t="s">
        <v>303</v>
      </c>
      <c r="I7" s="119">
        <v>8</v>
      </c>
      <c r="J7" s="127" t="s">
        <v>304</v>
      </c>
      <c r="K7" s="128" t="s">
        <v>305</v>
      </c>
      <c r="L7" s="128"/>
      <c r="M7" s="128"/>
      <c r="N7" s="129" t="s">
        <v>306</v>
      </c>
      <c r="O7" s="11"/>
      <c r="R7" s="140">
        <v>1</v>
      </c>
      <c r="S7" s="46" t="s">
        <v>307</v>
      </c>
      <c r="T7" s="105" t="s">
        <v>308</v>
      </c>
      <c r="U7" s="80"/>
      <c r="V7" s="80"/>
      <c r="W7" s="80"/>
      <c r="X7" s="80"/>
      <c r="Y7" s="80"/>
    </row>
    <row r="8" s="1" customFormat="1" spans="5:25">
      <c r="E8" s="119"/>
      <c r="F8" s="119"/>
      <c r="G8" s="121"/>
      <c r="H8" s="119"/>
      <c r="I8" s="119"/>
      <c r="J8" s="127" t="s">
        <v>309</v>
      </c>
      <c r="K8" s="128" t="s">
        <v>310</v>
      </c>
      <c r="L8" s="128"/>
      <c r="M8" s="128"/>
      <c r="N8" s="129"/>
      <c r="O8" s="11"/>
      <c r="R8" s="140">
        <v>2</v>
      </c>
      <c r="S8" s="46" t="s">
        <v>311</v>
      </c>
      <c r="T8" s="105" t="s">
        <v>312</v>
      </c>
      <c r="U8" s="80"/>
      <c r="V8" s="80"/>
      <c r="W8" s="80"/>
      <c r="X8" s="80"/>
      <c r="Y8" s="80"/>
    </row>
    <row r="9" s="1" customFormat="1" spans="5:25">
      <c r="E9" s="119"/>
      <c r="F9" s="119"/>
      <c r="G9" s="121"/>
      <c r="H9" s="119"/>
      <c r="I9" s="119"/>
      <c r="J9" s="127" t="s">
        <v>313</v>
      </c>
      <c r="K9" s="128" t="s">
        <v>314</v>
      </c>
      <c r="L9" s="128"/>
      <c r="M9" s="128"/>
      <c r="N9" s="129"/>
      <c r="O9" s="11"/>
      <c r="R9" s="140">
        <v>3</v>
      </c>
      <c r="S9" s="46" t="s">
        <v>315</v>
      </c>
      <c r="T9" s="105" t="s">
        <v>316</v>
      </c>
      <c r="U9" s="80"/>
      <c r="V9" s="80"/>
      <c r="W9" s="80"/>
      <c r="X9" s="80"/>
      <c r="Y9" s="80"/>
    </row>
    <row r="10" s="1" customFormat="1" spans="5:25">
      <c r="E10" s="119"/>
      <c r="F10" s="119"/>
      <c r="G10" s="122"/>
      <c r="H10" s="119"/>
      <c r="I10" s="119"/>
      <c r="J10" s="127" t="s">
        <v>317</v>
      </c>
      <c r="K10" s="128" t="s">
        <v>318</v>
      </c>
      <c r="L10" s="128"/>
      <c r="M10" s="128"/>
      <c r="N10" s="129"/>
      <c r="O10" s="11"/>
      <c r="R10" s="140">
        <v>4</v>
      </c>
      <c r="S10" s="46" t="s">
        <v>319</v>
      </c>
      <c r="T10" s="105" t="s">
        <v>320</v>
      </c>
      <c r="U10" s="80"/>
      <c r="V10" s="80"/>
      <c r="W10" s="80"/>
      <c r="X10" s="80"/>
      <c r="Y10" s="80"/>
    </row>
    <row r="11" s="1" customFormat="1" spans="5:25">
      <c r="E11" s="123">
        <v>2</v>
      </c>
      <c r="F11" s="123" t="s">
        <v>321</v>
      </c>
      <c r="G11" s="124"/>
      <c r="H11" s="123" t="s">
        <v>322</v>
      </c>
      <c r="I11" s="123">
        <v>10</v>
      </c>
      <c r="J11" s="130" t="s">
        <v>323</v>
      </c>
      <c r="K11" s="131" t="s">
        <v>324</v>
      </c>
      <c r="L11" s="131" t="s">
        <v>305</v>
      </c>
      <c r="M11" s="131"/>
      <c r="N11" s="132" t="s">
        <v>325</v>
      </c>
      <c r="O11" s="133"/>
      <c r="R11" s="140">
        <v>5</v>
      </c>
      <c r="S11" s="46" t="s">
        <v>326</v>
      </c>
      <c r="T11" s="105" t="s">
        <v>327</v>
      </c>
      <c r="U11" s="80"/>
      <c r="V11" s="80"/>
      <c r="W11" s="80"/>
      <c r="X11" s="80"/>
      <c r="Y11" s="80"/>
    </row>
    <row r="12" s="1" customFormat="1" spans="5:25">
      <c r="E12" s="123"/>
      <c r="F12" s="123"/>
      <c r="G12" s="125"/>
      <c r="H12" s="123"/>
      <c r="I12" s="123"/>
      <c r="J12" s="123" t="s">
        <v>328</v>
      </c>
      <c r="K12" s="131" t="s">
        <v>329</v>
      </c>
      <c r="L12" s="131"/>
      <c r="M12" s="131"/>
      <c r="N12" s="134"/>
      <c r="O12" s="135"/>
      <c r="R12" s="140">
        <v>6</v>
      </c>
      <c r="S12" s="46" t="s">
        <v>330</v>
      </c>
      <c r="T12" s="105" t="s">
        <v>331</v>
      </c>
      <c r="U12" s="80"/>
      <c r="V12" s="80"/>
      <c r="W12" s="80"/>
      <c r="X12" s="80"/>
      <c r="Y12" s="80"/>
    </row>
    <row r="13" s="1" customFormat="1" spans="5:25">
      <c r="E13" s="123"/>
      <c r="F13" s="123"/>
      <c r="G13" s="125"/>
      <c r="H13" s="123"/>
      <c r="I13" s="123"/>
      <c r="J13" s="123" t="s">
        <v>332</v>
      </c>
      <c r="K13" s="131" t="s">
        <v>333</v>
      </c>
      <c r="L13" s="131"/>
      <c r="M13" s="131"/>
      <c r="N13" s="134"/>
      <c r="O13" s="135"/>
      <c r="R13" s="140">
        <v>7</v>
      </c>
      <c r="S13" s="46" t="s">
        <v>334</v>
      </c>
      <c r="T13" s="105" t="s">
        <v>335</v>
      </c>
      <c r="U13" s="80"/>
      <c r="V13" s="80"/>
      <c r="W13" s="80"/>
      <c r="X13" s="80"/>
      <c r="Y13" s="80"/>
    </row>
    <row r="14" s="1" customFormat="1" spans="5:25">
      <c r="E14" s="123"/>
      <c r="F14" s="123"/>
      <c r="G14" s="126"/>
      <c r="H14" s="123"/>
      <c r="I14" s="123"/>
      <c r="J14" s="123" t="s">
        <v>317</v>
      </c>
      <c r="K14" s="131" t="s">
        <v>318</v>
      </c>
      <c r="L14" s="131"/>
      <c r="M14" s="131"/>
      <c r="N14" s="136"/>
      <c r="O14" s="137"/>
      <c r="R14" s="140">
        <v>8</v>
      </c>
      <c r="S14" s="46" t="s">
        <v>336</v>
      </c>
      <c r="T14" s="105" t="s">
        <v>337</v>
      </c>
      <c r="U14" s="80"/>
      <c r="V14" s="80"/>
      <c r="W14" s="80"/>
      <c r="X14" s="80"/>
      <c r="Y14" s="80"/>
    </row>
    <row r="15" s="1" customFormat="1" spans="5:25">
      <c r="E15" s="119">
        <v>3</v>
      </c>
      <c r="F15" s="119" t="s">
        <v>315</v>
      </c>
      <c r="G15" s="119"/>
      <c r="H15" s="119" t="s">
        <v>338</v>
      </c>
      <c r="I15" s="119">
        <v>10</v>
      </c>
      <c r="J15" s="119" t="s">
        <v>339</v>
      </c>
      <c r="K15" s="128" t="s">
        <v>340</v>
      </c>
      <c r="L15" s="128"/>
      <c r="M15" s="128"/>
      <c r="N15" s="129" t="s">
        <v>325</v>
      </c>
      <c r="O15" s="11"/>
      <c r="R15" s="140">
        <v>9</v>
      </c>
      <c r="S15" s="46" t="s">
        <v>341</v>
      </c>
      <c r="T15" s="80" t="s">
        <v>342</v>
      </c>
      <c r="U15" s="80"/>
      <c r="V15" s="80"/>
      <c r="W15" s="80"/>
      <c r="X15" s="80"/>
      <c r="Y15" s="80"/>
    </row>
    <row r="16" s="1" customFormat="1" spans="5:25">
      <c r="E16" s="119"/>
      <c r="F16" s="119"/>
      <c r="G16" s="119"/>
      <c r="H16" s="119"/>
      <c r="I16" s="119"/>
      <c r="J16" s="138" t="s">
        <v>343</v>
      </c>
      <c r="K16" s="128" t="s">
        <v>344</v>
      </c>
      <c r="L16" s="128"/>
      <c r="M16" s="128"/>
      <c r="N16" s="129"/>
      <c r="O16" s="11"/>
      <c r="R16" s="140">
        <v>10</v>
      </c>
      <c r="S16" s="46" t="s">
        <v>345</v>
      </c>
      <c r="T16" s="105" t="s">
        <v>346</v>
      </c>
      <c r="U16" s="80"/>
      <c r="V16" s="80"/>
      <c r="W16" s="80"/>
      <c r="X16" s="80"/>
      <c r="Y16" s="80"/>
    </row>
    <row r="17" s="1" customFormat="1" spans="5:25">
      <c r="E17" s="119"/>
      <c r="F17" s="119"/>
      <c r="G17" s="119"/>
      <c r="H17" s="119"/>
      <c r="I17" s="119"/>
      <c r="J17" s="119" t="s">
        <v>347</v>
      </c>
      <c r="K17" s="128" t="s">
        <v>348</v>
      </c>
      <c r="L17" s="128"/>
      <c r="M17" s="128"/>
      <c r="N17" s="129"/>
      <c r="O17" s="11"/>
      <c r="R17" s="140">
        <v>11</v>
      </c>
      <c r="S17" s="46" t="s">
        <v>349</v>
      </c>
      <c r="T17" s="105" t="s">
        <v>350</v>
      </c>
      <c r="U17" s="80"/>
      <c r="V17" s="80"/>
      <c r="W17" s="80"/>
      <c r="X17" s="80"/>
      <c r="Y17" s="80"/>
    </row>
    <row r="18" s="1" customFormat="1" spans="5:25">
      <c r="E18" s="119"/>
      <c r="F18" s="119"/>
      <c r="G18" s="119"/>
      <c r="H18" s="119"/>
      <c r="I18" s="119"/>
      <c r="J18" s="119" t="s">
        <v>351</v>
      </c>
      <c r="K18" s="128" t="s">
        <v>352</v>
      </c>
      <c r="L18" s="128"/>
      <c r="M18" s="128"/>
      <c r="N18" s="129"/>
      <c r="O18" s="11"/>
      <c r="R18" s="140">
        <v>12</v>
      </c>
      <c r="S18" s="46" t="s">
        <v>353</v>
      </c>
      <c r="T18" s="105" t="s">
        <v>354</v>
      </c>
      <c r="U18" s="80"/>
      <c r="V18" s="80"/>
      <c r="W18" s="80"/>
      <c r="X18" s="80"/>
      <c r="Y18" s="80"/>
    </row>
    <row r="19" s="1" customFormat="1" spans="5:25">
      <c r="E19" s="123">
        <v>4</v>
      </c>
      <c r="F19" s="123" t="s">
        <v>319</v>
      </c>
      <c r="G19" s="123"/>
      <c r="H19" s="123" t="s">
        <v>355</v>
      </c>
      <c r="I19" s="123">
        <v>10</v>
      </c>
      <c r="J19" s="123" t="s">
        <v>339</v>
      </c>
      <c r="K19" s="131" t="s">
        <v>340</v>
      </c>
      <c r="L19" s="131"/>
      <c r="M19" s="131"/>
      <c r="N19" s="132" t="s">
        <v>325</v>
      </c>
      <c r="O19" s="133"/>
      <c r="R19" s="140">
        <v>13</v>
      </c>
      <c r="S19" s="46" t="s">
        <v>356</v>
      </c>
      <c r="T19" s="80" t="s">
        <v>357</v>
      </c>
      <c r="U19" s="80"/>
      <c r="V19" s="80"/>
      <c r="W19" s="80"/>
      <c r="X19" s="80"/>
      <c r="Y19" s="80"/>
    </row>
    <row r="20" s="1" customFormat="1" spans="5:25">
      <c r="E20" s="123"/>
      <c r="F20" s="123"/>
      <c r="G20" s="123"/>
      <c r="H20" s="123"/>
      <c r="I20" s="123"/>
      <c r="J20" s="123" t="s">
        <v>358</v>
      </c>
      <c r="K20" s="131" t="s">
        <v>359</v>
      </c>
      <c r="L20" s="131"/>
      <c r="M20" s="131"/>
      <c r="N20" s="134"/>
      <c r="O20" s="135"/>
      <c r="R20" s="140">
        <v>14</v>
      </c>
      <c r="S20" s="46" t="s">
        <v>360</v>
      </c>
      <c r="T20" s="105" t="s">
        <v>361</v>
      </c>
      <c r="U20" s="80"/>
      <c r="V20" s="80"/>
      <c r="W20" s="80"/>
      <c r="X20" s="80"/>
      <c r="Y20" s="80"/>
    </row>
    <row r="21" s="1" customFormat="1" spans="5:25">
      <c r="E21" s="123"/>
      <c r="F21" s="123"/>
      <c r="G21" s="123"/>
      <c r="H21" s="123"/>
      <c r="I21" s="123"/>
      <c r="J21" s="130" t="s">
        <v>362</v>
      </c>
      <c r="K21" s="131" t="s">
        <v>363</v>
      </c>
      <c r="L21" s="131" t="s">
        <v>348</v>
      </c>
      <c r="M21" s="131"/>
      <c r="N21" s="134"/>
      <c r="O21" s="135"/>
      <c r="R21" s="140">
        <v>15</v>
      </c>
      <c r="S21" s="46" t="s">
        <v>364</v>
      </c>
      <c r="T21" s="80" t="s">
        <v>365</v>
      </c>
      <c r="U21" s="80"/>
      <c r="V21" s="80"/>
      <c r="W21" s="80"/>
      <c r="X21" s="80"/>
      <c r="Y21" s="80"/>
    </row>
    <row r="22" s="1" customFormat="1" spans="5:25">
      <c r="E22" s="123"/>
      <c r="F22" s="123"/>
      <c r="G22" s="123"/>
      <c r="H22" s="123"/>
      <c r="I22" s="123"/>
      <c r="J22" s="123" t="s">
        <v>366</v>
      </c>
      <c r="K22" s="131" t="s">
        <v>367</v>
      </c>
      <c r="L22" s="131"/>
      <c r="M22" s="131"/>
      <c r="N22" s="136"/>
      <c r="O22" s="137"/>
      <c r="R22" s="140">
        <v>16</v>
      </c>
      <c r="S22" s="46" t="s">
        <v>368</v>
      </c>
      <c r="T22" s="105" t="s">
        <v>369</v>
      </c>
      <c r="U22" s="80"/>
      <c r="V22" s="80"/>
      <c r="W22" s="80"/>
      <c r="X22" s="80"/>
      <c r="Y22" s="80"/>
    </row>
    <row r="23" s="1" customFormat="1" spans="5:25">
      <c r="E23" s="119">
        <v>5</v>
      </c>
      <c r="F23" s="119" t="s">
        <v>326</v>
      </c>
      <c r="G23" s="119"/>
      <c r="H23" s="119" t="s">
        <v>370</v>
      </c>
      <c r="I23" s="119">
        <v>10</v>
      </c>
      <c r="J23" s="119" t="s">
        <v>339</v>
      </c>
      <c r="K23" s="128" t="s">
        <v>340</v>
      </c>
      <c r="L23" s="128"/>
      <c r="M23" s="128"/>
      <c r="N23" s="129" t="s">
        <v>325</v>
      </c>
      <c r="O23" s="11"/>
      <c r="R23" s="140">
        <v>17</v>
      </c>
      <c r="S23" s="46" t="s">
        <v>371</v>
      </c>
      <c r="T23" s="105" t="s">
        <v>372</v>
      </c>
      <c r="U23" s="80"/>
      <c r="V23" s="80"/>
      <c r="W23" s="80"/>
      <c r="X23" s="80"/>
      <c r="Y23" s="80"/>
    </row>
    <row r="24" s="1" customFormat="1" spans="5:25">
      <c r="E24" s="119"/>
      <c r="F24" s="119"/>
      <c r="G24" s="119"/>
      <c r="H24" s="119"/>
      <c r="I24" s="119"/>
      <c r="J24" s="119" t="s">
        <v>358</v>
      </c>
      <c r="K24" s="128" t="s">
        <v>359</v>
      </c>
      <c r="L24" s="128"/>
      <c r="M24" s="128"/>
      <c r="N24" s="129"/>
      <c r="O24" s="11"/>
      <c r="R24" s="140">
        <v>18</v>
      </c>
      <c r="S24" s="46" t="s">
        <v>373</v>
      </c>
      <c r="T24" s="105" t="s">
        <v>374</v>
      </c>
      <c r="U24" s="80"/>
      <c r="V24" s="80"/>
      <c r="W24" s="80"/>
      <c r="X24" s="80"/>
      <c r="Y24" s="80"/>
    </row>
    <row r="25" s="1" customFormat="1" spans="5:25">
      <c r="E25" s="119"/>
      <c r="F25" s="119"/>
      <c r="G25" s="119"/>
      <c r="H25" s="119"/>
      <c r="I25" s="119"/>
      <c r="J25" s="119" t="s">
        <v>375</v>
      </c>
      <c r="K25" s="128" t="s">
        <v>376</v>
      </c>
      <c r="L25" s="128"/>
      <c r="M25" s="128"/>
      <c r="N25" s="129"/>
      <c r="O25" s="11"/>
      <c r="R25" s="140">
        <v>19</v>
      </c>
      <c r="S25" s="46" t="s">
        <v>377</v>
      </c>
      <c r="T25" s="105" t="s">
        <v>378</v>
      </c>
      <c r="U25" s="80"/>
      <c r="V25" s="80"/>
      <c r="W25" s="80"/>
      <c r="X25" s="80"/>
      <c r="Y25" s="80"/>
    </row>
    <row r="26" s="1" customFormat="1" spans="5:25">
      <c r="E26" s="119"/>
      <c r="F26" s="119"/>
      <c r="G26" s="119"/>
      <c r="H26" s="119"/>
      <c r="I26" s="119"/>
      <c r="J26" s="138" t="s">
        <v>379</v>
      </c>
      <c r="K26" s="128" t="s">
        <v>380</v>
      </c>
      <c r="L26" s="128" t="s">
        <v>352</v>
      </c>
      <c r="M26" s="128"/>
      <c r="N26" s="129"/>
      <c r="O26" s="11"/>
      <c r="R26" s="140">
        <v>20</v>
      </c>
      <c r="S26" s="46" t="s">
        <v>381</v>
      </c>
      <c r="T26" s="80" t="s">
        <v>382</v>
      </c>
      <c r="U26" s="80"/>
      <c r="V26" s="80"/>
      <c r="W26" s="80"/>
      <c r="X26" s="80"/>
      <c r="Y26" s="80"/>
    </row>
    <row r="27" s="1" customFormat="1" spans="5:25">
      <c r="E27" s="123">
        <v>6</v>
      </c>
      <c r="F27" s="123" t="s">
        <v>330</v>
      </c>
      <c r="G27" s="123"/>
      <c r="H27" s="123" t="s">
        <v>172</v>
      </c>
      <c r="I27" s="123">
        <v>12</v>
      </c>
      <c r="J27" s="130" t="s">
        <v>383</v>
      </c>
      <c r="K27" s="131" t="s">
        <v>384</v>
      </c>
      <c r="L27" s="131" t="s">
        <v>385</v>
      </c>
      <c r="M27" s="131"/>
      <c r="N27" s="132" t="s">
        <v>386</v>
      </c>
      <c r="O27" s="133"/>
      <c r="R27" s="140">
        <v>21</v>
      </c>
      <c r="S27" s="46" t="s">
        <v>387</v>
      </c>
      <c r="T27" s="80" t="s">
        <v>388</v>
      </c>
      <c r="U27" s="80"/>
      <c r="V27" s="80"/>
      <c r="W27" s="80"/>
      <c r="X27" s="80"/>
      <c r="Y27" s="80"/>
    </row>
    <row r="28" s="1" customFormat="1" spans="5:25">
      <c r="E28" s="123"/>
      <c r="F28" s="123"/>
      <c r="G28" s="123"/>
      <c r="H28" s="123"/>
      <c r="I28" s="123"/>
      <c r="J28" s="123" t="s">
        <v>358</v>
      </c>
      <c r="K28" s="131" t="s">
        <v>359</v>
      </c>
      <c r="L28" s="131"/>
      <c r="M28" s="131"/>
      <c r="N28" s="134"/>
      <c r="O28" s="135"/>
      <c r="R28" s="140">
        <v>22</v>
      </c>
      <c r="S28" s="46" t="s">
        <v>389</v>
      </c>
      <c r="T28" s="80" t="s">
        <v>390</v>
      </c>
      <c r="U28" s="80"/>
      <c r="V28" s="80"/>
      <c r="W28" s="80"/>
      <c r="X28" s="80"/>
      <c r="Y28" s="80"/>
    </row>
    <row r="29" s="1" customFormat="1" spans="5:25">
      <c r="E29" s="123"/>
      <c r="F29" s="123"/>
      <c r="G29" s="123"/>
      <c r="H29" s="123"/>
      <c r="I29" s="123"/>
      <c r="J29" s="123" t="s">
        <v>375</v>
      </c>
      <c r="K29" s="131" t="s">
        <v>376</v>
      </c>
      <c r="L29" s="131"/>
      <c r="M29" s="131"/>
      <c r="N29" s="134"/>
      <c r="O29" s="135"/>
      <c r="R29" s="140">
        <v>23</v>
      </c>
      <c r="S29" s="46" t="s">
        <v>391</v>
      </c>
      <c r="T29" s="105" t="s">
        <v>392</v>
      </c>
      <c r="U29" s="80"/>
      <c r="V29" s="80"/>
      <c r="W29" s="80"/>
      <c r="X29" s="80"/>
      <c r="Y29" s="80"/>
    </row>
    <row r="30" s="1" customFormat="1" spans="5:25">
      <c r="E30" s="123"/>
      <c r="F30" s="123"/>
      <c r="G30" s="123"/>
      <c r="H30" s="123"/>
      <c r="I30" s="123"/>
      <c r="J30" s="123" t="s">
        <v>351</v>
      </c>
      <c r="K30" s="131" t="s">
        <v>352</v>
      </c>
      <c r="L30" s="131"/>
      <c r="M30" s="131"/>
      <c r="N30" s="136"/>
      <c r="O30" s="137"/>
      <c r="R30" s="140">
        <v>24</v>
      </c>
      <c r="S30" s="46" t="s">
        <v>393</v>
      </c>
      <c r="T30" s="105" t="s">
        <v>394</v>
      </c>
      <c r="U30" s="80"/>
      <c r="V30" s="80"/>
      <c r="W30" s="80"/>
      <c r="X30" s="80"/>
      <c r="Y30" s="80"/>
    </row>
    <row r="31" s="1" customFormat="1" spans="5:15">
      <c r="E31" s="119">
        <v>7</v>
      </c>
      <c r="F31" s="119" t="s">
        <v>334</v>
      </c>
      <c r="G31" s="119"/>
      <c r="H31" s="119" t="s">
        <v>395</v>
      </c>
      <c r="I31" s="119">
        <v>12</v>
      </c>
      <c r="J31" s="119" t="s">
        <v>339</v>
      </c>
      <c r="K31" s="128" t="s">
        <v>340</v>
      </c>
      <c r="L31" s="128"/>
      <c r="M31" s="128"/>
      <c r="N31" s="129" t="s">
        <v>396</v>
      </c>
      <c r="O31" s="11"/>
    </row>
    <row r="32" s="1" customFormat="1" spans="5:15">
      <c r="E32" s="119"/>
      <c r="F32" s="119"/>
      <c r="G32" s="119"/>
      <c r="H32" s="119"/>
      <c r="I32" s="119"/>
      <c r="J32" s="138" t="s">
        <v>397</v>
      </c>
      <c r="K32" s="128" t="s">
        <v>398</v>
      </c>
      <c r="L32" s="128" t="s">
        <v>399</v>
      </c>
      <c r="M32" s="128"/>
      <c r="N32" s="129"/>
      <c r="O32" s="11"/>
    </row>
    <row r="33" s="1" customFormat="1" spans="5:15">
      <c r="E33" s="119"/>
      <c r="F33" s="119"/>
      <c r="G33" s="119"/>
      <c r="H33" s="119"/>
      <c r="I33" s="119"/>
      <c r="J33" s="119" t="s">
        <v>347</v>
      </c>
      <c r="K33" s="128" t="s">
        <v>348</v>
      </c>
      <c r="L33" s="128"/>
      <c r="M33" s="128"/>
      <c r="N33" s="129"/>
      <c r="O33" s="11"/>
    </row>
    <row r="34" s="1" customFormat="1" spans="5:15">
      <c r="E34" s="119"/>
      <c r="F34" s="119"/>
      <c r="G34" s="119"/>
      <c r="H34" s="119"/>
      <c r="I34" s="119"/>
      <c r="J34" s="119" t="s">
        <v>351</v>
      </c>
      <c r="K34" s="128" t="s">
        <v>352</v>
      </c>
      <c r="L34" s="128"/>
      <c r="M34" s="128"/>
      <c r="N34" s="129"/>
      <c r="O34" s="11"/>
    </row>
    <row r="35" s="1" customFormat="1" spans="5:15">
      <c r="E35" s="123">
        <v>8</v>
      </c>
      <c r="F35" s="123" t="s">
        <v>336</v>
      </c>
      <c r="G35" s="123"/>
      <c r="H35" s="123" t="s">
        <v>355</v>
      </c>
      <c r="I35" s="123">
        <v>12</v>
      </c>
      <c r="J35" s="123" t="s">
        <v>400</v>
      </c>
      <c r="K35" s="131" t="s">
        <v>385</v>
      </c>
      <c r="L35" s="131"/>
      <c r="M35" s="131"/>
      <c r="N35" s="132" t="s">
        <v>401</v>
      </c>
      <c r="O35" s="133"/>
    </row>
    <row r="36" s="1" customFormat="1" spans="5:15">
      <c r="E36" s="123"/>
      <c r="F36" s="123"/>
      <c r="G36" s="123"/>
      <c r="H36" s="123"/>
      <c r="I36" s="123"/>
      <c r="J36" s="123" t="s">
        <v>358</v>
      </c>
      <c r="K36" s="131" t="s">
        <v>359</v>
      </c>
      <c r="L36" s="131"/>
      <c r="M36" s="131"/>
      <c r="N36" s="134"/>
      <c r="O36" s="135"/>
    </row>
    <row r="37" s="1" customFormat="1" spans="5:15">
      <c r="E37" s="123"/>
      <c r="F37" s="123"/>
      <c r="G37" s="123"/>
      <c r="H37" s="123"/>
      <c r="I37" s="123"/>
      <c r="J37" s="130" t="s">
        <v>402</v>
      </c>
      <c r="K37" s="131" t="s">
        <v>403</v>
      </c>
      <c r="L37" s="131" t="s">
        <v>404</v>
      </c>
      <c r="M37" s="131"/>
      <c r="N37" s="134"/>
      <c r="O37" s="135"/>
    </row>
    <row r="38" s="1" customFormat="1" spans="5:15">
      <c r="E38" s="123"/>
      <c r="F38" s="123"/>
      <c r="G38" s="123"/>
      <c r="H38" s="123"/>
      <c r="I38" s="123"/>
      <c r="J38" s="123" t="s">
        <v>366</v>
      </c>
      <c r="K38" s="131" t="s">
        <v>367</v>
      </c>
      <c r="L38" s="131"/>
      <c r="M38" s="131"/>
      <c r="N38" s="136"/>
      <c r="O38" s="137"/>
    </row>
    <row r="39" s="1" customFormat="1" spans="5:15">
      <c r="E39" s="119">
        <v>9</v>
      </c>
      <c r="F39" s="119" t="s">
        <v>341</v>
      </c>
      <c r="G39" s="119"/>
      <c r="H39" s="119" t="s">
        <v>32</v>
      </c>
      <c r="I39" s="119">
        <v>12</v>
      </c>
      <c r="J39" s="119" t="s">
        <v>339</v>
      </c>
      <c r="K39" s="128" t="s">
        <v>340</v>
      </c>
      <c r="L39" s="128"/>
      <c r="M39" s="128"/>
      <c r="N39" s="129" t="s">
        <v>405</v>
      </c>
      <c r="O39" s="11"/>
    </row>
    <row r="40" s="1" customFormat="1" spans="5:15">
      <c r="E40" s="119"/>
      <c r="F40" s="119"/>
      <c r="G40" s="119"/>
      <c r="H40" s="119"/>
      <c r="I40" s="119"/>
      <c r="J40" s="119" t="s">
        <v>358</v>
      </c>
      <c r="K40" s="128" t="s">
        <v>359</v>
      </c>
      <c r="L40" s="128"/>
      <c r="M40" s="128"/>
      <c r="N40" s="129"/>
      <c r="O40" s="11"/>
    </row>
    <row r="41" s="1" customFormat="1" spans="5:15">
      <c r="E41" s="119"/>
      <c r="F41" s="119"/>
      <c r="G41" s="119"/>
      <c r="H41" s="119"/>
      <c r="I41" s="119"/>
      <c r="J41" s="119" t="s">
        <v>347</v>
      </c>
      <c r="K41" s="128" t="s">
        <v>348</v>
      </c>
      <c r="L41" s="128"/>
      <c r="M41" s="128"/>
      <c r="N41" s="129"/>
      <c r="O41" s="11"/>
    </row>
    <row r="42" s="1" customFormat="1" spans="5:15">
      <c r="E42" s="119"/>
      <c r="F42" s="119"/>
      <c r="G42" s="119"/>
      <c r="H42" s="119"/>
      <c r="I42" s="119"/>
      <c r="J42" s="138" t="s">
        <v>406</v>
      </c>
      <c r="K42" s="128" t="s">
        <v>407</v>
      </c>
      <c r="L42" s="128" t="s">
        <v>367</v>
      </c>
      <c r="M42" s="128"/>
      <c r="N42" s="129"/>
      <c r="O42" s="11"/>
    </row>
    <row r="43" s="1" customFormat="1" spans="5:15">
      <c r="E43" s="123">
        <v>10</v>
      </c>
      <c r="F43" s="123" t="s">
        <v>345</v>
      </c>
      <c r="G43" s="123"/>
      <c r="H43" s="123" t="s">
        <v>172</v>
      </c>
      <c r="I43" s="123">
        <v>14</v>
      </c>
      <c r="J43" s="130" t="s">
        <v>408</v>
      </c>
      <c r="K43" s="131" t="s">
        <v>409</v>
      </c>
      <c r="L43" s="131" t="s">
        <v>410</v>
      </c>
      <c r="M43" s="131"/>
      <c r="N43" s="132" t="s">
        <v>411</v>
      </c>
      <c r="O43" s="133"/>
    </row>
    <row r="44" s="1" customFormat="1" spans="5:15">
      <c r="E44" s="123"/>
      <c r="F44" s="123"/>
      <c r="G44" s="123"/>
      <c r="H44" s="123"/>
      <c r="I44" s="123"/>
      <c r="J44" s="123" t="s">
        <v>358</v>
      </c>
      <c r="K44" s="131" t="s">
        <v>359</v>
      </c>
      <c r="L44" s="131"/>
      <c r="M44" s="131"/>
      <c r="N44" s="134"/>
      <c r="O44" s="135"/>
    </row>
    <row r="45" s="1" customFormat="1" spans="5:15">
      <c r="E45" s="123"/>
      <c r="F45" s="123"/>
      <c r="G45" s="123"/>
      <c r="H45" s="123"/>
      <c r="I45" s="123"/>
      <c r="J45" s="123" t="s">
        <v>375</v>
      </c>
      <c r="K45" s="131" t="s">
        <v>376</v>
      </c>
      <c r="L45" s="131"/>
      <c r="M45" s="131"/>
      <c r="N45" s="134"/>
      <c r="O45" s="135"/>
    </row>
    <row r="46" s="1" customFormat="1" spans="5:15">
      <c r="E46" s="123"/>
      <c r="F46" s="123"/>
      <c r="G46" s="123"/>
      <c r="H46" s="123"/>
      <c r="I46" s="123"/>
      <c r="J46" s="123" t="s">
        <v>412</v>
      </c>
      <c r="K46" s="131" t="s">
        <v>413</v>
      </c>
      <c r="L46" s="131"/>
      <c r="M46" s="131"/>
      <c r="N46" s="136"/>
      <c r="O46" s="137"/>
    </row>
    <row r="47" s="1" customFormat="1" spans="5:15">
      <c r="E47" s="119">
        <v>11</v>
      </c>
      <c r="F47" s="119" t="s">
        <v>349</v>
      </c>
      <c r="G47" s="119"/>
      <c r="H47" s="119" t="s">
        <v>395</v>
      </c>
      <c r="I47" s="119">
        <v>14</v>
      </c>
      <c r="J47" s="119" t="s">
        <v>339</v>
      </c>
      <c r="K47" s="128" t="s">
        <v>340</v>
      </c>
      <c r="L47" s="128"/>
      <c r="M47" s="128"/>
      <c r="N47" s="129" t="s">
        <v>414</v>
      </c>
      <c r="O47" s="11"/>
    </row>
    <row r="48" s="1" customFormat="1" spans="5:15">
      <c r="E48" s="119"/>
      <c r="F48" s="119"/>
      <c r="G48" s="119"/>
      <c r="H48" s="119"/>
      <c r="I48" s="119"/>
      <c r="J48" s="138" t="s">
        <v>415</v>
      </c>
      <c r="K48" s="128" t="s">
        <v>416</v>
      </c>
      <c r="L48" s="128" t="s">
        <v>417</v>
      </c>
      <c r="M48" s="128"/>
      <c r="N48" s="129"/>
      <c r="O48" s="11"/>
    </row>
    <row r="49" s="1" customFormat="1" spans="5:15">
      <c r="E49" s="119"/>
      <c r="F49" s="119"/>
      <c r="G49" s="119"/>
      <c r="H49" s="119"/>
      <c r="I49" s="119"/>
      <c r="J49" s="119" t="s">
        <v>347</v>
      </c>
      <c r="K49" s="128" t="s">
        <v>348</v>
      </c>
      <c r="L49" s="128"/>
      <c r="M49" s="128"/>
      <c r="N49" s="129"/>
      <c r="O49" s="11"/>
    </row>
    <row r="50" s="1" customFormat="1" spans="5:15">
      <c r="E50" s="119"/>
      <c r="F50" s="119"/>
      <c r="G50" s="119"/>
      <c r="H50" s="119"/>
      <c r="I50" s="119"/>
      <c r="J50" s="119" t="s">
        <v>412</v>
      </c>
      <c r="K50" s="128" t="s">
        <v>418</v>
      </c>
      <c r="L50" s="128"/>
      <c r="M50" s="128"/>
      <c r="N50" s="129"/>
      <c r="O50" s="11"/>
    </row>
    <row r="51" s="1" customFormat="1" spans="5:15">
      <c r="E51" s="123">
        <v>12</v>
      </c>
      <c r="F51" s="123" t="s">
        <v>353</v>
      </c>
      <c r="G51" s="123"/>
      <c r="H51" s="123" t="s">
        <v>355</v>
      </c>
      <c r="I51" s="123">
        <v>14</v>
      </c>
      <c r="J51" s="123" t="s">
        <v>339</v>
      </c>
      <c r="K51" s="131" t="s">
        <v>340</v>
      </c>
      <c r="L51" s="131"/>
      <c r="M51" s="131"/>
      <c r="N51" s="132" t="s">
        <v>419</v>
      </c>
      <c r="O51" s="133"/>
    </row>
    <row r="52" s="1" customFormat="1" spans="5:15">
      <c r="E52" s="123"/>
      <c r="F52" s="123"/>
      <c r="G52" s="123"/>
      <c r="H52" s="123"/>
      <c r="I52" s="123"/>
      <c r="J52" s="123" t="s">
        <v>358</v>
      </c>
      <c r="K52" s="131" t="s">
        <v>359</v>
      </c>
      <c r="L52" s="131"/>
      <c r="M52" s="131"/>
      <c r="N52" s="134"/>
      <c r="O52" s="135"/>
    </row>
    <row r="53" s="1" customFormat="1" spans="5:15">
      <c r="E53" s="123"/>
      <c r="F53" s="123"/>
      <c r="G53" s="123"/>
      <c r="H53" s="123"/>
      <c r="I53" s="123"/>
      <c r="J53" s="130" t="s">
        <v>420</v>
      </c>
      <c r="K53" s="131" t="s">
        <v>421</v>
      </c>
      <c r="L53" s="131" t="s">
        <v>422</v>
      </c>
      <c r="M53" s="131"/>
      <c r="N53" s="134"/>
      <c r="O53" s="135"/>
    </row>
    <row r="54" s="1" customFormat="1" spans="5:15">
      <c r="E54" s="123"/>
      <c r="F54" s="123"/>
      <c r="G54" s="123"/>
      <c r="H54" s="123"/>
      <c r="I54" s="123"/>
      <c r="J54" s="123" t="s">
        <v>412</v>
      </c>
      <c r="K54" s="131" t="s">
        <v>423</v>
      </c>
      <c r="L54" s="131"/>
      <c r="M54" s="131"/>
      <c r="N54" s="136"/>
      <c r="O54" s="137"/>
    </row>
    <row r="55" s="1" customFormat="1" spans="5:15">
      <c r="E55" s="119">
        <v>13</v>
      </c>
      <c r="F55" s="119" t="s">
        <v>356</v>
      </c>
      <c r="G55" s="119"/>
      <c r="H55" s="119" t="s">
        <v>32</v>
      </c>
      <c r="I55" s="119">
        <v>14</v>
      </c>
      <c r="J55" s="119" t="s">
        <v>339</v>
      </c>
      <c r="K55" s="128" t="s">
        <v>340</v>
      </c>
      <c r="L55" s="128"/>
      <c r="M55" s="128"/>
      <c r="N55" s="129" t="s">
        <v>424</v>
      </c>
      <c r="O55" s="11"/>
    </row>
    <row r="56" s="1" customFormat="1" spans="5:15">
      <c r="E56" s="119"/>
      <c r="F56" s="119"/>
      <c r="G56" s="119"/>
      <c r="H56" s="119"/>
      <c r="I56" s="119"/>
      <c r="J56" s="119" t="s">
        <v>425</v>
      </c>
      <c r="K56" s="128" t="s">
        <v>399</v>
      </c>
      <c r="L56" s="128"/>
      <c r="M56" s="128"/>
      <c r="N56" s="129"/>
      <c r="O56" s="11"/>
    </row>
    <row r="57" s="1" customFormat="1" spans="5:15">
      <c r="E57" s="119"/>
      <c r="F57" s="119"/>
      <c r="G57" s="119"/>
      <c r="H57" s="119"/>
      <c r="I57" s="119"/>
      <c r="J57" s="119" t="s">
        <v>347</v>
      </c>
      <c r="K57" s="128" t="s">
        <v>348</v>
      </c>
      <c r="L57" s="128"/>
      <c r="M57" s="128"/>
      <c r="N57" s="129"/>
      <c r="O57" s="11"/>
    </row>
    <row r="58" s="1" customFormat="1" spans="5:25">
      <c r="E58" s="119"/>
      <c r="F58" s="119"/>
      <c r="G58" s="119"/>
      <c r="H58" s="119"/>
      <c r="I58" s="119"/>
      <c r="J58" s="138" t="s">
        <v>426</v>
      </c>
      <c r="K58" s="128" t="s">
        <v>427</v>
      </c>
      <c r="L58" s="128" t="s">
        <v>428</v>
      </c>
      <c r="M58" s="128"/>
      <c r="N58" s="129"/>
      <c r="O58" s="11"/>
      <c r="V58" s="141"/>
      <c r="W58" s="141"/>
      <c r="X58" s="141"/>
      <c r="Y58" s="141"/>
    </row>
    <row r="59" s="1" customFormat="1" spans="5:32">
      <c r="E59" s="123">
        <v>14</v>
      </c>
      <c r="F59" s="123" t="s">
        <v>360</v>
      </c>
      <c r="G59" s="123"/>
      <c r="H59" s="123" t="s">
        <v>172</v>
      </c>
      <c r="I59" s="123">
        <v>15</v>
      </c>
      <c r="J59" s="130" t="s">
        <v>408</v>
      </c>
      <c r="K59" s="131" t="s">
        <v>429</v>
      </c>
      <c r="L59" s="131" t="s">
        <v>410</v>
      </c>
      <c r="M59" s="131"/>
      <c r="N59" s="132" t="s">
        <v>430</v>
      </c>
      <c r="O59" s="133"/>
      <c r="V59" s="142"/>
      <c r="W59" s="142"/>
      <c r="X59" s="142"/>
      <c r="Y59" s="142"/>
      <c r="Z59" s="141"/>
      <c r="AA59" s="141"/>
      <c r="AB59" s="141"/>
      <c r="AC59" s="141"/>
      <c r="AD59" s="141"/>
      <c r="AE59" s="141"/>
      <c r="AF59" s="141"/>
    </row>
    <row r="60" s="1" customFormat="1" spans="5:32">
      <c r="E60" s="123"/>
      <c r="F60" s="123"/>
      <c r="G60" s="123"/>
      <c r="H60" s="123"/>
      <c r="I60" s="123"/>
      <c r="J60" s="123" t="s">
        <v>358</v>
      </c>
      <c r="K60" s="131" t="s">
        <v>359</v>
      </c>
      <c r="L60" s="131"/>
      <c r="M60" s="131"/>
      <c r="N60" s="134"/>
      <c r="O60" s="135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</row>
    <row r="61" s="1" customFormat="1" spans="5:32">
      <c r="E61" s="123"/>
      <c r="F61" s="123"/>
      <c r="G61" s="123"/>
      <c r="H61" s="123"/>
      <c r="I61" s="123"/>
      <c r="J61" s="123" t="s">
        <v>375</v>
      </c>
      <c r="K61" s="131" t="s">
        <v>376</v>
      </c>
      <c r="L61" s="131"/>
      <c r="M61" s="131"/>
      <c r="N61" s="134"/>
      <c r="O61" s="135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</row>
    <row r="62" s="1" customFormat="1" spans="5:32">
      <c r="E62" s="123"/>
      <c r="F62" s="123"/>
      <c r="G62" s="123"/>
      <c r="H62" s="123"/>
      <c r="I62" s="123"/>
      <c r="J62" s="123" t="s">
        <v>431</v>
      </c>
      <c r="K62" s="131" t="s">
        <v>432</v>
      </c>
      <c r="L62" s="131"/>
      <c r="M62" s="131"/>
      <c r="N62" s="136"/>
      <c r="O62" s="137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</row>
    <row r="63" s="1" customFormat="1" spans="5:32">
      <c r="E63" s="119">
        <v>15</v>
      </c>
      <c r="F63" s="119" t="s">
        <v>364</v>
      </c>
      <c r="G63" s="119"/>
      <c r="H63" s="119" t="s">
        <v>395</v>
      </c>
      <c r="I63" s="119">
        <v>15</v>
      </c>
      <c r="J63" s="119" t="s">
        <v>339</v>
      </c>
      <c r="K63" s="128" t="s">
        <v>340</v>
      </c>
      <c r="L63" s="128"/>
      <c r="M63" s="128"/>
      <c r="N63" s="129" t="s">
        <v>433</v>
      </c>
      <c r="O63" s="11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</row>
    <row r="64" s="1" customFormat="1" spans="5:32">
      <c r="E64" s="119"/>
      <c r="F64" s="119"/>
      <c r="G64" s="119"/>
      <c r="H64" s="119"/>
      <c r="I64" s="119"/>
      <c r="J64" s="138" t="s">
        <v>415</v>
      </c>
      <c r="K64" s="128" t="s">
        <v>434</v>
      </c>
      <c r="L64" s="128" t="s">
        <v>435</v>
      </c>
      <c r="M64" s="128"/>
      <c r="N64" s="129"/>
      <c r="O64" s="11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</row>
    <row r="65" s="1" customFormat="1" spans="5:32">
      <c r="E65" s="119"/>
      <c r="F65" s="119"/>
      <c r="G65" s="119"/>
      <c r="H65" s="119"/>
      <c r="I65" s="119"/>
      <c r="J65" s="119" t="s">
        <v>436</v>
      </c>
      <c r="K65" s="128" t="s">
        <v>404</v>
      </c>
      <c r="L65" s="128"/>
      <c r="M65" s="128"/>
      <c r="N65" s="129"/>
      <c r="O65" s="11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</row>
    <row r="66" s="1" customFormat="1" spans="5:32">
      <c r="E66" s="119"/>
      <c r="F66" s="119"/>
      <c r="G66" s="119"/>
      <c r="H66" s="119"/>
      <c r="I66" s="119"/>
      <c r="J66" s="119" t="s">
        <v>351</v>
      </c>
      <c r="K66" s="128" t="s">
        <v>352</v>
      </c>
      <c r="L66" s="128"/>
      <c r="M66" s="128"/>
      <c r="N66" s="129"/>
      <c r="O66" s="11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</row>
    <row r="67" s="1" customFormat="1" spans="5:32">
      <c r="E67" s="123">
        <v>16</v>
      </c>
      <c r="F67" s="123" t="s">
        <v>368</v>
      </c>
      <c r="G67" s="123"/>
      <c r="H67" s="123" t="s">
        <v>355</v>
      </c>
      <c r="I67" s="123">
        <v>15</v>
      </c>
      <c r="J67" s="123" t="s">
        <v>339</v>
      </c>
      <c r="K67" s="131" t="s">
        <v>340</v>
      </c>
      <c r="L67" s="131"/>
      <c r="M67" s="131"/>
      <c r="N67" s="148" t="s">
        <v>437</v>
      </c>
      <c r="O67" s="149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</row>
    <row r="68" s="1" customFormat="1" spans="5:32">
      <c r="E68" s="123"/>
      <c r="F68" s="123"/>
      <c r="G68" s="123"/>
      <c r="H68" s="123"/>
      <c r="I68" s="123"/>
      <c r="J68" s="123" t="s">
        <v>438</v>
      </c>
      <c r="K68" s="131" t="s">
        <v>439</v>
      </c>
      <c r="L68" s="131"/>
      <c r="M68" s="131"/>
      <c r="N68" s="148"/>
      <c r="O68" s="149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</row>
    <row r="69" s="1" customFormat="1" spans="5:32">
      <c r="E69" s="123"/>
      <c r="F69" s="123"/>
      <c r="G69" s="123"/>
      <c r="H69" s="123"/>
      <c r="I69" s="123"/>
      <c r="J69" s="130" t="s">
        <v>420</v>
      </c>
      <c r="K69" s="131" t="s">
        <v>440</v>
      </c>
      <c r="L69" s="131" t="s">
        <v>441</v>
      </c>
      <c r="M69" s="131"/>
      <c r="N69" s="148"/>
      <c r="O69" s="149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</row>
    <row r="70" s="1" customFormat="1" spans="5:32">
      <c r="E70" s="123"/>
      <c r="F70" s="123"/>
      <c r="G70" s="123"/>
      <c r="H70" s="123"/>
      <c r="I70" s="123"/>
      <c r="J70" s="123" t="s">
        <v>351</v>
      </c>
      <c r="K70" s="131" t="s">
        <v>352</v>
      </c>
      <c r="L70" s="131"/>
      <c r="M70" s="131"/>
      <c r="N70" s="148"/>
      <c r="O70" s="149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</row>
    <row r="71" s="1" customFormat="1" spans="5:32">
      <c r="E71" s="119">
        <v>17</v>
      </c>
      <c r="F71" s="120" t="s">
        <v>371</v>
      </c>
      <c r="G71" s="120"/>
      <c r="H71" s="120" t="s">
        <v>32</v>
      </c>
      <c r="I71" s="120">
        <v>15</v>
      </c>
      <c r="J71" s="119" t="s">
        <v>442</v>
      </c>
      <c r="K71" s="128" t="s">
        <v>443</v>
      </c>
      <c r="L71" s="128"/>
      <c r="M71" s="150"/>
      <c r="N71" s="151" t="s">
        <v>444</v>
      </c>
      <c r="O71" s="15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</row>
    <row r="72" s="1" customFormat="1" spans="5:32">
      <c r="E72" s="119"/>
      <c r="F72" s="121"/>
      <c r="G72" s="121"/>
      <c r="H72" s="121"/>
      <c r="I72" s="121"/>
      <c r="J72" s="119" t="s">
        <v>358</v>
      </c>
      <c r="K72" s="128" t="s">
        <v>359</v>
      </c>
      <c r="L72" s="128"/>
      <c r="M72" s="153"/>
      <c r="N72" s="154"/>
      <c r="O72" s="155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</row>
    <row r="73" s="1" customFormat="1" spans="5:32">
      <c r="E73" s="119"/>
      <c r="F73" s="121"/>
      <c r="G73" s="121"/>
      <c r="H73" s="121"/>
      <c r="I73" s="121"/>
      <c r="J73" s="119" t="s">
        <v>375</v>
      </c>
      <c r="K73" s="128" t="s">
        <v>376</v>
      </c>
      <c r="L73" s="128"/>
      <c r="M73" s="153"/>
      <c r="N73" s="154"/>
      <c r="O73" s="155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</row>
    <row r="74" s="1" customFormat="1" spans="5:32">
      <c r="E74" s="119"/>
      <c r="F74" s="122"/>
      <c r="G74" s="122"/>
      <c r="H74" s="122"/>
      <c r="I74" s="122"/>
      <c r="J74" s="138" t="s">
        <v>426</v>
      </c>
      <c r="K74" s="128" t="s">
        <v>445</v>
      </c>
      <c r="L74" s="128" t="s">
        <v>446</v>
      </c>
      <c r="M74" s="156"/>
      <c r="N74" s="157"/>
      <c r="O74" s="158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</row>
    <row r="75" s="1" customFormat="1" spans="5:32">
      <c r="E75" s="123">
        <v>18</v>
      </c>
      <c r="F75" s="123" t="s">
        <v>373</v>
      </c>
      <c r="G75" s="123"/>
      <c r="H75" s="123" t="s">
        <v>172</v>
      </c>
      <c r="I75" s="123">
        <v>20</v>
      </c>
      <c r="J75" s="130" t="s">
        <v>447</v>
      </c>
      <c r="K75" s="131" t="s">
        <v>448</v>
      </c>
      <c r="L75" s="131" t="s">
        <v>449</v>
      </c>
      <c r="M75" s="131" t="s">
        <v>340</v>
      </c>
      <c r="N75" s="132" t="s">
        <v>450</v>
      </c>
      <c r="O75" s="133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</row>
    <row r="76" s="1" customFormat="1" spans="5:32">
      <c r="E76" s="123"/>
      <c r="F76" s="123"/>
      <c r="G76" s="123"/>
      <c r="H76" s="123"/>
      <c r="I76" s="123"/>
      <c r="J76" s="123" t="s">
        <v>438</v>
      </c>
      <c r="K76" s="131" t="s">
        <v>439</v>
      </c>
      <c r="L76" s="131"/>
      <c r="M76" s="131"/>
      <c r="N76" s="134"/>
      <c r="O76" s="135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</row>
    <row r="77" s="1" customFormat="1" spans="5:32">
      <c r="E77" s="123"/>
      <c r="F77" s="123"/>
      <c r="G77" s="123"/>
      <c r="H77" s="123"/>
      <c r="I77" s="123"/>
      <c r="J77" s="123" t="s">
        <v>375</v>
      </c>
      <c r="K77" s="131" t="s">
        <v>376</v>
      </c>
      <c r="L77" s="131"/>
      <c r="M77" s="131"/>
      <c r="N77" s="134"/>
      <c r="O77" s="135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</row>
    <row r="78" s="1" customFormat="1" spans="5:32">
      <c r="E78" s="123"/>
      <c r="F78" s="123"/>
      <c r="G78" s="123"/>
      <c r="H78" s="123"/>
      <c r="I78" s="123"/>
      <c r="J78" s="123" t="s">
        <v>451</v>
      </c>
      <c r="K78" s="131" t="s">
        <v>452</v>
      </c>
      <c r="L78" s="131"/>
      <c r="M78" s="131"/>
      <c r="N78" s="136"/>
      <c r="O78" s="137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</row>
    <row r="79" s="1" customFormat="1" spans="5:32">
      <c r="E79" s="119">
        <v>19</v>
      </c>
      <c r="F79" s="119" t="s">
        <v>377</v>
      </c>
      <c r="G79" s="119"/>
      <c r="H79" s="119" t="s">
        <v>395</v>
      </c>
      <c r="I79" s="119">
        <v>20</v>
      </c>
      <c r="J79" s="127" t="s">
        <v>400</v>
      </c>
      <c r="K79" s="128" t="s">
        <v>385</v>
      </c>
      <c r="L79" s="128"/>
      <c r="M79" s="128"/>
      <c r="N79" s="151" t="s">
        <v>450</v>
      </c>
      <c r="O79" s="15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</row>
    <row r="80" s="1" customFormat="1" spans="5:32">
      <c r="E80" s="119"/>
      <c r="F80" s="119"/>
      <c r="G80" s="119"/>
      <c r="H80" s="119"/>
      <c r="I80" s="119"/>
      <c r="J80" s="138" t="s">
        <v>453</v>
      </c>
      <c r="K80" s="128" t="s">
        <v>454</v>
      </c>
      <c r="L80" s="128" t="s">
        <v>455</v>
      </c>
      <c r="M80" s="128" t="s">
        <v>456</v>
      </c>
      <c r="N80" s="154"/>
      <c r="O80" s="155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</row>
    <row r="81" s="1" customFormat="1" spans="5:32">
      <c r="E81" s="119"/>
      <c r="F81" s="119"/>
      <c r="G81" s="119"/>
      <c r="H81" s="119"/>
      <c r="I81" s="119"/>
      <c r="J81" s="119" t="s">
        <v>457</v>
      </c>
      <c r="K81" s="128" t="s">
        <v>458</v>
      </c>
      <c r="L81" s="128"/>
      <c r="M81" s="128"/>
      <c r="N81" s="154"/>
      <c r="O81" s="155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</row>
    <row r="82" s="1" customFormat="1" spans="5:32">
      <c r="E82" s="119"/>
      <c r="F82" s="119"/>
      <c r="G82" s="119"/>
      <c r="H82" s="119"/>
      <c r="I82" s="119"/>
      <c r="J82" s="119" t="s">
        <v>412</v>
      </c>
      <c r="K82" s="128" t="s">
        <v>413</v>
      </c>
      <c r="L82" s="128"/>
      <c r="M82" s="128"/>
      <c r="N82" s="157"/>
      <c r="O82" s="158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</row>
    <row r="83" s="1" customFormat="1" spans="5:32">
      <c r="E83" s="123">
        <v>20</v>
      </c>
      <c r="F83" s="123" t="s">
        <v>381</v>
      </c>
      <c r="G83" s="123"/>
      <c r="H83" s="123" t="s">
        <v>355</v>
      </c>
      <c r="I83" s="123">
        <v>20</v>
      </c>
      <c r="J83" s="123" t="s">
        <v>459</v>
      </c>
      <c r="K83" s="131" t="s">
        <v>410</v>
      </c>
      <c r="L83" s="131"/>
      <c r="M83" s="131"/>
      <c r="N83" s="148" t="s">
        <v>450</v>
      </c>
      <c r="O83" s="149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</row>
    <row r="84" s="1" customFormat="1" spans="5:32">
      <c r="E84" s="123"/>
      <c r="F84" s="123"/>
      <c r="G84" s="123"/>
      <c r="H84" s="123"/>
      <c r="I84" s="123"/>
      <c r="J84" s="123" t="s">
        <v>438</v>
      </c>
      <c r="K84" s="131" t="s">
        <v>439</v>
      </c>
      <c r="L84" s="131"/>
      <c r="M84" s="131"/>
      <c r="N84" s="148"/>
      <c r="O84" s="149"/>
      <c r="R84" s="1">
        <f>316-12-8</f>
        <v>296</v>
      </c>
      <c r="Z84" s="142"/>
      <c r="AA84" s="142"/>
      <c r="AB84" s="142"/>
      <c r="AC84" s="142"/>
      <c r="AD84" s="142"/>
      <c r="AE84" s="142"/>
      <c r="AF84" s="142"/>
    </row>
    <row r="85" s="1" customFormat="1" spans="5:15">
      <c r="E85" s="123"/>
      <c r="F85" s="123"/>
      <c r="G85" s="123"/>
      <c r="H85" s="123"/>
      <c r="I85" s="123"/>
      <c r="J85" s="130" t="s">
        <v>460</v>
      </c>
      <c r="K85" s="131" t="s">
        <v>461</v>
      </c>
      <c r="L85" s="131" t="s">
        <v>462</v>
      </c>
      <c r="M85" s="131" t="s">
        <v>376</v>
      </c>
      <c r="N85" s="148"/>
      <c r="O85" s="149"/>
    </row>
    <row r="86" s="1" customFormat="1" spans="5:18">
      <c r="E86" s="123"/>
      <c r="F86" s="123"/>
      <c r="G86" s="123"/>
      <c r="H86" s="123"/>
      <c r="I86" s="123"/>
      <c r="J86" s="123" t="s">
        <v>412</v>
      </c>
      <c r="K86" s="131" t="s">
        <v>463</v>
      </c>
      <c r="L86" s="131"/>
      <c r="M86" s="131"/>
      <c r="N86" s="148"/>
      <c r="O86" s="149"/>
      <c r="R86" s="1">
        <f>304*10</f>
        <v>3040</v>
      </c>
    </row>
    <row r="87" s="1" customFormat="1" spans="5:15">
      <c r="E87" s="119">
        <v>21</v>
      </c>
      <c r="F87" s="119" t="s">
        <v>387</v>
      </c>
      <c r="G87" s="119"/>
      <c r="H87" s="119" t="s">
        <v>32</v>
      </c>
      <c r="I87" s="119">
        <v>20</v>
      </c>
      <c r="J87" s="119" t="s">
        <v>459</v>
      </c>
      <c r="K87" s="128" t="s">
        <v>410</v>
      </c>
      <c r="L87" s="128"/>
      <c r="M87" s="128"/>
      <c r="N87" s="151" t="s">
        <v>450</v>
      </c>
      <c r="O87" s="152"/>
    </row>
    <row r="88" s="1" customFormat="1" spans="5:15">
      <c r="E88" s="119"/>
      <c r="F88" s="119"/>
      <c r="G88" s="119"/>
      <c r="H88" s="119"/>
      <c r="I88" s="119"/>
      <c r="J88" s="119" t="s">
        <v>425</v>
      </c>
      <c r="K88" s="128" t="s">
        <v>399</v>
      </c>
      <c r="L88" s="128"/>
      <c r="M88" s="128"/>
      <c r="N88" s="154"/>
      <c r="O88" s="155"/>
    </row>
    <row r="89" s="1" customFormat="1" spans="5:18">
      <c r="E89" s="119"/>
      <c r="F89" s="119"/>
      <c r="G89" s="119"/>
      <c r="H89" s="119"/>
      <c r="I89" s="119"/>
      <c r="J89" s="119" t="s">
        <v>436</v>
      </c>
      <c r="K89" s="128" t="s">
        <v>404</v>
      </c>
      <c r="L89" s="128"/>
      <c r="M89" s="128"/>
      <c r="N89" s="154"/>
      <c r="O89" s="155"/>
      <c r="R89" s="1">
        <v>2960</v>
      </c>
    </row>
    <row r="90" s="1" customFormat="1" spans="5:15">
      <c r="E90" s="119"/>
      <c r="F90" s="119"/>
      <c r="G90" s="119"/>
      <c r="H90" s="119"/>
      <c r="I90" s="119"/>
      <c r="J90" s="138" t="s">
        <v>464</v>
      </c>
      <c r="K90" s="128" t="s">
        <v>465</v>
      </c>
      <c r="L90" s="128" t="s">
        <v>466</v>
      </c>
      <c r="M90" s="128" t="s">
        <v>467</v>
      </c>
      <c r="N90" s="157"/>
      <c r="O90" s="158"/>
    </row>
    <row r="91" s="1" customFormat="1" spans="5:15">
      <c r="E91" s="123">
        <v>22</v>
      </c>
      <c r="F91" s="123" t="s">
        <v>389</v>
      </c>
      <c r="G91" s="123"/>
      <c r="H91" s="123" t="s">
        <v>468</v>
      </c>
      <c r="I91" s="123">
        <v>24</v>
      </c>
      <c r="J91" s="130" t="s">
        <v>469</v>
      </c>
      <c r="K91" s="131" t="s">
        <v>470</v>
      </c>
      <c r="L91" s="131"/>
      <c r="M91" s="131"/>
      <c r="N91" s="148" t="s">
        <v>471</v>
      </c>
      <c r="O91" s="149"/>
    </row>
    <row r="92" s="1" customFormat="1" spans="5:18">
      <c r="E92" s="123"/>
      <c r="F92" s="123"/>
      <c r="G92" s="123"/>
      <c r="H92" s="123"/>
      <c r="I92" s="123"/>
      <c r="J92" s="130" t="s">
        <v>472</v>
      </c>
      <c r="K92" s="131" t="s">
        <v>473</v>
      </c>
      <c r="L92" s="131" t="s">
        <v>456</v>
      </c>
      <c r="M92" s="131"/>
      <c r="N92" s="148"/>
      <c r="O92" s="149"/>
      <c r="R92" s="1">
        <f>(20-1)*(20+2)*8*0.1+80</f>
        <v>414.4</v>
      </c>
    </row>
    <row r="93" s="1" customFormat="1" spans="5:15">
      <c r="E93" s="123"/>
      <c r="F93" s="123"/>
      <c r="G93" s="123"/>
      <c r="H93" s="123"/>
      <c r="I93" s="123"/>
      <c r="J93" s="130" t="s">
        <v>362</v>
      </c>
      <c r="K93" s="131" t="s">
        <v>474</v>
      </c>
      <c r="L93" s="131" t="s">
        <v>376</v>
      </c>
      <c r="M93" s="131"/>
      <c r="N93" s="148"/>
      <c r="O93" s="149"/>
    </row>
    <row r="94" s="1" customFormat="1" spans="5:15">
      <c r="E94" s="123"/>
      <c r="F94" s="123"/>
      <c r="G94" s="123"/>
      <c r="H94" s="123"/>
      <c r="I94" s="123"/>
      <c r="J94" s="130" t="s">
        <v>379</v>
      </c>
      <c r="K94" s="131" t="s">
        <v>475</v>
      </c>
      <c r="L94" s="131" t="s">
        <v>367</v>
      </c>
      <c r="M94" s="131"/>
      <c r="N94" s="148"/>
      <c r="O94" s="149"/>
    </row>
    <row r="95" s="1" customFormat="1" spans="5:15">
      <c r="E95" s="119">
        <v>23</v>
      </c>
      <c r="F95" s="119" t="s">
        <v>476</v>
      </c>
      <c r="G95" s="119"/>
      <c r="H95" s="119" t="s">
        <v>477</v>
      </c>
      <c r="I95" s="119">
        <v>24</v>
      </c>
      <c r="J95" s="127" t="s">
        <v>459</v>
      </c>
      <c r="K95" s="128" t="s">
        <v>410</v>
      </c>
      <c r="L95" s="128"/>
      <c r="M95" s="128"/>
      <c r="N95" s="159" t="s">
        <v>478</v>
      </c>
      <c r="O95" s="160"/>
    </row>
    <row r="96" s="1" customFormat="1" spans="5:15">
      <c r="E96" s="119"/>
      <c r="F96" s="119"/>
      <c r="G96" s="119"/>
      <c r="H96" s="119"/>
      <c r="I96" s="119"/>
      <c r="J96" s="138" t="s">
        <v>479</v>
      </c>
      <c r="K96" s="128" t="s">
        <v>480</v>
      </c>
      <c r="L96" s="128" t="s">
        <v>481</v>
      </c>
      <c r="M96" s="128"/>
      <c r="N96" s="159"/>
      <c r="O96" s="160"/>
    </row>
    <row r="97" s="1" customFormat="1" spans="5:15">
      <c r="E97" s="119"/>
      <c r="F97" s="119"/>
      <c r="G97" s="119"/>
      <c r="H97" s="119"/>
      <c r="I97" s="119"/>
      <c r="J97" s="138" t="s">
        <v>482</v>
      </c>
      <c r="K97" s="128" t="s">
        <v>483</v>
      </c>
      <c r="L97" s="128" t="s">
        <v>484</v>
      </c>
      <c r="M97" s="128"/>
      <c r="N97" s="159"/>
      <c r="O97" s="160"/>
    </row>
    <row r="98" s="1" customFormat="1" spans="5:15">
      <c r="E98" s="119"/>
      <c r="F98" s="119"/>
      <c r="G98" s="119"/>
      <c r="H98" s="119"/>
      <c r="I98" s="119"/>
      <c r="J98" s="119" t="s">
        <v>412</v>
      </c>
      <c r="K98" s="128" t="s">
        <v>413</v>
      </c>
      <c r="L98" s="128"/>
      <c r="M98" s="128"/>
      <c r="N98" s="159"/>
      <c r="O98" s="160"/>
    </row>
    <row r="99" s="1" customFormat="1" spans="5:15">
      <c r="E99" s="123">
        <v>24</v>
      </c>
      <c r="F99" s="123" t="s">
        <v>393</v>
      </c>
      <c r="G99" s="123"/>
      <c r="H99" s="123" t="s">
        <v>485</v>
      </c>
      <c r="I99" s="123">
        <v>24</v>
      </c>
      <c r="J99" s="130" t="s">
        <v>486</v>
      </c>
      <c r="K99" s="131" t="s">
        <v>487</v>
      </c>
      <c r="L99" s="131" t="s">
        <v>488</v>
      </c>
      <c r="M99" s="131"/>
      <c r="N99" s="132" t="s">
        <v>489</v>
      </c>
      <c r="O99" s="133"/>
    </row>
    <row r="100" s="1" customFormat="1" spans="5:15">
      <c r="E100" s="123"/>
      <c r="F100" s="123"/>
      <c r="G100" s="123"/>
      <c r="H100" s="123"/>
      <c r="I100" s="123"/>
      <c r="J100" s="123" t="s">
        <v>425</v>
      </c>
      <c r="K100" s="131" t="s">
        <v>399</v>
      </c>
      <c r="L100" s="131"/>
      <c r="M100" s="131"/>
      <c r="N100" s="134"/>
      <c r="O100" s="135"/>
    </row>
    <row r="101" s="1" customFormat="1" spans="5:15">
      <c r="E101" s="123"/>
      <c r="F101" s="123"/>
      <c r="G101" s="123"/>
      <c r="H101" s="123"/>
      <c r="I101" s="123"/>
      <c r="J101" s="123" t="s">
        <v>490</v>
      </c>
      <c r="K101" s="131" t="s">
        <v>441</v>
      </c>
      <c r="L101" s="131"/>
      <c r="M101" s="131"/>
      <c r="N101" s="134"/>
      <c r="O101" s="135"/>
    </row>
    <row r="102" s="1" customFormat="1" spans="5:25">
      <c r="E102" s="123"/>
      <c r="F102" s="123"/>
      <c r="G102" s="123"/>
      <c r="H102" s="123"/>
      <c r="I102" s="123"/>
      <c r="J102" s="130" t="s">
        <v>491</v>
      </c>
      <c r="K102" s="131" t="s">
        <v>492</v>
      </c>
      <c r="L102" s="131" t="s">
        <v>432</v>
      </c>
      <c r="M102" s="131"/>
      <c r="N102" s="136"/>
      <c r="O102" s="137"/>
      <c r="R102" s="4"/>
      <c r="S102" s="4"/>
      <c r="T102" s="4"/>
      <c r="U102" s="4"/>
      <c r="V102" s="4"/>
      <c r="W102" s="4"/>
      <c r="X102" s="4"/>
      <c r="Y102" s="4"/>
    </row>
    <row r="107" spans="19:26">
      <c r="S107" s="1"/>
      <c r="T107" s="1"/>
      <c r="U107" s="1"/>
      <c r="V107" s="1"/>
      <c r="W107" s="1"/>
      <c r="X107" s="1"/>
      <c r="Y107" s="1"/>
      <c r="Z107" s="1"/>
    </row>
    <row r="108" s="1" customFormat="1" spans="4:16">
      <c r="D108" s="1">
        <v>2</v>
      </c>
      <c r="E108" s="142" t="s">
        <v>493</v>
      </c>
      <c r="F108" s="51"/>
      <c r="G108" s="51"/>
      <c r="H108" s="51"/>
      <c r="I108" s="51"/>
      <c r="J108" s="51"/>
      <c r="K108" s="161"/>
      <c r="L108" s="162"/>
      <c r="M108" s="162"/>
      <c r="N108" s="162"/>
      <c r="O108" s="51"/>
      <c r="P108" s="51"/>
    </row>
    <row r="109" s="1" customFormat="1" spans="5:10">
      <c r="E109" s="143" t="s">
        <v>107</v>
      </c>
      <c r="F109" s="143" t="s">
        <v>494</v>
      </c>
      <c r="G109" s="143" t="s">
        <v>296</v>
      </c>
      <c r="H109" s="143" t="s">
        <v>495</v>
      </c>
      <c r="I109" s="143" t="s">
        <v>496</v>
      </c>
      <c r="J109" s="143"/>
    </row>
    <row r="110" s="1" customFormat="1" spans="5:10">
      <c r="E110" s="144">
        <v>1</v>
      </c>
      <c r="F110" s="144" t="s">
        <v>497</v>
      </c>
      <c r="G110" s="144" t="s">
        <v>322</v>
      </c>
      <c r="H110" s="144">
        <v>1</v>
      </c>
      <c r="I110" s="144">
        <v>1</v>
      </c>
      <c r="J110" s="144"/>
    </row>
    <row r="111" s="1" customFormat="1" spans="5:10">
      <c r="E111" s="144">
        <v>2</v>
      </c>
      <c r="F111" s="144" t="s">
        <v>305</v>
      </c>
      <c r="G111" s="144" t="s">
        <v>322</v>
      </c>
      <c r="H111" s="144">
        <v>2</v>
      </c>
      <c r="I111" s="144">
        <v>2</v>
      </c>
      <c r="J111" s="144"/>
    </row>
    <row r="112" s="1" customFormat="1" spans="5:10">
      <c r="E112" s="144">
        <v>3</v>
      </c>
      <c r="F112" s="144" t="s">
        <v>498</v>
      </c>
      <c r="G112" s="144" t="s">
        <v>322</v>
      </c>
      <c r="H112" s="144">
        <v>3</v>
      </c>
      <c r="I112" s="144">
        <v>3</v>
      </c>
      <c r="J112" s="144"/>
    </row>
    <row r="113" s="1" customFormat="1" spans="5:10">
      <c r="E113" s="144">
        <v>4</v>
      </c>
      <c r="F113" s="144" t="s">
        <v>499</v>
      </c>
      <c r="G113" s="144" t="s">
        <v>322</v>
      </c>
      <c r="H113" s="144">
        <v>4</v>
      </c>
      <c r="I113" s="144">
        <v>4</v>
      </c>
      <c r="J113" s="144"/>
    </row>
    <row r="114" s="1" customFormat="1" spans="5:10">
      <c r="E114" s="144">
        <v>5</v>
      </c>
      <c r="F114" s="144" t="s">
        <v>500</v>
      </c>
      <c r="G114" s="144" t="s">
        <v>322</v>
      </c>
      <c r="H114" s="144">
        <v>5</v>
      </c>
      <c r="I114" s="144">
        <v>5</v>
      </c>
      <c r="J114" s="144"/>
    </row>
    <row r="115" s="1" customFormat="1" spans="5:10">
      <c r="E115" s="144">
        <v>6</v>
      </c>
      <c r="F115" s="144" t="s">
        <v>501</v>
      </c>
      <c r="G115" s="144" t="s">
        <v>322</v>
      </c>
      <c r="H115" s="144">
        <v>6</v>
      </c>
      <c r="I115" s="144">
        <v>6</v>
      </c>
      <c r="J115" s="144"/>
    </row>
    <row r="116" s="1" customFormat="1" spans="5:10">
      <c r="E116" s="145">
        <v>7</v>
      </c>
      <c r="F116" s="145" t="s">
        <v>502</v>
      </c>
      <c r="G116" s="145" t="s">
        <v>322</v>
      </c>
      <c r="H116" s="145">
        <v>7</v>
      </c>
      <c r="I116" s="145">
        <v>7</v>
      </c>
      <c r="J116" s="145"/>
    </row>
    <row r="117" spans="5:10">
      <c r="E117" s="44">
        <v>8</v>
      </c>
      <c r="F117" s="44" t="s">
        <v>329</v>
      </c>
      <c r="G117" s="44" t="s">
        <v>338</v>
      </c>
      <c r="H117" s="146">
        <v>1</v>
      </c>
      <c r="I117" s="146">
        <v>1</v>
      </c>
      <c r="J117" s="146"/>
    </row>
    <row r="118" spans="5:10">
      <c r="E118" s="44">
        <v>9</v>
      </c>
      <c r="F118" s="44" t="s">
        <v>310</v>
      </c>
      <c r="G118" s="44" t="s">
        <v>338</v>
      </c>
      <c r="H118" s="146">
        <v>2</v>
      </c>
      <c r="I118" s="146">
        <v>2</v>
      </c>
      <c r="J118" s="146"/>
    </row>
    <row r="119" spans="5:10">
      <c r="E119" s="44">
        <v>10</v>
      </c>
      <c r="F119" s="44" t="s">
        <v>503</v>
      </c>
      <c r="G119" s="44" t="s">
        <v>338</v>
      </c>
      <c r="H119" s="146">
        <v>3</v>
      </c>
      <c r="I119" s="146">
        <v>3</v>
      </c>
      <c r="J119" s="146"/>
    </row>
    <row r="120" spans="5:10">
      <c r="E120" s="44">
        <v>11</v>
      </c>
      <c r="F120" s="44" t="s">
        <v>504</v>
      </c>
      <c r="G120" s="44" t="s">
        <v>338</v>
      </c>
      <c r="H120" s="146">
        <v>4</v>
      </c>
      <c r="I120" s="146">
        <v>4</v>
      </c>
      <c r="J120" s="146"/>
    </row>
    <row r="121" spans="5:10">
      <c r="E121" s="44">
        <v>12</v>
      </c>
      <c r="F121" s="44" t="s">
        <v>505</v>
      </c>
      <c r="G121" s="44" t="s">
        <v>338</v>
      </c>
      <c r="H121" s="146">
        <v>5</v>
      </c>
      <c r="I121" s="146">
        <v>5</v>
      </c>
      <c r="J121" s="146"/>
    </row>
    <row r="122" spans="5:13">
      <c r="E122" s="44">
        <v>13</v>
      </c>
      <c r="F122" s="44" t="s">
        <v>506</v>
      </c>
      <c r="G122" s="44" t="s">
        <v>338</v>
      </c>
      <c r="H122" s="146">
        <v>6</v>
      </c>
      <c r="I122" s="146">
        <v>6</v>
      </c>
      <c r="J122" s="146"/>
      <c r="M122" s="1"/>
    </row>
    <row r="123" spans="5:10">
      <c r="E123" s="112">
        <v>14</v>
      </c>
      <c r="F123" s="112" t="s">
        <v>507</v>
      </c>
      <c r="G123" s="112" t="s">
        <v>338</v>
      </c>
      <c r="H123" s="147">
        <v>7</v>
      </c>
      <c r="I123" s="147">
        <v>7</v>
      </c>
      <c r="J123" s="147"/>
    </row>
    <row r="124" spans="5:10">
      <c r="E124" s="144">
        <v>15</v>
      </c>
      <c r="F124" s="144" t="s">
        <v>333</v>
      </c>
      <c r="G124" s="144" t="s">
        <v>508</v>
      </c>
      <c r="H124" s="144">
        <v>1</v>
      </c>
      <c r="I124" s="144">
        <v>1</v>
      </c>
      <c r="J124" s="144"/>
    </row>
    <row r="125" spans="5:10">
      <c r="E125" s="144">
        <v>16</v>
      </c>
      <c r="F125" s="144" t="s">
        <v>314</v>
      </c>
      <c r="G125" s="144" t="s">
        <v>508</v>
      </c>
      <c r="H125" s="144">
        <v>2</v>
      </c>
      <c r="I125" s="144">
        <v>2</v>
      </c>
      <c r="J125" s="144"/>
    </row>
    <row r="126" spans="5:10">
      <c r="E126" s="144">
        <v>17</v>
      </c>
      <c r="F126" s="144" t="s">
        <v>509</v>
      </c>
      <c r="G126" s="144" t="s">
        <v>508</v>
      </c>
      <c r="H126" s="144">
        <v>3</v>
      </c>
      <c r="I126" s="144">
        <v>3</v>
      </c>
      <c r="J126" s="144"/>
    </row>
    <row r="127" spans="5:10">
      <c r="E127" s="144">
        <v>18</v>
      </c>
      <c r="F127" s="144" t="s">
        <v>510</v>
      </c>
      <c r="G127" s="144" t="s">
        <v>508</v>
      </c>
      <c r="H127" s="144">
        <v>4</v>
      </c>
      <c r="I127" s="144">
        <v>4</v>
      </c>
      <c r="J127" s="144"/>
    </row>
    <row r="128" spans="5:10">
      <c r="E128" s="144">
        <v>19</v>
      </c>
      <c r="F128" s="144" t="s">
        <v>511</v>
      </c>
      <c r="G128" s="144" t="s">
        <v>508</v>
      </c>
      <c r="H128" s="144">
        <v>5</v>
      </c>
      <c r="I128" s="144">
        <v>5</v>
      </c>
      <c r="J128" s="144"/>
    </row>
    <row r="129" spans="5:10">
      <c r="E129" s="144">
        <v>20</v>
      </c>
      <c r="F129" s="144" t="s">
        <v>512</v>
      </c>
      <c r="G129" s="144" t="s">
        <v>508</v>
      </c>
      <c r="H129" s="144">
        <v>6</v>
      </c>
      <c r="I129" s="144">
        <v>6</v>
      </c>
      <c r="J129" s="144"/>
    </row>
    <row r="130" spans="5:10">
      <c r="E130" s="145">
        <v>21</v>
      </c>
      <c r="F130" s="145" t="s">
        <v>513</v>
      </c>
      <c r="G130" s="145" t="s">
        <v>508</v>
      </c>
      <c r="H130" s="145">
        <v>7</v>
      </c>
      <c r="I130" s="145">
        <v>7</v>
      </c>
      <c r="J130" s="145"/>
    </row>
    <row r="131" spans="5:10">
      <c r="E131" s="44">
        <v>22</v>
      </c>
      <c r="F131" s="44" t="s">
        <v>514</v>
      </c>
      <c r="G131" s="44" t="s">
        <v>355</v>
      </c>
      <c r="H131" s="146">
        <v>1</v>
      </c>
      <c r="I131" s="146">
        <v>1</v>
      </c>
      <c r="J131" s="146"/>
    </row>
    <row r="132" spans="5:10">
      <c r="E132" s="44">
        <v>23</v>
      </c>
      <c r="F132" s="44" t="s">
        <v>318</v>
      </c>
      <c r="G132" s="44" t="s">
        <v>355</v>
      </c>
      <c r="H132" s="146">
        <v>2</v>
      </c>
      <c r="I132" s="146">
        <v>2</v>
      </c>
      <c r="J132" s="146"/>
    </row>
    <row r="133" spans="5:10">
      <c r="E133" s="44">
        <v>24</v>
      </c>
      <c r="F133" s="44" t="s">
        <v>515</v>
      </c>
      <c r="G133" s="44" t="s">
        <v>355</v>
      </c>
      <c r="H133" s="146">
        <v>3</v>
      </c>
      <c r="I133" s="146">
        <v>3</v>
      </c>
      <c r="J133" s="146"/>
    </row>
    <row r="134" spans="5:10">
      <c r="E134" s="44">
        <v>25</v>
      </c>
      <c r="F134" s="44" t="s">
        <v>516</v>
      </c>
      <c r="G134" s="44" t="s">
        <v>355</v>
      </c>
      <c r="H134" s="146">
        <v>4</v>
      </c>
      <c r="I134" s="146">
        <v>4</v>
      </c>
      <c r="J134" s="146"/>
    </row>
    <row r="135" spans="5:10">
      <c r="E135" s="44">
        <v>26</v>
      </c>
      <c r="F135" s="44" t="s">
        <v>517</v>
      </c>
      <c r="G135" s="44" t="s">
        <v>355</v>
      </c>
      <c r="H135" s="146">
        <v>5</v>
      </c>
      <c r="I135" s="146">
        <v>5</v>
      </c>
      <c r="J135" s="146"/>
    </row>
    <row r="136" spans="5:10">
      <c r="E136" s="44">
        <v>27</v>
      </c>
      <c r="F136" s="44" t="s">
        <v>518</v>
      </c>
      <c r="G136" s="44" t="s">
        <v>355</v>
      </c>
      <c r="H136" s="146">
        <v>6</v>
      </c>
      <c r="I136" s="146">
        <v>6</v>
      </c>
      <c r="J136" s="146"/>
    </row>
    <row r="137" spans="5:10">
      <c r="E137" s="112">
        <v>28</v>
      </c>
      <c r="F137" s="112" t="s">
        <v>519</v>
      </c>
      <c r="G137" s="112" t="s">
        <v>355</v>
      </c>
      <c r="H137" s="147">
        <v>7</v>
      </c>
      <c r="I137" s="147">
        <v>7</v>
      </c>
      <c r="J137" s="147"/>
    </row>
    <row r="138" spans="5:16"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</row>
    <row r="139" spans="5:16"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</row>
    <row r="140" spans="5:16"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</row>
    <row r="141" spans="5:16"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</row>
    <row r="142" spans="5:16"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</row>
    <row r="143" spans="5:16"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</row>
    <row r="144" spans="5:16"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</row>
    <row r="145" spans="5:16"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</row>
    <row r="146" spans="5:16"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</row>
    <row r="147" spans="5:16"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</row>
    <row r="148" spans="5:16"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</row>
    <row r="149" spans="5:16"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</row>
    <row r="150" spans="5:16"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</row>
    <row r="151" spans="5:16"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</row>
    <row r="152" spans="5:16"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</row>
    <row r="153" spans="5:16"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</row>
    <row r="154" spans="5:16"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</row>
    <row r="155" spans="5:16"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</row>
    <row r="156" spans="5:16"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</row>
    <row r="157" spans="5:16"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</row>
    <row r="158" spans="5:16"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</row>
    <row r="159" spans="5:16"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</row>
    <row r="160" spans="5:16"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</row>
    <row r="161" spans="5:16"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</row>
    <row r="162" spans="5:16"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</row>
    <row r="163" spans="5:16"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</row>
  </sheetData>
  <mergeCells count="150">
    <mergeCell ref="I6:J6"/>
    <mergeCell ref="K6:L6"/>
    <mergeCell ref="N6:O6"/>
    <mergeCell ref="T6:Y6"/>
    <mergeCell ref="T7:Y7"/>
    <mergeCell ref="T8:Y8"/>
    <mergeCell ref="T9:Y9"/>
    <mergeCell ref="T10:Y10"/>
    <mergeCell ref="T11:Y11"/>
    <mergeCell ref="T12:Y12"/>
    <mergeCell ref="T13:Y13"/>
    <mergeCell ref="T14:Y14"/>
    <mergeCell ref="T15:Y15"/>
    <mergeCell ref="T16:Y16"/>
    <mergeCell ref="T17:Y17"/>
    <mergeCell ref="T18:Y18"/>
    <mergeCell ref="T19:Y19"/>
    <mergeCell ref="T20:Y20"/>
    <mergeCell ref="T21:Y21"/>
    <mergeCell ref="T22:Y22"/>
    <mergeCell ref="T23:Y23"/>
    <mergeCell ref="T24:Y24"/>
    <mergeCell ref="T25:Y25"/>
    <mergeCell ref="T26:Y26"/>
    <mergeCell ref="T27:Y27"/>
    <mergeCell ref="T28:Y28"/>
    <mergeCell ref="T29:Y29"/>
    <mergeCell ref="T30:Y30"/>
    <mergeCell ref="E7:E10"/>
    <mergeCell ref="E11:E14"/>
    <mergeCell ref="E15:E18"/>
    <mergeCell ref="E19:E22"/>
    <mergeCell ref="E23:E26"/>
    <mergeCell ref="E27:E30"/>
    <mergeCell ref="E31:E34"/>
    <mergeCell ref="E35:E38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E79:E82"/>
    <mergeCell ref="E83:E86"/>
    <mergeCell ref="E87:E90"/>
    <mergeCell ref="E91:E94"/>
    <mergeCell ref="E95:E98"/>
    <mergeCell ref="E99:E102"/>
    <mergeCell ref="F7:F10"/>
    <mergeCell ref="F11:F14"/>
    <mergeCell ref="F15:F18"/>
    <mergeCell ref="F19:F22"/>
    <mergeCell ref="F23:F26"/>
    <mergeCell ref="F27:F30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F87:F90"/>
    <mergeCell ref="F91:F94"/>
    <mergeCell ref="F95:F98"/>
    <mergeCell ref="F99:F102"/>
    <mergeCell ref="G7:G10"/>
    <mergeCell ref="G11:G14"/>
    <mergeCell ref="H7:H10"/>
    <mergeCell ref="H11:H14"/>
    <mergeCell ref="H15:H18"/>
    <mergeCell ref="H19:H22"/>
    <mergeCell ref="H23:H26"/>
    <mergeCell ref="H27:H30"/>
    <mergeCell ref="H31:H34"/>
    <mergeCell ref="H35:H38"/>
    <mergeCell ref="H39:H42"/>
    <mergeCell ref="H43:H46"/>
    <mergeCell ref="H47:H50"/>
    <mergeCell ref="H51:H54"/>
    <mergeCell ref="H55:H58"/>
    <mergeCell ref="H59:H62"/>
    <mergeCell ref="H63:H66"/>
    <mergeCell ref="H67:H70"/>
    <mergeCell ref="H71:H74"/>
    <mergeCell ref="H75:H78"/>
    <mergeCell ref="H79:H82"/>
    <mergeCell ref="H83:H86"/>
    <mergeCell ref="H87:H90"/>
    <mergeCell ref="H91:H94"/>
    <mergeCell ref="H95:H98"/>
    <mergeCell ref="H99:H102"/>
    <mergeCell ref="I7:I10"/>
    <mergeCell ref="I11:I14"/>
    <mergeCell ref="I15:I18"/>
    <mergeCell ref="I19:I22"/>
    <mergeCell ref="I23:I26"/>
    <mergeCell ref="I27:I30"/>
    <mergeCell ref="I31:I34"/>
    <mergeCell ref="I35:I38"/>
    <mergeCell ref="I39:I42"/>
    <mergeCell ref="I43:I46"/>
    <mergeCell ref="I47:I50"/>
    <mergeCell ref="I51:I54"/>
    <mergeCell ref="I55:I58"/>
    <mergeCell ref="I59:I62"/>
    <mergeCell ref="I63:I66"/>
    <mergeCell ref="I67:I70"/>
    <mergeCell ref="I71:I74"/>
    <mergeCell ref="I75:I78"/>
    <mergeCell ref="I79:I82"/>
    <mergeCell ref="I83:I86"/>
    <mergeCell ref="I87:I90"/>
    <mergeCell ref="I91:I94"/>
    <mergeCell ref="I95:I98"/>
    <mergeCell ref="I99:I102"/>
    <mergeCell ref="N75:O78"/>
    <mergeCell ref="N79:O82"/>
    <mergeCell ref="N83:O86"/>
    <mergeCell ref="N87:O90"/>
    <mergeCell ref="N91:O94"/>
    <mergeCell ref="N95:O98"/>
    <mergeCell ref="N99:O102"/>
    <mergeCell ref="N7:O10"/>
    <mergeCell ref="N11:O14"/>
    <mergeCell ref="N15:O18"/>
    <mergeCell ref="N19:O22"/>
    <mergeCell ref="N23:O26"/>
    <mergeCell ref="N27:O30"/>
    <mergeCell ref="N31:O34"/>
    <mergeCell ref="N35:O38"/>
    <mergeCell ref="N39:O42"/>
    <mergeCell ref="N43:O46"/>
    <mergeCell ref="N47:O50"/>
    <mergeCell ref="N51:O54"/>
    <mergeCell ref="N55:O58"/>
    <mergeCell ref="N59:O62"/>
    <mergeCell ref="N63:O66"/>
    <mergeCell ref="N67:O70"/>
    <mergeCell ref="N71:O74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S434"/>
  <sheetViews>
    <sheetView workbookViewId="0">
      <selection activeCell="G28" sqref="G28"/>
    </sheetView>
  </sheetViews>
  <sheetFormatPr defaultColWidth="9" defaultRowHeight="11.25"/>
  <cols>
    <col min="1" max="5" width="9" style="4"/>
    <col min="6" max="6" width="14" style="4" customWidth="1"/>
    <col min="7" max="7" width="16.25" style="4" customWidth="1"/>
    <col min="8" max="8" width="10.75" style="4" customWidth="1"/>
    <col min="9" max="9" width="13.125" style="4" customWidth="1"/>
    <col min="10" max="10" width="12.75" style="4" customWidth="1"/>
    <col min="11" max="11" width="10.75" style="4" customWidth="1"/>
    <col min="12" max="12" width="10.375" style="4" customWidth="1"/>
    <col min="13" max="16384" width="9" style="4"/>
  </cols>
  <sheetData>
    <row r="3" spans="6:6">
      <c r="F3" s="4" t="s">
        <v>520</v>
      </c>
    </row>
    <row r="4" spans="6:6">
      <c r="F4" s="4" t="s">
        <v>521</v>
      </c>
    </row>
    <row r="6" spans="19:19">
      <c r="S6" s="109"/>
    </row>
    <row r="7" spans="19:19">
      <c r="S7" s="109"/>
    </row>
    <row r="8" spans="19:19">
      <c r="S8" s="109"/>
    </row>
    <row r="9" spans="4:19">
      <c r="D9" s="39">
        <v>1</v>
      </c>
      <c r="E9" s="39" t="s">
        <v>522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S9" s="109"/>
    </row>
    <row r="10" spans="4:17">
      <c r="D10" s="40"/>
      <c r="E10" s="41" t="s">
        <v>107</v>
      </c>
      <c r="F10" s="41" t="s">
        <v>523</v>
      </c>
      <c r="G10" s="41" t="s">
        <v>524</v>
      </c>
      <c r="H10" s="41" t="s">
        <v>525</v>
      </c>
      <c r="I10" s="41" t="s">
        <v>526</v>
      </c>
      <c r="J10" s="41"/>
      <c r="K10" s="41"/>
      <c r="L10" s="41" t="s">
        <v>527</v>
      </c>
      <c r="M10" s="94"/>
      <c r="N10" s="95" t="s">
        <v>528</v>
      </c>
      <c r="O10" s="96"/>
      <c r="Q10" s="109"/>
    </row>
    <row r="11" spans="4:18">
      <c r="D11" s="40"/>
      <c r="E11" s="42">
        <v>1</v>
      </c>
      <c r="F11" s="43" t="s">
        <v>529</v>
      </c>
      <c r="G11" s="43" t="s">
        <v>530</v>
      </c>
      <c r="H11" s="43">
        <v>50</v>
      </c>
      <c r="I11" s="42" t="s">
        <v>529</v>
      </c>
      <c r="J11" s="42" t="s">
        <v>529</v>
      </c>
      <c r="K11" s="42" t="s">
        <v>529</v>
      </c>
      <c r="L11" s="43"/>
      <c r="M11" s="97"/>
      <c r="N11" s="97"/>
      <c r="O11" s="43"/>
      <c r="P11" s="43"/>
      <c r="R11" s="11"/>
    </row>
    <row r="12" spans="4:18">
      <c r="D12" s="40"/>
      <c r="E12" s="42">
        <v>2</v>
      </c>
      <c r="F12" s="11" t="s">
        <v>531</v>
      </c>
      <c r="G12" s="42" t="s">
        <v>532</v>
      </c>
      <c r="H12" s="42">
        <v>100</v>
      </c>
      <c r="I12" s="42" t="s">
        <v>533</v>
      </c>
      <c r="J12" s="42" t="s">
        <v>534</v>
      </c>
      <c r="K12" s="42" t="s">
        <v>535</v>
      </c>
      <c r="L12" s="98">
        <v>3</v>
      </c>
      <c r="M12" s="99"/>
      <c r="N12" s="43">
        <v>3</v>
      </c>
      <c r="P12" s="43"/>
      <c r="R12" s="109" t="s">
        <v>536</v>
      </c>
    </row>
    <row r="13" spans="4:18">
      <c r="D13" s="40"/>
      <c r="E13" s="42">
        <v>3</v>
      </c>
      <c r="F13" s="11" t="s">
        <v>126</v>
      </c>
      <c r="G13" s="42" t="s">
        <v>537</v>
      </c>
      <c r="H13" s="43">
        <v>150</v>
      </c>
      <c r="I13" s="42" t="s">
        <v>538</v>
      </c>
      <c r="J13" s="42" t="s">
        <v>539</v>
      </c>
      <c r="K13" s="42" t="s">
        <v>540</v>
      </c>
      <c r="L13" s="100">
        <v>9</v>
      </c>
      <c r="M13" s="99"/>
      <c r="N13" s="43">
        <f>N12*3</f>
        <v>9</v>
      </c>
      <c r="P13" s="43"/>
      <c r="R13" s="110" t="s">
        <v>541</v>
      </c>
    </row>
    <row r="14" spans="4:18">
      <c r="D14" s="40"/>
      <c r="E14" s="42">
        <v>4</v>
      </c>
      <c r="F14" s="11" t="s">
        <v>127</v>
      </c>
      <c r="G14" s="44" t="s">
        <v>542</v>
      </c>
      <c r="H14" s="42">
        <v>200</v>
      </c>
      <c r="I14" s="42" t="s">
        <v>543</v>
      </c>
      <c r="J14" s="42" t="s">
        <v>544</v>
      </c>
      <c r="K14" s="42" t="s">
        <v>545</v>
      </c>
      <c r="L14" s="100">
        <v>27</v>
      </c>
      <c r="M14" s="99"/>
      <c r="N14" s="43">
        <f>N13*3</f>
        <v>27</v>
      </c>
      <c r="P14" s="43"/>
      <c r="R14" s="110" t="s">
        <v>546</v>
      </c>
    </row>
    <row r="15" spans="4:18">
      <c r="D15" s="40"/>
      <c r="E15" s="42">
        <v>5</v>
      </c>
      <c r="F15" s="11" t="s">
        <v>128</v>
      </c>
      <c r="G15" s="44" t="s">
        <v>547</v>
      </c>
      <c r="H15" s="43">
        <v>250</v>
      </c>
      <c r="I15" s="42" t="s">
        <v>548</v>
      </c>
      <c r="J15" s="42" t="s">
        <v>549</v>
      </c>
      <c r="K15" s="42" t="s">
        <v>550</v>
      </c>
      <c r="L15" s="100">
        <f t="shared" ref="L15:L17" si="0">L14*3</f>
        <v>81</v>
      </c>
      <c r="M15" s="99"/>
      <c r="N15" s="43">
        <f>N14*4</f>
        <v>108</v>
      </c>
      <c r="P15" s="43"/>
      <c r="R15" s="111" t="s">
        <v>536</v>
      </c>
    </row>
    <row r="16" spans="4:18">
      <c r="D16" s="40"/>
      <c r="E16" s="42">
        <v>6</v>
      </c>
      <c r="F16" s="11" t="s">
        <v>129</v>
      </c>
      <c r="G16" s="44" t="s">
        <v>551</v>
      </c>
      <c r="H16" s="42">
        <v>300</v>
      </c>
      <c r="I16" s="42" t="s">
        <v>552</v>
      </c>
      <c r="J16" s="42" t="s">
        <v>553</v>
      </c>
      <c r="K16" s="42" t="s">
        <v>554</v>
      </c>
      <c r="L16" s="100">
        <f t="shared" si="0"/>
        <v>243</v>
      </c>
      <c r="M16" s="99"/>
      <c r="N16" s="43">
        <f>N15*5</f>
        <v>540</v>
      </c>
      <c r="P16" s="43"/>
      <c r="R16" s="112" t="s">
        <v>555</v>
      </c>
    </row>
    <row r="17" s="1" customFormat="1" spans="4:18">
      <c r="D17" s="40"/>
      <c r="E17" s="54">
        <v>7</v>
      </c>
      <c r="F17" s="11" t="s">
        <v>130</v>
      </c>
      <c r="G17" s="44" t="s">
        <v>556</v>
      </c>
      <c r="H17" s="43">
        <v>350</v>
      </c>
      <c r="I17" s="54" t="s">
        <v>557</v>
      </c>
      <c r="J17" s="54" t="s">
        <v>558</v>
      </c>
      <c r="K17" s="54" t="s">
        <v>559</v>
      </c>
      <c r="L17" s="101">
        <f t="shared" si="0"/>
        <v>729</v>
      </c>
      <c r="M17" s="99"/>
      <c r="N17" s="54">
        <f>N16*6</f>
        <v>3240</v>
      </c>
      <c r="P17" s="54"/>
      <c r="R17" s="11"/>
    </row>
    <row r="18" s="1" customFormat="1" spans="4:18">
      <c r="D18" s="40"/>
      <c r="E18" s="43">
        <v>8</v>
      </c>
      <c r="F18" s="11" t="s">
        <v>131</v>
      </c>
      <c r="G18" s="11" t="s">
        <v>560</v>
      </c>
      <c r="H18" s="43">
        <v>400</v>
      </c>
      <c r="I18" s="54" t="s">
        <v>561</v>
      </c>
      <c r="J18" s="54" t="s">
        <v>562</v>
      </c>
      <c r="K18" s="54" t="s">
        <v>563</v>
      </c>
      <c r="L18" s="102">
        <f>L17*4</f>
        <v>2916</v>
      </c>
      <c r="M18" s="103"/>
      <c r="N18" s="74"/>
      <c r="O18" s="74"/>
      <c r="P18" s="74"/>
      <c r="R18" s="11"/>
    </row>
    <row r="19" s="1" customFormat="1" spans="4:18">
      <c r="D19" s="40"/>
      <c r="E19" s="74"/>
      <c r="F19" s="75" t="s">
        <v>132</v>
      </c>
      <c r="G19" s="74"/>
      <c r="H19" s="74"/>
      <c r="I19" s="54"/>
      <c r="J19" s="54"/>
      <c r="K19" s="54"/>
      <c r="L19" s="74" t="s">
        <v>564</v>
      </c>
      <c r="M19" s="74"/>
      <c r="N19" s="74"/>
      <c r="O19" s="74"/>
      <c r="P19" s="74"/>
      <c r="R19" s="109"/>
    </row>
    <row r="20" spans="4:17">
      <c r="D20" s="40"/>
      <c r="E20" s="76"/>
      <c r="F20" s="76"/>
      <c r="G20" s="43"/>
      <c r="H20" s="42"/>
      <c r="I20" s="43"/>
      <c r="K20" s="43"/>
      <c r="L20" s="43"/>
      <c r="M20" s="43"/>
      <c r="N20" s="43"/>
      <c r="O20" s="43"/>
      <c r="P20" s="43"/>
      <c r="Q20" s="113"/>
    </row>
    <row r="21" spans="4:17">
      <c r="D21" s="77">
        <v>2</v>
      </c>
      <c r="E21" s="78" t="s">
        <v>565</v>
      </c>
      <c r="F21" s="78"/>
      <c r="G21" s="79"/>
      <c r="I21" s="79"/>
      <c r="K21" s="79"/>
      <c r="L21" s="79"/>
      <c r="N21" s="79"/>
      <c r="O21" s="79"/>
      <c r="P21" s="79"/>
      <c r="Q21" s="79"/>
    </row>
    <row r="22" spans="4:17">
      <c r="D22" s="77"/>
      <c r="E22" s="78">
        <v>1</v>
      </c>
      <c r="F22" s="78" t="s">
        <v>566</v>
      </c>
      <c r="G22" s="79"/>
      <c r="H22" s="74"/>
      <c r="I22" s="79"/>
      <c r="K22" s="79"/>
      <c r="L22" s="79"/>
      <c r="N22" s="79"/>
      <c r="O22" s="79"/>
      <c r="P22" s="79"/>
      <c r="Q22" s="79"/>
    </row>
    <row r="23" spans="4:17">
      <c r="D23" s="77"/>
      <c r="E23" s="78">
        <v>2</v>
      </c>
      <c r="F23" s="78" t="s">
        <v>567</v>
      </c>
      <c r="G23" s="79"/>
      <c r="H23" s="79"/>
      <c r="K23" s="79"/>
      <c r="L23" s="79"/>
      <c r="M23" s="79"/>
      <c r="N23" s="79"/>
      <c r="O23" s="79"/>
      <c r="P23" s="79"/>
      <c r="Q23" s="79"/>
    </row>
    <row r="24" spans="4:17">
      <c r="D24" s="77"/>
      <c r="E24" s="78">
        <v>3</v>
      </c>
      <c r="F24" s="78" t="s">
        <v>568</v>
      </c>
      <c r="G24" s="79"/>
      <c r="H24" s="79"/>
      <c r="I24" s="79"/>
      <c r="J24" s="104"/>
      <c r="K24" s="42"/>
      <c r="L24" s="79"/>
      <c r="M24" s="79"/>
      <c r="O24" s="79"/>
      <c r="P24" s="79"/>
      <c r="Q24" s="79"/>
    </row>
    <row r="25" spans="4:17">
      <c r="D25" s="77"/>
      <c r="E25" s="78">
        <v>4</v>
      </c>
      <c r="F25" s="78" t="s">
        <v>569</v>
      </c>
      <c r="G25" s="79"/>
      <c r="H25" s="79"/>
      <c r="I25" s="79"/>
      <c r="J25" s="104"/>
      <c r="K25" s="42"/>
      <c r="L25" s="79"/>
      <c r="M25" s="79"/>
      <c r="N25" s="79"/>
      <c r="O25" s="79"/>
      <c r="P25" s="79"/>
      <c r="Q25" s="79"/>
    </row>
    <row r="26" s="1" customFormat="1" spans="4:17">
      <c r="D26" s="80"/>
      <c r="E26" s="78">
        <v>5</v>
      </c>
      <c r="F26" s="81" t="s">
        <v>570</v>
      </c>
      <c r="G26" s="39"/>
      <c r="H26" s="80"/>
      <c r="I26" s="80"/>
      <c r="J26" s="105"/>
      <c r="K26" s="42"/>
      <c r="L26" s="80"/>
      <c r="M26" s="80"/>
      <c r="N26" s="80"/>
      <c r="O26" s="80"/>
      <c r="P26" s="80"/>
      <c r="Q26" s="80"/>
    </row>
    <row r="27" s="1" customFormat="1" spans="4:17">
      <c r="D27" s="80"/>
      <c r="E27" s="78">
        <v>6</v>
      </c>
      <c r="F27" s="78" t="s">
        <v>571</v>
      </c>
      <c r="G27" s="39"/>
      <c r="H27" s="80"/>
      <c r="I27" s="80"/>
      <c r="J27" s="105"/>
      <c r="K27" s="42"/>
      <c r="L27" s="80"/>
      <c r="M27" s="80"/>
      <c r="N27" s="80"/>
      <c r="O27" s="80"/>
      <c r="P27" s="80"/>
      <c r="Q27" s="80"/>
    </row>
    <row r="28" s="1" customFormat="1" spans="2:16">
      <c r="B28" s="11"/>
      <c r="C28" s="11"/>
      <c r="D28" s="11"/>
      <c r="E28" s="11"/>
      <c r="F28" s="11"/>
      <c r="G28" s="82"/>
      <c r="H28" s="83"/>
      <c r="I28" s="11"/>
      <c r="J28" s="11"/>
      <c r="K28" s="11"/>
      <c r="L28" s="106"/>
      <c r="M28" s="11"/>
      <c r="N28" s="11"/>
      <c r="O28" s="11"/>
      <c r="P28" s="11"/>
    </row>
    <row r="29" s="1" customFormat="1" spans="2:16">
      <c r="B29" s="84" t="s">
        <v>572</v>
      </c>
      <c r="C29" s="84"/>
      <c r="D29" s="11"/>
      <c r="E29" s="11"/>
      <c r="F29" s="85"/>
      <c r="G29" s="85"/>
      <c r="H29" s="85"/>
      <c r="I29" s="11"/>
      <c r="J29" s="11"/>
      <c r="K29" s="11"/>
      <c r="L29" s="11"/>
      <c r="M29" s="11"/>
      <c r="N29" s="11"/>
      <c r="O29" s="11"/>
      <c r="P29" s="11"/>
    </row>
    <row r="30" s="1" customFormat="1" spans="2:18">
      <c r="B30" s="86" t="s">
        <v>573</v>
      </c>
      <c r="C30" s="84"/>
      <c r="D30" s="11"/>
      <c r="E30" s="11"/>
      <c r="F30" s="85"/>
      <c r="G30" s="85"/>
      <c r="H30" s="54"/>
      <c r="I30" s="11"/>
      <c r="J30" s="11"/>
      <c r="K30" s="11"/>
      <c r="L30" s="11"/>
      <c r="M30" s="26"/>
      <c r="N30" s="11"/>
      <c r="O30" s="11" t="s">
        <v>96</v>
      </c>
      <c r="P30" s="11"/>
      <c r="R30" s="11"/>
    </row>
    <row r="31" s="1" customFormat="1" spans="2:18">
      <c r="B31" s="86" t="s">
        <v>574</v>
      </c>
      <c r="C31" s="84"/>
      <c r="D31" s="11"/>
      <c r="E31" s="11"/>
      <c r="F31" s="11"/>
      <c r="G31" s="82"/>
      <c r="H31" s="83"/>
      <c r="I31" s="11"/>
      <c r="J31" s="11"/>
      <c r="K31" s="11"/>
      <c r="L31" s="11"/>
      <c r="M31" s="11"/>
      <c r="N31" s="11"/>
      <c r="O31" s="11">
        <v>10</v>
      </c>
      <c r="P31" s="11"/>
      <c r="R31" s="11"/>
    </row>
    <row r="33" spans="4:10">
      <c r="D33" s="87">
        <v>4</v>
      </c>
      <c r="E33" s="87" t="s">
        <v>575</v>
      </c>
      <c r="F33" s="87"/>
      <c r="G33" s="87"/>
      <c r="H33" s="87"/>
      <c r="I33" s="87"/>
      <c r="J33" s="87"/>
    </row>
    <row r="34" spans="4:10">
      <c r="D34" s="87"/>
      <c r="E34" s="88" t="s">
        <v>576</v>
      </c>
      <c r="F34" s="88" t="s">
        <v>95</v>
      </c>
      <c r="G34" s="88" t="s">
        <v>577</v>
      </c>
      <c r="H34" s="89" t="s">
        <v>578</v>
      </c>
      <c r="I34" s="89" t="s">
        <v>579</v>
      </c>
      <c r="J34" s="89" t="s">
        <v>580</v>
      </c>
    </row>
    <row r="35" spans="4:10">
      <c r="D35" s="87"/>
      <c r="E35" s="90" t="s">
        <v>529</v>
      </c>
      <c r="F35" s="91">
        <v>1</v>
      </c>
      <c r="G35" s="92">
        <v>1</v>
      </c>
      <c r="H35" s="93">
        <v>48</v>
      </c>
      <c r="I35" s="107">
        <v>0</v>
      </c>
      <c r="J35" s="108">
        <v>0</v>
      </c>
    </row>
    <row r="36" spans="4:10">
      <c r="D36" s="87"/>
      <c r="E36" s="90"/>
      <c r="F36" s="91">
        <v>2</v>
      </c>
      <c r="G36" s="92">
        <v>1</v>
      </c>
      <c r="H36" s="93">
        <f>H35+F36</f>
        <v>50</v>
      </c>
      <c r="I36" s="107">
        <f>F36*G36*H36</f>
        <v>100</v>
      </c>
      <c r="J36" s="108">
        <f>J35+I36</f>
        <v>100</v>
      </c>
    </row>
    <row r="37" spans="4:10">
      <c r="D37" s="87"/>
      <c r="E37" s="90"/>
      <c r="F37" s="91">
        <v>3</v>
      </c>
      <c r="G37" s="92">
        <v>1</v>
      </c>
      <c r="H37" s="93">
        <f t="shared" ref="H37:H100" si="1">H36+F37</f>
        <v>53</v>
      </c>
      <c r="I37" s="107">
        <f t="shared" ref="I37:I100" si="2">F37*G37*H37</f>
        <v>159</v>
      </c>
      <c r="J37" s="108">
        <f t="shared" ref="J37:J100" si="3">J36+I37</f>
        <v>259</v>
      </c>
    </row>
    <row r="38" spans="4:10">
      <c r="D38" s="87"/>
      <c r="E38" s="90"/>
      <c r="F38" s="91">
        <v>4</v>
      </c>
      <c r="G38" s="92">
        <v>1</v>
      </c>
      <c r="H38" s="93">
        <f t="shared" si="1"/>
        <v>57</v>
      </c>
      <c r="I38" s="107">
        <f t="shared" si="2"/>
        <v>228</v>
      </c>
      <c r="J38" s="108">
        <f t="shared" si="3"/>
        <v>487</v>
      </c>
    </row>
    <row r="39" spans="4:10">
      <c r="D39" s="87"/>
      <c r="E39" s="90"/>
      <c r="F39" s="91">
        <v>5</v>
      </c>
      <c r="G39" s="92">
        <v>1</v>
      </c>
      <c r="H39" s="93">
        <f t="shared" si="1"/>
        <v>62</v>
      </c>
      <c r="I39" s="107">
        <f t="shared" si="2"/>
        <v>310</v>
      </c>
      <c r="J39" s="108">
        <f t="shared" si="3"/>
        <v>797</v>
      </c>
    </row>
    <row r="40" spans="4:10">
      <c r="D40" s="87"/>
      <c r="E40" s="90"/>
      <c r="F40" s="91">
        <v>6</v>
      </c>
      <c r="G40" s="92">
        <v>1</v>
      </c>
      <c r="H40" s="93">
        <f t="shared" si="1"/>
        <v>68</v>
      </c>
      <c r="I40" s="107">
        <f t="shared" si="2"/>
        <v>408</v>
      </c>
      <c r="J40" s="108">
        <f t="shared" si="3"/>
        <v>1205</v>
      </c>
    </row>
    <row r="41" spans="4:10">
      <c r="D41" s="87"/>
      <c r="E41" s="90"/>
      <c r="F41" s="91">
        <v>7</v>
      </c>
      <c r="G41" s="92">
        <v>1</v>
      </c>
      <c r="H41" s="93">
        <f t="shared" si="1"/>
        <v>75</v>
      </c>
      <c r="I41" s="107">
        <f t="shared" si="2"/>
        <v>525</v>
      </c>
      <c r="J41" s="108">
        <f t="shared" si="3"/>
        <v>1730</v>
      </c>
    </row>
    <row r="42" spans="4:10">
      <c r="D42" s="87"/>
      <c r="E42" s="90"/>
      <c r="F42" s="91">
        <v>8</v>
      </c>
      <c r="G42" s="92">
        <v>1</v>
      </c>
      <c r="H42" s="93">
        <f t="shared" si="1"/>
        <v>83</v>
      </c>
      <c r="I42" s="107">
        <f t="shared" si="2"/>
        <v>664</v>
      </c>
      <c r="J42" s="108">
        <f t="shared" si="3"/>
        <v>2394</v>
      </c>
    </row>
    <row r="43" spans="4:10">
      <c r="D43" s="87"/>
      <c r="E43" s="90"/>
      <c r="F43" s="91">
        <v>9</v>
      </c>
      <c r="G43" s="92">
        <v>1</v>
      </c>
      <c r="H43" s="93">
        <f t="shared" si="1"/>
        <v>92</v>
      </c>
      <c r="I43" s="107">
        <f t="shared" si="2"/>
        <v>828</v>
      </c>
      <c r="J43" s="108">
        <f t="shared" si="3"/>
        <v>3222</v>
      </c>
    </row>
    <row r="44" spans="5:10">
      <c r="E44" s="90"/>
      <c r="F44" s="91">
        <v>10</v>
      </c>
      <c r="G44" s="92">
        <v>1</v>
      </c>
      <c r="H44" s="93">
        <f t="shared" si="1"/>
        <v>102</v>
      </c>
      <c r="I44" s="107">
        <f t="shared" si="2"/>
        <v>1020</v>
      </c>
      <c r="J44" s="108">
        <f t="shared" si="3"/>
        <v>4242</v>
      </c>
    </row>
    <row r="45" spans="5:10">
      <c r="E45" s="90"/>
      <c r="F45" s="91">
        <v>11</v>
      </c>
      <c r="G45" s="92">
        <v>1</v>
      </c>
      <c r="H45" s="93">
        <f t="shared" si="1"/>
        <v>113</v>
      </c>
      <c r="I45" s="107">
        <f t="shared" si="2"/>
        <v>1243</v>
      </c>
      <c r="J45" s="108">
        <f t="shared" si="3"/>
        <v>5485</v>
      </c>
    </row>
    <row r="46" spans="5:10">
      <c r="E46" s="90"/>
      <c r="F46" s="91">
        <v>12</v>
      </c>
      <c r="G46" s="92">
        <v>1</v>
      </c>
      <c r="H46" s="93">
        <f t="shared" si="1"/>
        <v>125</v>
      </c>
      <c r="I46" s="107">
        <f t="shared" si="2"/>
        <v>1500</v>
      </c>
      <c r="J46" s="108">
        <f t="shared" si="3"/>
        <v>6985</v>
      </c>
    </row>
    <row r="47" spans="5:10">
      <c r="E47" s="90"/>
      <c r="F47" s="91">
        <v>13</v>
      </c>
      <c r="G47" s="92">
        <v>1</v>
      </c>
      <c r="H47" s="93">
        <f t="shared" si="1"/>
        <v>138</v>
      </c>
      <c r="I47" s="107">
        <f t="shared" si="2"/>
        <v>1794</v>
      </c>
      <c r="J47" s="108">
        <f t="shared" si="3"/>
        <v>8779</v>
      </c>
    </row>
    <row r="48" spans="5:10">
      <c r="E48" s="90"/>
      <c r="F48" s="91">
        <v>14</v>
      </c>
      <c r="G48" s="92">
        <v>1</v>
      </c>
      <c r="H48" s="93">
        <f t="shared" si="1"/>
        <v>152</v>
      </c>
      <c r="I48" s="107">
        <f t="shared" si="2"/>
        <v>2128</v>
      </c>
      <c r="J48" s="108">
        <f t="shared" si="3"/>
        <v>10907</v>
      </c>
    </row>
    <row r="49" spans="5:10">
      <c r="E49" s="90"/>
      <c r="F49" s="91">
        <v>15</v>
      </c>
      <c r="G49" s="92">
        <v>1</v>
      </c>
      <c r="H49" s="93">
        <f t="shared" si="1"/>
        <v>167</v>
      </c>
      <c r="I49" s="107">
        <f t="shared" si="2"/>
        <v>2505</v>
      </c>
      <c r="J49" s="108">
        <f t="shared" si="3"/>
        <v>13412</v>
      </c>
    </row>
    <row r="50" spans="5:10">
      <c r="E50" s="90"/>
      <c r="F50" s="91">
        <v>16</v>
      </c>
      <c r="G50" s="92">
        <v>1</v>
      </c>
      <c r="H50" s="93">
        <f t="shared" si="1"/>
        <v>183</v>
      </c>
      <c r="I50" s="107">
        <f t="shared" si="2"/>
        <v>2928</v>
      </c>
      <c r="J50" s="108">
        <f t="shared" si="3"/>
        <v>16340</v>
      </c>
    </row>
    <row r="51" spans="5:10">
      <c r="E51" s="90"/>
      <c r="F51" s="91">
        <v>17</v>
      </c>
      <c r="G51" s="92">
        <v>1</v>
      </c>
      <c r="H51" s="93">
        <f t="shared" si="1"/>
        <v>200</v>
      </c>
      <c r="I51" s="107">
        <f t="shared" si="2"/>
        <v>3400</v>
      </c>
      <c r="J51" s="108">
        <f t="shared" si="3"/>
        <v>19740</v>
      </c>
    </row>
    <row r="52" spans="5:10">
      <c r="E52" s="90"/>
      <c r="F52" s="91">
        <v>18</v>
      </c>
      <c r="G52" s="92">
        <v>1</v>
      </c>
      <c r="H52" s="93">
        <f t="shared" si="1"/>
        <v>218</v>
      </c>
      <c r="I52" s="107">
        <f t="shared" si="2"/>
        <v>3924</v>
      </c>
      <c r="J52" s="108">
        <f t="shared" si="3"/>
        <v>23664</v>
      </c>
    </row>
    <row r="53" spans="5:10">
      <c r="E53" s="90"/>
      <c r="F53" s="91">
        <v>19</v>
      </c>
      <c r="G53" s="92">
        <v>1</v>
      </c>
      <c r="H53" s="93">
        <f t="shared" si="1"/>
        <v>237</v>
      </c>
      <c r="I53" s="107">
        <f t="shared" si="2"/>
        <v>4503</v>
      </c>
      <c r="J53" s="108">
        <f t="shared" si="3"/>
        <v>28167</v>
      </c>
    </row>
    <row r="54" spans="5:10">
      <c r="E54" s="90"/>
      <c r="F54" s="91">
        <v>20</v>
      </c>
      <c r="G54" s="92">
        <v>1</v>
      </c>
      <c r="H54" s="93">
        <f t="shared" si="1"/>
        <v>257</v>
      </c>
      <c r="I54" s="107">
        <f t="shared" si="2"/>
        <v>5140</v>
      </c>
      <c r="J54" s="108">
        <f t="shared" si="3"/>
        <v>33307</v>
      </c>
    </row>
    <row r="55" spans="5:10">
      <c r="E55" s="90"/>
      <c r="F55" s="91">
        <v>21</v>
      </c>
      <c r="G55" s="92">
        <v>1</v>
      </c>
      <c r="H55" s="93">
        <f t="shared" si="1"/>
        <v>278</v>
      </c>
      <c r="I55" s="107">
        <f t="shared" si="2"/>
        <v>5838</v>
      </c>
      <c r="J55" s="108">
        <f t="shared" si="3"/>
        <v>39145</v>
      </c>
    </row>
    <row r="56" spans="5:10">
      <c r="E56" s="90"/>
      <c r="F56" s="91">
        <v>22</v>
      </c>
      <c r="G56" s="92">
        <v>1</v>
      </c>
      <c r="H56" s="93">
        <f t="shared" si="1"/>
        <v>300</v>
      </c>
      <c r="I56" s="107">
        <f t="shared" si="2"/>
        <v>6600</v>
      </c>
      <c r="J56" s="108">
        <f t="shared" si="3"/>
        <v>45745</v>
      </c>
    </row>
    <row r="57" spans="5:10">
      <c r="E57" s="90"/>
      <c r="F57" s="91">
        <v>23</v>
      </c>
      <c r="G57" s="92">
        <v>1</v>
      </c>
      <c r="H57" s="93">
        <f t="shared" si="1"/>
        <v>323</v>
      </c>
      <c r="I57" s="107">
        <f t="shared" si="2"/>
        <v>7429</v>
      </c>
      <c r="J57" s="108">
        <f t="shared" si="3"/>
        <v>53174</v>
      </c>
    </row>
    <row r="58" spans="5:10">
      <c r="E58" s="90"/>
      <c r="F58" s="91">
        <v>24</v>
      </c>
      <c r="G58" s="92">
        <v>1</v>
      </c>
      <c r="H58" s="93">
        <f t="shared" si="1"/>
        <v>347</v>
      </c>
      <c r="I58" s="107">
        <f t="shared" si="2"/>
        <v>8328</v>
      </c>
      <c r="J58" s="108">
        <f t="shared" si="3"/>
        <v>61502</v>
      </c>
    </row>
    <row r="59" spans="5:10">
      <c r="E59" s="90"/>
      <c r="F59" s="91">
        <v>25</v>
      </c>
      <c r="G59" s="92">
        <v>1</v>
      </c>
      <c r="H59" s="93">
        <f t="shared" si="1"/>
        <v>372</v>
      </c>
      <c r="I59" s="107">
        <f t="shared" si="2"/>
        <v>9300</v>
      </c>
      <c r="J59" s="108">
        <f t="shared" si="3"/>
        <v>70802</v>
      </c>
    </row>
    <row r="60" spans="5:10">
      <c r="E60" s="90"/>
      <c r="F60" s="91">
        <v>26</v>
      </c>
      <c r="G60" s="92">
        <v>1</v>
      </c>
      <c r="H60" s="93">
        <f t="shared" si="1"/>
        <v>398</v>
      </c>
      <c r="I60" s="107">
        <f t="shared" si="2"/>
        <v>10348</v>
      </c>
      <c r="J60" s="108">
        <f t="shared" si="3"/>
        <v>81150</v>
      </c>
    </row>
    <row r="61" spans="5:10">
      <c r="E61" s="90"/>
      <c r="F61" s="91">
        <v>27</v>
      </c>
      <c r="G61" s="92">
        <v>1</v>
      </c>
      <c r="H61" s="93">
        <f t="shared" si="1"/>
        <v>425</v>
      </c>
      <c r="I61" s="107">
        <f t="shared" si="2"/>
        <v>11475</v>
      </c>
      <c r="J61" s="108">
        <f t="shared" si="3"/>
        <v>92625</v>
      </c>
    </row>
    <row r="62" spans="5:10">
      <c r="E62" s="90"/>
      <c r="F62" s="91">
        <v>28</v>
      </c>
      <c r="G62" s="92">
        <v>1</v>
      </c>
      <c r="H62" s="93">
        <f t="shared" si="1"/>
        <v>453</v>
      </c>
      <c r="I62" s="107">
        <f t="shared" si="2"/>
        <v>12684</v>
      </c>
      <c r="J62" s="108">
        <f t="shared" si="3"/>
        <v>105309</v>
      </c>
    </row>
    <row r="63" spans="5:10">
      <c r="E63" s="90"/>
      <c r="F63" s="91">
        <v>29</v>
      </c>
      <c r="G63" s="92">
        <v>1</v>
      </c>
      <c r="H63" s="93">
        <f t="shared" si="1"/>
        <v>482</v>
      </c>
      <c r="I63" s="107">
        <f t="shared" si="2"/>
        <v>13978</v>
      </c>
      <c r="J63" s="108">
        <f t="shared" si="3"/>
        <v>119287</v>
      </c>
    </row>
    <row r="64" spans="5:10">
      <c r="E64" s="90"/>
      <c r="F64" s="91">
        <v>30</v>
      </c>
      <c r="G64" s="92">
        <v>1</v>
      </c>
      <c r="H64" s="93">
        <f t="shared" si="1"/>
        <v>512</v>
      </c>
      <c r="I64" s="107">
        <f t="shared" si="2"/>
        <v>15360</v>
      </c>
      <c r="J64" s="108">
        <f t="shared" si="3"/>
        <v>134647</v>
      </c>
    </row>
    <row r="65" spans="5:10">
      <c r="E65" s="90"/>
      <c r="F65" s="91">
        <v>31</v>
      </c>
      <c r="G65" s="92">
        <v>1</v>
      </c>
      <c r="H65" s="93">
        <f t="shared" si="1"/>
        <v>543</v>
      </c>
      <c r="I65" s="107">
        <f t="shared" si="2"/>
        <v>16833</v>
      </c>
      <c r="J65" s="108">
        <f t="shared" si="3"/>
        <v>151480</v>
      </c>
    </row>
    <row r="66" spans="5:10">
      <c r="E66" s="90"/>
      <c r="F66" s="91">
        <v>32</v>
      </c>
      <c r="G66" s="92">
        <v>1</v>
      </c>
      <c r="H66" s="93">
        <f t="shared" si="1"/>
        <v>575</v>
      </c>
      <c r="I66" s="107">
        <f t="shared" si="2"/>
        <v>18400</v>
      </c>
      <c r="J66" s="108">
        <f t="shared" si="3"/>
        <v>169880</v>
      </c>
    </row>
    <row r="67" spans="5:10">
      <c r="E67" s="90"/>
      <c r="F67" s="91">
        <v>33</v>
      </c>
      <c r="G67" s="92">
        <v>1</v>
      </c>
      <c r="H67" s="93">
        <f t="shared" si="1"/>
        <v>608</v>
      </c>
      <c r="I67" s="107">
        <f t="shared" si="2"/>
        <v>20064</v>
      </c>
      <c r="J67" s="108">
        <f t="shared" si="3"/>
        <v>189944</v>
      </c>
    </row>
    <row r="68" spans="5:10">
      <c r="E68" s="90"/>
      <c r="F68" s="91">
        <v>34</v>
      </c>
      <c r="G68" s="92">
        <v>1</v>
      </c>
      <c r="H68" s="93">
        <f t="shared" si="1"/>
        <v>642</v>
      </c>
      <c r="I68" s="107">
        <f t="shared" si="2"/>
        <v>21828</v>
      </c>
      <c r="J68" s="108">
        <f t="shared" si="3"/>
        <v>211772</v>
      </c>
    </row>
    <row r="69" spans="5:10">
      <c r="E69" s="90"/>
      <c r="F69" s="91">
        <v>35</v>
      </c>
      <c r="G69" s="92">
        <v>1</v>
      </c>
      <c r="H69" s="93">
        <f t="shared" si="1"/>
        <v>677</v>
      </c>
      <c r="I69" s="107">
        <f t="shared" si="2"/>
        <v>23695</v>
      </c>
      <c r="J69" s="108">
        <f t="shared" si="3"/>
        <v>235467</v>
      </c>
    </row>
    <row r="70" spans="5:10">
      <c r="E70" s="90"/>
      <c r="F70" s="91">
        <v>36</v>
      </c>
      <c r="G70" s="92">
        <v>1</v>
      </c>
      <c r="H70" s="93">
        <f t="shared" si="1"/>
        <v>713</v>
      </c>
      <c r="I70" s="107">
        <f t="shared" si="2"/>
        <v>25668</v>
      </c>
      <c r="J70" s="108">
        <f t="shared" si="3"/>
        <v>261135</v>
      </c>
    </row>
    <row r="71" spans="5:10">
      <c r="E71" s="90"/>
      <c r="F71" s="91">
        <v>37</v>
      </c>
      <c r="G71" s="92">
        <v>1</v>
      </c>
      <c r="H71" s="93">
        <f t="shared" si="1"/>
        <v>750</v>
      </c>
      <c r="I71" s="107">
        <f t="shared" si="2"/>
        <v>27750</v>
      </c>
      <c r="J71" s="108">
        <f t="shared" si="3"/>
        <v>288885</v>
      </c>
    </row>
    <row r="72" spans="5:10">
      <c r="E72" s="90"/>
      <c r="F72" s="91">
        <v>38</v>
      </c>
      <c r="G72" s="92">
        <v>1</v>
      </c>
      <c r="H72" s="93">
        <f t="shared" si="1"/>
        <v>788</v>
      </c>
      <c r="I72" s="107">
        <f t="shared" si="2"/>
        <v>29944</v>
      </c>
      <c r="J72" s="108">
        <f t="shared" si="3"/>
        <v>318829</v>
      </c>
    </row>
    <row r="73" spans="5:10">
      <c r="E73" s="90"/>
      <c r="F73" s="91">
        <v>39</v>
      </c>
      <c r="G73" s="92">
        <v>1</v>
      </c>
      <c r="H73" s="93">
        <f t="shared" si="1"/>
        <v>827</v>
      </c>
      <c r="I73" s="107">
        <f t="shared" si="2"/>
        <v>32253</v>
      </c>
      <c r="J73" s="108">
        <f t="shared" si="3"/>
        <v>351082</v>
      </c>
    </row>
    <row r="74" spans="5:10">
      <c r="E74" s="90"/>
      <c r="F74" s="91">
        <v>40</v>
      </c>
      <c r="G74" s="92">
        <v>1</v>
      </c>
      <c r="H74" s="93">
        <f t="shared" si="1"/>
        <v>867</v>
      </c>
      <c r="I74" s="107">
        <f t="shared" si="2"/>
        <v>34680</v>
      </c>
      <c r="J74" s="108">
        <f t="shared" si="3"/>
        <v>385762</v>
      </c>
    </row>
    <row r="75" spans="5:10">
      <c r="E75" s="90"/>
      <c r="F75" s="91">
        <v>41</v>
      </c>
      <c r="G75" s="92">
        <v>1</v>
      </c>
      <c r="H75" s="93">
        <f t="shared" si="1"/>
        <v>908</v>
      </c>
      <c r="I75" s="107">
        <f t="shared" si="2"/>
        <v>37228</v>
      </c>
      <c r="J75" s="108">
        <f t="shared" si="3"/>
        <v>422990</v>
      </c>
    </row>
    <row r="76" spans="5:10">
      <c r="E76" s="90"/>
      <c r="F76" s="91">
        <v>42</v>
      </c>
      <c r="G76" s="92">
        <v>1</v>
      </c>
      <c r="H76" s="93">
        <f t="shared" si="1"/>
        <v>950</v>
      </c>
      <c r="I76" s="107">
        <f t="shared" si="2"/>
        <v>39900</v>
      </c>
      <c r="J76" s="108">
        <f t="shared" si="3"/>
        <v>462890</v>
      </c>
    </row>
    <row r="77" spans="5:10">
      <c r="E77" s="90"/>
      <c r="F77" s="91">
        <v>43</v>
      </c>
      <c r="G77" s="92">
        <v>1</v>
      </c>
      <c r="H77" s="93">
        <f t="shared" si="1"/>
        <v>993</v>
      </c>
      <c r="I77" s="107">
        <f t="shared" si="2"/>
        <v>42699</v>
      </c>
      <c r="J77" s="108">
        <f t="shared" si="3"/>
        <v>505589</v>
      </c>
    </row>
    <row r="78" spans="5:10">
      <c r="E78" s="90"/>
      <c r="F78" s="91">
        <v>44</v>
      </c>
      <c r="G78" s="92">
        <v>1</v>
      </c>
      <c r="H78" s="93">
        <f t="shared" si="1"/>
        <v>1037</v>
      </c>
      <c r="I78" s="107">
        <f t="shared" si="2"/>
        <v>45628</v>
      </c>
      <c r="J78" s="108">
        <f t="shared" si="3"/>
        <v>551217</v>
      </c>
    </row>
    <row r="79" spans="5:10">
      <c r="E79" s="90"/>
      <c r="F79" s="91">
        <v>45</v>
      </c>
      <c r="G79" s="92">
        <v>1</v>
      </c>
      <c r="H79" s="93">
        <f t="shared" si="1"/>
        <v>1082</v>
      </c>
      <c r="I79" s="107">
        <f t="shared" si="2"/>
        <v>48690</v>
      </c>
      <c r="J79" s="108">
        <f t="shared" si="3"/>
        <v>599907</v>
      </c>
    </row>
    <row r="80" spans="5:10">
      <c r="E80" s="90"/>
      <c r="F80" s="91">
        <v>46</v>
      </c>
      <c r="G80" s="92">
        <v>1</v>
      </c>
      <c r="H80" s="93">
        <f t="shared" si="1"/>
        <v>1128</v>
      </c>
      <c r="I80" s="107">
        <f t="shared" si="2"/>
        <v>51888</v>
      </c>
      <c r="J80" s="108">
        <f t="shared" si="3"/>
        <v>651795</v>
      </c>
    </row>
    <row r="81" spans="5:10">
      <c r="E81" s="90"/>
      <c r="F81" s="91">
        <v>47</v>
      </c>
      <c r="G81" s="92">
        <v>1</v>
      </c>
      <c r="H81" s="93">
        <f t="shared" si="1"/>
        <v>1175</v>
      </c>
      <c r="I81" s="107">
        <f t="shared" si="2"/>
        <v>55225</v>
      </c>
      <c r="J81" s="108">
        <f t="shared" si="3"/>
        <v>707020</v>
      </c>
    </row>
    <row r="82" spans="5:10">
      <c r="E82" s="90"/>
      <c r="F82" s="91">
        <v>48</v>
      </c>
      <c r="G82" s="92">
        <v>1</v>
      </c>
      <c r="H82" s="93">
        <f t="shared" si="1"/>
        <v>1223</v>
      </c>
      <c r="I82" s="107">
        <f t="shared" si="2"/>
        <v>58704</v>
      </c>
      <c r="J82" s="108">
        <f t="shared" si="3"/>
        <v>765724</v>
      </c>
    </row>
    <row r="83" spans="5:10">
      <c r="E83" s="90"/>
      <c r="F83" s="91">
        <v>49</v>
      </c>
      <c r="G83" s="92">
        <v>1</v>
      </c>
      <c r="H83" s="93">
        <f t="shared" si="1"/>
        <v>1272</v>
      </c>
      <c r="I83" s="107">
        <f t="shared" si="2"/>
        <v>62328</v>
      </c>
      <c r="J83" s="108">
        <f t="shared" si="3"/>
        <v>828052</v>
      </c>
    </row>
    <row r="84" spans="5:10">
      <c r="E84" s="90"/>
      <c r="F84" s="91">
        <v>50</v>
      </c>
      <c r="G84" s="92">
        <v>1</v>
      </c>
      <c r="H84" s="93">
        <f t="shared" si="1"/>
        <v>1322</v>
      </c>
      <c r="I84" s="107">
        <f t="shared" si="2"/>
        <v>66100</v>
      </c>
      <c r="J84" s="108">
        <f t="shared" si="3"/>
        <v>894152</v>
      </c>
    </row>
    <row r="85" spans="5:10">
      <c r="E85" s="90" t="s">
        <v>125</v>
      </c>
      <c r="F85" s="91">
        <v>51</v>
      </c>
      <c r="G85" s="92">
        <v>1</v>
      </c>
      <c r="H85" s="93">
        <f t="shared" si="1"/>
        <v>1373</v>
      </c>
      <c r="I85" s="107">
        <f t="shared" si="2"/>
        <v>70023</v>
      </c>
      <c r="J85" s="108">
        <f t="shared" si="3"/>
        <v>964175</v>
      </c>
    </row>
    <row r="86" spans="5:10">
      <c r="E86" s="114"/>
      <c r="F86" s="91">
        <v>52</v>
      </c>
      <c r="G86" s="92">
        <v>1</v>
      </c>
      <c r="H86" s="93">
        <f t="shared" si="1"/>
        <v>1425</v>
      </c>
      <c r="I86" s="107">
        <f t="shared" si="2"/>
        <v>74100</v>
      </c>
      <c r="J86" s="108">
        <f t="shared" si="3"/>
        <v>1038275</v>
      </c>
    </row>
    <row r="87" spans="5:10">
      <c r="E87" s="114"/>
      <c r="F87" s="91">
        <v>53</v>
      </c>
      <c r="G87" s="92">
        <v>1</v>
      </c>
      <c r="H87" s="93">
        <f t="shared" si="1"/>
        <v>1478</v>
      </c>
      <c r="I87" s="107">
        <f t="shared" si="2"/>
        <v>78334</v>
      </c>
      <c r="J87" s="108">
        <f t="shared" si="3"/>
        <v>1116609</v>
      </c>
    </row>
    <row r="88" spans="5:10">
      <c r="E88" s="114"/>
      <c r="F88" s="91">
        <v>54</v>
      </c>
      <c r="G88" s="92">
        <v>1</v>
      </c>
      <c r="H88" s="93">
        <f t="shared" si="1"/>
        <v>1532</v>
      </c>
      <c r="I88" s="107">
        <f t="shared" si="2"/>
        <v>82728</v>
      </c>
      <c r="J88" s="108">
        <f t="shared" si="3"/>
        <v>1199337</v>
      </c>
    </row>
    <row r="89" spans="5:10">
      <c r="E89" s="114"/>
      <c r="F89" s="91">
        <v>55</v>
      </c>
      <c r="G89" s="92">
        <v>1</v>
      </c>
      <c r="H89" s="93">
        <f t="shared" si="1"/>
        <v>1587</v>
      </c>
      <c r="I89" s="107">
        <f t="shared" si="2"/>
        <v>87285</v>
      </c>
      <c r="J89" s="108">
        <f t="shared" si="3"/>
        <v>1286622</v>
      </c>
    </row>
    <row r="90" spans="5:10">
      <c r="E90" s="114"/>
      <c r="F90" s="91">
        <v>56</v>
      </c>
      <c r="G90" s="92">
        <v>1</v>
      </c>
      <c r="H90" s="93">
        <f t="shared" si="1"/>
        <v>1643</v>
      </c>
      <c r="I90" s="107">
        <f t="shared" si="2"/>
        <v>92008</v>
      </c>
      <c r="J90" s="108">
        <f t="shared" si="3"/>
        <v>1378630</v>
      </c>
    </row>
    <row r="91" spans="5:10">
      <c r="E91" s="114"/>
      <c r="F91" s="91">
        <v>57</v>
      </c>
      <c r="G91" s="92">
        <v>1</v>
      </c>
      <c r="H91" s="93">
        <f t="shared" si="1"/>
        <v>1700</v>
      </c>
      <c r="I91" s="107">
        <f t="shared" si="2"/>
        <v>96900</v>
      </c>
      <c r="J91" s="108">
        <f t="shared" si="3"/>
        <v>1475530</v>
      </c>
    </row>
    <row r="92" spans="5:10">
      <c r="E92" s="114"/>
      <c r="F92" s="91">
        <v>58</v>
      </c>
      <c r="G92" s="92">
        <v>1</v>
      </c>
      <c r="H92" s="93">
        <f t="shared" si="1"/>
        <v>1758</v>
      </c>
      <c r="I92" s="107">
        <f t="shared" si="2"/>
        <v>101964</v>
      </c>
      <c r="J92" s="108">
        <f t="shared" si="3"/>
        <v>1577494</v>
      </c>
    </row>
    <row r="93" spans="5:10">
      <c r="E93" s="114"/>
      <c r="F93" s="91">
        <v>59</v>
      </c>
      <c r="G93" s="92">
        <v>1</v>
      </c>
      <c r="H93" s="93">
        <f t="shared" si="1"/>
        <v>1817</v>
      </c>
      <c r="I93" s="107">
        <f t="shared" si="2"/>
        <v>107203</v>
      </c>
      <c r="J93" s="108">
        <f t="shared" si="3"/>
        <v>1684697</v>
      </c>
    </row>
    <row r="94" spans="5:10">
      <c r="E94" s="114"/>
      <c r="F94" s="91">
        <v>60</v>
      </c>
      <c r="G94" s="92">
        <v>1</v>
      </c>
      <c r="H94" s="93">
        <f t="shared" si="1"/>
        <v>1877</v>
      </c>
      <c r="I94" s="107">
        <f t="shared" si="2"/>
        <v>112620</v>
      </c>
      <c r="J94" s="108">
        <f t="shared" si="3"/>
        <v>1797317</v>
      </c>
    </row>
    <row r="95" spans="5:10">
      <c r="E95" s="114"/>
      <c r="F95" s="91">
        <v>61</v>
      </c>
      <c r="G95" s="92">
        <v>1</v>
      </c>
      <c r="H95" s="93">
        <f t="shared" si="1"/>
        <v>1938</v>
      </c>
      <c r="I95" s="107">
        <f t="shared" si="2"/>
        <v>118218</v>
      </c>
      <c r="J95" s="108">
        <f t="shared" si="3"/>
        <v>1915535</v>
      </c>
    </row>
    <row r="96" spans="5:10">
      <c r="E96" s="114"/>
      <c r="F96" s="91">
        <v>62</v>
      </c>
      <c r="G96" s="92">
        <v>1</v>
      </c>
      <c r="H96" s="93">
        <f t="shared" si="1"/>
        <v>2000</v>
      </c>
      <c r="I96" s="107">
        <f t="shared" si="2"/>
        <v>124000</v>
      </c>
      <c r="J96" s="108">
        <f t="shared" si="3"/>
        <v>2039535</v>
      </c>
    </row>
    <row r="97" spans="5:10">
      <c r="E97" s="114"/>
      <c r="F97" s="91">
        <v>63</v>
      </c>
      <c r="G97" s="92">
        <v>1</v>
      </c>
      <c r="H97" s="93">
        <f t="shared" si="1"/>
        <v>2063</v>
      </c>
      <c r="I97" s="107">
        <f t="shared" si="2"/>
        <v>129969</v>
      </c>
      <c r="J97" s="108">
        <f t="shared" si="3"/>
        <v>2169504</v>
      </c>
    </row>
    <row r="98" spans="5:10">
      <c r="E98" s="114"/>
      <c r="F98" s="91">
        <v>64</v>
      </c>
      <c r="G98" s="92">
        <v>1</v>
      </c>
      <c r="H98" s="93">
        <f t="shared" si="1"/>
        <v>2127</v>
      </c>
      <c r="I98" s="107">
        <f t="shared" si="2"/>
        <v>136128</v>
      </c>
      <c r="J98" s="108">
        <f t="shared" si="3"/>
        <v>2305632</v>
      </c>
    </row>
    <row r="99" spans="5:10">
      <c r="E99" s="114"/>
      <c r="F99" s="91">
        <v>65</v>
      </c>
      <c r="G99" s="92">
        <v>1</v>
      </c>
      <c r="H99" s="93">
        <f t="shared" si="1"/>
        <v>2192</v>
      </c>
      <c r="I99" s="107">
        <f t="shared" si="2"/>
        <v>142480</v>
      </c>
      <c r="J99" s="108">
        <f t="shared" si="3"/>
        <v>2448112</v>
      </c>
    </row>
    <row r="100" spans="5:10">
      <c r="E100" s="114"/>
      <c r="F100" s="91">
        <v>66</v>
      </c>
      <c r="G100" s="92">
        <v>1</v>
      </c>
      <c r="H100" s="93">
        <f t="shared" si="1"/>
        <v>2258</v>
      </c>
      <c r="I100" s="107">
        <f t="shared" si="2"/>
        <v>149028</v>
      </c>
      <c r="J100" s="108">
        <f t="shared" si="3"/>
        <v>2597140</v>
      </c>
    </row>
    <row r="101" spans="5:10">
      <c r="E101" s="114"/>
      <c r="F101" s="91">
        <v>67</v>
      </c>
      <c r="G101" s="92">
        <v>1</v>
      </c>
      <c r="H101" s="93">
        <f t="shared" ref="H101:H164" si="4">H100+F101</f>
        <v>2325</v>
      </c>
      <c r="I101" s="107">
        <f t="shared" ref="I101:I164" si="5">F101*G101*H101</f>
        <v>155775</v>
      </c>
      <c r="J101" s="108">
        <f t="shared" ref="J101:J164" si="6">J100+I101</f>
        <v>2752915</v>
      </c>
    </row>
    <row r="102" spans="5:10">
      <c r="E102" s="114"/>
      <c r="F102" s="91">
        <v>68</v>
      </c>
      <c r="G102" s="92">
        <v>1</v>
      </c>
      <c r="H102" s="93">
        <f t="shared" si="4"/>
        <v>2393</v>
      </c>
      <c r="I102" s="107">
        <f t="shared" si="5"/>
        <v>162724</v>
      </c>
      <c r="J102" s="108">
        <f t="shared" si="6"/>
        <v>2915639</v>
      </c>
    </row>
    <row r="103" spans="5:10">
      <c r="E103" s="114"/>
      <c r="F103" s="91">
        <v>69</v>
      </c>
      <c r="G103" s="92">
        <v>1</v>
      </c>
      <c r="H103" s="93">
        <f t="shared" si="4"/>
        <v>2462</v>
      </c>
      <c r="I103" s="107">
        <f t="shared" si="5"/>
        <v>169878</v>
      </c>
      <c r="J103" s="108">
        <f t="shared" si="6"/>
        <v>3085517</v>
      </c>
    </row>
    <row r="104" spans="5:10">
      <c r="E104" s="114"/>
      <c r="F104" s="91">
        <v>70</v>
      </c>
      <c r="G104" s="92">
        <v>1</v>
      </c>
      <c r="H104" s="93">
        <f t="shared" si="4"/>
        <v>2532</v>
      </c>
      <c r="I104" s="107">
        <f t="shared" si="5"/>
        <v>177240</v>
      </c>
      <c r="J104" s="108">
        <f t="shared" si="6"/>
        <v>3262757</v>
      </c>
    </row>
    <row r="105" spans="5:10">
      <c r="E105" s="114"/>
      <c r="F105" s="91">
        <v>71</v>
      </c>
      <c r="G105" s="92">
        <v>1</v>
      </c>
      <c r="H105" s="93">
        <f t="shared" si="4"/>
        <v>2603</v>
      </c>
      <c r="I105" s="107">
        <f t="shared" si="5"/>
        <v>184813</v>
      </c>
      <c r="J105" s="108">
        <f t="shared" si="6"/>
        <v>3447570</v>
      </c>
    </row>
    <row r="106" spans="5:10">
      <c r="E106" s="114"/>
      <c r="F106" s="91">
        <v>72</v>
      </c>
      <c r="G106" s="92">
        <v>1</v>
      </c>
      <c r="H106" s="93">
        <f t="shared" si="4"/>
        <v>2675</v>
      </c>
      <c r="I106" s="107">
        <f t="shared" si="5"/>
        <v>192600</v>
      </c>
      <c r="J106" s="108">
        <f t="shared" si="6"/>
        <v>3640170</v>
      </c>
    </row>
    <row r="107" spans="5:10">
      <c r="E107" s="114"/>
      <c r="F107" s="91">
        <v>73</v>
      </c>
      <c r="G107" s="92">
        <v>1</v>
      </c>
      <c r="H107" s="93">
        <f t="shared" si="4"/>
        <v>2748</v>
      </c>
      <c r="I107" s="107">
        <f t="shared" si="5"/>
        <v>200604</v>
      </c>
      <c r="J107" s="108">
        <f t="shared" si="6"/>
        <v>3840774</v>
      </c>
    </row>
    <row r="108" spans="5:10">
      <c r="E108" s="114"/>
      <c r="F108" s="91">
        <v>74</v>
      </c>
      <c r="G108" s="92">
        <v>1</v>
      </c>
      <c r="H108" s="93">
        <f t="shared" si="4"/>
        <v>2822</v>
      </c>
      <c r="I108" s="107">
        <f t="shared" si="5"/>
        <v>208828</v>
      </c>
      <c r="J108" s="108">
        <f t="shared" si="6"/>
        <v>4049602</v>
      </c>
    </row>
    <row r="109" spans="5:10">
      <c r="E109" s="114"/>
      <c r="F109" s="91">
        <v>75</v>
      </c>
      <c r="G109" s="92">
        <v>1</v>
      </c>
      <c r="H109" s="93">
        <f t="shared" si="4"/>
        <v>2897</v>
      </c>
      <c r="I109" s="107">
        <f t="shared" si="5"/>
        <v>217275</v>
      </c>
      <c r="J109" s="108">
        <f t="shared" si="6"/>
        <v>4266877</v>
      </c>
    </row>
    <row r="110" spans="5:10">
      <c r="E110" s="114"/>
      <c r="F110" s="91">
        <v>76</v>
      </c>
      <c r="G110" s="92">
        <v>1</v>
      </c>
      <c r="H110" s="93">
        <f t="shared" si="4"/>
        <v>2973</v>
      </c>
      <c r="I110" s="107">
        <f t="shared" si="5"/>
        <v>225948</v>
      </c>
      <c r="J110" s="108">
        <f t="shared" si="6"/>
        <v>4492825</v>
      </c>
    </row>
    <row r="111" spans="5:10">
      <c r="E111" s="114"/>
      <c r="F111" s="91">
        <v>77</v>
      </c>
      <c r="G111" s="92">
        <v>1</v>
      </c>
      <c r="H111" s="93">
        <f t="shared" si="4"/>
        <v>3050</v>
      </c>
      <c r="I111" s="107">
        <f t="shared" si="5"/>
        <v>234850</v>
      </c>
      <c r="J111" s="108">
        <f t="shared" si="6"/>
        <v>4727675</v>
      </c>
    </row>
    <row r="112" spans="5:10">
      <c r="E112" s="114"/>
      <c r="F112" s="91">
        <v>78</v>
      </c>
      <c r="G112" s="92">
        <v>1</v>
      </c>
      <c r="H112" s="93">
        <f t="shared" si="4"/>
        <v>3128</v>
      </c>
      <c r="I112" s="107">
        <f t="shared" si="5"/>
        <v>243984</v>
      </c>
      <c r="J112" s="108">
        <f t="shared" si="6"/>
        <v>4971659</v>
      </c>
    </row>
    <row r="113" spans="5:10">
      <c r="E113" s="114"/>
      <c r="F113" s="91">
        <v>79</v>
      </c>
      <c r="G113" s="92">
        <v>1</v>
      </c>
      <c r="H113" s="93">
        <f t="shared" si="4"/>
        <v>3207</v>
      </c>
      <c r="I113" s="107">
        <f t="shared" si="5"/>
        <v>253353</v>
      </c>
      <c r="J113" s="108">
        <f t="shared" si="6"/>
        <v>5225012</v>
      </c>
    </row>
    <row r="114" spans="5:10">
      <c r="E114" s="114"/>
      <c r="F114" s="91">
        <v>80</v>
      </c>
      <c r="G114" s="92">
        <v>1</v>
      </c>
      <c r="H114" s="93">
        <f t="shared" si="4"/>
        <v>3287</v>
      </c>
      <c r="I114" s="107">
        <f t="shared" si="5"/>
        <v>262960</v>
      </c>
      <c r="J114" s="108">
        <f t="shared" si="6"/>
        <v>5487972</v>
      </c>
    </row>
    <row r="115" spans="5:10">
      <c r="E115" s="114"/>
      <c r="F115" s="91">
        <v>81</v>
      </c>
      <c r="G115" s="92">
        <v>1</v>
      </c>
      <c r="H115" s="93">
        <f t="shared" si="4"/>
        <v>3368</v>
      </c>
      <c r="I115" s="107">
        <f t="shared" si="5"/>
        <v>272808</v>
      </c>
      <c r="J115" s="108">
        <f t="shared" si="6"/>
        <v>5760780</v>
      </c>
    </row>
    <row r="116" spans="5:10">
      <c r="E116" s="114"/>
      <c r="F116" s="91">
        <v>82</v>
      </c>
      <c r="G116" s="92">
        <v>1</v>
      </c>
      <c r="H116" s="93">
        <f t="shared" si="4"/>
        <v>3450</v>
      </c>
      <c r="I116" s="107">
        <f t="shared" si="5"/>
        <v>282900</v>
      </c>
      <c r="J116" s="108">
        <f t="shared" si="6"/>
        <v>6043680</v>
      </c>
    </row>
    <row r="117" spans="5:10">
      <c r="E117" s="114"/>
      <c r="F117" s="91">
        <v>83</v>
      </c>
      <c r="G117" s="92">
        <v>1</v>
      </c>
      <c r="H117" s="93">
        <f t="shared" si="4"/>
        <v>3533</v>
      </c>
      <c r="I117" s="107">
        <f t="shared" si="5"/>
        <v>293239</v>
      </c>
      <c r="J117" s="108">
        <f t="shared" si="6"/>
        <v>6336919</v>
      </c>
    </row>
    <row r="118" spans="5:10">
      <c r="E118" s="114"/>
      <c r="F118" s="91">
        <v>84</v>
      </c>
      <c r="G118" s="92">
        <v>1</v>
      </c>
      <c r="H118" s="93">
        <f t="shared" si="4"/>
        <v>3617</v>
      </c>
      <c r="I118" s="107">
        <f t="shared" si="5"/>
        <v>303828</v>
      </c>
      <c r="J118" s="108">
        <f t="shared" si="6"/>
        <v>6640747</v>
      </c>
    </row>
    <row r="119" spans="5:10">
      <c r="E119" s="114"/>
      <c r="F119" s="91">
        <v>85</v>
      </c>
      <c r="G119" s="92">
        <v>1</v>
      </c>
      <c r="H119" s="93">
        <f t="shared" si="4"/>
        <v>3702</v>
      </c>
      <c r="I119" s="107">
        <f t="shared" si="5"/>
        <v>314670</v>
      </c>
      <c r="J119" s="108">
        <f t="shared" si="6"/>
        <v>6955417</v>
      </c>
    </row>
    <row r="120" spans="5:10">
      <c r="E120" s="114"/>
      <c r="F120" s="91">
        <v>86</v>
      </c>
      <c r="G120" s="92">
        <v>1</v>
      </c>
      <c r="H120" s="93">
        <f t="shared" si="4"/>
        <v>3788</v>
      </c>
      <c r="I120" s="107">
        <f t="shared" si="5"/>
        <v>325768</v>
      </c>
      <c r="J120" s="108">
        <f t="shared" si="6"/>
        <v>7281185</v>
      </c>
    </row>
    <row r="121" spans="5:10">
      <c r="E121" s="114"/>
      <c r="F121" s="91">
        <v>87</v>
      </c>
      <c r="G121" s="92">
        <v>1</v>
      </c>
      <c r="H121" s="93">
        <f t="shared" si="4"/>
        <v>3875</v>
      </c>
      <c r="I121" s="107">
        <f t="shared" si="5"/>
        <v>337125</v>
      </c>
      <c r="J121" s="108">
        <f t="shared" si="6"/>
        <v>7618310</v>
      </c>
    </row>
    <row r="122" spans="5:10">
      <c r="E122" s="114"/>
      <c r="F122" s="91">
        <v>88</v>
      </c>
      <c r="G122" s="92">
        <v>1</v>
      </c>
      <c r="H122" s="93">
        <f t="shared" si="4"/>
        <v>3963</v>
      </c>
      <c r="I122" s="107">
        <f t="shared" si="5"/>
        <v>348744</v>
      </c>
      <c r="J122" s="108">
        <f t="shared" si="6"/>
        <v>7967054</v>
      </c>
    </row>
    <row r="123" spans="5:10">
      <c r="E123" s="114"/>
      <c r="F123" s="91">
        <v>89</v>
      </c>
      <c r="G123" s="92">
        <v>1</v>
      </c>
      <c r="H123" s="93">
        <f t="shared" si="4"/>
        <v>4052</v>
      </c>
      <c r="I123" s="107">
        <f t="shared" si="5"/>
        <v>360628</v>
      </c>
      <c r="J123" s="108">
        <f t="shared" si="6"/>
        <v>8327682</v>
      </c>
    </row>
    <row r="124" spans="5:10">
      <c r="E124" s="114"/>
      <c r="F124" s="91">
        <v>90</v>
      </c>
      <c r="G124" s="92">
        <v>1</v>
      </c>
      <c r="H124" s="93">
        <f t="shared" si="4"/>
        <v>4142</v>
      </c>
      <c r="I124" s="107">
        <f t="shared" si="5"/>
        <v>372780</v>
      </c>
      <c r="J124" s="108">
        <f t="shared" si="6"/>
        <v>8700462</v>
      </c>
    </row>
    <row r="125" spans="5:10">
      <c r="E125" s="114"/>
      <c r="F125" s="91">
        <v>91</v>
      </c>
      <c r="G125" s="92">
        <v>1</v>
      </c>
      <c r="H125" s="93">
        <f t="shared" si="4"/>
        <v>4233</v>
      </c>
      <c r="I125" s="107">
        <f t="shared" si="5"/>
        <v>385203</v>
      </c>
      <c r="J125" s="108">
        <f t="shared" si="6"/>
        <v>9085665</v>
      </c>
    </row>
    <row r="126" spans="5:10">
      <c r="E126" s="114"/>
      <c r="F126" s="91">
        <v>92</v>
      </c>
      <c r="G126" s="92">
        <v>1</v>
      </c>
      <c r="H126" s="93">
        <f t="shared" si="4"/>
        <v>4325</v>
      </c>
      <c r="I126" s="107">
        <f t="shared" si="5"/>
        <v>397900</v>
      </c>
      <c r="J126" s="108">
        <f t="shared" si="6"/>
        <v>9483565</v>
      </c>
    </row>
    <row r="127" spans="5:10">
      <c r="E127" s="114"/>
      <c r="F127" s="91">
        <v>93</v>
      </c>
      <c r="G127" s="92">
        <v>1</v>
      </c>
      <c r="H127" s="93">
        <f t="shared" si="4"/>
        <v>4418</v>
      </c>
      <c r="I127" s="107">
        <f t="shared" si="5"/>
        <v>410874</v>
      </c>
      <c r="J127" s="108">
        <f t="shared" si="6"/>
        <v>9894439</v>
      </c>
    </row>
    <row r="128" spans="5:10">
      <c r="E128" s="114"/>
      <c r="F128" s="91">
        <v>94</v>
      </c>
      <c r="G128" s="92">
        <v>1</v>
      </c>
      <c r="H128" s="93">
        <f t="shared" si="4"/>
        <v>4512</v>
      </c>
      <c r="I128" s="107">
        <f t="shared" si="5"/>
        <v>424128</v>
      </c>
      <c r="J128" s="108">
        <f t="shared" si="6"/>
        <v>10318567</v>
      </c>
    </row>
    <row r="129" spans="5:10">
      <c r="E129" s="114"/>
      <c r="F129" s="91">
        <v>95</v>
      </c>
      <c r="G129" s="92">
        <v>1</v>
      </c>
      <c r="H129" s="93">
        <f t="shared" si="4"/>
        <v>4607</v>
      </c>
      <c r="I129" s="107">
        <f t="shared" si="5"/>
        <v>437665</v>
      </c>
      <c r="J129" s="108">
        <f t="shared" si="6"/>
        <v>10756232</v>
      </c>
    </row>
    <row r="130" spans="5:10">
      <c r="E130" s="114"/>
      <c r="F130" s="91">
        <v>96</v>
      </c>
      <c r="G130" s="92">
        <v>1</v>
      </c>
      <c r="H130" s="93">
        <f t="shared" si="4"/>
        <v>4703</v>
      </c>
      <c r="I130" s="107">
        <f t="shared" si="5"/>
        <v>451488</v>
      </c>
      <c r="J130" s="108">
        <f t="shared" si="6"/>
        <v>11207720</v>
      </c>
    </row>
    <row r="131" spans="5:10">
      <c r="E131" s="114"/>
      <c r="F131" s="91">
        <v>97</v>
      </c>
      <c r="G131" s="92">
        <v>1</v>
      </c>
      <c r="H131" s="93">
        <f t="shared" si="4"/>
        <v>4800</v>
      </c>
      <c r="I131" s="107">
        <f t="shared" si="5"/>
        <v>465600</v>
      </c>
      <c r="J131" s="108">
        <f t="shared" si="6"/>
        <v>11673320</v>
      </c>
    </row>
    <row r="132" spans="5:10">
      <c r="E132" s="114"/>
      <c r="F132" s="91">
        <v>98</v>
      </c>
      <c r="G132" s="92">
        <v>1</v>
      </c>
      <c r="H132" s="93">
        <f t="shared" si="4"/>
        <v>4898</v>
      </c>
      <c r="I132" s="107">
        <f t="shared" si="5"/>
        <v>480004</v>
      </c>
      <c r="J132" s="108">
        <f t="shared" si="6"/>
        <v>12153324</v>
      </c>
    </row>
    <row r="133" spans="5:10">
      <c r="E133" s="114"/>
      <c r="F133" s="91">
        <v>99</v>
      </c>
      <c r="G133" s="92">
        <v>1</v>
      </c>
      <c r="H133" s="93">
        <f t="shared" si="4"/>
        <v>4997</v>
      </c>
      <c r="I133" s="107">
        <f t="shared" si="5"/>
        <v>494703</v>
      </c>
      <c r="J133" s="108">
        <f t="shared" si="6"/>
        <v>12648027</v>
      </c>
    </row>
    <row r="134" spans="5:10">
      <c r="E134" s="114"/>
      <c r="F134" s="115">
        <v>100</v>
      </c>
      <c r="G134" s="92">
        <v>1</v>
      </c>
      <c r="H134" s="93">
        <f t="shared" si="4"/>
        <v>5097</v>
      </c>
      <c r="I134" s="107">
        <f t="shared" si="5"/>
        <v>509700</v>
      </c>
      <c r="J134" s="108">
        <f t="shared" si="6"/>
        <v>13157727</v>
      </c>
    </row>
    <row r="135" spans="5:10">
      <c r="E135" s="90" t="s">
        <v>126</v>
      </c>
      <c r="F135" s="115">
        <v>101</v>
      </c>
      <c r="G135" s="92">
        <v>1</v>
      </c>
      <c r="H135" s="93">
        <f t="shared" si="4"/>
        <v>5198</v>
      </c>
      <c r="I135" s="107">
        <f t="shared" si="5"/>
        <v>524998</v>
      </c>
      <c r="J135" s="108">
        <f t="shared" si="6"/>
        <v>13682725</v>
      </c>
    </row>
    <row r="136" spans="5:10">
      <c r="E136" s="114"/>
      <c r="F136" s="115">
        <v>102</v>
      </c>
      <c r="G136" s="92">
        <v>1</v>
      </c>
      <c r="H136" s="93">
        <f t="shared" si="4"/>
        <v>5300</v>
      </c>
      <c r="I136" s="107">
        <f t="shared" si="5"/>
        <v>540600</v>
      </c>
      <c r="J136" s="108">
        <f t="shared" si="6"/>
        <v>14223325</v>
      </c>
    </row>
    <row r="137" spans="5:10">
      <c r="E137" s="114"/>
      <c r="F137" s="115">
        <v>103</v>
      </c>
      <c r="G137" s="92">
        <v>1</v>
      </c>
      <c r="H137" s="93">
        <f t="shared" si="4"/>
        <v>5403</v>
      </c>
      <c r="I137" s="107">
        <f t="shared" si="5"/>
        <v>556509</v>
      </c>
      <c r="J137" s="108">
        <f t="shared" si="6"/>
        <v>14779834</v>
      </c>
    </row>
    <row r="138" spans="5:10">
      <c r="E138" s="114"/>
      <c r="F138" s="115">
        <v>104</v>
      </c>
      <c r="G138" s="92">
        <v>1</v>
      </c>
      <c r="H138" s="93">
        <f t="shared" si="4"/>
        <v>5507</v>
      </c>
      <c r="I138" s="107">
        <f t="shared" si="5"/>
        <v>572728</v>
      </c>
      <c r="J138" s="108">
        <f t="shared" si="6"/>
        <v>15352562</v>
      </c>
    </row>
    <row r="139" spans="5:10">
      <c r="E139" s="114"/>
      <c r="F139" s="115">
        <v>105</v>
      </c>
      <c r="G139" s="92">
        <v>1</v>
      </c>
      <c r="H139" s="93">
        <f t="shared" si="4"/>
        <v>5612</v>
      </c>
      <c r="I139" s="107">
        <f t="shared" si="5"/>
        <v>589260</v>
      </c>
      <c r="J139" s="108">
        <f t="shared" si="6"/>
        <v>15941822</v>
      </c>
    </row>
    <row r="140" spans="5:10">
      <c r="E140" s="114"/>
      <c r="F140" s="115">
        <v>106</v>
      </c>
      <c r="G140" s="92">
        <v>1</v>
      </c>
      <c r="H140" s="93">
        <f t="shared" si="4"/>
        <v>5718</v>
      </c>
      <c r="I140" s="107">
        <f t="shared" si="5"/>
        <v>606108</v>
      </c>
      <c r="J140" s="108">
        <f t="shared" si="6"/>
        <v>16547930</v>
      </c>
    </row>
    <row r="141" spans="5:10">
      <c r="E141" s="114"/>
      <c r="F141" s="115">
        <v>107</v>
      </c>
      <c r="G141" s="92">
        <v>1</v>
      </c>
      <c r="H141" s="93">
        <f t="shared" si="4"/>
        <v>5825</v>
      </c>
      <c r="I141" s="107">
        <f t="shared" si="5"/>
        <v>623275</v>
      </c>
      <c r="J141" s="108">
        <f t="shared" si="6"/>
        <v>17171205</v>
      </c>
    </row>
    <row r="142" spans="5:10">
      <c r="E142" s="114"/>
      <c r="F142" s="115">
        <v>108</v>
      </c>
      <c r="G142" s="92">
        <v>1</v>
      </c>
      <c r="H142" s="93">
        <f t="shared" si="4"/>
        <v>5933</v>
      </c>
      <c r="I142" s="107">
        <f t="shared" si="5"/>
        <v>640764</v>
      </c>
      <c r="J142" s="108">
        <f t="shared" si="6"/>
        <v>17811969</v>
      </c>
    </row>
    <row r="143" spans="5:10">
      <c r="E143" s="114"/>
      <c r="F143" s="115">
        <v>109</v>
      </c>
      <c r="G143" s="92">
        <v>1</v>
      </c>
      <c r="H143" s="93">
        <f t="shared" si="4"/>
        <v>6042</v>
      </c>
      <c r="I143" s="107">
        <f t="shared" si="5"/>
        <v>658578</v>
      </c>
      <c r="J143" s="108">
        <f t="shared" si="6"/>
        <v>18470547</v>
      </c>
    </row>
    <row r="144" spans="5:10">
      <c r="E144" s="114"/>
      <c r="F144" s="115">
        <v>110</v>
      </c>
      <c r="G144" s="92">
        <v>1</v>
      </c>
      <c r="H144" s="93">
        <f t="shared" si="4"/>
        <v>6152</v>
      </c>
      <c r="I144" s="107">
        <f t="shared" si="5"/>
        <v>676720</v>
      </c>
      <c r="J144" s="108">
        <f t="shared" si="6"/>
        <v>19147267</v>
      </c>
    </row>
    <row r="145" spans="5:10">
      <c r="E145" s="114"/>
      <c r="F145" s="115">
        <v>111</v>
      </c>
      <c r="G145" s="92">
        <v>1</v>
      </c>
      <c r="H145" s="93">
        <f t="shared" si="4"/>
        <v>6263</v>
      </c>
      <c r="I145" s="107">
        <f t="shared" si="5"/>
        <v>695193</v>
      </c>
      <c r="J145" s="108">
        <f t="shared" si="6"/>
        <v>19842460</v>
      </c>
    </row>
    <row r="146" spans="5:10">
      <c r="E146" s="114"/>
      <c r="F146" s="115">
        <v>112</v>
      </c>
      <c r="G146" s="92">
        <v>1</v>
      </c>
      <c r="H146" s="93">
        <f t="shared" si="4"/>
        <v>6375</v>
      </c>
      <c r="I146" s="107">
        <f t="shared" si="5"/>
        <v>714000</v>
      </c>
      <c r="J146" s="108">
        <f t="shared" si="6"/>
        <v>20556460</v>
      </c>
    </row>
    <row r="147" spans="5:10">
      <c r="E147" s="114"/>
      <c r="F147" s="115">
        <v>113</v>
      </c>
      <c r="G147" s="92">
        <v>1</v>
      </c>
      <c r="H147" s="93">
        <f t="shared" si="4"/>
        <v>6488</v>
      </c>
      <c r="I147" s="107">
        <f t="shared" si="5"/>
        <v>733144</v>
      </c>
      <c r="J147" s="108">
        <f t="shared" si="6"/>
        <v>21289604</v>
      </c>
    </row>
    <row r="148" spans="5:10">
      <c r="E148" s="114"/>
      <c r="F148" s="115">
        <v>114</v>
      </c>
      <c r="G148" s="92">
        <v>1</v>
      </c>
      <c r="H148" s="93">
        <f t="shared" si="4"/>
        <v>6602</v>
      </c>
      <c r="I148" s="107">
        <f t="shared" si="5"/>
        <v>752628</v>
      </c>
      <c r="J148" s="108">
        <f t="shared" si="6"/>
        <v>22042232</v>
      </c>
    </row>
    <row r="149" spans="5:10">
      <c r="E149" s="114"/>
      <c r="F149" s="115">
        <v>115</v>
      </c>
      <c r="G149" s="92">
        <v>1</v>
      </c>
      <c r="H149" s="93">
        <f t="shared" si="4"/>
        <v>6717</v>
      </c>
      <c r="I149" s="107">
        <f t="shared" si="5"/>
        <v>772455</v>
      </c>
      <c r="J149" s="108">
        <f t="shared" si="6"/>
        <v>22814687</v>
      </c>
    </row>
    <row r="150" spans="5:10">
      <c r="E150" s="114"/>
      <c r="F150" s="115">
        <v>116</v>
      </c>
      <c r="G150" s="92">
        <v>1</v>
      </c>
      <c r="H150" s="93">
        <f t="shared" si="4"/>
        <v>6833</v>
      </c>
      <c r="I150" s="107">
        <f t="shared" si="5"/>
        <v>792628</v>
      </c>
      <c r="J150" s="108">
        <f t="shared" si="6"/>
        <v>23607315</v>
      </c>
    </row>
    <row r="151" spans="5:10">
      <c r="E151" s="114"/>
      <c r="F151" s="115">
        <v>117</v>
      </c>
      <c r="G151" s="92">
        <v>1</v>
      </c>
      <c r="H151" s="93">
        <f t="shared" si="4"/>
        <v>6950</v>
      </c>
      <c r="I151" s="107">
        <f t="shared" si="5"/>
        <v>813150</v>
      </c>
      <c r="J151" s="108">
        <f t="shared" si="6"/>
        <v>24420465</v>
      </c>
    </row>
    <row r="152" spans="5:10">
      <c r="E152" s="114"/>
      <c r="F152" s="115">
        <v>118</v>
      </c>
      <c r="G152" s="92">
        <v>1</v>
      </c>
      <c r="H152" s="93">
        <f t="shared" si="4"/>
        <v>7068</v>
      </c>
      <c r="I152" s="107">
        <f t="shared" si="5"/>
        <v>834024</v>
      </c>
      <c r="J152" s="108">
        <f t="shared" si="6"/>
        <v>25254489</v>
      </c>
    </row>
    <row r="153" spans="5:10">
      <c r="E153" s="114"/>
      <c r="F153" s="115">
        <v>119</v>
      </c>
      <c r="G153" s="92">
        <v>1</v>
      </c>
      <c r="H153" s="93">
        <f t="shared" si="4"/>
        <v>7187</v>
      </c>
      <c r="I153" s="107">
        <f t="shared" si="5"/>
        <v>855253</v>
      </c>
      <c r="J153" s="108">
        <f t="shared" si="6"/>
        <v>26109742</v>
      </c>
    </row>
    <row r="154" spans="5:10">
      <c r="E154" s="114"/>
      <c r="F154" s="115">
        <v>120</v>
      </c>
      <c r="G154" s="92">
        <v>1</v>
      </c>
      <c r="H154" s="93">
        <f t="shared" si="4"/>
        <v>7307</v>
      </c>
      <c r="I154" s="107">
        <f t="shared" si="5"/>
        <v>876840</v>
      </c>
      <c r="J154" s="108">
        <f t="shared" si="6"/>
        <v>26986582</v>
      </c>
    </row>
    <row r="155" spans="5:10">
      <c r="E155" s="114"/>
      <c r="F155" s="91">
        <v>121</v>
      </c>
      <c r="G155" s="92">
        <v>1</v>
      </c>
      <c r="H155" s="93">
        <f t="shared" si="4"/>
        <v>7428</v>
      </c>
      <c r="I155" s="107">
        <f t="shared" si="5"/>
        <v>898788</v>
      </c>
      <c r="J155" s="108">
        <f t="shared" si="6"/>
        <v>27885370</v>
      </c>
    </row>
    <row r="156" spans="5:10">
      <c r="E156" s="114"/>
      <c r="F156" s="91">
        <v>122</v>
      </c>
      <c r="G156" s="92">
        <v>1</v>
      </c>
      <c r="H156" s="93">
        <f t="shared" si="4"/>
        <v>7550</v>
      </c>
      <c r="I156" s="107">
        <f t="shared" si="5"/>
        <v>921100</v>
      </c>
      <c r="J156" s="108">
        <f t="shared" si="6"/>
        <v>28806470</v>
      </c>
    </row>
    <row r="157" spans="5:10">
      <c r="E157" s="114"/>
      <c r="F157" s="91">
        <v>123</v>
      </c>
      <c r="G157" s="92">
        <v>1</v>
      </c>
      <c r="H157" s="93">
        <f t="shared" si="4"/>
        <v>7673</v>
      </c>
      <c r="I157" s="107">
        <f t="shared" si="5"/>
        <v>943779</v>
      </c>
      <c r="J157" s="108">
        <f t="shared" si="6"/>
        <v>29750249</v>
      </c>
    </row>
    <row r="158" spans="5:10">
      <c r="E158" s="114"/>
      <c r="F158" s="91">
        <v>124</v>
      </c>
      <c r="G158" s="92">
        <v>1</v>
      </c>
      <c r="H158" s="93">
        <f t="shared" si="4"/>
        <v>7797</v>
      </c>
      <c r="I158" s="107">
        <f t="shared" si="5"/>
        <v>966828</v>
      </c>
      <c r="J158" s="108">
        <f t="shared" si="6"/>
        <v>30717077</v>
      </c>
    </row>
    <row r="159" spans="5:10">
      <c r="E159" s="114"/>
      <c r="F159" s="91">
        <v>125</v>
      </c>
      <c r="G159" s="92">
        <v>1</v>
      </c>
      <c r="H159" s="93">
        <f t="shared" si="4"/>
        <v>7922</v>
      </c>
      <c r="I159" s="107">
        <f t="shared" si="5"/>
        <v>990250</v>
      </c>
      <c r="J159" s="108">
        <f t="shared" si="6"/>
        <v>31707327</v>
      </c>
    </row>
    <row r="160" spans="5:10">
      <c r="E160" s="114"/>
      <c r="F160" s="91">
        <v>126</v>
      </c>
      <c r="G160" s="92">
        <v>1</v>
      </c>
      <c r="H160" s="93">
        <f t="shared" si="4"/>
        <v>8048</v>
      </c>
      <c r="I160" s="107">
        <f t="shared" si="5"/>
        <v>1014048</v>
      </c>
      <c r="J160" s="108">
        <f t="shared" si="6"/>
        <v>32721375</v>
      </c>
    </row>
    <row r="161" spans="5:10">
      <c r="E161" s="114"/>
      <c r="F161" s="91">
        <v>127</v>
      </c>
      <c r="G161" s="92">
        <v>1</v>
      </c>
      <c r="H161" s="93">
        <f t="shared" si="4"/>
        <v>8175</v>
      </c>
      <c r="I161" s="107">
        <f t="shared" si="5"/>
        <v>1038225</v>
      </c>
      <c r="J161" s="108">
        <f t="shared" si="6"/>
        <v>33759600</v>
      </c>
    </row>
    <row r="162" spans="5:10">
      <c r="E162" s="114"/>
      <c r="F162" s="91">
        <v>128</v>
      </c>
      <c r="G162" s="92">
        <v>1</v>
      </c>
      <c r="H162" s="93">
        <f t="shared" si="4"/>
        <v>8303</v>
      </c>
      <c r="I162" s="107">
        <f t="shared" si="5"/>
        <v>1062784</v>
      </c>
      <c r="J162" s="108">
        <f t="shared" si="6"/>
        <v>34822384</v>
      </c>
    </row>
    <row r="163" spans="5:10">
      <c r="E163" s="114"/>
      <c r="F163" s="91">
        <v>129</v>
      </c>
      <c r="G163" s="92">
        <v>1</v>
      </c>
      <c r="H163" s="93">
        <f t="shared" si="4"/>
        <v>8432</v>
      </c>
      <c r="I163" s="107">
        <f t="shared" si="5"/>
        <v>1087728</v>
      </c>
      <c r="J163" s="108">
        <f t="shared" si="6"/>
        <v>35910112</v>
      </c>
    </row>
    <row r="164" spans="5:10">
      <c r="E164" s="114"/>
      <c r="F164" s="91">
        <v>130</v>
      </c>
      <c r="G164" s="92">
        <v>1</v>
      </c>
      <c r="H164" s="93">
        <f t="shared" si="4"/>
        <v>8562</v>
      </c>
      <c r="I164" s="107">
        <f t="shared" si="5"/>
        <v>1113060</v>
      </c>
      <c r="J164" s="108">
        <f t="shared" si="6"/>
        <v>37023172</v>
      </c>
    </row>
    <row r="165" spans="5:10">
      <c r="E165" s="114"/>
      <c r="F165" s="91">
        <v>131</v>
      </c>
      <c r="G165" s="92">
        <v>1</v>
      </c>
      <c r="H165" s="93">
        <f t="shared" ref="H165:H228" si="7">H164+F165</f>
        <v>8693</v>
      </c>
      <c r="I165" s="107">
        <f t="shared" ref="I165:I228" si="8">F165*G165*H165</f>
        <v>1138783</v>
      </c>
      <c r="J165" s="108">
        <f t="shared" ref="J165:J228" si="9">J164+I165</f>
        <v>38161955</v>
      </c>
    </row>
    <row r="166" spans="5:10">
      <c r="E166" s="114"/>
      <c r="F166" s="91">
        <v>132</v>
      </c>
      <c r="G166" s="92">
        <v>1</v>
      </c>
      <c r="H166" s="93">
        <f t="shared" si="7"/>
        <v>8825</v>
      </c>
      <c r="I166" s="107">
        <f t="shared" si="8"/>
        <v>1164900</v>
      </c>
      <c r="J166" s="108">
        <f t="shared" si="9"/>
        <v>39326855</v>
      </c>
    </row>
    <row r="167" spans="5:10">
      <c r="E167" s="114"/>
      <c r="F167" s="91">
        <v>133</v>
      </c>
      <c r="G167" s="92">
        <v>1</v>
      </c>
      <c r="H167" s="93">
        <f t="shared" si="7"/>
        <v>8958</v>
      </c>
      <c r="I167" s="107">
        <f t="shared" si="8"/>
        <v>1191414</v>
      </c>
      <c r="J167" s="108">
        <f t="shared" si="9"/>
        <v>40518269</v>
      </c>
    </row>
    <row r="168" spans="5:10">
      <c r="E168" s="114"/>
      <c r="F168" s="91">
        <v>134</v>
      </c>
      <c r="G168" s="92">
        <v>1</v>
      </c>
      <c r="H168" s="93">
        <f t="shared" si="7"/>
        <v>9092</v>
      </c>
      <c r="I168" s="107">
        <f t="shared" si="8"/>
        <v>1218328</v>
      </c>
      <c r="J168" s="108">
        <f t="shared" si="9"/>
        <v>41736597</v>
      </c>
    </row>
    <row r="169" spans="5:10">
      <c r="E169" s="114"/>
      <c r="F169" s="91">
        <v>135</v>
      </c>
      <c r="G169" s="92">
        <v>1</v>
      </c>
      <c r="H169" s="93">
        <f t="shared" si="7"/>
        <v>9227</v>
      </c>
      <c r="I169" s="107">
        <f t="shared" si="8"/>
        <v>1245645</v>
      </c>
      <c r="J169" s="108">
        <f t="shared" si="9"/>
        <v>42982242</v>
      </c>
    </row>
    <row r="170" spans="5:10">
      <c r="E170" s="114"/>
      <c r="F170" s="91">
        <v>136</v>
      </c>
      <c r="G170" s="92">
        <v>1</v>
      </c>
      <c r="H170" s="93">
        <f t="shared" si="7"/>
        <v>9363</v>
      </c>
      <c r="I170" s="107">
        <f t="shared" si="8"/>
        <v>1273368</v>
      </c>
      <c r="J170" s="108">
        <f t="shared" si="9"/>
        <v>44255610</v>
      </c>
    </row>
    <row r="171" spans="5:10">
      <c r="E171" s="114"/>
      <c r="F171" s="91">
        <v>137</v>
      </c>
      <c r="G171" s="92">
        <v>1</v>
      </c>
      <c r="H171" s="93">
        <f t="shared" si="7"/>
        <v>9500</v>
      </c>
      <c r="I171" s="107">
        <f t="shared" si="8"/>
        <v>1301500</v>
      </c>
      <c r="J171" s="108">
        <f t="shared" si="9"/>
        <v>45557110</v>
      </c>
    </row>
    <row r="172" spans="5:10">
      <c r="E172" s="114"/>
      <c r="F172" s="91">
        <v>138</v>
      </c>
      <c r="G172" s="92">
        <v>1</v>
      </c>
      <c r="H172" s="93">
        <f t="shared" si="7"/>
        <v>9638</v>
      </c>
      <c r="I172" s="107">
        <f t="shared" si="8"/>
        <v>1330044</v>
      </c>
      <c r="J172" s="108">
        <f t="shared" si="9"/>
        <v>46887154</v>
      </c>
    </row>
    <row r="173" spans="5:10">
      <c r="E173" s="114"/>
      <c r="F173" s="91">
        <v>139</v>
      </c>
      <c r="G173" s="92">
        <v>1</v>
      </c>
      <c r="H173" s="93">
        <f t="shared" si="7"/>
        <v>9777</v>
      </c>
      <c r="I173" s="107">
        <f t="shared" si="8"/>
        <v>1359003</v>
      </c>
      <c r="J173" s="108">
        <f t="shared" si="9"/>
        <v>48246157</v>
      </c>
    </row>
    <row r="174" spans="5:10">
      <c r="E174" s="114"/>
      <c r="F174" s="91">
        <v>140</v>
      </c>
      <c r="G174" s="92">
        <v>1</v>
      </c>
      <c r="H174" s="93">
        <f t="shared" si="7"/>
        <v>9917</v>
      </c>
      <c r="I174" s="107">
        <f t="shared" si="8"/>
        <v>1388380</v>
      </c>
      <c r="J174" s="108">
        <f t="shared" si="9"/>
        <v>49634537</v>
      </c>
    </row>
    <row r="175" spans="5:10">
      <c r="E175" s="114"/>
      <c r="F175" s="115">
        <v>141</v>
      </c>
      <c r="G175" s="92">
        <v>1</v>
      </c>
      <c r="H175" s="93">
        <f t="shared" si="7"/>
        <v>10058</v>
      </c>
      <c r="I175" s="107">
        <f t="shared" si="8"/>
        <v>1418178</v>
      </c>
      <c r="J175" s="108">
        <f t="shared" si="9"/>
        <v>51052715</v>
      </c>
    </row>
    <row r="176" spans="5:10">
      <c r="E176" s="114"/>
      <c r="F176" s="115">
        <v>142</v>
      </c>
      <c r="G176" s="92">
        <v>1</v>
      </c>
      <c r="H176" s="93">
        <f t="shared" si="7"/>
        <v>10200</v>
      </c>
      <c r="I176" s="107">
        <f t="shared" si="8"/>
        <v>1448400</v>
      </c>
      <c r="J176" s="108">
        <f t="shared" si="9"/>
        <v>52501115</v>
      </c>
    </row>
    <row r="177" spans="5:10">
      <c r="E177" s="114"/>
      <c r="F177" s="115">
        <v>143</v>
      </c>
      <c r="G177" s="92">
        <v>1</v>
      </c>
      <c r="H177" s="93">
        <f t="shared" si="7"/>
        <v>10343</v>
      </c>
      <c r="I177" s="107">
        <f t="shared" si="8"/>
        <v>1479049</v>
      </c>
      <c r="J177" s="108">
        <f t="shared" si="9"/>
        <v>53980164</v>
      </c>
    </row>
    <row r="178" spans="5:10">
      <c r="E178" s="114"/>
      <c r="F178" s="115">
        <v>144</v>
      </c>
      <c r="G178" s="92">
        <v>1</v>
      </c>
      <c r="H178" s="93">
        <f t="shared" si="7"/>
        <v>10487</v>
      </c>
      <c r="I178" s="107">
        <f t="shared" si="8"/>
        <v>1510128</v>
      </c>
      <c r="J178" s="108">
        <f t="shared" si="9"/>
        <v>55490292</v>
      </c>
    </row>
    <row r="179" spans="5:10">
      <c r="E179" s="114"/>
      <c r="F179" s="115">
        <v>145</v>
      </c>
      <c r="G179" s="92">
        <v>1</v>
      </c>
      <c r="H179" s="93">
        <f t="shared" si="7"/>
        <v>10632</v>
      </c>
      <c r="I179" s="107">
        <f t="shared" si="8"/>
        <v>1541640</v>
      </c>
      <c r="J179" s="108">
        <f t="shared" si="9"/>
        <v>57031932</v>
      </c>
    </row>
    <row r="180" spans="5:10">
      <c r="E180" s="114"/>
      <c r="F180" s="115">
        <v>146</v>
      </c>
      <c r="G180" s="92">
        <v>1</v>
      </c>
      <c r="H180" s="93">
        <f t="shared" si="7"/>
        <v>10778</v>
      </c>
      <c r="I180" s="107">
        <f t="shared" si="8"/>
        <v>1573588</v>
      </c>
      <c r="J180" s="108">
        <f t="shared" si="9"/>
        <v>58605520</v>
      </c>
    </row>
    <row r="181" spans="5:10">
      <c r="E181" s="114"/>
      <c r="F181" s="115">
        <v>147</v>
      </c>
      <c r="G181" s="92">
        <v>1</v>
      </c>
      <c r="H181" s="93">
        <f t="shared" si="7"/>
        <v>10925</v>
      </c>
      <c r="I181" s="107">
        <f t="shared" si="8"/>
        <v>1605975</v>
      </c>
      <c r="J181" s="108">
        <f t="shared" si="9"/>
        <v>60211495</v>
      </c>
    </row>
    <row r="182" spans="5:10">
      <c r="E182" s="114"/>
      <c r="F182" s="115">
        <v>148</v>
      </c>
      <c r="G182" s="92">
        <v>1</v>
      </c>
      <c r="H182" s="93">
        <f t="shared" si="7"/>
        <v>11073</v>
      </c>
      <c r="I182" s="107">
        <f t="shared" si="8"/>
        <v>1638804</v>
      </c>
      <c r="J182" s="108">
        <f t="shared" si="9"/>
        <v>61850299</v>
      </c>
    </row>
    <row r="183" spans="5:10">
      <c r="E183" s="114"/>
      <c r="F183" s="115">
        <v>149</v>
      </c>
      <c r="G183" s="92">
        <v>1</v>
      </c>
      <c r="H183" s="93">
        <f t="shared" si="7"/>
        <v>11222</v>
      </c>
      <c r="I183" s="107">
        <f t="shared" si="8"/>
        <v>1672078</v>
      </c>
      <c r="J183" s="108">
        <f t="shared" si="9"/>
        <v>63522377</v>
      </c>
    </row>
    <row r="184" spans="5:10">
      <c r="E184" s="114"/>
      <c r="F184" s="115">
        <v>150</v>
      </c>
      <c r="G184" s="92">
        <v>1</v>
      </c>
      <c r="H184" s="93">
        <f t="shared" si="7"/>
        <v>11372</v>
      </c>
      <c r="I184" s="107">
        <f t="shared" si="8"/>
        <v>1705800</v>
      </c>
      <c r="J184" s="108">
        <f t="shared" si="9"/>
        <v>65228177</v>
      </c>
    </row>
    <row r="185" spans="5:10">
      <c r="E185" s="90" t="s">
        <v>127</v>
      </c>
      <c r="F185" s="115">
        <v>151</v>
      </c>
      <c r="G185" s="92">
        <v>1</v>
      </c>
      <c r="H185" s="93">
        <f t="shared" si="7"/>
        <v>11523</v>
      </c>
      <c r="I185" s="107">
        <f t="shared" si="8"/>
        <v>1739973</v>
      </c>
      <c r="J185" s="108">
        <f t="shared" si="9"/>
        <v>66968150</v>
      </c>
    </row>
    <row r="186" spans="5:10">
      <c r="E186" s="114"/>
      <c r="F186" s="115">
        <v>152</v>
      </c>
      <c r="G186" s="92">
        <v>1</v>
      </c>
      <c r="H186" s="93">
        <f t="shared" si="7"/>
        <v>11675</v>
      </c>
      <c r="I186" s="107">
        <f t="shared" si="8"/>
        <v>1774600</v>
      </c>
      <c r="J186" s="108">
        <f t="shared" si="9"/>
        <v>68742750</v>
      </c>
    </row>
    <row r="187" spans="5:10">
      <c r="E187" s="114"/>
      <c r="F187" s="115">
        <v>153</v>
      </c>
      <c r="G187" s="92">
        <v>1</v>
      </c>
      <c r="H187" s="93">
        <f t="shared" si="7"/>
        <v>11828</v>
      </c>
      <c r="I187" s="107">
        <f t="shared" si="8"/>
        <v>1809684</v>
      </c>
      <c r="J187" s="108">
        <f t="shared" si="9"/>
        <v>70552434</v>
      </c>
    </row>
    <row r="188" spans="5:10">
      <c r="E188" s="114"/>
      <c r="F188" s="115">
        <v>154</v>
      </c>
      <c r="G188" s="92">
        <v>1</v>
      </c>
      <c r="H188" s="93">
        <f t="shared" si="7"/>
        <v>11982</v>
      </c>
      <c r="I188" s="107">
        <f t="shared" si="8"/>
        <v>1845228</v>
      </c>
      <c r="J188" s="108">
        <f t="shared" si="9"/>
        <v>72397662</v>
      </c>
    </row>
    <row r="189" spans="5:10">
      <c r="E189" s="114"/>
      <c r="F189" s="115">
        <v>155</v>
      </c>
      <c r="G189" s="92">
        <v>1</v>
      </c>
      <c r="H189" s="93">
        <f t="shared" si="7"/>
        <v>12137</v>
      </c>
      <c r="I189" s="107">
        <f t="shared" si="8"/>
        <v>1881235</v>
      </c>
      <c r="J189" s="108">
        <f t="shared" si="9"/>
        <v>74278897</v>
      </c>
    </row>
    <row r="190" spans="5:10">
      <c r="E190" s="114"/>
      <c r="F190" s="115">
        <v>156</v>
      </c>
      <c r="G190" s="92">
        <v>1</v>
      </c>
      <c r="H190" s="93">
        <f t="shared" si="7"/>
        <v>12293</v>
      </c>
      <c r="I190" s="107">
        <f t="shared" si="8"/>
        <v>1917708</v>
      </c>
      <c r="J190" s="108">
        <f t="shared" si="9"/>
        <v>76196605</v>
      </c>
    </row>
    <row r="191" spans="5:10">
      <c r="E191" s="114"/>
      <c r="F191" s="115">
        <v>157</v>
      </c>
      <c r="G191" s="92">
        <v>1</v>
      </c>
      <c r="H191" s="93">
        <f t="shared" si="7"/>
        <v>12450</v>
      </c>
      <c r="I191" s="107">
        <f t="shared" si="8"/>
        <v>1954650</v>
      </c>
      <c r="J191" s="108">
        <f t="shared" si="9"/>
        <v>78151255</v>
      </c>
    </row>
    <row r="192" spans="5:10">
      <c r="E192" s="114"/>
      <c r="F192" s="115">
        <v>158</v>
      </c>
      <c r="G192" s="92">
        <v>1</v>
      </c>
      <c r="H192" s="93">
        <f t="shared" si="7"/>
        <v>12608</v>
      </c>
      <c r="I192" s="107">
        <f t="shared" si="8"/>
        <v>1992064</v>
      </c>
      <c r="J192" s="108">
        <f t="shared" si="9"/>
        <v>80143319</v>
      </c>
    </row>
    <row r="193" spans="5:10">
      <c r="E193" s="114"/>
      <c r="F193" s="115">
        <v>159</v>
      </c>
      <c r="G193" s="92">
        <v>1</v>
      </c>
      <c r="H193" s="93">
        <f t="shared" si="7"/>
        <v>12767</v>
      </c>
      <c r="I193" s="107">
        <f t="shared" si="8"/>
        <v>2029953</v>
      </c>
      <c r="J193" s="108">
        <f t="shared" si="9"/>
        <v>82173272</v>
      </c>
    </row>
    <row r="194" spans="5:10">
      <c r="E194" s="114"/>
      <c r="F194" s="115">
        <v>160</v>
      </c>
      <c r="G194" s="92">
        <v>1</v>
      </c>
      <c r="H194" s="93">
        <f t="shared" si="7"/>
        <v>12927</v>
      </c>
      <c r="I194" s="107">
        <f t="shared" si="8"/>
        <v>2068320</v>
      </c>
      <c r="J194" s="108">
        <f t="shared" si="9"/>
        <v>84241592</v>
      </c>
    </row>
    <row r="195" spans="5:10">
      <c r="E195" s="114"/>
      <c r="F195" s="91">
        <v>161</v>
      </c>
      <c r="G195" s="92">
        <v>1</v>
      </c>
      <c r="H195" s="93">
        <f t="shared" si="7"/>
        <v>13088</v>
      </c>
      <c r="I195" s="107">
        <f t="shared" si="8"/>
        <v>2107168</v>
      </c>
      <c r="J195" s="108">
        <f t="shared" si="9"/>
        <v>86348760</v>
      </c>
    </row>
    <row r="196" spans="5:10">
      <c r="E196" s="114"/>
      <c r="F196" s="91">
        <v>162</v>
      </c>
      <c r="G196" s="92">
        <v>1</v>
      </c>
      <c r="H196" s="93">
        <f t="shared" si="7"/>
        <v>13250</v>
      </c>
      <c r="I196" s="107">
        <f t="shared" si="8"/>
        <v>2146500</v>
      </c>
      <c r="J196" s="108">
        <f t="shared" si="9"/>
        <v>88495260</v>
      </c>
    </row>
    <row r="197" spans="5:10">
      <c r="E197" s="114"/>
      <c r="F197" s="91">
        <v>163</v>
      </c>
      <c r="G197" s="92">
        <v>1</v>
      </c>
      <c r="H197" s="93">
        <f t="shared" si="7"/>
        <v>13413</v>
      </c>
      <c r="I197" s="107">
        <f t="shared" si="8"/>
        <v>2186319</v>
      </c>
      <c r="J197" s="108">
        <f t="shared" si="9"/>
        <v>90681579</v>
      </c>
    </row>
    <row r="198" spans="5:10">
      <c r="E198" s="114"/>
      <c r="F198" s="91">
        <v>164</v>
      </c>
      <c r="G198" s="92">
        <v>1</v>
      </c>
      <c r="H198" s="93">
        <f t="shared" si="7"/>
        <v>13577</v>
      </c>
      <c r="I198" s="107">
        <f t="shared" si="8"/>
        <v>2226628</v>
      </c>
      <c r="J198" s="108">
        <f t="shared" si="9"/>
        <v>92908207</v>
      </c>
    </row>
    <row r="199" spans="5:10">
      <c r="E199" s="114"/>
      <c r="F199" s="91">
        <v>165</v>
      </c>
      <c r="G199" s="92">
        <v>1</v>
      </c>
      <c r="H199" s="93">
        <f t="shared" si="7"/>
        <v>13742</v>
      </c>
      <c r="I199" s="107">
        <f t="shared" si="8"/>
        <v>2267430</v>
      </c>
      <c r="J199" s="108">
        <f t="shared" si="9"/>
        <v>95175637</v>
      </c>
    </row>
    <row r="200" spans="5:10">
      <c r="E200" s="114"/>
      <c r="F200" s="91">
        <v>166</v>
      </c>
      <c r="G200" s="92">
        <v>1</v>
      </c>
      <c r="H200" s="93">
        <f t="shared" si="7"/>
        <v>13908</v>
      </c>
      <c r="I200" s="107">
        <f t="shared" si="8"/>
        <v>2308728</v>
      </c>
      <c r="J200" s="108">
        <f t="shared" si="9"/>
        <v>97484365</v>
      </c>
    </row>
    <row r="201" spans="5:10">
      <c r="E201" s="114"/>
      <c r="F201" s="91">
        <v>167</v>
      </c>
      <c r="G201" s="92">
        <v>1</v>
      </c>
      <c r="H201" s="93">
        <f t="shared" si="7"/>
        <v>14075</v>
      </c>
      <c r="I201" s="107">
        <f t="shared" si="8"/>
        <v>2350525</v>
      </c>
      <c r="J201" s="108">
        <f t="shared" si="9"/>
        <v>99834890</v>
      </c>
    </row>
    <row r="202" spans="5:10">
      <c r="E202" s="114"/>
      <c r="F202" s="91">
        <v>168</v>
      </c>
      <c r="G202" s="92">
        <v>1</v>
      </c>
      <c r="H202" s="93">
        <f t="shared" si="7"/>
        <v>14243</v>
      </c>
      <c r="I202" s="107">
        <f t="shared" si="8"/>
        <v>2392824</v>
      </c>
      <c r="J202" s="108">
        <f t="shared" si="9"/>
        <v>102227714</v>
      </c>
    </row>
    <row r="203" spans="5:10">
      <c r="E203" s="114"/>
      <c r="F203" s="91">
        <v>169</v>
      </c>
      <c r="G203" s="92">
        <v>1</v>
      </c>
      <c r="H203" s="93">
        <f t="shared" si="7"/>
        <v>14412</v>
      </c>
      <c r="I203" s="107">
        <f t="shared" si="8"/>
        <v>2435628</v>
      </c>
      <c r="J203" s="108">
        <f t="shared" si="9"/>
        <v>104663342</v>
      </c>
    </row>
    <row r="204" spans="5:10">
      <c r="E204" s="114"/>
      <c r="F204" s="91">
        <v>170</v>
      </c>
      <c r="G204" s="92">
        <v>1</v>
      </c>
      <c r="H204" s="93">
        <f t="shared" si="7"/>
        <v>14582</v>
      </c>
      <c r="I204" s="107">
        <f t="shared" si="8"/>
        <v>2478940</v>
      </c>
      <c r="J204" s="108">
        <f t="shared" si="9"/>
        <v>107142282</v>
      </c>
    </row>
    <row r="205" spans="5:10">
      <c r="E205" s="114"/>
      <c r="F205" s="91">
        <v>171</v>
      </c>
      <c r="G205" s="92">
        <v>1</v>
      </c>
      <c r="H205" s="93">
        <f t="shared" si="7"/>
        <v>14753</v>
      </c>
      <c r="I205" s="107">
        <f t="shared" si="8"/>
        <v>2522763</v>
      </c>
      <c r="J205" s="108">
        <f t="shared" si="9"/>
        <v>109665045</v>
      </c>
    </row>
    <row r="206" spans="5:10">
      <c r="E206" s="114"/>
      <c r="F206" s="91">
        <v>172</v>
      </c>
      <c r="G206" s="92">
        <v>1</v>
      </c>
      <c r="H206" s="93">
        <f t="shared" si="7"/>
        <v>14925</v>
      </c>
      <c r="I206" s="107">
        <f t="shared" si="8"/>
        <v>2567100</v>
      </c>
      <c r="J206" s="108">
        <f t="shared" si="9"/>
        <v>112232145</v>
      </c>
    </row>
    <row r="207" spans="5:10">
      <c r="E207" s="114"/>
      <c r="F207" s="91">
        <v>173</v>
      </c>
      <c r="G207" s="92">
        <v>1</v>
      </c>
      <c r="H207" s="93">
        <f t="shared" si="7"/>
        <v>15098</v>
      </c>
      <c r="I207" s="107">
        <f t="shared" si="8"/>
        <v>2611954</v>
      </c>
      <c r="J207" s="108">
        <f t="shared" si="9"/>
        <v>114844099</v>
      </c>
    </row>
    <row r="208" spans="5:10">
      <c r="E208" s="114"/>
      <c r="F208" s="91">
        <v>174</v>
      </c>
      <c r="G208" s="92">
        <v>1</v>
      </c>
      <c r="H208" s="93">
        <f t="shared" si="7"/>
        <v>15272</v>
      </c>
      <c r="I208" s="107">
        <f t="shared" si="8"/>
        <v>2657328</v>
      </c>
      <c r="J208" s="108">
        <f t="shared" si="9"/>
        <v>117501427</v>
      </c>
    </row>
    <row r="209" spans="5:10">
      <c r="E209" s="114"/>
      <c r="F209" s="91">
        <v>175</v>
      </c>
      <c r="G209" s="92">
        <v>1</v>
      </c>
      <c r="H209" s="93">
        <f t="shared" si="7"/>
        <v>15447</v>
      </c>
      <c r="I209" s="107">
        <f t="shared" si="8"/>
        <v>2703225</v>
      </c>
      <c r="J209" s="108">
        <f t="shared" si="9"/>
        <v>120204652</v>
      </c>
    </row>
    <row r="210" spans="5:10">
      <c r="E210" s="114"/>
      <c r="F210" s="91">
        <v>176</v>
      </c>
      <c r="G210" s="92">
        <v>1</v>
      </c>
      <c r="H210" s="93">
        <f t="shared" si="7"/>
        <v>15623</v>
      </c>
      <c r="I210" s="107">
        <f t="shared" si="8"/>
        <v>2749648</v>
      </c>
      <c r="J210" s="108">
        <f t="shared" si="9"/>
        <v>122954300</v>
      </c>
    </row>
    <row r="211" spans="5:10">
      <c r="E211" s="114"/>
      <c r="F211" s="91">
        <v>177</v>
      </c>
      <c r="G211" s="92">
        <v>1</v>
      </c>
      <c r="H211" s="93">
        <f t="shared" si="7"/>
        <v>15800</v>
      </c>
      <c r="I211" s="107">
        <f t="shared" si="8"/>
        <v>2796600</v>
      </c>
      <c r="J211" s="108">
        <f t="shared" si="9"/>
        <v>125750900</v>
      </c>
    </row>
    <row r="212" spans="5:10">
      <c r="E212" s="114"/>
      <c r="F212" s="91">
        <v>178</v>
      </c>
      <c r="G212" s="92">
        <v>1</v>
      </c>
      <c r="H212" s="93">
        <f t="shared" si="7"/>
        <v>15978</v>
      </c>
      <c r="I212" s="107">
        <f t="shared" si="8"/>
        <v>2844084</v>
      </c>
      <c r="J212" s="108">
        <f t="shared" si="9"/>
        <v>128594984</v>
      </c>
    </row>
    <row r="213" spans="5:10">
      <c r="E213" s="114"/>
      <c r="F213" s="91">
        <v>179</v>
      </c>
      <c r="G213" s="92">
        <v>1</v>
      </c>
      <c r="H213" s="93">
        <f t="shared" si="7"/>
        <v>16157</v>
      </c>
      <c r="I213" s="107">
        <f t="shared" si="8"/>
        <v>2892103</v>
      </c>
      <c r="J213" s="108">
        <f t="shared" si="9"/>
        <v>131487087</v>
      </c>
    </row>
    <row r="214" spans="5:10">
      <c r="E214" s="114"/>
      <c r="F214" s="91">
        <v>180</v>
      </c>
      <c r="G214" s="92">
        <v>1</v>
      </c>
      <c r="H214" s="93">
        <f t="shared" si="7"/>
        <v>16337</v>
      </c>
      <c r="I214" s="107">
        <f t="shared" si="8"/>
        <v>2940660</v>
      </c>
      <c r="J214" s="108">
        <f t="shared" si="9"/>
        <v>134427747</v>
      </c>
    </row>
    <row r="215" spans="5:10">
      <c r="E215" s="114"/>
      <c r="F215" s="115">
        <v>181</v>
      </c>
      <c r="G215" s="92">
        <v>1</v>
      </c>
      <c r="H215" s="93">
        <f t="shared" si="7"/>
        <v>16518</v>
      </c>
      <c r="I215" s="107">
        <f t="shared" si="8"/>
        <v>2989758</v>
      </c>
      <c r="J215" s="108">
        <f t="shared" si="9"/>
        <v>137417505</v>
      </c>
    </row>
    <row r="216" spans="5:10">
      <c r="E216" s="114"/>
      <c r="F216" s="115">
        <v>182</v>
      </c>
      <c r="G216" s="92">
        <v>1</v>
      </c>
      <c r="H216" s="93">
        <f t="shared" si="7"/>
        <v>16700</v>
      </c>
      <c r="I216" s="107">
        <f t="shared" si="8"/>
        <v>3039400</v>
      </c>
      <c r="J216" s="108">
        <f t="shared" si="9"/>
        <v>140456905</v>
      </c>
    </row>
    <row r="217" spans="5:10">
      <c r="E217" s="114"/>
      <c r="F217" s="115">
        <v>183</v>
      </c>
      <c r="G217" s="92">
        <v>1</v>
      </c>
      <c r="H217" s="93">
        <f t="shared" si="7"/>
        <v>16883</v>
      </c>
      <c r="I217" s="107">
        <f t="shared" si="8"/>
        <v>3089589</v>
      </c>
      <c r="J217" s="108">
        <f t="shared" si="9"/>
        <v>143546494</v>
      </c>
    </row>
    <row r="218" spans="5:10">
      <c r="E218" s="114"/>
      <c r="F218" s="115">
        <v>184</v>
      </c>
      <c r="G218" s="92">
        <v>1</v>
      </c>
      <c r="H218" s="93">
        <f t="shared" si="7"/>
        <v>17067</v>
      </c>
      <c r="I218" s="107">
        <f t="shared" si="8"/>
        <v>3140328</v>
      </c>
      <c r="J218" s="108">
        <f t="shared" si="9"/>
        <v>146686822</v>
      </c>
    </row>
    <row r="219" spans="5:10">
      <c r="E219" s="114"/>
      <c r="F219" s="115">
        <v>185</v>
      </c>
      <c r="G219" s="92">
        <v>1</v>
      </c>
      <c r="H219" s="93">
        <f t="shared" si="7"/>
        <v>17252</v>
      </c>
      <c r="I219" s="107">
        <f t="shared" si="8"/>
        <v>3191620</v>
      </c>
      <c r="J219" s="108">
        <f t="shared" si="9"/>
        <v>149878442</v>
      </c>
    </row>
    <row r="220" spans="5:10">
      <c r="E220" s="114"/>
      <c r="F220" s="115">
        <v>186</v>
      </c>
      <c r="G220" s="92">
        <v>1</v>
      </c>
      <c r="H220" s="93">
        <f t="shared" si="7"/>
        <v>17438</v>
      </c>
      <c r="I220" s="107">
        <f t="shared" si="8"/>
        <v>3243468</v>
      </c>
      <c r="J220" s="108">
        <f t="shared" si="9"/>
        <v>153121910</v>
      </c>
    </row>
    <row r="221" spans="5:10">
      <c r="E221" s="114"/>
      <c r="F221" s="115">
        <v>187</v>
      </c>
      <c r="G221" s="92">
        <v>1</v>
      </c>
      <c r="H221" s="93">
        <f t="shared" si="7"/>
        <v>17625</v>
      </c>
      <c r="I221" s="107">
        <f t="shared" si="8"/>
        <v>3295875</v>
      </c>
      <c r="J221" s="108">
        <f t="shared" si="9"/>
        <v>156417785</v>
      </c>
    </row>
    <row r="222" spans="5:10">
      <c r="E222" s="114"/>
      <c r="F222" s="115">
        <v>188</v>
      </c>
      <c r="G222" s="92">
        <v>1</v>
      </c>
      <c r="H222" s="93">
        <f t="shared" si="7"/>
        <v>17813</v>
      </c>
      <c r="I222" s="107">
        <f t="shared" si="8"/>
        <v>3348844</v>
      </c>
      <c r="J222" s="108">
        <f t="shared" si="9"/>
        <v>159766629</v>
      </c>
    </row>
    <row r="223" spans="5:10">
      <c r="E223" s="114"/>
      <c r="F223" s="115">
        <v>189</v>
      </c>
      <c r="G223" s="92">
        <v>1</v>
      </c>
      <c r="H223" s="93">
        <f t="shared" si="7"/>
        <v>18002</v>
      </c>
      <c r="I223" s="107">
        <f t="shared" si="8"/>
        <v>3402378</v>
      </c>
      <c r="J223" s="108">
        <f t="shared" si="9"/>
        <v>163169007</v>
      </c>
    </row>
    <row r="224" spans="5:10">
      <c r="E224" s="114"/>
      <c r="F224" s="115">
        <v>190</v>
      </c>
      <c r="G224" s="92">
        <v>1</v>
      </c>
      <c r="H224" s="93">
        <f t="shared" si="7"/>
        <v>18192</v>
      </c>
      <c r="I224" s="107">
        <f t="shared" si="8"/>
        <v>3456480</v>
      </c>
      <c r="J224" s="108">
        <f t="shared" si="9"/>
        <v>166625487</v>
      </c>
    </row>
    <row r="225" spans="5:10">
      <c r="E225" s="114"/>
      <c r="F225" s="115">
        <v>191</v>
      </c>
      <c r="G225" s="92">
        <v>1</v>
      </c>
      <c r="H225" s="93">
        <f t="shared" si="7"/>
        <v>18383</v>
      </c>
      <c r="I225" s="107">
        <f t="shared" si="8"/>
        <v>3511153</v>
      </c>
      <c r="J225" s="108">
        <f t="shared" si="9"/>
        <v>170136640</v>
      </c>
    </row>
    <row r="226" spans="5:10">
      <c r="E226" s="114"/>
      <c r="F226" s="115">
        <v>192</v>
      </c>
      <c r="G226" s="92">
        <v>1</v>
      </c>
      <c r="H226" s="93">
        <f t="shared" si="7"/>
        <v>18575</v>
      </c>
      <c r="I226" s="107">
        <f t="shared" si="8"/>
        <v>3566400</v>
      </c>
      <c r="J226" s="108">
        <f t="shared" si="9"/>
        <v>173703040</v>
      </c>
    </row>
    <row r="227" spans="5:10">
      <c r="E227" s="114"/>
      <c r="F227" s="115">
        <v>193</v>
      </c>
      <c r="G227" s="92">
        <v>1</v>
      </c>
      <c r="H227" s="93">
        <f t="shared" si="7"/>
        <v>18768</v>
      </c>
      <c r="I227" s="107">
        <f t="shared" si="8"/>
        <v>3622224</v>
      </c>
      <c r="J227" s="108">
        <f t="shared" si="9"/>
        <v>177325264</v>
      </c>
    </row>
    <row r="228" spans="5:10">
      <c r="E228" s="114"/>
      <c r="F228" s="115">
        <v>194</v>
      </c>
      <c r="G228" s="92">
        <v>1</v>
      </c>
      <c r="H228" s="93">
        <f t="shared" si="7"/>
        <v>18962</v>
      </c>
      <c r="I228" s="107">
        <f t="shared" si="8"/>
        <v>3678628</v>
      </c>
      <c r="J228" s="108">
        <f t="shared" si="9"/>
        <v>181003892</v>
      </c>
    </row>
    <row r="229" spans="5:10">
      <c r="E229" s="114"/>
      <c r="F229" s="115">
        <v>195</v>
      </c>
      <c r="G229" s="92">
        <v>1</v>
      </c>
      <c r="H229" s="93">
        <f t="shared" ref="H229:H292" si="10">H228+F229</f>
        <v>19157</v>
      </c>
      <c r="I229" s="107">
        <f t="shared" ref="I229:I292" si="11">F229*G229*H229</f>
        <v>3735615</v>
      </c>
      <c r="J229" s="108">
        <f t="shared" ref="J229:J292" si="12">J228+I229</f>
        <v>184739507</v>
      </c>
    </row>
    <row r="230" spans="5:10">
      <c r="E230" s="114"/>
      <c r="F230" s="115">
        <v>196</v>
      </c>
      <c r="G230" s="92">
        <v>1</v>
      </c>
      <c r="H230" s="93">
        <f t="shared" si="10"/>
        <v>19353</v>
      </c>
      <c r="I230" s="107">
        <f t="shared" si="11"/>
        <v>3793188</v>
      </c>
      <c r="J230" s="108">
        <f t="shared" si="12"/>
        <v>188532695</v>
      </c>
    </row>
    <row r="231" spans="5:10">
      <c r="E231" s="114"/>
      <c r="F231" s="115">
        <v>197</v>
      </c>
      <c r="G231" s="92">
        <v>1</v>
      </c>
      <c r="H231" s="93">
        <f t="shared" si="10"/>
        <v>19550</v>
      </c>
      <c r="I231" s="107">
        <f t="shared" si="11"/>
        <v>3851350</v>
      </c>
      <c r="J231" s="108">
        <f t="shared" si="12"/>
        <v>192384045</v>
      </c>
    </row>
    <row r="232" spans="5:10">
      <c r="E232" s="114"/>
      <c r="F232" s="115">
        <v>198</v>
      </c>
      <c r="G232" s="92">
        <v>1</v>
      </c>
      <c r="H232" s="93">
        <f t="shared" si="10"/>
        <v>19748</v>
      </c>
      <c r="I232" s="107">
        <f t="shared" si="11"/>
        <v>3910104</v>
      </c>
      <c r="J232" s="108">
        <f t="shared" si="12"/>
        <v>196294149</v>
      </c>
    </row>
    <row r="233" spans="5:10">
      <c r="E233" s="114"/>
      <c r="F233" s="115">
        <v>199</v>
      </c>
      <c r="G233" s="92">
        <v>1</v>
      </c>
      <c r="H233" s="93">
        <f t="shared" si="10"/>
        <v>19947</v>
      </c>
      <c r="I233" s="107">
        <f t="shared" si="11"/>
        <v>3969453</v>
      </c>
      <c r="J233" s="108">
        <f t="shared" si="12"/>
        <v>200263602</v>
      </c>
    </row>
    <row r="234" spans="5:10">
      <c r="E234" s="114"/>
      <c r="F234" s="115">
        <v>200</v>
      </c>
      <c r="G234" s="92">
        <v>1</v>
      </c>
      <c r="H234" s="93">
        <f t="shared" si="10"/>
        <v>20147</v>
      </c>
      <c r="I234" s="107">
        <f t="shared" si="11"/>
        <v>4029400</v>
      </c>
      <c r="J234" s="108">
        <f t="shared" si="12"/>
        <v>204293002</v>
      </c>
    </row>
    <row r="235" spans="5:10">
      <c r="E235" s="90" t="s">
        <v>128</v>
      </c>
      <c r="F235" s="115">
        <v>201</v>
      </c>
      <c r="G235" s="116">
        <v>1.05</v>
      </c>
      <c r="H235" s="93">
        <f t="shared" si="10"/>
        <v>20348</v>
      </c>
      <c r="I235" s="107">
        <f t="shared" si="11"/>
        <v>4294445.4</v>
      </c>
      <c r="J235" s="108">
        <f t="shared" si="12"/>
        <v>208587447.4</v>
      </c>
    </row>
    <row r="236" spans="5:10">
      <c r="E236" s="114"/>
      <c r="F236" s="115">
        <v>202</v>
      </c>
      <c r="G236" s="116">
        <v>1.1</v>
      </c>
      <c r="H236" s="93">
        <f t="shared" si="10"/>
        <v>20550</v>
      </c>
      <c r="I236" s="107">
        <f t="shared" si="11"/>
        <v>4566210</v>
      </c>
      <c r="J236" s="108">
        <f t="shared" si="12"/>
        <v>213153657.4</v>
      </c>
    </row>
    <row r="237" spans="5:10">
      <c r="E237" s="114"/>
      <c r="F237" s="115">
        <v>203</v>
      </c>
      <c r="G237" s="116">
        <v>1.15</v>
      </c>
      <c r="H237" s="93">
        <f t="shared" si="10"/>
        <v>20753</v>
      </c>
      <c r="I237" s="107">
        <f t="shared" si="11"/>
        <v>4844787.85</v>
      </c>
      <c r="J237" s="108">
        <f t="shared" si="12"/>
        <v>217998445.25</v>
      </c>
    </row>
    <row r="238" spans="5:10">
      <c r="E238" s="114"/>
      <c r="F238" s="115">
        <v>204</v>
      </c>
      <c r="G238" s="116">
        <v>1.2</v>
      </c>
      <c r="H238" s="93">
        <f t="shared" si="10"/>
        <v>20957</v>
      </c>
      <c r="I238" s="107">
        <f t="shared" si="11"/>
        <v>5130273.6</v>
      </c>
      <c r="J238" s="108">
        <f t="shared" si="12"/>
        <v>223128718.85</v>
      </c>
    </row>
    <row r="239" spans="5:10">
      <c r="E239" s="114"/>
      <c r="F239" s="115">
        <v>205</v>
      </c>
      <c r="G239" s="116">
        <v>1.25</v>
      </c>
      <c r="H239" s="93">
        <f t="shared" si="10"/>
        <v>21162</v>
      </c>
      <c r="I239" s="107">
        <f t="shared" si="11"/>
        <v>5422762.5</v>
      </c>
      <c r="J239" s="108">
        <f t="shared" si="12"/>
        <v>228551481.35</v>
      </c>
    </row>
    <row r="240" spans="5:10">
      <c r="E240" s="114"/>
      <c r="F240" s="115">
        <v>206</v>
      </c>
      <c r="G240" s="116">
        <v>1.3</v>
      </c>
      <c r="H240" s="93">
        <f t="shared" si="10"/>
        <v>21368</v>
      </c>
      <c r="I240" s="107">
        <f t="shared" si="11"/>
        <v>5722350.4</v>
      </c>
      <c r="J240" s="108">
        <f t="shared" si="12"/>
        <v>234273831.75</v>
      </c>
    </row>
    <row r="241" spans="5:10">
      <c r="E241" s="114"/>
      <c r="F241" s="115">
        <v>207</v>
      </c>
      <c r="G241" s="116">
        <v>1.35</v>
      </c>
      <c r="H241" s="93">
        <f t="shared" si="10"/>
        <v>21575</v>
      </c>
      <c r="I241" s="107">
        <f t="shared" si="11"/>
        <v>6029133.75</v>
      </c>
      <c r="J241" s="108">
        <f t="shared" si="12"/>
        <v>240302965.5</v>
      </c>
    </row>
    <row r="242" spans="5:10">
      <c r="E242" s="114"/>
      <c r="F242" s="115">
        <v>208</v>
      </c>
      <c r="G242" s="116">
        <v>1.4</v>
      </c>
      <c r="H242" s="93">
        <f t="shared" si="10"/>
        <v>21783</v>
      </c>
      <c r="I242" s="107">
        <f t="shared" si="11"/>
        <v>6343209.6</v>
      </c>
      <c r="J242" s="108">
        <f t="shared" si="12"/>
        <v>246646175.1</v>
      </c>
    </row>
    <row r="243" spans="5:10">
      <c r="E243" s="114"/>
      <c r="F243" s="115">
        <v>209</v>
      </c>
      <c r="G243" s="116">
        <v>1.45</v>
      </c>
      <c r="H243" s="93">
        <f t="shared" si="10"/>
        <v>21992</v>
      </c>
      <c r="I243" s="107">
        <f t="shared" si="11"/>
        <v>6664675.6</v>
      </c>
      <c r="J243" s="108">
        <f t="shared" si="12"/>
        <v>253310850.7</v>
      </c>
    </row>
    <row r="244" spans="5:10">
      <c r="E244" s="114"/>
      <c r="F244" s="115">
        <v>210</v>
      </c>
      <c r="G244" s="116">
        <v>1.5</v>
      </c>
      <c r="H244" s="93">
        <f t="shared" si="10"/>
        <v>22202</v>
      </c>
      <c r="I244" s="107">
        <f t="shared" si="11"/>
        <v>6993630</v>
      </c>
      <c r="J244" s="108">
        <f t="shared" si="12"/>
        <v>260304480.7</v>
      </c>
    </row>
    <row r="245" spans="5:10">
      <c r="E245" s="114"/>
      <c r="F245" s="115">
        <v>211</v>
      </c>
      <c r="G245" s="116">
        <v>1.55</v>
      </c>
      <c r="H245" s="93">
        <f t="shared" si="10"/>
        <v>22413</v>
      </c>
      <c r="I245" s="107">
        <f t="shared" si="11"/>
        <v>7330171.65</v>
      </c>
      <c r="J245" s="108">
        <f t="shared" si="12"/>
        <v>267634652.35</v>
      </c>
    </row>
    <row r="246" spans="5:10">
      <c r="E246" s="114"/>
      <c r="F246" s="115">
        <v>212</v>
      </c>
      <c r="G246" s="116">
        <v>1.6</v>
      </c>
      <c r="H246" s="93">
        <f t="shared" si="10"/>
        <v>22625</v>
      </c>
      <c r="I246" s="107">
        <f t="shared" si="11"/>
        <v>7674400</v>
      </c>
      <c r="J246" s="108">
        <f t="shared" si="12"/>
        <v>275309052.35</v>
      </c>
    </row>
    <row r="247" spans="5:10">
      <c r="E247" s="114"/>
      <c r="F247" s="115">
        <v>213</v>
      </c>
      <c r="G247" s="116">
        <v>1.65</v>
      </c>
      <c r="H247" s="93">
        <f t="shared" si="10"/>
        <v>22838</v>
      </c>
      <c r="I247" s="107">
        <f t="shared" si="11"/>
        <v>8026415.1</v>
      </c>
      <c r="J247" s="108">
        <f t="shared" si="12"/>
        <v>283335467.45</v>
      </c>
    </row>
    <row r="248" spans="5:10">
      <c r="E248" s="114"/>
      <c r="F248" s="115">
        <v>214</v>
      </c>
      <c r="G248" s="116">
        <v>1.7</v>
      </c>
      <c r="H248" s="93">
        <f t="shared" si="10"/>
        <v>23052</v>
      </c>
      <c r="I248" s="107">
        <f t="shared" si="11"/>
        <v>8386317.6</v>
      </c>
      <c r="J248" s="108">
        <f t="shared" si="12"/>
        <v>291721785.05</v>
      </c>
    </row>
    <row r="249" spans="5:10">
      <c r="E249" s="114"/>
      <c r="F249" s="115">
        <v>215</v>
      </c>
      <c r="G249" s="116">
        <v>1.75</v>
      </c>
      <c r="H249" s="93">
        <f t="shared" si="10"/>
        <v>23267</v>
      </c>
      <c r="I249" s="107">
        <f t="shared" si="11"/>
        <v>8754208.75</v>
      </c>
      <c r="J249" s="108">
        <f t="shared" si="12"/>
        <v>300475993.8</v>
      </c>
    </row>
    <row r="250" spans="5:10">
      <c r="E250" s="114"/>
      <c r="F250" s="115">
        <v>216</v>
      </c>
      <c r="G250" s="116">
        <v>1.8</v>
      </c>
      <c r="H250" s="93">
        <f t="shared" si="10"/>
        <v>23483</v>
      </c>
      <c r="I250" s="107">
        <f t="shared" si="11"/>
        <v>9130190.4</v>
      </c>
      <c r="J250" s="108">
        <f t="shared" si="12"/>
        <v>309606184.2</v>
      </c>
    </row>
    <row r="251" spans="5:10">
      <c r="E251" s="114"/>
      <c r="F251" s="115">
        <v>217</v>
      </c>
      <c r="G251" s="116">
        <v>1.85</v>
      </c>
      <c r="H251" s="93">
        <f t="shared" si="10"/>
        <v>23700</v>
      </c>
      <c r="I251" s="107">
        <f t="shared" si="11"/>
        <v>9514365</v>
      </c>
      <c r="J251" s="108">
        <f t="shared" si="12"/>
        <v>319120549.2</v>
      </c>
    </row>
    <row r="252" spans="5:10">
      <c r="E252" s="114"/>
      <c r="F252" s="115">
        <v>218</v>
      </c>
      <c r="G252" s="116">
        <v>1.9</v>
      </c>
      <c r="H252" s="93">
        <f t="shared" si="10"/>
        <v>23918</v>
      </c>
      <c r="I252" s="107">
        <f t="shared" si="11"/>
        <v>9906835.6</v>
      </c>
      <c r="J252" s="108">
        <f t="shared" si="12"/>
        <v>329027384.8</v>
      </c>
    </row>
    <row r="253" spans="5:10">
      <c r="E253" s="114"/>
      <c r="F253" s="115">
        <v>219</v>
      </c>
      <c r="G253" s="116">
        <v>1.95</v>
      </c>
      <c r="H253" s="93">
        <f t="shared" si="10"/>
        <v>24137</v>
      </c>
      <c r="I253" s="107">
        <f t="shared" si="11"/>
        <v>10307705.85</v>
      </c>
      <c r="J253" s="108">
        <f t="shared" si="12"/>
        <v>339335090.65</v>
      </c>
    </row>
    <row r="254" spans="5:10">
      <c r="E254" s="114"/>
      <c r="F254" s="115">
        <v>220</v>
      </c>
      <c r="G254" s="116">
        <v>2</v>
      </c>
      <c r="H254" s="93">
        <f t="shared" si="10"/>
        <v>24357</v>
      </c>
      <c r="I254" s="107">
        <f t="shared" si="11"/>
        <v>10717080</v>
      </c>
      <c r="J254" s="108">
        <f t="shared" si="12"/>
        <v>350052170.65</v>
      </c>
    </row>
    <row r="255" spans="5:10">
      <c r="E255" s="114"/>
      <c r="F255" s="115">
        <v>221</v>
      </c>
      <c r="G255" s="116">
        <v>2.05</v>
      </c>
      <c r="H255" s="93">
        <f t="shared" si="10"/>
        <v>24578</v>
      </c>
      <c r="I255" s="107">
        <f t="shared" si="11"/>
        <v>11135062.9</v>
      </c>
      <c r="J255" s="108">
        <f t="shared" si="12"/>
        <v>361187233.55</v>
      </c>
    </row>
    <row r="256" spans="5:10">
      <c r="E256" s="114"/>
      <c r="F256" s="115">
        <v>222</v>
      </c>
      <c r="G256" s="116">
        <v>2.1</v>
      </c>
      <c r="H256" s="93">
        <f t="shared" si="10"/>
        <v>24800</v>
      </c>
      <c r="I256" s="107">
        <f t="shared" si="11"/>
        <v>11561760</v>
      </c>
      <c r="J256" s="108">
        <f t="shared" si="12"/>
        <v>372748993.55</v>
      </c>
    </row>
    <row r="257" spans="5:10">
      <c r="E257" s="114"/>
      <c r="F257" s="115">
        <v>223</v>
      </c>
      <c r="G257" s="116">
        <v>2.15</v>
      </c>
      <c r="H257" s="93">
        <f t="shared" si="10"/>
        <v>25023</v>
      </c>
      <c r="I257" s="107">
        <f t="shared" si="11"/>
        <v>11997277.35</v>
      </c>
      <c r="J257" s="108">
        <f t="shared" si="12"/>
        <v>384746270.9</v>
      </c>
    </row>
    <row r="258" spans="5:10">
      <c r="E258" s="114"/>
      <c r="F258" s="115">
        <v>224</v>
      </c>
      <c r="G258" s="116">
        <v>2.2</v>
      </c>
      <c r="H258" s="93">
        <f t="shared" si="10"/>
        <v>25247</v>
      </c>
      <c r="I258" s="107">
        <f t="shared" si="11"/>
        <v>12441721.6</v>
      </c>
      <c r="J258" s="108">
        <f t="shared" si="12"/>
        <v>397187992.5</v>
      </c>
    </row>
    <row r="259" spans="5:10">
      <c r="E259" s="114"/>
      <c r="F259" s="115">
        <v>225</v>
      </c>
      <c r="G259" s="116">
        <v>2.25</v>
      </c>
      <c r="H259" s="93">
        <f t="shared" si="10"/>
        <v>25472</v>
      </c>
      <c r="I259" s="107">
        <f t="shared" si="11"/>
        <v>12895200</v>
      </c>
      <c r="J259" s="108">
        <f t="shared" si="12"/>
        <v>410083192.5</v>
      </c>
    </row>
    <row r="260" spans="5:10">
      <c r="E260" s="114"/>
      <c r="F260" s="115">
        <v>226</v>
      </c>
      <c r="G260" s="116">
        <v>2.3</v>
      </c>
      <c r="H260" s="93">
        <f t="shared" si="10"/>
        <v>25698</v>
      </c>
      <c r="I260" s="107">
        <f t="shared" si="11"/>
        <v>13357820.4</v>
      </c>
      <c r="J260" s="108">
        <f t="shared" si="12"/>
        <v>423441012.9</v>
      </c>
    </row>
    <row r="261" spans="5:10">
      <c r="E261" s="114"/>
      <c r="F261" s="115">
        <v>227</v>
      </c>
      <c r="G261" s="116">
        <v>2.35</v>
      </c>
      <c r="H261" s="93">
        <f t="shared" si="10"/>
        <v>25925</v>
      </c>
      <c r="I261" s="107">
        <f t="shared" si="11"/>
        <v>13829691.25</v>
      </c>
      <c r="J261" s="108">
        <f t="shared" si="12"/>
        <v>437270704.15</v>
      </c>
    </row>
    <row r="262" spans="5:10">
      <c r="E262" s="114"/>
      <c r="F262" s="115">
        <v>228</v>
      </c>
      <c r="G262" s="116">
        <v>2.4</v>
      </c>
      <c r="H262" s="93">
        <f t="shared" si="10"/>
        <v>26153</v>
      </c>
      <c r="I262" s="107">
        <f t="shared" si="11"/>
        <v>14310921.6</v>
      </c>
      <c r="J262" s="108">
        <f t="shared" si="12"/>
        <v>451581625.75</v>
      </c>
    </row>
    <row r="263" spans="5:10">
      <c r="E263" s="114"/>
      <c r="F263" s="115">
        <v>229</v>
      </c>
      <c r="G263" s="116">
        <v>2.45</v>
      </c>
      <c r="H263" s="93">
        <f t="shared" si="10"/>
        <v>26382</v>
      </c>
      <c r="I263" s="107">
        <f t="shared" si="11"/>
        <v>14801621.1</v>
      </c>
      <c r="J263" s="108">
        <f t="shared" si="12"/>
        <v>466383246.85</v>
      </c>
    </row>
    <row r="264" spans="5:10">
      <c r="E264" s="114"/>
      <c r="F264" s="115">
        <v>230</v>
      </c>
      <c r="G264" s="116">
        <v>2.5</v>
      </c>
      <c r="H264" s="93">
        <f t="shared" si="10"/>
        <v>26612</v>
      </c>
      <c r="I264" s="107">
        <f t="shared" si="11"/>
        <v>15301900</v>
      </c>
      <c r="J264" s="108">
        <f t="shared" si="12"/>
        <v>481685146.85</v>
      </c>
    </row>
    <row r="265" spans="5:10">
      <c r="E265" s="114"/>
      <c r="F265" s="115">
        <v>231</v>
      </c>
      <c r="G265" s="116">
        <v>2.55</v>
      </c>
      <c r="H265" s="93">
        <f t="shared" si="10"/>
        <v>26843</v>
      </c>
      <c r="I265" s="107">
        <f t="shared" si="11"/>
        <v>15811869.15</v>
      </c>
      <c r="J265" s="108">
        <f t="shared" si="12"/>
        <v>497497016</v>
      </c>
    </row>
    <row r="266" spans="5:10">
      <c r="E266" s="114"/>
      <c r="F266" s="115">
        <v>232</v>
      </c>
      <c r="G266" s="116">
        <v>2.6</v>
      </c>
      <c r="H266" s="93">
        <f t="shared" si="10"/>
        <v>27075</v>
      </c>
      <c r="I266" s="107">
        <f t="shared" si="11"/>
        <v>16331640</v>
      </c>
      <c r="J266" s="108">
        <f t="shared" si="12"/>
        <v>513828656</v>
      </c>
    </row>
    <row r="267" spans="5:10">
      <c r="E267" s="114"/>
      <c r="F267" s="115">
        <v>233</v>
      </c>
      <c r="G267" s="116">
        <v>2.65</v>
      </c>
      <c r="H267" s="93">
        <f t="shared" si="10"/>
        <v>27308</v>
      </c>
      <c r="I267" s="107">
        <f t="shared" si="11"/>
        <v>16861324.6</v>
      </c>
      <c r="J267" s="108">
        <f t="shared" si="12"/>
        <v>530689980.6</v>
      </c>
    </row>
    <row r="268" spans="5:10">
      <c r="E268" s="114"/>
      <c r="F268" s="115">
        <v>234</v>
      </c>
      <c r="G268" s="116">
        <v>2.7</v>
      </c>
      <c r="H268" s="93">
        <f t="shared" si="10"/>
        <v>27542</v>
      </c>
      <c r="I268" s="107">
        <f t="shared" si="11"/>
        <v>17401035.6</v>
      </c>
      <c r="J268" s="108">
        <f t="shared" si="12"/>
        <v>548091016.2</v>
      </c>
    </row>
    <row r="269" spans="5:10">
      <c r="E269" s="114"/>
      <c r="F269" s="115">
        <v>235</v>
      </c>
      <c r="G269" s="116">
        <v>2.75</v>
      </c>
      <c r="H269" s="93">
        <f t="shared" si="10"/>
        <v>27777</v>
      </c>
      <c r="I269" s="107">
        <f t="shared" si="11"/>
        <v>17950886.25</v>
      </c>
      <c r="J269" s="108">
        <f t="shared" si="12"/>
        <v>566041902.45</v>
      </c>
    </row>
    <row r="270" spans="5:10">
      <c r="E270" s="114"/>
      <c r="F270" s="115">
        <v>236</v>
      </c>
      <c r="G270" s="116">
        <v>2.8</v>
      </c>
      <c r="H270" s="93">
        <f t="shared" si="10"/>
        <v>28013</v>
      </c>
      <c r="I270" s="107">
        <f t="shared" si="11"/>
        <v>18510990.4</v>
      </c>
      <c r="J270" s="108">
        <f t="shared" si="12"/>
        <v>584552892.85</v>
      </c>
    </row>
    <row r="271" spans="5:10">
      <c r="E271" s="114"/>
      <c r="F271" s="115">
        <v>237</v>
      </c>
      <c r="G271" s="116">
        <v>2.85</v>
      </c>
      <c r="H271" s="93">
        <f t="shared" si="10"/>
        <v>28250</v>
      </c>
      <c r="I271" s="107">
        <f t="shared" si="11"/>
        <v>19081462.5</v>
      </c>
      <c r="J271" s="108">
        <f t="shared" si="12"/>
        <v>603634355.35</v>
      </c>
    </row>
    <row r="272" spans="5:10">
      <c r="E272" s="114"/>
      <c r="F272" s="115">
        <v>238</v>
      </c>
      <c r="G272" s="116">
        <v>2.9</v>
      </c>
      <c r="H272" s="93">
        <f t="shared" si="10"/>
        <v>28488</v>
      </c>
      <c r="I272" s="107">
        <f t="shared" si="11"/>
        <v>19662417.6</v>
      </c>
      <c r="J272" s="108">
        <f t="shared" si="12"/>
        <v>623296772.95</v>
      </c>
    </row>
    <row r="273" spans="5:10">
      <c r="E273" s="114"/>
      <c r="F273" s="115">
        <v>239</v>
      </c>
      <c r="G273" s="116">
        <v>2.95</v>
      </c>
      <c r="H273" s="93">
        <f t="shared" si="10"/>
        <v>28727</v>
      </c>
      <c r="I273" s="107">
        <f t="shared" si="11"/>
        <v>20253971.35</v>
      </c>
      <c r="J273" s="108">
        <f t="shared" si="12"/>
        <v>643550744.3</v>
      </c>
    </row>
    <row r="274" spans="5:10">
      <c r="E274" s="114"/>
      <c r="F274" s="115">
        <v>240</v>
      </c>
      <c r="G274" s="116">
        <v>3</v>
      </c>
      <c r="H274" s="93">
        <f t="shared" si="10"/>
        <v>28967</v>
      </c>
      <c r="I274" s="107">
        <f t="shared" si="11"/>
        <v>20856240</v>
      </c>
      <c r="J274" s="108">
        <f t="shared" si="12"/>
        <v>664406984.3</v>
      </c>
    </row>
    <row r="275" spans="5:10">
      <c r="E275" s="114"/>
      <c r="F275" s="115">
        <v>241</v>
      </c>
      <c r="G275" s="116">
        <v>3.05</v>
      </c>
      <c r="H275" s="93">
        <f t="shared" si="10"/>
        <v>29208</v>
      </c>
      <c r="I275" s="107">
        <f t="shared" si="11"/>
        <v>21469340.4</v>
      </c>
      <c r="J275" s="108">
        <f t="shared" si="12"/>
        <v>685876324.7</v>
      </c>
    </row>
    <row r="276" spans="5:10">
      <c r="E276" s="114"/>
      <c r="F276" s="115">
        <v>242</v>
      </c>
      <c r="G276" s="116">
        <v>3.1</v>
      </c>
      <c r="H276" s="93">
        <f t="shared" si="10"/>
        <v>29450</v>
      </c>
      <c r="I276" s="107">
        <f t="shared" si="11"/>
        <v>22093390</v>
      </c>
      <c r="J276" s="108">
        <f t="shared" si="12"/>
        <v>707969714.7</v>
      </c>
    </row>
    <row r="277" spans="5:10">
      <c r="E277" s="114"/>
      <c r="F277" s="115">
        <v>243</v>
      </c>
      <c r="G277" s="116">
        <v>3.15</v>
      </c>
      <c r="H277" s="93">
        <f t="shared" si="10"/>
        <v>29693</v>
      </c>
      <c r="I277" s="107">
        <f t="shared" si="11"/>
        <v>22728506.85</v>
      </c>
      <c r="J277" s="108">
        <f t="shared" si="12"/>
        <v>730698221.55</v>
      </c>
    </row>
    <row r="278" spans="5:10">
      <c r="E278" s="114"/>
      <c r="F278" s="115">
        <v>244</v>
      </c>
      <c r="G278" s="116">
        <v>3.2</v>
      </c>
      <c r="H278" s="93">
        <f t="shared" si="10"/>
        <v>29937</v>
      </c>
      <c r="I278" s="107">
        <f t="shared" si="11"/>
        <v>23374809.6</v>
      </c>
      <c r="J278" s="108">
        <f t="shared" si="12"/>
        <v>754073031.15</v>
      </c>
    </row>
    <row r="279" spans="5:10">
      <c r="E279" s="114"/>
      <c r="F279" s="115">
        <v>245</v>
      </c>
      <c r="G279" s="116">
        <v>3.25</v>
      </c>
      <c r="H279" s="93">
        <f t="shared" si="10"/>
        <v>30182</v>
      </c>
      <c r="I279" s="107">
        <f t="shared" si="11"/>
        <v>24032417.5</v>
      </c>
      <c r="J279" s="108">
        <f t="shared" si="12"/>
        <v>778105448.65</v>
      </c>
    </row>
    <row r="280" spans="5:10">
      <c r="E280" s="114"/>
      <c r="F280" s="115">
        <v>246</v>
      </c>
      <c r="G280" s="116">
        <v>3.3</v>
      </c>
      <c r="H280" s="93">
        <f t="shared" si="10"/>
        <v>30428</v>
      </c>
      <c r="I280" s="107">
        <f t="shared" si="11"/>
        <v>24701450.4</v>
      </c>
      <c r="J280" s="108">
        <f t="shared" si="12"/>
        <v>802806899.05</v>
      </c>
    </row>
    <row r="281" spans="5:10">
      <c r="E281" s="114"/>
      <c r="F281" s="115">
        <v>247</v>
      </c>
      <c r="G281" s="116">
        <v>3.35</v>
      </c>
      <c r="H281" s="93">
        <f t="shared" si="10"/>
        <v>30675</v>
      </c>
      <c r="I281" s="107">
        <f t="shared" si="11"/>
        <v>25382028.75</v>
      </c>
      <c r="J281" s="108">
        <f t="shared" si="12"/>
        <v>828188927.8</v>
      </c>
    </row>
    <row r="282" spans="5:10">
      <c r="E282" s="114"/>
      <c r="F282" s="115">
        <v>248</v>
      </c>
      <c r="G282" s="116">
        <v>3.4</v>
      </c>
      <c r="H282" s="93">
        <f t="shared" si="10"/>
        <v>30923</v>
      </c>
      <c r="I282" s="107">
        <f t="shared" si="11"/>
        <v>26074273.6</v>
      </c>
      <c r="J282" s="108">
        <f t="shared" si="12"/>
        <v>854263201.4</v>
      </c>
    </row>
    <row r="283" spans="5:10">
      <c r="E283" s="114"/>
      <c r="F283" s="115">
        <v>249</v>
      </c>
      <c r="G283" s="116">
        <v>3.45</v>
      </c>
      <c r="H283" s="93">
        <f t="shared" si="10"/>
        <v>31172</v>
      </c>
      <c r="I283" s="107">
        <f t="shared" si="11"/>
        <v>26778306.6</v>
      </c>
      <c r="J283" s="108">
        <f t="shared" si="12"/>
        <v>881041508</v>
      </c>
    </row>
    <row r="284" spans="5:10">
      <c r="E284" s="114"/>
      <c r="F284" s="115">
        <v>250</v>
      </c>
      <c r="G284" s="116">
        <v>3.5</v>
      </c>
      <c r="H284" s="93">
        <f t="shared" si="10"/>
        <v>31422</v>
      </c>
      <c r="I284" s="107">
        <f t="shared" si="11"/>
        <v>27494250</v>
      </c>
      <c r="J284" s="108">
        <f t="shared" si="12"/>
        <v>908535758</v>
      </c>
    </row>
    <row r="285" spans="5:10">
      <c r="E285" s="90" t="s">
        <v>129</v>
      </c>
      <c r="F285" s="115">
        <v>251</v>
      </c>
      <c r="G285" s="116">
        <v>3.55</v>
      </c>
      <c r="H285" s="93">
        <f t="shared" si="10"/>
        <v>31673</v>
      </c>
      <c r="I285" s="107">
        <f t="shared" si="11"/>
        <v>28222226.65</v>
      </c>
      <c r="J285" s="108">
        <f t="shared" si="12"/>
        <v>936757984.65</v>
      </c>
    </row>
    <row r="286" spans="5:10">
      <c r="E286" s="114"/>
      <c r="F286" s="115">
        <v>252</v>
      </c>
      <c r="G286" s="116">
        <v>3.59999999999999</v>
      </c>
      <c r="H286" s="93">
        <f t="shared" si="10"/>
        <v>31925</v>
      </c>
      <c r="I286" s="107">
        <f t="shared" si="11"/>
        <v>28962359.9999999</v>
      </c>
      <c r="J286" s="108">
        <f t="shared" si="12"/>
        <v>965720344.65</v>
      </c>
    </row>
    <row r="287" spans="5:10">
      <c r="E287" s="114"/>
      <c r="F287" s="115">
        <v>253</v>
      </c>
      <c r="G287" s="116">
        <v>3.64999999999999</v>
      </c>
      <c r="H287" s="93">
        <f t="shared" si="10"/>
        <v>32178</v>
      </c>
      <c r="I287" s="107">
        <f t="shared" si="11"/>
        <v>29714774.0999999</v>
      </c>
      <c r="J287" s="108">
        <f t="shared" si="12"/>
        <v>995435118.75</v>
      </c>
    </row>
    <row r="288" spans="5:10">
      <c r="E288" s="114"/>
      <c r="F288" s="115">
        <v>254</v>
      </c>
      <c r="G288" s="116">
        <v>3.69999999999999</v>
      </c>
      <c r="H288" s="93">
        <f t="shared" si="10"/>
        <v>32432</v>
      </c>
      <c r="I288" s="107">
        <f t="shared" si="11"/>
        <v>30479593.5999999</v>
      </c>
      <c r="J288" s="108">
        <f t="shared" si="12"/>
        <v>1025914712.35</v>
      </c>
    </row>
    <row r="289" spans="5:10">
      <c r="E289" s="114"/>
      <c r="F289" s="115">
        <v>255</v>
      </c>
      <c r="G289" s="116">
        <v>3.74999999999999</v>
      </c>
      <c r="H289" s="93">
        <f t="shared" si="10"/>
        <v>32687</v>
      </c>
      <c r="I289" s="107">
        <f t="shared" si="11"/>
        <v>31256943.7499999</v>
      </c>
      <c r="J289" s="108">
        <f t="shared" si="12"/>
        <v>1057171656.1</v>
      </c>
    </row>
    <row r="290" spans="5:10">
      <c r="E290" s="114"/>
      <c r="F290" s="115">
        <v>256</v>
      </c>
      <c r="G290" s="116">
        <v>3.79999999999999</v>
      </c>
      <c r="H290" s="93">
        <f t="shared" si="10"/>
        <v>32943</v>
      </c>
      <c r="I290" s="107">
        <f t="shared" si="11"/>
        <v>32046950.3999999</v>
      </c>
      <c r="J290" s="108">
        <f t="shared" si="12"/>
        <v>1089218606.5</v>
      </c>
    </row>
    <row r="291" spans="5:10">
      <c r="E291" s="114"/>
      <c r="F291" s="115">
        <v>257</v>
      </c>
      <c r="G291" s="116">
        <v>3.84999999999999</v>
      </c>
      <c r="H291" s="93">
        <f t="shared" si="10"/>
        <v>33200</v>
      </c>
      <c r="I291" s="107">
        <f t="shared" si="11"/>
        <v>32849739.9999999</v>
      </c>
      <c r="J291" s="108">
        <f t="shared" si="12"/>
        <v>1122068346.5</v>
      </c>
    </row>
    <row r="292" spans="5:10">
      <c r="E292" s="114"/>
      <c r="F292" s="115">
        <v>258</v>
      </c>
      <c r="G292" s="116">
        <v>3.89999999999999</v>
      </c>
      <c r="H292" s="93">
        <f t="shared" si="10"/>
        <v>33458</v>
      </c>
      <c r="I292" s="107">
        <f t="shared" si="11"/>
        <v>33665439.5999999</v>
      </c>
      <c r="J292" s="108">
        <f t="shared" si="12"/>
        <v>1155733786.1</v>
      </c>
    </row>
    <row r="293" spans="5:10">
      <c r="E293" s="114"/>
      <c r="F293" s="115">
        <v>259</v>
      </c>
      <c r="G293" s="116">
        <v>3.94999999999999</v>
      </c>
      <c r="H293" s="93">
        <f t="shared" ref="H293:H356" si="13">H292+F293</f>
        <v>33717</v>
      </c>
      <c r="I293" s="107">
        <f t="shared" ref="I293:I356" si="14">F293*G293*H293</f>
        <v>34494176.8499999</v>
      </c>
      <c r="J293" s="108">
        <f t="shared" ref="J293:J356" si="15">J292+I293</f>
        <v>1190227962.95</v>
      </c>
    </row>
    <row r="294" spans="5:10">
      <c r="E294" s="114"/>
      <c r="F294" s="115">
        <v>260</v>
      </c>
      <c r="G294" s="116">
        <v>3.99999999999999</v>
      </c>
      <c r="H294" s="93">
        <f t="shared" si="13"/>
        <v>33977</v>
      </c>
      <c r="I294" s="107">
        <f t="shared" si="14"/>
        <v>35336079.9999999</v>
      </c>
      <c r="J294" s="108">
        <f t="shared" si="15"/>
        <v>1225564042.95</v>
      </c>
    </row>
    <row r="295" spans="5:10">
      <c r="E295" s="114"/>
      <c r="F295" s="115">
        <v>261</v>
      </c>
      <c r="G295" s="116">
        <v>4.04999999999999</v>
      </c>
      <c r="H295" s="93">
        <f t="shared" si="13"/>
        <v>34238</v>
      </c>
      <c r="I295" s="107">
        <f t="shared" si="14"/>
        <v>36191277.8999999</v>
      </c>
      <c r="J295" s="108">
        <f t="shared" si="15"/>
        <v>1261755320.85</v>
      </c>
    </row>
    <row r="296" spans="5:10">
      <c r="E296" s="114"/>
      <c r="F296" s="115">
        <v>262</v>
      </c>
      <c r="G296" s="116">
        <v>4.09999999999999</v>
      </c>
      <c r="H296" s="93">
        <f t="shared" si="13"/>
        <v>34500</v>
      </c>
      <c r="I296" s="107">
        <f t="shared" si="14"/>
        <v>37059899.9999999</v>
      </c>
      <c r="J296" s="108">
        <f t="shared" si="15"/>
        <v>1298815220.85</v>
      </c>
    </row>
    <row r="297" spans="5:10">
      <c r="E297" s="114"/>
      <c r="F297" s="115">
        <v>263</v>
      </c>
      <c r="G297" s="116">
        <v>4.14999999999999</v>
      </c>
      <c r="H297" s="93">
        <f t="shared" si="13"/>
        <v>34763</v>
      </c>
      <c r="I297" s="107">
        <f t="shared" si="14"/>
        <v>37942076.3499999</v>
      </c>
      <c r="J297" s="108">
        <f t="shared" si="15"/>
        <v>1336757297.2</v>
      </c>
    </row>
    <row r="298" spans="5:10">
      <c r="E298" s="114"/>
      <c r="F298" s="115">
        <v>264</v>
      </c>
      <c r="G298" s="116">
        <v>4.19999999999999</v>
      </c>
      <c r="H298" s="93">
        <f t="shared" si="13"/>
        <v>35027</v>
      </c>
      <c r="I298" s="107">
        <f t="shared" si="14"/>
        <v>38837937.5999999</v>
      </c>
      <c r="J298" s="108">
        <f t="shared" si="15"/>
        <v>1375595234.8</v>
      </c>
    </row>
    <row r="299" spans="5:10">
      <c r="E299" s="114"/>
      <c r="F299" s="115">
        <v>265</v>
      </c>
      <c r="G299" s="116">
        <v>4.24999999999999</v>
      </c>
      <c r="H299" s="93">
        <f t="shared" si="13"/>
        <v>35292</v>
      </c>
      <c r="I299" s="107">
        <f t="shared" si="14"/>
        <v>39747614.9999999</v>
      </c>
      <c r="J299" s="108">
        <f t="shared" si="15"/>
        <v>1415342849.8</v>
      </c>
    </row>
    <row r="300" spans="5:10">
      <c r="E300" s="114"/>
      <c r="F300" s="115">
        <v>266</v>
      </c>
      <c r="G300" s="116">
        <v>4.29999999999999</v>
      </c>
      <c r="H300" s="93">
        <f t="shared" si="13"/>
        <v>35558</v>
      </c>
      <c r="I300" s="107">
        <f t="shared" si="14"/>
        <v>40671240.3999999</v>
      </c>
      <c r="J300" s="108">
        <f t="shared" si="15"/>
        <v>1456014090.2</v>
      </c>
    </row>
    <row r="301" spans="5:10">
      <c r="E301" s="114"/>
      <c r="F301" s="115">
        <v>267</v>
      </c>
      <c r="G301" s="116">
        <v>4.34999999999999</v>
      </c>
      <c r="H301" s="93">
        <f t="shared" si="13"/>
        <v>35825</v>
      </c>
      <c r="I301" s="107">
        <f t="shared" si="14"/>
        <v>41608946.2499999</v>
      </c>
      <c r="J301" s="108">
        <f t="shared" si="15"/>
        <v>1497623036.45</v>
      </c>
    </row>
    <row r="302" spans="5:10">
      <c r="E302" s="114"/>
      <c r="F302" s="115">
        <v>268</v>
      </c>
      <c r="G302" s="116">
        <v>4.39999999999999</v>
      </c>
      <c r="H302" s="93">
        <f t="shared" si="13"/>
        <v>36093</v>
      </c>
      <c r="I302" s="107">
        <f t="shared" si="14"/>
        <v>42560865.5999999</v>
      </c>
      <c r="J302" s="108">
        <f t="shared" si="15"/>
        <v>1540183902.05</v>
      </c>
    </row>
    <row r="303" spans="5:10">
      <c r="E303" s="114"/>
      <c r="F303" s="115">
        <v>269</v>
      </c>
      <c r="G303" s="116">
        <v>4.44999999999999</v>
      </c>
      <c r="H303" s="93">
        <f t="shared" si="13"/>
        <v>36362</v>
      </c>
      <c r="I303" s="107">
        <f t="shared" si="14"/>
        <v>43527132.0999999</v>
      </c>
      <c r="J303" s="108">
        <f t="shared" si="15"/>
        <v>1583711034.15</v>
      </c>
    </row>
    <row r="304" spans="5:10">
      <c r="E304" s="114"/>
      <c r="F304" s="115">
        <v>270</v>
      </c>
      <c r="G304" s="116">
        <v>4.49999999999999</v>
      </c>
      <c r="H304" s="93">
        <f t="shared" si="13"/>
        <v>36632</v>
      </c>
      <c r="I304" s="107">
        <f t="shared" si="14"/>
        <v>44507879.9999999</v>
      </c>
      <c r="J304" s="108">
        <f t="shared" si="15"/>
        <v>1628218914.15</v>
      </c>
    </row>
    <row r="305" spans="5:10">
      <c r="E305" s="114"/>
      <c r="F305" s="115">
        <v>271</v>
      </c>
      <c r="G305" s="116">
        <v>4.54999999999999</v>
      </c>
      <c r="H305" s="93">
        <f t="shared" si="13"/>
        <v>36903</v>
      </c>
      <c r="I305" s="107">
        <f t="shared" si="14"/>
        <v>45503244.1499999</v>
      </c>
      <c r="J305" s="108">
        <f t="shared" si="15"/>
        <v>1673722158.3</v>
      </c>
    </row>
    <row r="306" spans="5:10">
      <c r="E306" s="114"/>
      <c r="F306" s="115">
        <v>272</v>
      </c>
      <c r="G306" s="116">
        <v>4.59999999999999</v>
      </c>
      <c r="H306" s="93">
        <f t="shared" si="13"/>
        <v>37175</v>
      </c>
      <c r="I306" s="107">
        <f t="shared" si="14"/>
        <v>46513359.9999999</v>
      </c>
      <c r="J306" s="108">
        <f t="shared" si="15"/>
        <v>1720235518.3</v>
      </c>
    </row>
    <row r="307" spans="5:10">
      <c r="E307" s="114"/>
      <c r="F307" s="115">
        <v>273</v>
      </c>
      <c r="G307" s="116">
        <v>4.64999999999999</v>
      </c>
      <c r="H307" s="93">
        <f t="shared" si="13"/>
        <v>37448</v>
      </c>
      <c r="I307" s="107">
        <f t="shared" si="14"/>
        <v>47538363.5999999</v>
      </c>
      <c r="J307" s="108">
        <f t="shared" si="15"/>
        <v>1767773881.9</v>
      </c>
    </row>
    <row r="308" spans="5:10">
      <c r="E308" s="114"/>
      <c r="F308" s="115">
        <v>274</v>
      </c>
      <c r="G308" s="116">
        <v>4.69999999999999</v>
      </c>
      <c r="H308" s="93">
        <f t="shared" si="13"/>
        <v>37722</v>
      </c>
      <c r="I308" s="107">
        <f t="shared" si="14"/>
        <v>48578391.5999999</v>
      </c>
      <c r="J308" s="108">
        <f t="shared" si="15"/>
        <v>1816352273.5</v>
      </c>
    </row>
    <row r="309" spans="5:10">
      <c r="E309" s="114"/>
      <c r="F309" s="115">
        <v>275</v>
      </c>
      <c r="G309" s="116">
        <v>4.74999999999999</v>
      </c>
      <c r="H309" s="93">
        <f t="shared" si="13"/>
        <v>37997</v>
      </c>
      <c r="I309" s="107">
        <f t="shared" si="14"/>
        <v>49633581.2499999</v>
      </c>
      <c r="J309" s="108">
        <f t="shared" si="15"/>
        <v>1865985854.75</v>
      </c>
    </row>
    <row r="310" spans="5:10">
      <c r="E310" s="114"/>
      <c r="F310" s="115">
        <v>276</v>
      </c>
      <c r="G310" s="116">
        <v>4.79999999999999</v>
      </c>
      <c r="H310" s="93">
        <f t="shared" si="13"/>
        <v>38273</v>
      </c>
      <c r="I310" s="107">
        <f t="shared" si="14"/>
        <v>50704070.3999999</v>
      </c>
      <c r="J310" s="108">
        <f t="shared" si="15"/>
        <v>1916689925.15</v>
      </c>
    </row>
    <row r="311" spans="5:10">
      <c r="E311" s="114"/>
      <c r="F311" s="115">
        <v>277</v>
      </c>
      <c r="G311" s="116">
        <v>4.84999999999999</v>
      </c>
      <c r="H311" s="93">
        <f t="shared" si="13"/>
        <v>38550</v>
      </c>
      <c r="I311" s="107">
        <f t="shared" si="14"/>
        <v>51789997.4999999</v>
      </c>
      <c r="J311" s="108">
        <f t="shared" si="15"/>
        <v>1968479922.65</v>
      </c>
    </row>
    <row r="312" spans="5:10">
      <c r="E312" s="114"/>
      <c r="F312" s="115">
        <v>278</v>
      </c>
      <c r="G312" s="116">
        <v>4.89999999999999</v>
      </c>
      <c r="H312" s="93">
        <f t="shared" si="13"/>
        <v>38828</v>
      </c>
      <c r="I312" s="107">
        <f t="shared" si="14"/>
        <v>52891501.5999999</v>
      </c>
      <c r="J312" s="108">
        <f t="shared" si="15"/>
        <v>2021371424.25</v>
      </c>
    </row>
    <row r="313" spans="5:10">
      <c r="E313" s="114"/>
      <c r="F313" s="115">
        <v>279</v>
      </c>
      <c r="G313" s="116">
        <v>4.94999999999999</v>
      </c>
      <c r="H313" s="93">
        <f t="shared" si="13"/>
        <v>39107</v>
      </c>
      <c r="I313" s="107">
        <f t="shared" si="14"/>
        <v>54008722.3499999</v>
      </c>
      <c r="J313" s="108">
        <f t="shared" si="15"/>
        <v>2075380146.6</v>
      </c>
    </row>
    <row r="314" spans="5:10">
      <c r="E314" s="114"/>
      <c r="F314" s="115">
        <v>280</v>
      </c>
      <c r="G314" s="116">
        <v>4.99999999999999</v>
      </c>
      <c r="H314" s="93">
        <f t="shared" si="13"/>
        <v>39387</v>
      </c>
      <c r="I314" s="107">
        <f t="shared" si="14"/>
        <v>55141799.9999999</v>
      </c>
      <c r="J314" s="108">
        <f t="shared" si="15"/>
        <v>2130521946.6</v>
      </c>
    </row>
    <row r="315" spans="5:10">
      <c r="E315" s="114"/>
      <c r="F315" s="115">
        <v>281</v>
      </c>
      <c r="G315" s="116">
        <v>5.04999999999999</v>
      </c>
      <c r="H315" s="93">
        <f t="shared" si="13"/>
        <v>39668</v>
      </c>
      <c r="I315" s="107">
        <f t="shared" si="14"/>
        <v>56290875.3999999</v>
      </c>
      <c r="J315" s="108">
        <f t="shared" si="15"/>
        <v>2186812822</v>
      </c>
    </row>
    <row r="316" spans="5:10">
      <c r="E316" s="114"/>
      <c r="F316" s="115">
        <v>282</v>
      </c>
      <c r="G316" s="116">
        <v>5.09999999999999</v>
      </c>
      <c r="H316" s="93">
        <f t="shared" si="13"/>
        <v>39950</v>
      </c>
      <c r="I316" s="107">
        <f t="shared" si="14"/>
        <v>57456089.9999999</v>
      </c>
      <c r="J316" s="108">
        <f t="shared" si="15"/>
        <v>2244268912</v>
      </c>
    </row>
    <row r="317" spans="5:10">
      <c r="E317" s="114"/>
      <c r="F317" s="115">
        <v>283</v>
      </c>
      <c r="G317" s="116">
        <v>5.14999999999999</v>
      </c>
      <c r="H317" s="93">
        <f t="shared" si="13"/>
        <v>40233</v>
      </c>
      <c r="I317" s="107">
        <f t="shared" si="14"/>
        <v>58637585.8499999</v>
      </c>
      <c r="J317" s="108">
        <f t="shared" si="15"/>
        <v>2302906497.85</v>
      </c>
    </row>
    <row r="318" spans="5:10">
      <c r="E318" s="114"/>
      <c r="F318" s="115">
        <v>284</v>
      </c>
      <c r="G318" s="116">
        <v>5.19999999999999</v>
      </c>
      <c r="H318" s="93">
        <f t="shared" si="13"/>
        <v>40517</v>
      </c>
      <c r="I318" s="107">
        <f t="shared" si="14"/>
        <v>59835505.5999999</v>
      </c>
      <c r="J318" s="108">
        <f t="shared" si="15"/>
        <v>2362742003.45</v>
      </c>
    </row>
    <row r="319" spans="5:10">
      <c r="E319" s="114"/>
      <c r="F319" s="115">
        <v>285</v>
      </c>
      <c r="G319" s="116">
        <v>5.24999999999999</v>
      </c>
      <c r="H319" s="93">
        <f t="shared" si="13"/>
        <v>40802</v>
      </c>
      <c r="I319" s="107">
        <f t="shared" si="14"/>
        <v>61049992.4999999</v>
      </c>
      <c r="J319" s="108">
        <f t="shared" si="15"/>
        <v>2423791995.95</v>
      </c>
    </row>
    <row r="320" spans="5:10">
      <c r="E320" s="114"/>
      <c r="F320" s="115">
        <v>286</v>
      </c>
      <c r="G320" s="116">
        <v>5.29999999999999</v>
      </c>
      <c r="H320" s="93">
        <f t="shared" si="13"/>
        <v>41088</v>
      </c>
      <c r="I320" s="107">
        <f t="shared" si="14"/>
        <v>62281190.3999999</v>
      </c>
      <c r="J320" s="108">
        <f t="shared" si="15"/>
        <v>2486073186.35</v>
      </c>
    </row>
    <row r="321" spans="5:10">
      <c r="E321" s="114"/>
      <c r="F321" s="115">
        <v>287</v>
      </c>
      <c r="G321" s="116">
        <v>5.34999999999999</v>
      </c>
      <c r="H321" s="93">
        <f t="shared" si="13"/>
        <v>41375</v>
      </c>
      <c r="I321" s="107">
        <f t="shared" si="14"/>
        <v>63529243.7499999</v>
      </c>
      <c r="J321" s="108">
        <f t="shared" si="15"/>
        <v>2549602430.1</v>
      </c>
    </row>
    <row r="322" spans="5:10">
      <c r="E322" s="114"/>
      <c r="F322" s="115">
        <v>288</v>
      </c>
      <c r="G322" s="116">
        <v>5.39999999999999</v>
      </c>
      <c r="H322" s="93">
        <f t="shared" si="13"/>
        <v>41663</v>
      </c>
      <c r="I322" s="107">
        <f t="shared" si="14"/>
        <v>64794297.5999999</v>
      </c>
      <c r="J322" s="108">
        <f t="shared" si="15"/>
        <v>2614396727.7</v>
      </c>
    </row>
    <row r="323" spans="5:10">
      <c r="E323" s="114"/>
      <c r="F323" s="115">
        <v>289</v>
      </c>
      <c r="G323" s="116">
        <v>5.44999999999999</v>
      </c>
      <c r="H323" s="93">
        <f t="shared" si="13"/>
        <v>41952</v>
      </c>
      <c r="I323" s="107">
        <f t="shared" si="14"/>
        <v>66076497.5999999</v>
      </c>
      <c r="J323" s="108">
        <f t="shared" si="15"/>
        <v>2680473225.3</v>
      </c>
    </row>
    <row r="324" spans="5:10">
      <c r="E324" s="114"/>
      <c r="F324" s="115">
        <v>290</v>
      </c>
      <c r="G324" s="116">
        <v>5.49999999999999</v>
      </c>
      <c r="H324" s="93">
        <f t="shared" si="13"/>
        <v>42242</v>
      </c>
      <c r="I324" s="107">
        <f t="shared" si="14"/>
        <v>67375989.9999999</v>
      </c>
      <c r="J324" s="108">
        <f t="shared" si="15"/>
        <v>2747849215.3</v>
      </c>
    </row>
    <row r="325" spans="5:10">
      <c r="E325" s="114"/>
      <c r="F325" s="115">
        <v>291</v>
      </c>
      <c r="G325" s="116">
        <v>5.54999999999999</v>
      </c>
      <c r="H325" s="93">
        <f t="shared" si="13"/>
        <v>42533</v>
      </c>
      <c r="I325" s="107">
        <f t="shared" si="14"/>
        <v>68692921.6499999</v>
      </c>
      <c r="J325" s="108">
        <f t="shared" si="15"/>
        <v>2816542136.95</v>
      </c>
    </row>
    <row r="326" spans="5:10">
      <c r="E326" s="114"/>
      <c r="F326" s="115">
        <v>292</v>
      </c>
      <c r="G326" s="116">
        <v>5.59999999999999</v>
      </c>
      <c r="H326" s="93">
        <f t="shared" si="13"/>
        <v>42825</v>
      </c>
      <c r="I326" s="107">
        <f t="shared" si="14"/>
        <v>70027439.9999999</v>
      </c>
      <c r="J326" s="108">
        <f t="shared" si="15"/>
        <v>2886569576.95</v>
      </c>
    </row>
    <row r="327" spans="5:10">
      <c r="E327" s="114"/>
      <c r="F327" s="115">
        <v>293</v>
      </c>
      <c r="G327" s="116">
        <v>5.64999999999999</v>
      </c>
      <c r="H327" s="93">
        <f t="shared" si="13"/>
        <v>43118</v>
      </c>
      <c r="I327" s="107">
        <f t="shared" si="14"/>
        <v>71379693.0999999</v>
      </c>
      <c r="J327" s="108">
        <f t="shared" si="15"/>
        <v>2957949270.05</v>
      </c>
    </row>
    <row r="328" spans="5:10">
      <c r="E328" s="114"/>
      <c r="F328" s="115">
        <v>294</v>
      </c>
      <c r="G328" s="116">
        <v>5.69999999999999</v>
      </c>
      <c r="H328" s="93">
        <f t="shared" si="13"/>
        <v>43412</v>
      </c>
      <c r="I328" s="107">
        <f t="shared" si="14"/>
        <v>72749829.5999999</v>
      </c>
      <c r="J328" s="108">
        <f t="shared" si="15"/>
        <v>3030699099.65</v>
      </c>
    </row>
    <row r="329" spans="5:10">
      <c r="E329" s="114"/>
      <c r="F329" s="115">
        <v>295</v>
      </c>
      <c r="G329" s="116">
        <v>5.74999999999999</v>
      </c>
      <c r="H329" s="93">
        <f t="shared" si="13"/>
        <v>43707</v>
      </c>
      <c r="I329" s="107">
        <f t="shared" si="14"/>
        <v>74137998.7499999</v>
      </c>
      <c r="J329" s="108">
        <f t="shared" si="15"/>
        <v>3104837098.4</v>
      </c>
    </row>
    <row r="330" spans="5:10">
      <c r="E330" s="114"/>
      <c r="F330" s="115">
        <v>296</v>
      </c>
      <c r="G330" s="116">
        <v>5.79999999999999</v>
      </c>
      <c r="H330" s="93">
        <f t="shared" si="13"/>
        <v>44003</v>
      </c>
      <c r="I330" s="107">
        <f t="shared" si="14"/>
        <v>75544350.3999999</v>
      </c>
      <c r="J330" s="108">
        <f t="shared" si="15"/>
        <v>3180381448.8</v>
      </c>
    </row>
    <row r="331" spans="5:10">
      <c r="E331" s="114"/>
      <c r="F331" s="115">
        <v>297</v>
      </c>
      <c r="G331" s="116">
        <v>5.84999999999999</v>
      </c>
      <c r="H331" s="93">
        <f t="shared" si="13"/>
        <v>44300</v>
      </c>
      <c r="I331" s="107">
        <f t="shared" si="14"/>
        <v>76969034.9999999</v>
      </c>
      <c r="J331" s="108">
        <f t="shared" si="15"/>
        <v>3257350483.8</v>
      </c>
    </row>
    <row r="332" spans="5:10">
      <c r="E332" s="114"/>
      <c r="F332" s="115">
        <v>298</v>
      </c>
      <c r="G332" s="116">
        <v>5.89999999999999</v>
      </c>
      <c r="H332" s="93">
        <f t="shared" si="13"/>
        <v>44598</v>
      </c>
      <c r="I332" s="107">
        <f t="shared" si="14"/>
        <v>78412203.5999999</v>
      </c>
      <c r="J332" s="108">
        <f t="shared" si="15"/>
        <v>3335762687.4</v>
      </c>
    </row>
    <row r="333" spans="5:10">
      <c r="E333" s="114"/>
      <c r="F333" s="115">
        <v>299</v>
      </c>
      <c r="G333" s="116">
        <v>5.94999999999999</v>
      </c>
      <c r="H333" s="93">
        <f t="shared" si="13"/>
        <v>44897</v>
      </c>
      <c r="I333" s="107">
        <f t="shared" si="14"/>
        <v>79874007.8499999</v>
      </c>
      <c r="J333" s="108">
        <f t="shared" si="15"/>
        <v>3415636695.25</v>
      </c>
    </row>
    <row r="334" spans="5:10">
      <c r="E334" s="114"/>
      <c r="F334" s="115">
        <v>300</v>
      </c>
      <c r="G334" s="116">
        <v>5.99999999999999</v>
      </c>
      <c r="H334" s="93">
        <f t="shared" si="13"/>
        <v>45197</v>
      </c>
      <c r="I334" s="107">
        <f t="shared" si="14"/>
        <v>81354599.9999999</v>
      </c>
      <c r="J334" s="108">
        <f t="shared" si="15"/>
        <v>3496991295.25</v>
      </c>
    </row>
    <row r="335" spans="5:10">
      <c r="E335" s="90" t="s">
        <v>130</v>
      </c>
      <c r="F335" s="115">
        <v>301</v>
      </c>
      <c r="G335" s="116">
        <v>6.04999999999999</v>
      </c>
      <c r="H335" s="93">
        <f t="shared" si="13"/>
        <v>45498</v>
      </c>
      <c r="I335" s="107">
        <f t="shared" si="14"/>
        <v>82854132.8999999</v>
      </c>
      <c r="J335" s="108">
        <f t="shared" si="15"/>
        <v>3579845428.15</v>
      </c>
    </row>
    <row r="336" spans="5:10">
      <c r="E336" s="114"/>
      <c r="F336" s="115">
        <v>302</v>
      </c>
      <c r="G336" s="116">
        <v>6.09999999999999</v>
      </c>
      <c r="H336" s="93">
        <f t="shared" si="13"/>
        <v>45800</v>
      </c>
      <c r="I336" s="107">
        <f t="shared" si="14"/>
        <v>84372759.9999999</v>
      </c>
      <c r="J336" s="108">
        <f t="shared" si="15"/>
        <v>3664218188.15</v>
      </c>
    </row>
    <row r="337" spans="5:10">
      <c r="E337" s="114"/>
      <c r="F337" s="115">
        <v>303</v>
      </c>
      <c r="G337" s="116">
        <v>6.14999999999999</v>
      </c>
      <c r="H337" s="93">
        <f t="shared" si="13"/>
        <v>46103</v>
      </c>
      <c r="I337" s="107">
        <f t="shared" si="14"/>
        <v>85910635.3499999</v>
      </c>
      <c r="J337" s="108">
        <f t="shared" si="15"/>
        <v>3750128823.5</v>
      </c>
    </row>
    <row r="338" spans="5:10">
      <c r="E338" s="114"/>
      <c r="F338" s="115">
        <v>304</v>
      </c>
      <c r="G338" s="116">
        <v>6.19999999999999</v>
      </c>
      <c r="H338" s="93">
        <f t="shared" si="13"/>
        <v>46407</v>
      </c>
      <c r="I338" s="107">
        <f t="shared" si="14"/>
        <v>87467913.5999999</v>
      </c>
      <c r="J338" s="108">
        <f t="shared" si="15"/>
        <v>3837596737.1</v>
      </c>
    </row>
    <row r="339" spans="5:10">
      <c r="E339" s="114"/>
      <c r="F339" s="115">
        <v>305</v>
      </c>
      <c r="G339" s="116">
        <v>6.24999999999999</v>
      </c>
      <c r="H339" s="93">
        <f t="shared" si="13"/>
        <v>46712</v>
      </c>
      <c r="I339" s="107">
        <f t="shared" si="14"/>
        <v>89044749.9999999</v>
      </c>
      <c r="J339" s="108">
        <f t="shared" si="15"/>
        <v>3926641487.1</v>
      </c>
    </row>
    <row r="340" spans="5:10">
      <c r="E340" s="114"/>
      <c r="F340" s="115">
        <v>306</v>
      </c>
      <c r="G340" s="116">
        <v>6.29999999999999</v>
      </c>
      <c r="H340" s="93">
        <f t="shared" si="13"/>
        <v>47018</v>
      </c>
      <c r="I340" s="107">
        <f t="shared" si="14"/>
        <v>90641300.3999999</v>
      </c>
      <c r="J340" s="108">
        <f t="shared" si="15"/>
        <v>4017282787.5</v>
      </c>
    </row>
    <row r="341" spans="5:10">
      <c r="E341" s="114"/>
      <c r="F341" s="115">
        <v>307</v>
      </c>
      <c r="G341" s="116">
        <v>6.34999999999999</v>
      </c>
      <c r="H341" s="93">
        <f t="shared" si="13"/>
        <v>47325</v>
      </c>
      <c r="I341" s="107">
        <f t="shared" si="14"/>
        <v>92257721.2499999</v>
      </c>
      <c r="J341" s="108">
        <f t="shared" si="15"/>
        <v>4109540508.75</v>
      </c>
    </row>
    <row r="342" spans="5:10">
      <c r="E342" s="114"/>
      <c r="F342" s="115">
        <v>308</v>
      </c>
      <c r="G342" s="116">
        <v>6.39999999999999</v>
      </c>
      <c r="H342" s="93">
        <f t="shared" si="13"/>
        <v>47633</v>
      </c>
      <c r="I342" s="107">
        <f t="shared" si="14"/>
        <v>93894169.5999998</v>
      </c>
      <c r="J342" s="108">
        <f t="shared" si="15"/>
        <v>4203434678.35</v>
      </c>
    </row>
    <row r="343" spans="5:10">
      <c r="E343" s="114"/>
      <c r="F343" s="115">
        <v>309</v>
      </c>
      <c r="G343" s="116">
        <v>6.44999999999999</v>
      </c>
      <c r="H343" s="93">
        <f t="shared" si="13"/>
        <v>47942</v>
      </c>
      <c r="I343" s="107">
        <f t="shared" si="14"/>
        <v>95550803.0999999</v>
      </c>
      <c r="J343" s="108">
        <f t="shared" si="15"/>
        <v>4298985481.45</v>
      </c>
    </row>
    <row r="344" spans="5:10">
      <c r="E344" s="114"/>
      <c r="F344" s="115">
        <v>310</v>
      </c>
      <c r="G344" s="116">
        <v>6.49999999999998</v>
      </c>
      <c r="H344" s="93">
        <f t="shared" si="13"/>
        <v>48252</v>
      </c>
      <c r="I344" s="107">
        <f t="shared" si="14"/>
        <v>97227779.9999997</v>
      </c>
      <c r="J344" s="108">
        <f t="shared" si="15"/>
        <v>4396213261.45</v>
      </c>
    </row>
    <row r="345" spans="5:10">
      <c r="E345" s="114"/>
      <c r="F345" s="115">
        <v>311</v>
      </c>
      <c r="G345" s="116">
        <v>6.54999999999998</v>
      </c>
      <c r="H345" s="93">
        <f t="shared" si="13"/>
        <v>48563</v>
      </c>
      <c r="I345" s="107">
        <f t="shared" si="14"/>
        <v>98925259.1499997</v>
      </c>
      <c r="J345" s="108">
        <f t="shared" si="15"/>
        <v>4495138520.6</v>
      </c>
    </row>
    <row r="346" spans="5:10">
      <c r="E346" s="114"/>
      <c r="F346" s="115">
        <v>312</v>
      </c>
      <c r="G346" s="116">
        <v>6.59999999999998</v>
      </c>
      <c r="H346" s="93">
        <f t="shared" si="13"/>
        <v>48875</v>
      </c>
      <c r="I346" s="107">
        <f t="shared" si="14"/>
        <v>100643400</v>
      </c>
      <c r="J346" s="108">
        <f t="shared" si="15"/>
        <v>4595781920.6</v>
      </c>
    </row>
    <row r="347" spans="5:10">
      <c r="E347" s="114"/>
      <c r="F347" s="115">
        <v>313</v>
      </c>
      <c r="G347" s="116">
        <v>6.64999999999998</v>
      </c>
      <c r="H347" s="93">
        <f t="shared" si="13"/>
        <v>49188</v>
      </c>
      <c r="I347" s="107">
        <f t="shared" si="14"/>
        <v>102382362.6</v>
      </c>
      <c r="J347" s="108">
        <f t="shared" si="15"/>
        <v>4698164283.2</v>
      </c>
    </row>
    <row r="348" spans="5:10">
      <c r="E348" s="114"/>
      <c r="F348" s="115">
        <v>314</v>
      </c>
      <c r="G348" s="116">
        <v>6.69999999999998</v>
      </c>
      <c r="H348" s="93">
        <f t="shared" si="13"/>
        <v>49502</v>
      </c>
      <c r="I348" s="107">
        <f t="shared" si="14"/>
        <v>104142307.6</v>
      </c>
      <c r="J348" s="108">
        <f t="shared" si="15"/>
        <v>4802306590.8</v>
      </c>
    </row>
    <row r="349" spans="5:10">
      <c r="E349" s="114"/>
      <c r="F349" s="115">
        <v>315</v>
      </c>
      <c r="G349" s="116">
        <v>6.74999999999998</v>
      </c>
      <c r="H349" s="93">
        <f t="shared" si="13"/>
        <v>49817</v>
      </c>
      <c r="I349" s="107">
        <f t="shared" si="14"/>
        <v>105923396.25</v>
      </c>
      <c r="J349" s="108">
        <f t="shared" si="15"/>
        <v>4908229987.05</v>
      </c>
    </row>
    <row r="350" spans="5:10">
      <c r="E350" s="114"/>
      <c r="F350" s="115">
        <v>316</v>
      </c>
      <c r="G350" s="116">
        <v>6.79999999999998</v>
      </c>
      <c r="H350" s="93">
        <f t="shared" si="13"/>
        <v>50133</v>
      </c>
      <c r="I350" s="107">
        <f t="shared" si="14"/>
        <v>107725790.4</v>
      </c>
      <c r="J350" s="108">
        <f t="shared" si="15"/>
        <v>5015955777.45</v>
      </c>
    </row>
    <row r="351" spans="5:10">
      <c r="E351" s="114"/>
      <c r="F351" s="115">
        <v>317</v>
      </c>
      <c r="G351" s="116">
        <v>6.84999999999998</v>
      </c>
      <c r="H351" s="93">
        <f t="shared" si="13"/>
        <v>50450</v>
      </c>
      <c r="I351" s="107">
        <f t="shared" si="14"/>
        <v>109549652.5</v>
      </c>
      <c r="J351" s="108">
        <f t="shared" si="15"/>
        <v>5125505429.95</v>
      </c>
    </row>
    <row r="352" spans="5:10">
      <c r="E352" s="114"/>
      <c r="F352" s="115">
        <v>318</v>
      </c>
      <c r="G352" s="116">
        <v>6.89999999999998</v>
      </c>
      <c r="H352" s="93">
        <f t="shared" si="13"/>
        <v>50768</v>
      </c>
      <c r="I352" s="107">
        <f t="shared" si="14"/>
        <v>111395145.6</v>
      </c>
      <c r="J352" s="108">
        <f t="shared" si="15"/>
        <v>5236900575.54999</v>
      </c>
    </row>
    <row r="353" spans="5:10">
      <c r="E353" s="114"/>
      <c r="F353" s="115">
        <v>319</v>
      </c>
      <c r="G353" s="116">
        <v>6.94999999999998</v>
      </c>
      <c r="H353" s="93">
        <f t="shared" si="13"/>
        <v>51087</v>
      </c>
      <c r="I353" s="107">
        <f t="shared" si="14"/>
        <v>113262433.35</v>
      </c>
      <c r="J353" s="108">
        <f t="shared" si="15"/>
        <v>5350163008.89999</v>
      </c>
    </row>
    <row r="354" spans="5:10">
      <c r="E354" s="114"/>
      <c r="F354" s="115">
        <v>320</v>
      </c>
      <c r="G354" s="116">
        <v>6.99999999999998</v>
      </c>
      <c r="H354" s="93">
        <f t="shared" si="13"/>
        <v>51407</v>
      </c>
      <c r="I354" s="107">
        <f t="shared" si="14"/>
        <v>115151680</v>
      </c>
      <c r="J354" s="108">
        <f t="shared" si="15"/>
        <v>5465314688.89999</v>
      </c>
    </row>
    <row r="355" spans="5:10">
      <c r="E355" s="114"/>
      <c r="F355" s="115">
        <v>321</v>
      </c>
      <c r="G355" s="116">
        <v>7.04999999999998</v>
      </c>
      <c r="H355" s="93">
        <f t="shared" si="13"/>
        <v>51728</v>
      </c>
      <c r="I355" s="107">
        <f t="shared" si="14"/>
        <v>117063050.4</v>
      </c>
      <c r="J355" s="108">
        <f t="shared" si="15"/>
        <v>5582377739.29999</v>
      </c>
    </row>
    <row r="356" spans="5:10">
      <c r="E356" s="114"/>
      <c r="F356" s="115">
        <v>322</v>
      </c>
      <c r="G356" s="116">
        <v>7.09999999999998</v>
      </c>
      <c r="H356" s="93">
        <f t="shared" si="13"/>
        <v>52050</v>
      </c>
      <c r="I356" s="107">
        <f t="shared" si="14"/>
        <v>118996710</v>
      </c>
      <c r="J356" s="108">
        <f t="shared" si="15"/>
        <v>5701374449.29999</v>
      </c>
    </row>
    <row r="357" spans="5:10">
      <c r="E357" s="114"/>
      <c r="F357" s="115">
        <v>323</v>
      </c>
      <c r="G357" s="116">
        <v>7.14999999999998</v>
      </c>
      <c r="H357" s="93">
        <f t="shared" ref="H357:H420" si="16">H356+F357</f>
        <v>52373</v>
      </c>
      <c r="I357" s="107">
        <f t="shared" ref="I357:I420" si="17">F357*G357*H357</f>
        <v>120952824.85</v>
      </c>
      <c r="J357" s="108">
        <f t="shared" ref="J357:J420" si="18">J356+I357</f>
        <v>5822327274.14999</v>
      </c>
    </row>
    <row r="358" spans="5:10">
      <c r="E358" s="114"/>
      <c r="F358" s="115">
        <v>324</v>
      </c>
      <c r="G358" s="116">
        <v>7.19999999999998</v>
      </c>
      <c r="H358" s="93">
        <f t="shared" si="16"/>
        <v>52697</v>
      </c>
      <c r="I358" s="107">
        <f t="shared" si="17"/>
        <v>122931561.6</v>
      </c>
      <c r="J358" s="108">
        <f t="shared" si="18"/>
        <v>5945258835.74999</v>
      </c>
    </row>
    <row r="359" spans="5:10">
      <c r="E359" s="114"/>
      <c r="F359" s="115">
        <v>325</v>
      </c>
      <c r="G359" s="116">
        <v>7.24999999999998</v>
      </c>
      <c r="H359" s="93">
        <f t="shared" si="16"/>
        <v>53022</v>
      </c>
      <c r="I359" s="107">
        <f t="shared" si="17"/>
        <v>124933087.5</v>
      </c>
      <c r="J359" s="108">
        <f t="shared" si="18"/>
        <v>6070191923.24999</v>
      </c>
    </row>
    <row r="360" spans="5:10">
      <c r="E360" s="114"/>
      <c r="F360" s="115">
        <v>326</v>
      </c>
      <c r="G360" s="116">
        <v>7.29999999999998</v>
      </c>
      <c r="H360" s="93">
        <f t="shared" si="16"/>
        <v>53348</v>
      </c>
      <c r="I360" s="107">
        <f t="shared" si="17"/>
        <v>126957570.4</v>
      </c>
      <c r="J360" s="108">
        <f t="shared" si="18"/>
        <v>6197149493.64999</v>
      </c>
    </row>
    <row r="361" spans="5:10">
      <c r="E361" s="114"/>
      <c r="F361" s="115">
        <v>327</v>
      </c>
      <c r="G361" s="116">
        <v>7.34999999999998</v>
      </c>
      <c r="H361" s="93">
        <f t="shared" si="16"/>
        <v>53675</v>
      </c>
      <c r="I361" s="107">
        <f t="shared" si="17"/>
        <v>129005178.75</v>
      </c>
      <c r="J361" s="108">
        <f t="shared" si="18"/>
        <v>6326154672.39999</v>
      </c>
    </row>
    <row r="362" spans="5:10">
      <c r="E362" s="114"/>
      <c r="F362" s="115">
        <v>328</v>
      </c>
      <c r="G362" s="116">
        <v>7.39999999999998</v>
      </c>
      <c r="H362" s="93">
        <f t="shared" si="16"/>
        <v>54003</v>
      </c>
      <c r="I362" s="107">
        <f t="shared" si="17"/>
        <v>131076081.6</v>
      </c>
      <c r="J362" s="108">
        <f t="shared" si="18"/>
        <v>6457230753.99999</v>
      </c>
    </row>
    <row r="363" spans="5:10">
      <c r="E363" s="114"/>
      <c r="F363" s="115">
        <v>329</v>
      </c>
      <c r="G363" s="116">
        <v>7.44999999999998</v>
      </c>
      <c r="H363" s="93">
        <f t="shared" si="16"/>
        <v>54332</v>
      </c>
      <c r="I363" s="107">
        <f t="shared" si="17"/>
        <v>133170448.6</v>
      </c>
      <c r="J363" s="108">
        <f t="shared" si="18"/>
        <v>6590401202.59999</v>
      </c>
    </row>
    <row r="364" spans="5:10">
      <c r="E364" s="114"/>
      <c r="F364" s="115">
        <v>330</v>
      </c>
      <c r="G364" s="116">
        <v>7.49999999999998</v>
      </c>
      <c r="H364" s="93">
        <f t="shared" si="16"/>
        <v>54662</v>
      </c>
      <c r="I364" s="107">
        <f t="shared" si="17"/>
        <v>135288450</v>
      </c>
      <c r="J364" s="108">
        <f t="shared" si="18"/>
        <v>6725689652.59999</v>
      </c>
    </row>
    <row r="365" spans="5:10">
      <c r="E365" s="114"/>
      <c r="F365" s="115">
        <v>331</v>
      </c>
      <c r="G365" s="116">
        <v>7.54999999999998</v>
      </c>
      <c r="H365" s="93">
        <f t="shared" si="16"/>
        <v>54993</v>
      </c>
      <c r="I365" s="107">
        <f t="shared" si="17"/>
        <v>137430256.65</v>
      </c>
      <c r="J365" s="108">
        <f t="shared" si="18"/>
        <v>6863119909.24999</v>
      </c>
    </row>
    <row r="366" spans="5:10">
      <c r="E366" s="114"/>
      <c r="F366" s="115">
        <v>332</v>
      </c>
      <c r="G366" s="116">
        <v>7.59999999999998</v>
      </c>
      <c r="H366" s="93">
        <f t="shared" si="16"/>
        <v>55325</v>
      </c>
      <c r="I366" s="107">
        <f t="shared" si="17"/>
        <v>139596040</v>
      </c>
      <c r="J366" s="108">
        <f t="shared" si="18"/>
        <v>7002715949.24999</v>
      </c>
    </row>
    <row r="367" spans="5:10">
      <c r="E367" s="114"/>
      <c r="F367" s="115">
        <v>333</v>
      </c>
      <c r="G367" s="116">
        <v>7.64999999999998</v>
      </c>
      <c r="H367" s="93">
        <f t="shared" si="16"/>
        <v>55658</v>
      </c>
      <c r="I367" s="107">
        <f t="shared" si="17"/>
        <v>141785972.1</v>
      </c>
      <c r="J367" s="108">
        <f t="shared" si="18"/>
        <v>7144501921.34999</v>
      </c>
    </row>
    <row r="368" spans="5:10">
      <c r="E368" s="114"/>
      <c r="F368" s="115">
        <v>334</v>
      </c>
      <c r="G368" s="116">
        <v>7.69999999999998</v>
      </c>
      <c r="H368" s="93">
        <f t="shared" si="16"/>
        <v>55992</v>
      </c>
      <c r="I368" s="107">
        <f t="shared" si="17"/>
        <v>144000225.6</v>
      </c>
      <c r="J368" s="108">
        <f t="shared" si="18"/>
        <v>7288502146.94999</v>
      </c>
    </row>
    <row r="369" spans="5:10">
      <c r="E369" s="114"/>
      <c r="F369" s="115">
        <v>335</v>
      </c>
      <c r="G369" s="116">
        <v>7.74999999999998</v>
      </c>
      <c r="H369" s="93">
        <f t="shared" si="16"/>
        <v>56327</v>
      </c>
      <c r="I369" s="107">
        <f t="shared" si="17"/>
        <v>146238973.75</v>
      </c>
      <c r="J369" s="108">
        <f t="shared" si="18"/>
        <v>7434741120.69999</v>
      </c>
    </row>
    <row r="370" spans="5:10">
      <c r="E370" s="114"/>
      <c r="F370" s="115">
        <v>336</v>
      </c>
      <c r="G370" s="116">
        <v>7.79999999999998</v>
      </c>
      <c r="H370" s="93">
        <f t="shared" si="16"/>
        <v>56663</v>
      </c>
      <c r="I370" s="107">
        <f t="shared" si="17"/>
        <v>148502390.4</v>
      </c>
      <c r="J370" s="108">
        <f t="shared" si="18"/>
        <v>7583243511.09999</v>
      </c>
    </row>
    <row r="371" spans="5:10">
      <c r="E371" s="114"/>
      <c r="F371" s="115">
        <v>337</v>
      </c>
      <c r="G371" s="116">
        <v>7.84999999999998</v>
      </c>
      <c r="H371" s="93">
        <f t="shared" si="16"/>
        <v>57000</v>
      </c>
      <c r="I371" s="107">
        <f t="shared" si="17"/>
        <v>150790650</v>
      </c>
      <c r="J371" s="108">
        <f t="shared" si="18"/>
        <v>7734034161.09999</v>
      </c>
    </row>
    <row r="372" spans="5:10">
      <c r="E372" s="114"/>
      <c r="F372" s="115">
        <v>338</v>
      </c>
      <c r="G372" s="116">
        <v>7.89999999999998</v>
      </c>
      <c r="H372" s="93">
        <f t="shared" si="16"/>
        <v>57338</v>
      </c>
      <c r="I372" s="107">
        <f t="shared" si="17"/>
        <v>153103927.6</v>
      </c>
      <c r="J372" s="108">
        <f t="shared" si="18"/>
        <v>7887138088.69999</v>
      </c>
    </row>
    <row r="373" spans="5:10">
      <c r="E373" s="114"/>
      <c r="F373" s="115">
        <v>339</v>
      </c>
      <c r="G373" s="116">
        <v>7.94999999999998</v>
      </c>
      <c r="H373" s="93">
        <f t="shared" si="16"/>
        <v>57677</v>
      </c>
      <c r="I373" s="107">
        <f t="shared" si="17"/>
        <v>155442398.85</v>
      </c>
      <c r="J373" s="108">
        <f t="shared" si="18"/>
        <v>8042580487.54999</v>
      </c>
    </row>
    <row r="374" spans="5:10">
      <c r="E374" s="114"/>
      <c r="F374" s="115">
        <v>340</v>
      </c>
      <c r="G374" s="116">
        <v>7.99999999999998</v>
      </c>
      <c r="H374" s="93">
        <f t="shared" si="16"/>
        <v>58017</v>
      </c>
      <c r="I374" s="107">
        <f t="shared" si="17"/>
        <v>157806240</v>
      </c>
      <c r="J374" s="108">
        <f t="shared" si="18"/>
        <v>8200386727.54999</v>
      </c>
    </row>
    <row r="375" spans="5:10">
      <c r="E375" s="114"/>
      <c r="F375" s="115">
        <v>341</v>
      </c>
      <c r="G375" s="116">
        <v>8.04999999999998</v>
      </c>
      <c r="H375" s="93">
        <f t="shared" si="16"/>
        <v>58358</v>
      </c>
      <c r="I375" s="107">
        <f t="shared" si="17"/>
        <v>160195627.9</v>
      </c>
      <c r="J375" s="108">
        <f t="shared" si="18"/>
        <v>8360582355.44999</v>
      </c>
    </row>
    <row r="376" spans="5:10">
      <c r="E376" s="114"/>
      <c r="F376" s="115">
        <v>342</v>
      </c>
      <c r="G376" s="116">
        <v>8.09999999999998</v>
      </c>
      <c r="H376" s="93">
        <f t="shared" si="16"/>
        <v>58700</v>
      </c>
      <c r="I376" s="107">
        <f t="shared" si="17"/>
        <v>162610740</v>
      </c>
      <c r="J376" s="108">
        <f t="shared" si="18"/>
        <v>8523193095.44999</v>
      </c>
    </row>
    <row r="377" spans="5:10">
      <c r="E377" s="114"/>
      <c r="F377" s="115">
        <v>343</v>
      </c>
      <c r="G377" s="116">
        <v>8.14999999999998</v>
      </c>
      <c r="H377" s="93">
        <f t="shared" si="16"/>
        <v>59043</v>
      </c>
      <c r="I377" s="107">
        <f t="shared" si="17"/>
        <v>165051754.35</v>
      </c>
      <c r="J377" s="108">
        <f t="shared" si="18"/>
        <v>8688244849.79999</v>
      </c>
    </row>
    <row r="378" spans="5:10">
      <c r="E378" s="114"/>
      <c r="F378" s="115">
        <v>344</v>
      </c>
      <c r="G378" s="116">
        <v>8.19999999999998</v>
      </c>
      <c r="H378" s="93">
        <f t="shared" si="16"/>
        <v>59387</v>
      </c>
      <c r="I378" s="107">
        <f t="shared" si="17"/>
        <v>167518849.6</v>
      </c>
      <c r="J378" s="108">
        <f t="shared" si="18"/>
        <v>8855763699.39999</v>
      </c>
    </row>
    <row r="379" spans="5:10">
      <c r="E379" s="114"/>
      <c r="F379" s="115">
        <v>345</v>
      </c>
      <c r="G379" s="116">
        <v>8.24999999999998</v>
      </c>
      <c r="H379" s="93">
        <f t="shared" si="16"/>
        <v>59732</v>
      </c>
      <c r="I379" s="107">
        <f t="shared" si="17"/>
        <v>170012205</v>
      </c>
      <c r="J379" s="108">
        <f t="shared" si="18"/>
        <v>9025775904.39999</v>
      </c>
    </row>
    <row r="380" spans="5:10">
      <c r="E380" s="114"/>
      <c r="F380" s="115">
        <v>346</v>
      </c>
      <c r="G380" s="116">
        <v>8.29999999999998</v>
      </c>
      <c r="H380" s="93">
        <f t="shared" si="16"/>
        <v>60078</v>
      </c>
      <c r="I380" s="107">
        <f t="shared" si="17"/>
        <v>172532000.4</v>
      </c>
      <c r="J380" s="108">
        <f t="shared" si="18"/>
        <v>9198307904.79999</v>
      </c>
    </row>
    <row r="381" spans="5:10">
      <c r="E381" s="114"/>
      <c r="F381" s="115">
        <v>347</v>
      </c>
      <c r="G381" s="116">
        <v>8.34999999999998</v>
      </c>
      <c r="H381" s="93">
        <f t="shared" si="16"/>
        <v>60425</v>
      </c>
      <c r="I381" s="107">
        <f t="shared" si="17"/>
        <v>175078416.25</v>
      </c>
      <c r="J381" s="108">
        <f t="shared" si="18"/>
        <v>9373386321.04999</v>
      </c>
    </row>
    <row r="382" spans="5:10">
      <c r="E382" s="114"/>
      <c r="F382" s="115">
        <v>348</v>
      </c>
      <c r="G382" s="116">
        <v>8.39999999999998</v>
      </c>
      <c r="H382" s="93">
        <f t="shared" si="16"/>
        <v>60773</v>
      </c>
      <c r="I382" s="107">
        <f t="shared" si="17"/>
        <v>177651633.6</v>
      </c>
      <c r="J382" s="108">
        <f t="shared" si="18"/>
        <v>9551037954.64999</v>
      </c>
    </row>
    <row r="383" spans="5:10">
      <c r="E383" s="114"/>
      <c r="F383" s="115">
        <v>349</v>
      </c>
      <c r="G383" s="116">
        <v>8.44999999999999</v>
      </c>
      <c r="H383" s="93">
        <f t="shared" si="16"/>
        <v>61122</v>
      </c>
      <c r="I383" s="107">
        <f t="shared" si="17"/>
        <v>180251834.1</v>
      </c>
      <c r="J383" s="108">
        <f t="shared" si="18"/>
        <v>9731289788.74999</v>
      </c>
    </row>
    <row r="384" spans="5:10">
      <c r="E384" s="114"/>
      <c r="F384" s="115">
        <v>350</v>
      </c>
      <c r="G384" s="116">
        <v>8.49999999999999</v>
      </c>
      <c r="H384" s="93">
        <f t="shared" si="16"/>
        <v>61472</v>
      </c>
      <c r="I384" s="107">
        <f t="shared" si="17"/>
        <v>182879200</v>
      </c>
      <c r="J384" s="108">
        <f t="shared" si="18"/>
        <v>9914168988.74999</v>
      </c>
    </row>
    <row r="385" spans="5:10">
      <c r="E385" s="90" t="s">
        <v>131</v>
      </c>
      <c r="F385" s="115">
        <v>351</v>
      </c>
      <c r="G385" s="116">
        <v>9</v>
      </c>
      <c r="H385" s="93">
        <f t="shared" si="16"/>
        <v>61823</v>
      </c>
      <c r="I385" s="107">
        <f t="shared" si="17"/>
        <v>195298857</v>
      </c>
      <c r="J385" s="108">
        <f t="shared" si="18"/>
        <v>10109467845.75</v>
      </c>
    </row>
    <row r="386" spans="5:10">
      <c r="E386" s="114"/>
      <c r="F386" s="115">
        <v>352</v>
      </c>
      <c r="G386" s="117">
        <v>11</v>
      </c>
      <c r="H386" s="93">
        <f t="shared" si="16"/>
        <v>62175</v>
      </c>
      <c r="I386" s="107">
        <f t="shared" si="17"/>
        <v>240741600</v>
      </c>
      <c r="J386" s="108">
        <f t="shared" si="18"/>
        <v>10350209445.75</v>
      </c>
    </row>
    <row r="387" spans="5:10">
      <c r="E387" s="114"/>
      <c r="F387" s="115">
        <v>353</v>
      </c>
      <c r="G387" s="117">
        <v>13</v>
      </c>
      <c r="H387" s="93">
        <f t="shared" si="16"/>
        <v>62528</v>
      </c>
      <c r="I387" s="107">
        <f t="shared" si="17"/>
        <v>286940992</v>
      </c>
      <c r="J387" s="108">
        <f t="shared" si="18"/>
        <v>10637150437.75</v>
      </c>
    </row>
    <row r="388" spans="5:10">
      <c r="E388" s="114"/>
      <c r="F388" s="115">
        <v>354</v>
      </c>
      <c r="G388" s="117">
        <v>15</v>
      </c>
      <c r="H388" s="93">
        <f t="shared" si="16"/>
        <v>62882</v>
      </c>
      <c r="I388" s="107">
        <f t="shared" si="17"/>
        <v>333903420</v>
      </c>
      <c r="J388" s="108">
        <f t="shared" si="18"/>
        <v>10971053857.75</v>
      </c>
    </row>
    <row r="389" spans="5:10">
      <c r="E389" s="114"/>
      <c r="F389" s="115">
        <v>355</v>
      </c>
      <c r="G389" s="117">
        <v>17</v>
      </c>
      <c r="H389" s="93">
        <f t="shared" si="16"/>
        <v>63237</v>
      </c>
      <c r="I389" s="107">
        <f t="shared" si="17"/>
        <v>381635295</v>
      </c>
      <c r="J389" s="108">
        <f t="shared" si="18"/>
        <v>11352689152.75</v>
      </c>
    </row>
    <row r="390" spans="5:10">
      <c r="E390" s="114"/>
      <c r="F390" s="115">
        <v>356</v>
      </c>
      <c r="G390" s="117">
        <v>19</v>
      </c>
      <c r="H390" s="93">
        <f t="shared" si="16"/>
        <v>63593</v>
      </c>
      <c r="I390" s="107">
        <f t="shared" si="17"/>
        <v>430143052</v>
      </c>
      <c r="J390" s="108">
        <f t="shared" si="18"/>
        <v>11782832204.75</v>
      </c>
    </row>
    <row r="391" spans="5:10">
      <c r="E391" s="114"/>
      <c r="F391" s="115">
        <v>357</v>
      </c>
      <c r="G391" s="117">
        <v>21</v>
      </c>
      <c r="H391" s="93">
        <f t="shared" si="16"/>
        <v>63950</v>
      </c>
      <c r="I391" s="107">
        <f t="shared" si="17"/>
        <v>479433150</v>
      </c>
      <c r="J391" s="108">
        <f t="shared" si="18"/>
        <v>12262265354.75</v>
      </c>
    </row>
    <row r="392" spans="5:10">
      <c r="E392" s="114"/>
      <c r="F392" s="115">
        <v>358</v>
      </c>
      <c r="G392" s="117">
        <v>23</v>
      </c>
      <c r="H392" s="93">
        <f t="shared" si="16"/>
        <v>64308</v>
      </c>
      <c r="I392" s="107">
        <f t="shared" si="17"/>
        <v>529512072</v>
      </c>
      <c r="J392" s="108">
        <f t="shared" si="18"/>
        <v>12791777426.75</v>
      </c>
    </row>
    <row r="393" spans="5:10">
      <c r="E393" s="114"/>
      <c r="F393" s="115">
        <v>359</v>
      </c>
      <c r="G393" s="117">
        <v>25</v>
      </c>
      <c r="H393" s="93">
        <f t="shared" si="16"/>
        <v>64667</v>
      </c>
      <c r="I393" s="107">
        <f t="shared" si="17"/>
        <v>580386325</v>
      </c>
      <c r="J393" s="108">
        <f t="shared" si="18"/>
        <v>13372163751.75</v>
      </c>
    </row>
    <row r="394" spans="5:10">
      <c r="E394" s="114"/>
      <c r="F394" s="115">
        <v>360</v>
      </c>
      <c r="G394" s="117">
        <v>27</v>
      </c>
      <c r="H394" s="93">
        <f t="shared" si="16"/>
        <v>65027</v>
      </c>
      <c r="I394" s="107">
        <f t="shared" si="17"/>
        <v>632062440</v>
      </c>
      <c r="J394" s="108">
        <f t="shared" si="18"/>
        <v>14004226191.75</v>
      </c>
    </row>
    <row r="395" spans="5:10">
      <c r="E395" s="114"/>
      <c r="F395" s="115">
        <v>361</v>
      </c>
      <c r="G395" s="117">
        <v>29</v>
      </c>
      <c r="H395" s="93">
        <f t="shared" si="16"/>
        <v>65388</v>
      </c>
      <c r="I395" s="107">
        <f t="shared" si="17"/>
        <v>684546972</v>
      </c>
      <c r="J395" s="108">
        <f t="shared" si="18"/>
        <v>14688773163.75</v>
      </c>
    </row>
    <row r="396" spans="5:10">
      <c r="E396" s="114"/>
      <c r="F396" s="115">
        <v>362</v>
      </c>
      <c r="G396" s="117">
        <v>31</v>
      </c>
      <c r="H396" s="93">
        <f t="shared" si="16"/>
        <v>65750</v>
      </c>
      <c r="I396" s="107">
        <f t="shared" si="17"/>
        <v>737846500</v>
      </c>
      <c r="J396" s="108">
        <f t="shared" si="18"/>
        <v>15426619663.75</v>
      </c>
    </row>
    <row r="397" spans="5:10">
      <c r="E397" s="114"/>
      <c r="F397" s="115">
        <v>363</v>
      </c>
      <c r="G397" s="117">
        <v>33</v>
      </c>
      <c r="H397" s="93">
        <f t="shared" si="16"/>
        <v>66113</v>
      </c>
      <c r="I397" s="107">
        <f t="shared" si="17"/>
        <v>791967627</v>
      </c>
      <c r="J397" s="108">
        <f t="shared" si="18"/>
        <v>16218587290.75</v>
      </c>
    </row>
    <row r="398" spans="5:10">
      <c r="E398" s="114"/>
      <c r="F398" s="115">
        <v>364</v>
      </c>
      <c r="G398" s="117">
        <v>35</v>
      </c>
      <c r="H398" s="93">
        <f t="shared" si="16"/>
        <v>66477</v>
      </c>
      <c r="I398" s="107">
        <f t="shared" si="17"/>
        <v>846916980</v>
      </c>
      <c r="J398" s="108">
        <f t="shared" si="18"/>
        <v>17065504270.75</v>
      </c>
    </row>
    <row r="399" spans="5:10">
      <c r="E399" s="114"/>
      <c r="F399" s="115">
        <v>365</v>
      </c>
      <c r="G399" s="117">
        <v>37</v>
      </c>
      <c r="H399" s="93">
        <f t="shared" si="16"/>
        <v>66842</v>
      </c>
      <c r="I399" s="107">
        <f t="shared" si="17"/>
        <v>902701210</v>
      </c>
      <c r="J399" s="108">
        <f t="shared" si="18"/>
        <v>17968205480.75</v>
      </c>
    </row>
    <row r="400" spans="5:10">
      <c r="E400" s="114"/>
      <c r="F400" s="115">
        <v>366</v>
      </c>
      <c r="G400" s="117">
        <v>39</v>
      </c>
      <c r="H400" s="93">
        <f t="shared" si="16"/>
        <v>67208</v>
      </c>
      <c r="I400" s="107">
        <f t="shared" si="17"/>
        <v>959326992</v>
      </c>
      <c r="J400" s="108">
        <f t="shared" si="18"/>
        <v>18927532472.75</v>
      </c>
    </row>
    <row r="401" spans="5:10">
      <c r="E401" s="114"/>
      <c r="F401" s="115">
        <v>367</v>
      </c>
      <c r="G401" s="117">
        <v>41</v>
      </c>
      <c r="H401" s="93">
        <f t="shared" si="16"/>
        <v>67575</v>
      </c>
      <c r="I401" s="107">
        <f t="shared" si="17"/>
        <v>1016801025</v>
      </c>
      <c r="J401" s="108">
        <f t="shared" si="18"/>
        <v>19944333497.75</v>
      </c>
    </row>
    <row r="402" spans="5:10">
      <c r="E402" s="114"/>
      <c r="F402" s="115">
        <v>368</v>
      </c>
      <c r="G402" s="117">
        <v>43</v>
      </c>
      <c r="H402" s="93">
        <f t="shared" si="16"/>
        <v>67943</v>
      </c>
      <c r="I402" s="107">
        <f t="shared" si="17"/>
        <v>1075130032</v>
      </c>
      <c r="J402" s="108">
        <f t="shared" si="18"/>
        <v>21019463529.75</v>
      </c>
    </row>
    <row r="403" spans="5:10">
      <c r="E403" s="114"/>
      <c r="F403" s="115">
        <v>369</v>
      </c>
      <c r="G403" s="117">
        <v>45</v>
      </c>
      <c r="H403" s="93">
        <f t="shared" si="16"/>
        <v>68312</v>
      </c>
      <c r="I403" s="107">
        <f t="shared" si="17"/>
        <v>1134320760</v>
      </c>
      <c r="J403" s="108">
        <f t="shared" si="18"/>
        <v>22153784289.75</v>
      </c>
    </row>
    <row r="404" spans="5:10">
      <c r="E404" s="114"/>
      <c r="F404" s="115">
        <v>370</v>
      </c>
      <c r="G404" s="117">
        <v>47</v>
      </c>
      <c r="H404" s="93">
        <f t="shared" si="16"/>
        <v>68682</v>
      </c>
      <c r="I404" s="107">
        <f t="shared" si="17"/>
        <v>1194379980</v>
      </c>
      <c r="J404" s="108">
        <f t="shared" si="18"/>
        <v>23348164269.75</v>
      </c>
    </row>
    <row r="405" spans="5:10">
      <c r="E405" s="114"/>
      <c r="F405" s="115">
        <v>371</v>
      </c>
      <c r="G405" s="117">
        <v>49</v>
      </c>
      <c r="H405" s="93">
        <f t="shared" si="16"/>
        <v>69053</v>
      </c>
      <c r="I405" s="107">
        <f t="shared" si="17"/>
        <v>1255314487</v>
      </c>
      <c r="J405" s="108">
        <f t="shared" si="18"/>
        <v>24603478756.75</v>
      </c>
    </row>
    <row r="406" spans="5:10">
      <c r="E406" s="114"/>
      <c r="F406" s="115">
        <v>372</v>
      </c>
      <c r="G406" s="117">
        <v>51</v>
      </c>
      <c r="H406" s="93">
        <f t="shared" si="16"/>
        <v>69425</v>
      </c>
      <c r="I406" s="107">
        <f t="shared" si="17"/>
        <v>1317131100</v>
      </c>
      <c r="J406" s="108">
        <f t="shared" si="18"/>
        <v>25920609856.75</v>
      </c>
    </row>
    <row r="407" spans="5:10">
      <c r="E407" s="114"/>
      <c r="F407" s="115">
        <v>373</v>
      </c>
      <c r="G407" s="117">
        <v>53</v>
      </c>
      <c r="H407" s="93">
        <f t="shared" si="16"/>
        <v>69798</v>
      </c>
      <c r="I407" s="107">
        <f t="shared" si="17"/>
        <v>1379836662</v>
      </c>
      <c r="J407" s="108">
        <f t="shared" si="18"/>
        <v>27300446518.75</v>
      </c>
    </row>
    <row r="408" spans="5:10">
      <c r="E408" s="114"/>
      <c r="F408" s="115">
        <v>374</v>
      </c>
      <c r="G408" s="117">
        <v>55</v>
      </c>
      <c r="H408" s="93">
        <f t="shared" si="16"/>
        <v>70172</v>
      </c>
      <c r="I408" s="107">
        <f t="shared" si="17"/>
        <v>1443438040</v>
      </c>
      <c r="J408" s="108">
        <f t="shared" si="18"/>
        <v>28743884558.75</v>
      </c>
    </row>
    <row r="409" spans="5:10">
      <c r="E409" s="114"/>
      <c r="F409" s="115">
        <v>375</v>
      </c>
      <c r="G409" s="117">
        <v>57</v>
      </c>
      <c r="H409" s="93">
        <f t="shared" si="16"/>
        <v>70547</v>
      </c>
      <c r="I409" s="107">
        <f t="shared" si="17"/>
        <v>1507942125</v>
      </c>
      <c r="J409" s="108">
        <f t="shared" si="18"/>
        <v>30251826683.75</v>
      </c>
    </row>
    <row r="410" spans="5:10">
      <c r="E410" s="114"/>
      <c r="F410" s="115">
        <v>376</v>
      </c>
      <c r="G410" s="117">
        <v>59</v>
      </c>
      <c r="H410" s="93">
        <f t="shared" si="16"/>
        <v>70923</v>
      </c>
      <c r="I410" s="107">
        <f t="shared" si="17"/>
        <v>1573355832</v>
      </c>
      <c r="J410" s="108">
        <f t="shared" si="18"/>
        <v>31825182515.75</v>
      </c>
    </row>
    <row r="411" spans="5:10">
      <c r="E411" s="114"/>
      <c r="F411" s="115">
        <v>377</v>
      </c>
      <c r="G411" s="117">
        <v>61</v>
      </c>
      <c r="H411" s="93">
        <f t="shared" si="16"/>
        <v>71300</v>
      </c>
      <c r="I411" s="107">
        <f t="shared" si="17"/>
        <v>1639686100</v>
      </c>
      <c r="J411" s="108">
        <f t="shared" si="18"/>
        <v>33464868615.75</v>
      </c>
    </row>
    <row r="412" spans="5:10">
      <c r="E412" s="114"/>
      <c r="F412" s="115">
        <v>378</v>
      </c>
      <c r="G412" s="117">
        <v>63</v>
      </c>
      <c r="H412" s="93">
        <f t="shared" si="16"/>
        <v>71678</v>
      </c>
      <c r="I412" s="107">
        <f t="shared" si="17"/>
        <v>1706939892</v>
      </c>
      <c r="J412" s="108">
        <f t="shared" si="18"/>
        <v>35171808507.75</v>
      </c>
    </row>
    <row r="413" spans="5:10">
      <c r="E413" s="114"/>
      <c r="F413" s="115">
        <v>379</v>
      </c>
      <c r="G413" s="117">
        <v>65</v>
      </c>
      <c r="H413" s="93">
        <f t="shared" si="16"/>
        <v>72057</v>
      </c>
      <c r="I413" s="107">
        <f t="shared" si="17"/>
        <v>1775124195</v>
      </c>
      <c r="J413" s="108">
        <f t="shared" si="18"/>
        <v>36946932702.75</v>
      </c>
    </row>
    <row r="414" spans="5:10">
      <c r="E414" s="114"/>
      <c r="F414" s="115">
        <v>380</v>
      </c>
      <c r="G414" s="117">
        <v>67</v>
      </c>
      <c r="H414" s="93">
        <f t="shared" si="16"/>
        <v>72437</v>
      </c>
      <c r="I414" s="107">
        <f t="shared" si="17"/>
        <v>1844246020</v>
      </c>
      <c r="J414" s="108">
        <f t="shared" si="18"/>
        <v>38791178722.75</v>
      </c>
    </row>
    <row r="415" spans="5:10">
      <c r="E415" s="114"/>
      <c r="F415" s="115">
        <v>381</v>
      </c>
      <c r="G415" s="117">
        <v>69</v>
      </c>
      <c r="H415" s="93">
        <f t="shared" si="16"/>
        <v>72818</v>
      </c>
      <c r="I415" s="107">
        <f t="shared" si="17"/>
        <v>1914312402</v>
      </c>
      <c r="J415" s="108">
        <f t="shared" si="18"/>
        <v>40705491124.75</v>
      </c>
    </row>
    <row r="416" spans="5:10">
      <c r="E416" s="114"/>
      <c r="F416" s="115">
        <v>382</v>
      </c>
      <c r="G416" s="117">
        <v>71</v>
      </c>
      <c r="H416" s="93">
        <f t="shared" si="16"/>
        <v>73200</v>
      </c>
      <c r="I416" s="107">
        <f t="shared" si="17"/>
        <v>1985330400</v>
      </c>
      <c r="J416" s="108">
        <f t="shared" si="18"/>
        <v>42690821524.75</v>
      </c>
    </row>
    <row r="417" spans="5:10">
      <c r="E417" s="114"/>
      <c r="F417" s="115">
        <v>383</v>
      </c>
      <c r="G417" s="117">
        <v>73</v>
      </c>
      <c r="H417" s="93">
        <f t="shared" si="16"/>
        <v>73583</v>
      </c>
      <c r="I417" s="107">
        <f t="shared" si="17"/>
        <v>2057307097</v>
      </c>
      <c r="J417" s="108">
        <f t="shared" si="18"/>
        <v>44748128621.75</v>
      </c>
    </row>
    <row r="418" spans="5:10">
      <c r="E418" s="114"/>
      <c r="F418" s="115">
        <v>384</v>
      </c>
      <c r="G418" s="117">
        <v>75</v>
      </c>
      <c r="H418" s="93">
        <f t="shared" si="16"/>
        <v>73967</v>
      </c>
      <c r="I418" s="107">
        <f t="shared" si="17"/>
        <v>2130249600</v>
      </c>
      <c r="J418" s="108">
        <f t="shared" si="18"/>
        <v>46878378221.75</v>
      </c>
    </row>
    <row r="419" spans="5:10">
      <c r="E419" s="114"/>
      <c r="F419" s="115">
        <v>385</v>
      </c>
      <c r="G419" s="117">
        <v>77</v>
      </c>
      <c r="H419" s="93">
        <f t="shared" si="16"/>
        <v>74352</v>
      </c>
      <c r="I419" s="107">
        <f t="shared" si="17"/>
        <v>2204165040</v>
      </c>
      <c r="J419" s="108">
        <f t="shared" si="18"/>
        <v>49082543261.75</v>
      </c>
    </row>
    <row r="420" spans="5:10">
      <c r="E420" s="114"/>
      <c r="F420" s="115">
        <v>386</v>
      </c>
      <c r="G420" s="117">
        <v>79</v>
      </c>
      <c r="H420" s="93">
        <f t="shared" si="16"/>
        <v>74738</v>
      </c>
      <c r="I420" s="107">
        <f t="shared" si="17"/>
        <v>2279060572</v>
      </c>
      <c r="J420" s="108">
        <f t="shared" si="18"/>
        <v>51361603833.75</v>
      </c>
    </row>
    <row r="421" spans="5:10">
      <c r="E421" s="114"/>
      <c r="F421" s="115">
        <v>387</v>
      </c>
      <c r="G421" s="117">
        <v>81</v>
      </c>
      <c r="H421" s="93">
        <f t="shared" ref="H421:H434" si="19">H420+F421</f>
        <v>75125</v>
      </c>
      <c r="I421" s="107">
        <f t="shared" ref="I421:I434" si="20">F421*G421*H421</f>
        <v>2354943375</v>
      </c>
      <c r="J421" s="108">
        <f t="shared" ref="J421:J434" si="21">J420+I421</f>
        <v>53716547208.75</v>
      </c>
    </row>
    <row r="422" spans="5:10">
      <c r="E422" s="114"/>
      <c r="F422" s="115">
        <v>388</v>
      </c>
      <c r="G422" s="117">
        <v>83</v>
      </c>
      <c r="H422" s="93">
        <f t="shared" si="19"/>
        <v>75513</v>
      </c>
      <c r="I422" s="107">
        <f t="shared" si="20"/>
        <v>2431820652</v>
      </c>
      <c r="J422" s="108">
        <f t="shared" si="21"/>
        <v>56148367860.75</v>
      </c>
    </row>
    <row r="423" spans="5:10">
      <c r="E423" s="114"/>
      <c r="F423" s="115">
        <v>389</v>
      </c>
      <c r="G423" s="117">
        <v>85</v>
      </c>
      <c r="H423" s="93">
        <f t="shared" si="19"/>
        <v>75902</v>
      </c>
      <c r="I423" s="107">
        <f t="shared" si="20"/>
        <v>2509699630</v>
      </c>
      <c r="J423" s="108">
        <f t="shared" si="21"/>
        <v>58658067490.75</v>
      </c>
    </row>
    <row r="424" spans="5:10">
      <c r="E424" s="114"/>
      <c r="F424" s="115">
        <v>390</v>
      </c>
      <c r="G424" s="117">
        <v>87</v>
      </c>
      <c r="H424" s="93">
        <f t="shared" si="19"/>
        <v>76292</v>
      </c>
      <c r="I424" s="107">
        <f t="shared" si="20"/>
        <v>2588587560</v>
      </c>
      <c r="J424" s="108">
        <f t="shared" si="21"/>
        <v>61246655050.75</v>
      </c>
    </row>
    <row r="425" spans="5:10">
      <c r="E425" s="114"/>
      <c r="F425" s="115">
        <v>391</v>
      </c>
      <c r="G425" s="117">
        <v>89</v>
      </c>
      <c r="H425" s="93">
        <f t="shared" si="19"/>
        <v>76683</v>
      </c>
      <c r="I425" s="107">
        <f t="shared" si="20"/>
        <v>2668491717</v>
      </c>
      <c r="J425" s="108">
        <f t="shared" si="21"/>
        <v>63915146767.75</v>
      </c>
    </row>
    <row r="426" spans="5:10">
      <c r="E426" s="114"/>
      <c r="F426" s="115">
        <v>392</v>
      </c>
      <c r="G426" s="117">
        <v>91</v>
      </c>
      <c r="H426" s="93">
        <f t="shared" si="19"/>
        <v>77075</v>
      </c>
      <c r="I426" s="107">
        <f t="shared" si="20"/>
        <v>2749419400</v>
      </c>
      <c r="J426" s="108">
        <f t="shared" si="21"/>
        <v>66664566167.75</v>
      </c>
    </row>
    <row r="427" spans="5:10">
      <c r="E427" s="114"/>
      <c r="F427" s="115">
        <v>393</v>
      </c>
      <c r="G427" s="117">
        <v>93</v>
      </c>
      <c r="H427" s="93">
        <f t="shared" si="19"/>
        <v>77468</v>
      </c>
      <c r="I427" s="107">
        <f t="shared" si="20"/>
        <v>2831377932</v>
      </c>
      <c r="J427" s="108">
        <f t="shared" si="21"/>
        <v>69495944099.75</v>
      </c>
    </row>
    <row r="428" spans="5:10">
      <c r="E428" s="114"/>
      <c r="F428" s="115">
        <v>394</v>
      </c>
      <c r="G428" s="117">
        <v>95</v>
      </c>
      <c r="H428" s="93">
        <f t="shared" si="19"/>
        <v>77862</v>
      </c>
      <c r="I428" s="107">
        <f t="shared" si="20"/>
        <v>2914374660</v>
      </c>
      <c r="J428" s="108">
        <f t="shared" si="21"/>
        <v>72410318759.75</v>
      </c>
    </row>
    <row r="429" spans="5:10">
      <c r="E429" s="114"/>
      <c r="F429" s="115">
        <v>395</v>
      </c>
      <c r="G429" s="117">
        <v>97</v>
      </c>
      <c r="H429" s="93">
        <f t="shared" si="19"/>
        <v>78257</v>
      </c>
      <c r="I429" s="107">
        <f t="shared" si="20"/>
        <v>2998416955</v>
      </c>
      <c r="J429" s="108">
        <f t="shared" si="21"/>
        <v>75408735714.75</v>
      </c>
    </row>
    <row r="430" spans="5:10">
      <c r="E430" s="114"/>
      <c r="F430" s="115">
        <v>396</v>
      </c>
      <c r="G430" s="117">
        <v>99</v>
      </c>
      <c r="H430" s="93">
        <f t="shared" si="19"/>
        <v>78653</v>
      </c>
      <c r="I430" s="107">
        <f t="shared" si="20"/>
        <v>3083512212</v>
      </c>
      <c r="J430" s="108">
        <f t="shared" si="21"/>
        <v>78492247926.75</v>
      </c>
    </row>
    <row r="431" spans="5:10">
      <c r="E431" s="114"/>
      <c r="F431" s="115">
        <v>397</v>
      </c>
      <c r="G431" s="117">
        <v>101</v>
      </c>
      <c r="H431" s="93">
        <f t="shared" si="19"/>
        <v>79050</v>
      </c>
      <c r="I431" s="107">
        <f t="shared" si="20"/>
        <v>3169667850</v>
      </c>
      <c r="J431" s="108">
        <f t="shared" si="21"/>
        <v>81661915776.75</v>
      </c>
    </row>
    <row r="432" spans="5:10">
      <c r="E432" s="114"/>
      <c r="F432" s="115">
        <v>398</v>
      </c>
      <c r="G432" s="117">
        <v>103</v>
      </c>
      <c r="H432" s="93">
        <f t="shared" si="19"/>
        <v>79448</v>
      </c>
      <c r="I432" s="107">
        <f t="shared" si="20"/>
        <v>3256891312</v>
      </c>
      <c r="J432" s="108">
        <f t="shared" si="21"/>
        <v>84918807088.75</v>
      </c>
    </row>
    <row r="433" spans="5:10">
      <c r="E433" s="114"/>
      <c r="F433" s="115">
        <v>399</v>
      </c>
      <c r="G433" s="117">
        <v>105</v>
      </c>
      <c r="H433" s="93">
        <f t="shared" si="19"/>
        <v>79847</v>
      </c>
      <c r="I433" s="107">
        <f t="shared" si="20"/>
        <v>3345190065</v>
      </c>
      <c r="J433" s="108">
        <f t="shared" si="21"/>
        <v>88263997153.75</v>
      </c>
    </row>
    <row r="434" spans="5:10">
      <c r="E434" s="114"/>
      <c r="F434" s="115">
        <v>400</v>
      </c>
      <c r="G434" s="117">
        <v>107</v>
      </c>
      <c r="H434" s="93">
        <f t="shared" si="19"/>
        <v>80247</v>
      </c>
      <c r="I434" s="107">
        <f t="shared" si="20"/>
        <v>3434571600</v>
      </c>
      <c r="J434" s="108">
        <f t="shared" si="21"/>
        <v>91698568753.75</v>
      </c>
    </row>
  </sheetData>
  <mergeCells count="9">
    <mergeCell ref="I10:K10"/>
    <mergeCell ref="E35:E84"/>
    <mergeCell ref="E85:E134"/>
    <mergeCell ref="E135:E184"/>
    <mergeCell ref="E185:E234"/>
    <mergeCell ref="E235:E284"/>
    <mergeCell ref="E285:E334"/>
    <mergeCell ref="E335:E384"/>
    <mergeCell ref="E385:E43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W8009"/>
  <sheetViews>
    <sheetView workbookViewId="0">
      <selection activeCell="L6" sqref="L6"/>
    </sheetView>
  </sheetViews>
  <sheetFormatPr defaultColWidth="9" defaultRowHeight="11.25"/>
  <cols>
    <col min="1" max="6" width="9" style="56"/>
    <col min="7" max="7" width="11.25" style="56"/>
    <col min="8" max="8" width="11.875" style="56" customWidth="1"/>
    <col min="9" max="9" width="9" style="56"/>
    <col min="10" max="10" width="12.875" style="57"/>
    <col min="11" max="11" width="9" style="56"/>
    <col min="12" max="12" width="17.125" style="56"/>
    <col min="13" max="19" width="9" style="56"/>
    <col min="20" max="20" width="10.375" style="56"/>
    <col min="21" max="16384" width="9" style="56"/>
  </cols>
  <sheetData>
    <row r="2" spans="6:7">
      <c r="F2" s="58">
        <v>1</v>
      </c>
      <c r="G2" s="58" t="s">
        <v>581</v>
      </c>
    </row>
    <row r="3" spans="3:23">
      <c r="C3" s="59"/>
      <c r="D3" s="59"/>
      <c r="E3" s="59"/>
      <c r="F3" s="58">
        <v>2</v>
      </c>
      <c r="G3" s="58" t="s">
        <v>582</v>
      </c>
      <c r="H3" s="59"/>
      <c r="I3" s="59"/>
      <c r="J3" s="65"/>
      <c r="K3" s="59"/>
      <c r="L3" s="59"/>
      <c r="M3" s="59"/>
      <c r="N3" s="59"/>
      <c r="Q3" s="59"/>
      <c r="R3" s="59"/>
      <c r="S3" s="59"/>
      <c r="T3" s="59"/>
      <c r="U3" s="59"/>
      <c r="V3" s="59"/>
      <c r="W3" s="59"/>
    </row>
    <row r="4" spans="3:23">
      <c r="C4" s="59"/>
      <c r="D4" s="59"/>
      <c r="E4" s="59"/>
      <c r="F4" s="58">
        <v>3</v>
      </c>
      <c r="G4" s="58" t="s">
        <v>583</v>
      </c>
      <c r="H4" s="59"/>
      <c r="I4" s="59"/>
      <c r="J4" s="65"/>
      <c r="K4" s="59"/>
      <c r="L4" s="59"/>
      <c r="M4" s="59"/>
      <c r="N4" s="59"/>
      <c r="Q4" s="71"/>
      <c r="R4" s="59"/>
      <c r="S4" s="59"/>
      <c r="T4" s="59"/>
      <c r="U4" s="59"/>
      <c r="V4" s="59"/>
      <c r="W4" s="59"/>
    </row>
    <row r="5" spans="3:23">
      <c r="C5" s="59"/>
      <c r="D5" s="59"/>
      <c r="E5" s="59"/>
      <c r="F5" s="58">
        <v>4</v>
      </c>
      <c r="G5" s="58" t="s">
        <v>584</v>
      </c>
      <c r="H5" s="59"/>
      <c r="I5" s="59"/>
      <c r="J5" s="65"/>
      <c r="K5" s="59"/>
      <c r="L5" s="59"/>
      <c r="M5" s="59"/>
      <c r="N5" s="59"/>
      <c r="Q5" s="59"/>
      <c r="R5" s="59"/>
      <c r="S5" s="59"/>
      <c r="T5" s="59"/>
      <c r="U5" s="59"/>
      <c r="V5" s="59"/>
      <c r="W5" s="59"/>
    </row>
    <row r="6" spans="3:23">
      <c r="C6" s="59"/>
      <c r="D6" s="59"/>
      <c r="E6" s="59"/>
      <c r="F6" s="59"/>
      <c r="G6" s="59"/>
      <c r="H6" s="59"/>
      <c r="I6" s="59"/>
      <c r="J6" s="65"/>
      <c r="K6" s="59"/>
      <c r="L6" s="59"/>
      <c r="M6" s="59"/>
      <c r="N6" s="59"/>
      <c r="Q6" s="71"/>
      <c r="R6" s="59"/>
      <c r="S6" s="59"/>
      <c r="T6" s="59"/>
      <c r="U6" s="59"/>
      <c r="V6" s="59"/>
      <c r="W6" s="59"/>
    </row>
    <row r="7" spans="3:23">
      <c r="C7" s="58"/>
      <c r="D7" s="58"/>
      <c r="E7" s="59"/>
      <c r="F7" s="59"/>
      <c r="G7" s="59"/>
      <c r="H7" s="59"/>
      <c r="I7" s="59"/>
      <c r="J7" s="65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</row>
    <row r="8" spans="3:23">
      <c r="C8" s="59"/>
      <c r="D8" s="59"/>
      <c r="E8" s="59"/>
      <c r="F8" s="59"/>
      <c r="G8" s="59"/>
      <c r="H8" s="59"/>
      <c r="I8" s="59"/>
      <c r="J8" s="65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3:23">
      <c r="C9" s="59"/>
      <c r="D9" s="60" t="s">
        <v>585</v>
      </c>
      <c r="E9" s="60" t="s">
        <v>162</v>
      </c>
      <c r="F9" s="60" t="s">
        <v>586</v>
      </c>
      <c r="G9" s="61" t="s">
        <v>587</v>
      </c>
      <c r="H9" s="61" t="s">
        <v>588</v>
      </c>
      <c r="I9" s="66" t="s">
        <v>589</v>
      </c>
      <c r="J9" s="67" t="s">
        <v>322</v>
      </c>
      <c r="K9" s="61" t="s">
        <v>590</v>
      </c>
      <c r="L9" s="61" t="s">
        <v>196</v>
      </c>
      <c r="M9" s="60" t="s">
        <v>591</v>
      </c>
      <c r="N9" s="60"/>
      <c r="O9" s="60"/>
      <c r="P9" s="68"/>
      <c r="Q9" s="68"/>
      <c r="R9" s="68"/>
      <c r="S9" s="60" t="s">
        <v>592</v>
      </c>
      <c r="T9" s="60" t="s">
        <v>593</v>
      </c>
      <c r="U9" s="60" t="s">
        <v>95</v>
      </c>
      <c r="V9" s="60" t="s">
        <v>594</v>
      </c>
      <c r="W9" s="60" t="s">
        <v>595</v>
      </c>
    </row>
    <row r="10" spans="3:23">
      <c r="C10" s="59"/>
      <c r="D10" s="62" t="s">
        <v>596</v>
      </c>
      <c r="E10" s="62">
        <v>1</v>
      </c>
      <c r="F10" s="62">
        <v>1</v>
      </c>
      <c r="G10" s="63">
        <f>800+H10*I10</f>
        <v>800</v>
      </c>
      <c r="H10" s="62">
        <v>0</v>
      </c>
      <c r="I10" s="69">
        <v>1</v>
      </c>
      <c r="J10" s="70">
        <v>80</v>
      </c>
      <c r="K10" s="64">
        <v>10</v>
      </c>
      <c r="L10" s="64">
        <f>G10*(1+J10/1000)</f>
        <v>864</v>
      </c>
      <c r="M10" s="62">
        <v>1</v>
      </c>
      <c r="N10" s="62"/>
      <c r="O10" s="59"/>
      <c r="P10" s="59"/>
      <c r="Q10" s="59"/>
      <c r="R10" s="64"/>
      <c r="S10" s="64">
        <v>1</v>
      </c>
      <c r="T10" s="64">
        <v>15000</v>
      </c>
      <c r="U10" s="62">
        <v>3</v>
      </c>
      <c r="V10" s="62">
        <v>1</v>
      </c>
      <c r="W10" s="59"/>
    </row>
    <row r="11" spans="3:23">
      <c r="C11" s="59"/>
      <c r="D11" s="59"/>
      <c r="E11" s="59"/>
      <c r="F11" s="62">
        <v>2</v>
      </c>
      <c r="G11" s="64">
        <f>$G$10*I11</f>
        <v>808</v>
      </c>
      <c r="H11" s="59"/>
      <c r="I11" s="69">
        <v>1.01</v>
      </c>
      <c r="J11" s="70">
        <v>82</v>
      </c>
      <c r="K11" s="64">
        <v>10</v>
      </c>
      <c r="L11" s="64">
        <f t="shared" ref="L11:L74" si="0">G11*(1+J11/1000)</f>
        <v>874.256</v>
      </c>
      <c r="M11" s="62">
        <v>2</v>
      </c>
      <c r="N11" s="59"/>
      <c r="O11" s="59"/>
      <c r="P11" s="59"/>
      <c r="Q11" s="59"/>
      <c r="R11" s="64"/>
      <c r="S11" s="64">
        <v>2</v>
      </c>
      <c r="T11" s="64">
        <v>60000</v>
      </c>
      <c r="U11" s="62">
        <v>6</v>
      </c>
      <c r="V11" s="62">
        <v>2</v>
      </c>
      <c r="W11" s="62">
        <v>1</v>
      </c>
    </row>
    <row r="12" spans="3:23">
      <c r="C12" s="59"/>
      <c r="D12" s="59"/>
      <c r="E12" s="59"/>
      <c r="F12" s="62">
        <v>3</v>
      </c>
      <c r="G12" s="64">
        <f t="shared" ref="G12:G17" si="1">$G$10*I12</f>
        <v>816</v>
      </c>
      <c r="H12" s="59"/>
      <c r="I12" s="69">
        <v>1.02</v>
      </c>
      <c r="J12" s="70">
        <v>84</v>
      </c>
      <c r="K12" s="64">
        <v>10</v>
      </c>
      <c r="L12" s="64">
        <f t="shared" si="0"/>
        <v>884.544</v>
      </c>
      <c r="M12" s="62">
        <v>3</v>
      </c>
      <c r="N12" s="59"/>
      <c r="O12" s="59"/>
      <c r="P12" s="59"/>
      <c r="Q12" s="59"/>
      <c r="R12" s="64"/>
      <c r="S12" s="64">
        <v>3</v>
      </c>
      <c r="T12" s="64">
        <v>135000</v>
      </c>
      <c r="U12" s="62">
        <v>9</v>
      </c>
      <c r="V12" s="62">
        <v>3</v>
      </c>
      <c r="W12" s="62">
        <v>1</v>
      </c>
    </row>
    <row r="13" spans="3:23">
      <c r="C13" s="59"/>
      <c r="D13" s="59"/>
      <c r="E13" s="59"/>
      <c r="F13" s="62">
        <v>4</v>
      </c>
      <c r="G13" s="64">
        <f t="shared" si="1"/>
        <v>824</v>
      </c>
      <c r="H13" s="59"/>
      <c r="I13" s="69">
        <v>1.03</v>
      </c>
      <c r="J13" s="70">
        <v>85</v>
      </c>
      <c r="K13" s="64">
        <v>10</v>
      </c>
      <c r="L13" s="64">
        <f t="shared" si="0"/>
        <v>894.04</v>
      </c>
      <c r="M13" s="62">
        <v>4</v>
      </c>
      <c r="N13" s="59"/>
      <c r="O13" s="59"/>
      <c r="P13" s="59"/>
      <c r="Q13" s="59"/>
      <c r="R13" s="64"/>
      <c r="S13" s="64">
        <v>4</v>
      </c>
      <c r="T13" s="64">
        <v>240000</v>
      </c>
      <c r="U13" s="62">
        <v>12</v>
      </c>
      <c r="V13" s="62">
        <v>4</v>
      </c>
      <c r="W13" s="62">
        <v>1</v>
      </c>
    </row>
    <row r="14" spans="3:23">
      <c r="C14" s="59"/>
      <c r="D14" s="59"/>
      <c r="E14" s="59"/>
      <c r="F14" s="62">
        <v>5</v>
      </c>
      <c r="G14" s="64">
        <f t="shared" si="1"/>
        <v>832</v>
      </c>
      <c r="H14" s="59"/>
      <c r="I14" s="69">
        <v>1.04</v>
      </c>
      <c r="J14" s="70">
        <v>87</v>
      </c>
      <c r="K14" s="64">
        <v>10</v>
      </c>
      <c r="L14" s="64">
        <f t="shared" si="0"/>
        <v>904.384</v>
      </c>
      <c r="M14" s="62">
        <v>5</v>
      </c>
      <c r="N14" s="59"/>
      <c r="O14" s="59"/>
      <c r="P14" s="59"/>
      <c r="Q14" s="59"/>
      <c r="R14" s="64"/>
      <c r="S14" s="64">
        <v>5</v>
      </c>
      <c r="T14" s="64">
        <v>375000</v>
      </c>
      <c r="U14" s="62">
        <v>15</v>
      </c>
      <c r="V14" s="62">
        <v>5</v>
      </c>
      <c r="W14" s="62">
        <v>1</v>
      </c>
    </row>
    <row r="15" spans="3:23">
      <c r="C15" s="59"/>
      <c r="D15" s="59"/>
      <c r="E15" s="59"/>
      <c r="F15" s="62">
        <v>6</v>
      </c>
      <c r="G15" s="64">
        <f t="shared" si="1"/>
        <v>848</v>
      </c>
      <c r="H15" s="59"/>
      <c r="I15" s="69">
        <v>1.06</v>
      </c>
      <c r="J15" s="70">
        <v>89</v>
      </c>
      <c r="K15" s="64">
        <v>10</v>
      </c>
      <c r="L15" s="64">
        <f t="shared" si="0"/>
        <v>923.472</v>
      </c>
      <c r="M15" s="62">
        <v>6</v>
      </c>
      <c r="N15" s="59"/>
      <c r="O15" s="59"/>
      <c r="P15" s="59"/>
      <c r="Q15" s="59"/>
      <c r="R15" s="59"/>
      <c r="S15" s="64">
        <v>6</v>
      </c>
      <c r="T15" s="64">
        <v>540000</v>
      </c>
      <c r="U15" s="62">
        <v>18</v>
      </c>
      <c r="V15" s="62">
        <v>6</v>
      </c>
      <c r="W15" s="62">
        <v>1</v>
      </c>
    </row>
    <row r="16" spans="3:23">
      <c r="C16" s="59"/>
      <c r="D16" s="59"/>
      <c r="E16" s="59"/>
      <c r="F16" s="62">
        <v>7</v>
      </c>
      <c r="G16" s="64">
        <f t="shared" si="1"/>
        <v>864</v>
      </c>
      <c r="H16" s="59"/>
      <c r="I16" s="69">
        <v>1.08</v>
      </c>
      <c r="J16" s="70">
        <v>92</v>
      </c>
      <c r="K16" s="64">
        <v>10</v>
      </c>
      <c r="L16" s="64">
        <f t="shared" si="0"/>
        <v>943.488</v>
      </c>
      <c r="M16" s="62">
        <v>7</v>
      </c>
      <c r="N16" s="59"/>
      <c r="O16" s="59"/>
      <c r="P16" s="59"/>
      <c r="Q16" s="59"/>
      <c r="R16" s="64"/>
      <c r="S16" s="64">
        <v>7</v>
      </c>
      <c r="T16" s="64">
        <v>735000</v>
      </c>
      <c r="U16" s="62">
        <v>21</v>
      </c>
      <c r="V16" s="62">
        <v>7</v>
      </c>
      <c r="W16" s="62">
        <v>1</v>
      </c>
    </row>
    <row r="17" spans="5:23">
      <c r="E17" s="59"/>
      <c r="F17" s="62">
        <v>8</v>
      </c>
      <c r="G17" s="64">
        <f t="shared" si="1"/>
        <v>880</v>
      </c>
      <c r="H17" s="59"/>
      <c r="I17" s="69">
        <v>1.1</v>
      </c>
      <c r="J17" s="70">
        <v>95</v>
      </c>
      <c r="K17" s="64">
        <v>10</v>
      </c>
      <c r="L17" s="64">
        <f t="shared" si="0"/>
        <v>963.6</v>
      </c>
      <c r="M17" s="62">
        <v>8</v>
      </c>
      <c r="N17" s="59"/>
      <c r="O17" s="59"/>
      <c r="P17" s="59"/>
      <c r="Q17" s="59"/>
      <c r="R17" s="64"/>
      <c r="S17" s="64">
        <v>8</v>
      </c>
      <c r="T17" s="64">
        <v>960000</v>
      </c>
      <c r="U17" s="62">
        <v>24</v>
      </c>
      <c r="V17" s="62">
        <v>8</v>
      </c>
      <c r="W17" s="62">
        <v>1</v>
      </c>
    </row>
    <row r="18" spans="5:23">
      <c r="E18" s="62">
        <v>2</v>
      </c>
      <c r="F18" s="62">
        <v>1</v>
      </c>
      <c r="G18" s="63">
        <v>1000</v>
      </c>
      <c r="H18" s="62">
        <v>200</v>
      </c>
      <c r="I18" s="69">
        <v>1</v>
      </c>
      <c r="J18" s="70">
        <v>101</v>
      </c>
      <c r="K18" s="64">
        <v>10</v>
      </c>
      <c r="L18" s="64">
        <f t="shared" si="0"/>
        <v>1101</v>
      </c>
      <c r="M18" s="62">
        <v>9</v>
      </c>
      <c r="N18" s="59"/>
      <c r="O18" s="59"/>
      <c r="P18" s="59"/>
      <c r="Q18" s="59"/>
      <c r="R18" s="64"/>
      <c r="S18" s="64">
        <v>9</v>
      </c>
      <c r="T18" s="64">
        <v>1215000</v>
      </c>
      <c r="U18" s="62">
        <v>27</v>
      </c>
      <c r="V18" s="62">
        <v>9</v>
      </c>
      <c r="W18" s="62">
        <v>1</v>
      </c>
    </row>
    <row r="19" spans="5:23">
      <c r="E19" s="59"/>
      <c r="F19" s="62">
        <v>2</v>
      </c>
      <c r="G19" s="64">
        <v>1010</v>
      </c>
      <c r="H19" s="59"/>
      <c r="I19" s="69">
        <v>1.01</v>
      </c>
      <c r="J19" s="70">
        <v>103</v>
      </c>
      <c r="K19" s="64">
        <v>10</v>
      </c>
      <c r="L19" s="64">
        <f t="shared" si="0"/>
        <v>1114.03</v>
      </c>
      <c r="M19" s="62">
        <v>10</v>
      </c>
      <c r="N19" s="59"/>
      <c r="O19" s="59"/>
      <c r="P19" s="59"/>
      <c r="Q19" s="59"/>
      <c r="R19" s="64"/>
      <c r="S19" s="64">
        <v>10</v>
      </c>
      <c r="T19" s="64">
        <v>1500000</v>
      </c>
      <c r="U19" s="62">
        <v>30</v>
      </c>
      <c r="V19" s="62">
        <v>10</v>
      </c>
      <c r="W19" s="62">
        <v>1</v>
      </c>
    </row>
    <row r="20" spans="5:23">
      <c r="E20" s="59"/>
      <c r="F20" s="62">
        <v>3</v>
      </c>
      <c r="G20" s="64">
        <v>1020</v>
      </c>
      <c r="H20" s="59"/>
      <c r="I20" s="69">
        <v>1.02</v>
      </c>
      <c r="J20" s="70">
        <v>105</v>
      </c>
      <c r="K20" s="64">
        <v>10</v>
      </c>
      <c r="L20" s="64">
        <f t="shared" si="0"/>
        <v>1127.1</v>
      </c>
      <c r="M20" s="62">
        <v>11</v>
      </c>
      <c r="N20" s="59"/>
      <c r="O20" s="59"/>
      <c r="P20" s="59"/>
      <c r="Q20" s="59"/>
      <c r="R20" s="64"/>
      <c r="S20" s="64">
        <v>11</v>
      </c>
      <c r="T20" s="64">
        <v>1815000</v>
      </c>
      <c r="U20" s="62">
        <v>33</v>
      </c>
      <c r="V20" s="62">
        <v>11</v>
      </c>
      <c r="W20" s="62">
        <v>1</v>
      </c>
    </row>
    <row r="21" spans="5:23">
      <c r="E21" s="59"/>
      <c r="F21" s="62">
        <v>4</v>
      </c>
      <c r="G21" s="64">
        <v>1030</v>
      </c>
      <c r="H21" s="59"/>
      <c r="I21" s="69">
        <v>1.03</v>
      </c>
      <c r="J21" s="70">
        <v>107</v>
      </c>
      <c r="K21" s="64">
        <v>10</v>
      </c>
      <c r="L21" s="64">
        <f t="shared" si="0"/>
        <v>1140.21</v>
      </c>
      <c r="M21" s="62">
        <v>12</v>
      </c>
      <c r="N21" s="59"/>
      <c r="O21" s="59"/>
      <c r="P21" s="59"/>
      <c r="Q21" s="59"/>
      <c r="R21" s="59"/>
      <c r="S21" s="64">
        <v>12</v>
      </c>
      <c r="T21" s="64">
        <v>2160000</v>
      </c>
      <c r="U21" s="62">
        <v>36</v>
      </c>
      <c r="V21" s="62">
        <v>12</v>
      </c>
      <c r="W21" s="62">
        <v>1</v>
      </c>
    </row>
    <row r="22" spans="5:23">
      <c r="E22" s="59"/>
      <c r="F22" s="62">
        <v>5</v>
      </c>
      <c r="G22" s="64">
        <v>1040</v>
      </c>
      <c r="H22" s="59"/>
      <c r="I22" s="69">
        <v>1.04</v>
      </c>
      <c r="J22" s="70">
        <v>109</v>
      </c>
      <c r="K22" s="64">
        <v>10</v>
      </c>
      <c r="L22" s="64">
        <f t="shared" si="0"/>
        <v>1153.36</v>
      </c>
      <c r="M22" s="62">
        <v>13</v>
      </c>
      <c r="N22" s="59"/>
      <c r="O22" s="59"/>
      <c r="P22" s="59"/>
      <c r="Q22" s="59"/>
      <c r="R22" s="64"/>
      <c r="S22" s="64">
        <v>13</v>
      </c>
      <c r="T22" s="64">
        <v>2535000</v>
      </c>
      <c r="U22" s="62">
        <v>39</v>
      </c>
      <c r="V22" s="62">
        <v>13</v>
      </c>
      <c r="W22" s="62">
        <v>1</v>
      </c>
    </row>
    <row r="23" spans="5:23">
      <c r="E23" s="59"/>
      <c r="F23" s="62">
        <v>6</v>
      </c>
      <c r="G23" s="64">
        <v>1060</v>
      </c>
      <c r="H23" s="59"/>
      <c r="I23" s="69">
        <v>1.06</v>
      </c>
      <c r="J23" s="70">
        <v>112</v>
      </c>
      <c r="K23" s="64">
        <v>10</v>
      </c>
      <c r="L23" s="64">
        <f t="shared" si="0"/>
        <v>1178.72</v>
      </c>
      <c r="M23" s="62">
        <v>14</v>
      </c>
      <c r="N23" s="59"/>
      <c r="O23" s="59"/>
      <c r="P23" s="59"/>
      <c r="Q23" s="59"/>
      <c r="R23" s="64"/>
      <c r="S23" s="64">
        <v>14</v>
      </c>
      <c r="T23" s="64">
        <v>2940000</v>
      </c>
      <c r="U23" s="62">
        <v>42</v>
      </c>
      <c r="V23" s="62">
        <v>14</v>
      </c>
      <c r="W23" s="62">
        <v>1</v>
      </c>
    </row>
    <row r="24" spans="5:23">
      <c r="E24" s="59"/>
      <c r="F24" s="62">
        <v>7</v>
      </c>
      <c r="G24" s="64">
        <v>1080</v>
      </c>
      <c r="H24" s="59"/>
      <c r="I24" s="69">
        <v>1.08</v>
      </c>
      <c r="J24" s="70">
        <v>115</v>
      </c>
      <c r="K24" s="64">
        <v>10</v>
      </c>
      <c r="L24" s="64">
        <f t="shared" si="0"/>
        <v>1204.2</v>
      </c>
      <c r="M24" s="62">
        <v>15</v>
      </c>
      <c r="N24" s="59"/>
      <c r="O24" s="59"/>
      <c r="P24" s="59"/>
      <c r="Q24" s="59"/>
      <c r="R24" s="64"/>
      <c r="S24" s="64">
        <v>15</v>
      </c>
      <c r="T24" s="64">
        <v>3375000</v>
      </c>
      <c r="U24" s="62">
        <v>45</v>
      </c>
      <c r="V24" s="62">
        <v>15</v>
      </c>
      <c r="W24" s="62">
        <v>1</v>
      </c>
    </row>
    <row r="25" spans="5:23">
      <c r="E25" s="59"/>
      <c r="F25" s="62">
        <v>8</v>
      </c>
      <c r="G25" s="64">
        <v>1100</v>
      </c>
      <c r="H25" s="59"/>
      <c r="I25" s="69">
        <v>1.1</v>
      </c>
      <c r="J25" s="70">
        <v>118</v>
      </c>
      <c r="K25" s="64">
        <v>10</v>
      </c>
      <c r="L25" s="64">
        <f t="shared" si="0"/>
        <v>1229.8</v>
      </c>
      <c r="M25" s="62">
        <v>16</v>
      </c>
      <c r="N25" s="59"/>
      <c r="O25" s="59"/>
      <c r="P25" s="59"/>
      <c r="Q25" s="59"/>
      <c r="R25" s="64"/>
      <c r="S25" s="64">
        <v>16</v>
      </c>
      <c r="T25" s="64">
        <v>3840000</v>
      </c>
      <c r="U25" s="62">
        <v>48</v>
      </c>
      <c r="V25" s="62">
        <v>16</v>
      </c>
      <c r="W25" s="62">
        <v>1</v>
      </c>
    </row>
    <row r="26" spans="5:23">
      <c r="E26" s="62">
        <v>3</v>
      </c>
      <c r="F26" s="62">
        <v>1</v>
      </c>
      <c r="G26" s="63">
        <v>1300</v>
      </c>
      <c r="H26" s="62">
        <v>300</v>
      </c>
      <c r="I26" s="69">
        <v>1</v>
      </c>
      <c r="J26" s="70">
        <v>131</v>
      </c>
      <c r="K26" s="64">
        <v>10</v>
      </c>
      <c r="L26" s="64">
        <f t="shared" si="0"/>
        <v>1470.3</v>
      </c>
      <c r="M26" s="62">
        <v>17</v>
      </c>
      <c r="N26" s="59"/>
      <c r="O26" s="59"/>
      <c r="P26" s="59"/>
      <c r="Q26" s="59"/>
      <c r="R26" s="64"/>
      <c r="S26" s="64">
        <v>17</v>
      </c>
      <c r="T26" s="64">
        <v>4335000</v>
      </c>
      <c r="U26" s="62">
        <v>51</v>
      </c>
      <c r="V26" s="62">
        <v>17</v>
      </c>
      <c r="W26" s="62">
        <v>1</v>
      </c>
    </row>
    <row r="27" spans="5:23">
      <c r="E27" s="59"/>
      <c r="F27" s="62">
        <v>2</v>
      </c>
      <c r="G27" s="64">
        <v>1313</v>
      </c>
      <c r="H27" s="59"/>
      <c r="I27" s="69">
        <v>1.01</v>
      </c>
      <c r="J27" s="70">
        <v>133</v>
      </c>
      <c r="K27" s="64">
        <v>10</v>
      </c>
      <c r="L27" s="64">
        <f t="shared" si="0"/>
        <v>1487.629</v>
      </c>
      <c r="M27" s="62">
        <v>18</v>
      </c>
      <c r="N27" s="59"/>
      <c r="O27" s="59"/>
      <c r="P27" s="59"/>
      <c r="Q27" s="59"/>
      <c r="R27" s="59"/>
      <c r="S27" s="64">
        <v>18</v>
      </c>
      <c r="T27" s="64">
        <v>4860000</v>
      </c>
      <c r="U27" s="62">
        <v>54</v>
      </c>
      <c r="V27" s="62">
        <v>18</v>
      </c>
      <c r="W27" s="62">
        <v>1</v>
      </c>
    </row>
    <row r="28" spans="5:23">
      <c r="E28" s="59"/>
      <c r="F28" s="62">
        <v>3</v>
      </c>
      <c r="G28" s="64">
        <v>1326</v>
      </c>
      <c r="H28" s="59"/>
      <c r="I28" s="69">
        <v>1.02</v>
      </c>
      <c r="J28" s="70">
        <v>136</v>
      </c>
      <c r="K28" s="64">
        <v>10</v>
      </c>
      <c r="L28" s="64">
        <f t="shared" si="0"/>
        <v>1506.336</v>
      </c>
      <c r="M28" s="62">
        <v>19</v>
      </c>
      <c r="N28" s="59"/>
      <c r="O28" s="59"/>
      <c r="P28" s="59"/>
      <c r="Q28" s="59"/>
      <c r="R28" s="64"/>
      <c r="S28" s="64">
        <v>19</v>
      </c>
      <c r="T28" s="64">
        <v>5415000</v>
      </c>
      <c r="U28" s="62">
        <v>57</v>
      </c>
      <c r="V28" s="62">
        <v>19</v>
      </c>
      <c r="W28" s="62">
        <v>1</v>
      </c>
    </row>
    <row r="29" spans="5:23">
      <c r="E29" s="59"/>
      <c r="F29" s="62">
        <v>4</v>
      </c>
      <c r="G29" s="64">
        <v>1339</v>
      </c>
      <c r="H29" s="59"/>
      <c r="I29" s="69">
        <v>1.03</v>
      </c>
      <c r="J29" s="70">
        <v>139</v>
      </c>
      <c r="K29" s="64">
        <v>10</v>
      </c>
      <c r="L29" s="64">
        <f t="shared" si="0"/>
        <v>1525.121</v>
      </c>
      <c r="M29" s="62">
        <v>20</v>
      </c>
      <c r="N29" s="59"/>
      <c r="O29" s="59"/>
      <c r="P29" s="59"/>
      <c r="Q29" s="59"/>
      <c r="R29" s="64"/>
      <c r="S29" s="64">
        <v>20</v>
      </c>
      <c r="T29" s="64">
        <v>6000000</v>
      </c>
      <c r="U29" s="62">
        <v>60</v>
      </c>
      <c r="V29" s="62">
        <v>20</v>
      </c>
      <c r="W29" s="62">
        <v>1</v>
      </c>
    </row>
    <row r="30" spans="5:23">
      <c r="E30" s="59"/>
      <c r="F30" s="62">
        <v>5</v>
      </c>
      <c r="G30" s="64">
        <v>1352</v>
      </c>
      <c r="H30" s="59"/>
      <c r="I30" s="69">
        <v>1.04</v>
      </c>
      <c r="J30" s="70">
        <v>141</v>
      </c>
      <c r="K30" s="64">
        <v>10</v>
      </c>
      <c r="L30" s="64">
        <f t="shared" si="0"/>
        <v>1542.632</v>
      </c>
      <c r="M30" s="62">
        <v>21</v>
      </c>
      <c r="N30" s="59"/>
      <c r="O30" s="59"/>
      <c r="P30" s="59"/>
      <c r="Q30" s="59"/>
      <c r="R30" s="64"/>
      <c r="S30" s="64">
        <v>21</v>
      </c>
      <c r="T30" s="64">
        <v>6930000</v>
      </c>
      <c r="U30" s="62">
        <v>63</v>
      </c>
      <c r="V30" s="62">
        <v>22</v>
      </c>
      <c r="W30" s="62">
        <v>2</v>
      </c>
    </row>
    <row r="31" spans="5:23">
      <c r="E31" s="59"/>
      <c r="F31" s="62">
        <v>6</v>
      </c>
      <c r="G31" s="64">
        <v>1378</v>
      </c>
      <c r="H31" s="59"/>
      <c r="I31" s="69">
        <v>1.06</v>
      </c>
      <c r="J31" s="70">
        <v>146</v>
      </c>
      <c r="K31" s="64">
        <v>10</v>
      </c>
      <c r="L31" s="64">
        <f t="shared" si="0"/>
        <v>1579.188</v>
      </c>
      <c r="M31" s="62">
        <v>22</v>
      </c>
      <c r="N31" s="59"/>
      <c r="O31" s="59"/>
      <c r="P31" s="59"/>
      <c r="Q31" s="59"/>
      <c r="R31" s="64"/>
      <c r="S31" s="64">
        <v>22</v>
      </c>
      <c r="T31" s="64">
        <v>7920000</v>
      </c>
      <c r="U31" s="62">
        <v>66</v>
      </c>
      <c r="V31" s="62">
        <v>24</v>
      </c>
      <c r="W31" s="62">
        <v>2</v>
      </c>
    </row>
    <row r="32" spans="5:23">
      <c r="E32" s="59"/>
      <c r="F32" s="62">
        <v>7</v>
      </c>
      <c r="G32" s="64">
        <v>1404</v>
      </c>
      <c r="H32" s="59"/>
      <c r="I32" s="69">
        <v>1.08</v>
      </c>
      <c r="J32" s="70">
        <v>150</v>
      </c>
      <c r="K32" s="64">
        <v>10</v>
      </c>
      <c r="L32" s="64">
        <f t="shared" si="0"/>
        <v>1614.6</v>
      </c>
      <c r="M32" s="62">
        <v>23</v>
      </c>
      <c r="N32" s="59"/>
      <c r="O32" s="59"/>
      <c r="P32" s="59"/>
      <c r="Q32" s="59"/>
      <c r="R32" s="64"/>
      <c r="S32" s="64">
        <v>23</v>
      </c>
      <c r="T32" s="64">
        <v>8970000</v>
      </c>
      <c r="U32" s="62">
        <v>69</v>
      </c>
      <c r="V32" s="62">
        <v>26</v>
      </c>
      <c r="W32" s="62">
        <v>2</v>
      </c>
    </row>
    <row r="33" spans="5:23">
      <c r="E33" s="59"/>
      <c r="F33" s="62">
        <v>8</v>
      </c>
      <c r="G33" s="64">
        <v>1430</v>
      </c>
      <c r="H33" s="59"/>
      <c r="I33" s="69">
        <v>1.1</v>
      </c>
      <c r="J33" s="70">
        <v>154</v>
      </c>
      <c r="K33" s="64">
        <v>10</v>
      </c>
      <c r="L33" s="64">
        <f t="shared" si="0"/>
        <v>1650.22</v>
      </c>
      <c r="M33" s="62">
        <v>24</v>
      </c>
      <c r="N33" s="59"/>
      <c r="O33" s="59"/>
      <c r="P33" s="59"/>
      <c r="Q33" s="59"/>
      <c r="R33" s="59"/>
      <c r="S33" s="64">
        <v>24</v>
      </c>
      <c r="T33" s="64">
        <v>10080000</v>
      </c>
      <c r="U33" s="62">
        <v>72</v>
      </c>
      <c r="V33" s="62">
        <v>28</v>
      </c>
      <c r="W33" s="62">
        <v>2</v>
      </c>
    </row>
    <row r="34" spans="5:23">
      <c r="E34" s="62">
        <v>4</v>
      </c>
      <c r="F34" s="62">
        <v>1</v>
      </c>
      <c r="G34" s="63">
        <v>1600</v>
      </c>
      <c r="H34" s="62">
        <v>300</v>
      </c>
      <c r="I34" s="69">
        <v>1</v>
      </c>
      <c r="J34" s="70">
        <v>161</v>
      </c>
      <c r="K34" s="64">
        <v>10</v>
      </c>
      <c r="L34" s="64">
        <f t="shared" si="0"/>
        <v>1857.6</v>
      </c>
      <c r="M34" s="62">
        <v>25</v>
      </c>
      <c r="N34" s="59"/>
      <c r="O34" s="59"/>
      <c r="P34" s="59"/>
      <c r="Q34" s="59"/>
      <c r="R34" s="64"/>
      <c r="S34" s="64">
        <v>25</v>
      </c>
      <c r="T34" s="64">
        <v>11250000</v>
      </c>
      <c r="U34" s="62">
        <v>75</v>
      </c>
      <c r="V34" s="62">
        <v>30</v>
      </c>
      <c r="W34" s="62">
        <v>2</v>
      </c>
    </row>
    <row r="35" spans="5:23">
      <c r="E35" s="59"/>
      <c r="F35" s="62">
        <v>2</v>
      </c>
      <c r="G35" s="64">
        <v>1616</v>
      </c>
      <c r="H35" s="59"/>
      <c r="I35" s="69">
        <v>1.01</v>
      </c>
      <c r="J35" s="70">
        <v>164</v>
      </c>
      <c r="K35" s="64">
        <v>10</v>
      </c>
      <c r="L35" s="64">
        <f t="shared" si="0"/>
        <v>1881.024</v>
      </c>
      <c r="M35" s="62">
        <v>26</v>
      </c>
      <c r="N35" s="59"/>
      <c r="O35" s="59"/>
      <c r="P35" s="59"/>
      <c r="Q35" s="59"/>
      <c r="R35" s="64"/>
      <c r="S35" s="64">
        <v>26</v>
      </c>
      <c r="T35" s="64">
        <v>12480000</v>
      </c>
      <c r="U35" s="62">
        <v>78</v>
      </c>
      <c r="V35" s="62">
        <v>32</v>
      </c>
      <c r="W35" s="62">
        <v>2</v>
      </c>
    </row>
    <row r="36" spans="5:23">
      <c r="E36" s="59"/>
      <c r="F36" s="62">
        <v>3</v>
      </c>
      <c r="G36" s="64">
        <v>1632</v>
      </c>
      <c r="H36" s="59"/>
      <c r="I36" s="69">
        <v>1.02</v>
      </c>
      <c r="J36" s="70">
        <v>168</v>
      </c>
      <c r="K36" s="64">
        <v>10</v>
      </c>
      <c r="L36" s="64">
        <f t="shared" si="0"/>
        <v>1906.176</v>
      </c>
      <c r="M36" s="62">
        <v>27</v>
      </c>
      <c r="N36" s="59"/>
      <c r="O36" s="59"/>
      <c r="P36" s="59"/>
      <c r="Q36" s="59"/>
      <c r="R36" s="64"/>
      <c r="S36" s="64">
        <v>27</v>
      </c>
      <c r="T36" s="64">
        <v>13770000</v>
      </c>
      <c r="U36" s="62">
        <v>81</v>
      </c>
      <c r="V36" s="62">
        <v>34</v>
      </c>
      <c r="W36" s="62">
        <v>2</v>
      </c>
    </row>
    <row r="37" spans="5:23">
      <c r="E37" s="59"/>
      <c r="F37" s="62">
        <v>4</v>
      </c>
      <c r="G37" s="64">
        <v>1648</v>
      </c>
      <c r="H37" s="59"/>
      <c r="I37" s="69">
        <v>1.03</v>
      </c>
      <c r="J37" s="70">
        <v>171</v>
      </c>
      <c r="K37" s="64">
        <v>10</v>
      </c>
      <c r="L37" s="64">
        <f t="shared" si="0"/>
        <v>1929.808</v>
      </c>
      <c r="M37" s="62">
        <v>28</v>
      </c>
      <c r="N37" s="59"/>
      <c r="O37" s="59"/>
      <c r="P37" s="59"/>
      <c r="Q37" s="59"/>
      <c r="R37" s="64"/>
      <c r="S37" s="64">
        <v>28</v>
      </c>
      <c r="T37" s="64">
        <v>15120000</v>
      </c>
      <c r="U37" s="62">
        <v>84</v>
      </c>
      <c r="V37" s="62">
        <v>36</v>
      </c>
      <c r="W37" s="62">
        <v>2</v>
      </c>
    </row>
    <row r="38" spans="5:23">
      <c r="E38" s="59"/>
      <c r="F38" s="62">
        <v>5</v>
      </c>
      <c r="G38" s="64">
        <v>1664</v>
      </c>
      <c r="H38" s="59"/>
      <c r="I38" s="69">
        <v>1.04</v>
      </c>
      <c r="J38" s="70">
        <v>174</v>
      </c>
      <c r="K38" s="64">
        <v>10</v>
      </c>
      <c r="L38" s="64">
        <f t="shared" si="0"/>
        <v>1953.536</v>
      </c>
      <c r="M38" s="62">
        <v>29</v>
      </c>
      <c r="N38" s="59"/>
      <c r="O38" s="59"/>
      <c r="P38" s="59"/>
      <c r="Q38" s="59"/>
      <c r="R38" s="64"/>
      <c r="S38" s="64">
        <v>29</v>
      </c>
      <c r="T38" s="64">
        <v>16530000</v>
      </c>
      <c r="U38" s="62">
        <v>87</v>
      </c>
      <c r="V38" s="62">
        <v>38</v>
      </c>
      <c r="W38" s="62">
        <v>2</v>
      </c>
    </row>
    <row r="39" spans="5:23">
      <c r="E39" s="59"/>
      <c r="F39" s="62">
        <v>6</v>
      </c>
      <c r="G39" s="64">
        <v>1696</v>
      </c>
      <c r="H39" s="59"/>
      <c r="I39" s="69">
        <v>1.06</v>
      </c>
      <c r="J39" s="70">
        <v>179</v>
      </c>
      <c r="K39" s="64">
        <v>10</v>
      </c>
      <c r="L39" s="64">
        <f t="shared" si="0"/>
        <v>1999.584</v>
      </c>
      <c r="M39" s="62">
        <v>30</v>
      </c>
      <c r="N39" s="59"/>
      <c r="O39" s="59"/>
      <c r="P39" s="59"/>
      <c r="Q39" s="59"/>
      <c r="R39" s="59"/>
      <c r="S39" s="64">
        <v>30</v>
      </c>
      <c r="T39" s="64">
        <v>18000000</v>
      </c>
      <c r="U39" s="62">
        <v>90</v>
      </c>
      <c r="V39" s="62">
        <v>40</v>
      </c>
      <c r="W39" s="62">
        <v>2</v>
      </c>
    </row>
    <row r="40" spans="5:23">
      <c r="E40" s="59"/>
      <c r="F40" s="62">
        <v>7</v>
      </c>
      <c r="G40" s="64">
        <v>1728</v>
      </c>
      <c r="H40" s="59"/>
      <c r="I40" s="69">
        <v>1.08</v>
      </c>
      <c r="J40" s="70">
        <v>184</v>
      </c>
      <c r="K40" s="64">
        <v>10</v>
      </c>
      <c r="L40" s="64">
        <f t="shared" si="0"/>
        <v>2045.952</v>
      </c>
      <c r="M40" s="62">
        <v>31</v>
      </c>
      <c r="N40" s="59"/>
      <c r="O40" s="59"/>
      <c r="P40" s="59"/>
      <c r="Q40" s="59"/>
      <c r="R40" s="64"/>
      <c r="S40" s="64">
        <v>31</v>
      </c>
      <c r="T40" s="64">
        <v>19530000</v>
      </c>
      <c r="U40" s="62">
        <v>93</v>
      </c>
      <c r="V40" s="62">
        <v>42</v>
      </c>
      <c r="W40" s="62">
        <v>2</v>
      </c>
    </row>
    <row r="41" spans="5:23">
      <c r="E41" s="59"/>
      <c r="F41" s="62">
        <v>8</v>
      </c>
      <c r="G41" s="64">
        <v>1760</v>
      </c>
      <c r="H41" s="59"/>
      <c r="I41" s="69">
        <v>1.1</v>
      </c>
      <c r="J41" s="70">
        <v>190</v>
      </c>
      <c r="K41" s="64">
        <v>10</v>
      </c>
      <c r="L41" s="64">
        <f t="shared" si="0"/>
        <v>2094.4</v>
      </c>
      <c r="M41" s="62">
        <v>32</v>
      </c>
      <c r="N41" s="59"/>
      <c r="O41" s="59"/>
      <c r="P41" s="59"/>
      <c r="Q41" s="59"/>
      <c r="R41" s="64"/>
      <c r="S41" s="64">
        <v>32</v>
      </c>
      <c r="T41" s="64">
        <v>21120000</v>
      </c>
      <c r="U41" s="62">
        <v>96</v>
      </c>
      <c r="V41" s="62">
        <v>44</v>
      </c>
      <c r="W41" s="62">
        <v>2</v>
      </c>
    </row>
    <row r="42" spans="5:23">
      <c r="E42" s="62">
        <v>5</v>
      </c>
      <c r="F42" s="62">
        <v>1</v>
      </c>
      <c r="G42" s="63">
        <v>2000</v>
      </c>
      <c r="H42" s="62">
        <v>400</v>
      </c>
      <c r="I42" s="69">
        <v>1</v>
      </c>
      <c r="J42" s="70">
        <v>202</v>
      </c>
      <c r="K42" s="64">
        <v>10</v>
      </c>
      <c r="L42" s="64">
        <f t="shared" si="0"/>
        <v>2404</v>
      </c>
      <c r="M42" s="62">
        <v>33</v>
      </c>
      <c r="N42" s="62"/>
      <c r="O42" s="59"/>
      <c r="P42" s="59"/>
      <c r="Q42" s="59"/>
      <c r="R42" s="64"/>
      <c r="S42" s="64">
        <v>33</v>
      </c>
      <c r="T42" s="64">
        <v>22770000</v>
      </c>
      <c r="U42" s="62">
        <v>99</v>
      </c>
      <c r="V42" s="62">
        <v>46</v>
      </c>
      <c r="W42" s="62">
        <v>2</v>
      </c>
    </row>
    <row r="43" spans="5:23">
      <c r="E43" s="59"/>
      <c r="F43" s="62">
        <v>2</v>
      </c>
      <c r="G43" s="64">
        <v>2020</v>
      </c>
      <c r="H43" s="59"/>
      <c r="I43" s="69">
        <v>1.01</v>
      </c>
      <c r="J43" s="70">
        <v>206</v>
      </c>
      <c r="K43" s="64">
        <v>10</v>
      </c>
      <c r="L43" s="64">
        <f t="shared" si="0"/>
        <v>2436.12</v>
      </c>
      <c r="M43" s="62">
        <v>34</v>
      </c>
      <c r="N43" s="59"/>
      <c r="O43" s="59"/>
      <c r="P43" s="59"/>
      <c r="Q43" s="59"/>
      <c r="R43" s="64"/>
      <c r="S43" s="64">
        <v>34</v>
      </c>
      <c r="T43" s="64">
        <v>24480000</v>
      </c>
      <c r="U43" s="62">
        <v>102</v>
      </c>
      <c r="V43" s="62">
        <v>48</v>
      </c>
      <c r="W43" s="62">
        <v>2</v>
      </c>
    </row>
    <row r="44" spans="5:23">
      <c r="E44" s="59"/>
      <c r="F44" s="62">
        <v>3</v>
      </c>
      <c r="G44" s="64">
        <v>2040</v>
      </c>
      <c r="H44" s="59"/>
      <c r="I44" s="69">
        <v>1.02</v>
      </c>
      <c r="J44" s="70">
        <v>210</v>
      </c>
      <c r="K44" s="64">
        <v>10</v>
      </c>
      <c r="L44" s="64">
        <f t="shared" si="0"/>
        <v>2468.4</v>
      </c>
      <c r="M44" s="62">
        <v>35</v>
      </c>
      <c r="N44" s="59"/>
      <c r="O44" s="59"/>
      <c r="P44" s="59"/>
      <c r="Q44" s="59"/>
      <c r="R44" s="64"/>
      <c r="S44" s="64">
        <v>35</v>
      </c>
      <c r="T44" s="64">
        <v>26250000</v>
      </c>
      <c r="U44" s="62">
        <v>105</v>
      </c>
      <c r="V44" s="62">
        <v>50</v>
      </c>
      <c r="W44" s="62">
        <v>2</v>
      </c>
    </row>
    <row r="45" spans="5:23">
      <c r="E45" s="59"/>
      <c r="F45" s="62">
        <v>4</v>
      </c>
      <c r="G45" s="64">
        <v>2060</v>
      </c>
      <c r="H45" s="59"/>
      <c r="I45" s="69">
        <v>1.03</v>
      </c>
      <c r="J45" s="70">
        <v>214</v>
      </c>
      <c r="K45" s="64">
        <v>10</v>
      </c>
      <c r="L45" s="64">
        <f t="shared" si="0"/>
        <v>2500.84</v>
      </c>
      <c r="M45" s="62">
        <v>36</v>
      </c>
      <c r="N45" s="59"/>
      <c r="O45" s="59"/>
      <c r="P45" s="59"/>
      <c r="Q45" s="59"/>
      <c r="R45" s="59"/>
      <c r="S45" s="64">
        <v>36</v>
      </c>
      <c r="T45" s="64">
        <v>28080000</v>
      </c>
      <c r="U45" s="62">
        <v>108</v>
      </c>
      <c r="V45" s="62">
        <v>52</v>
      </c>
      <c r="W45" s="62">
        <v>2</v>
      </c>
    </row>
    <row r="46" spans="5:23">
      <c r="E46" s="59"/>
      <c r="F46" s="62">
        <v>5</v>
      </c>
      <c r="G46" s="64">
        <v>2080</v>
      </c>
      <c r="H46" s="59"/>
      <c r="I46" s="69">
        <v>1.04</v>
      </c>
      <c r="J46" s="70">
        <v>218</v>
      </c>
      <c r="K46" s="64">
        <v>10</v>
      </c>
      <c r="L46" s="64">
        <f t="shared" si="0"/>
        <v>2533.44</v>
      </c>
      <c r="M46" s="62">
        <v>37</v>
      </c>
      <c r="N46" s="59"/>
      <c r="O46" s="59"/>
      <c r="P46" s="59"/>
      <c r="Q46" s="59"/>
      <c r="R46" s="64"/>
      <c r="S46" s="64">
        <v>37</v>
      </c>
      <c r="T46" s="64">
        <v>29970000</v>
      </c>
      <c r="U46" s="62">
        <v>111</v>
      </c>
      <c r="V46" s="62">
        <v>54</v>
      </c>
      <c r="W46" s="62">
        <v>2</v>
      </c>
    </row>
    <row r="47" spans="5:23">
      <c r="E47" s="59"/>
      <c r="F47" s="62">
        <v>6</v>
      </c>
      <c r="G47" s="64">
        <v>2120</v>
      </c>
      <c r="H47" s="59"/>
      <c r="I47" s="69">
        <v>1.06</v>
      </c>
      <c r="J47" s="70">
        <v>224</v>
      </c>
      <c r="K47" s="64">
        <v>10</v>
      </c>
      <c r="L47" s="64">
        <f t="shared" si="0"/>
        <v>2594.88</v>
      </c>
      <c r="M47" s="62">
        <v>38</v>
      </c>
      <c r="N47" s="59"/>
      <c r="O47" s="59"/>
      <c r="P47" s="59"/>
      <c r="Q47" s="59"/>
      <c r="R47" s="64"/>
      <c r="S47" s="64">
        <v>38</v>
      </c>
      <c r="T47" s="64">
        <v>31920000</v>
      </c>
      <c r="U47" s="62">
        <v>114</v>
      </c>
      <c r="V47" s="62">
        <v>56</v>
      </c>
      <c r="W47" s="62">
        <v>2</v>
      </c>
    </row>
    <row r="48" spans="5:23">
      <c r="E48" s="59"/>
      <c r="F48" s="62">
        <v>7</v>
      </c>
      <c r="G48" s="64">
        <v>2160</v>
      </c>
      <c r="H48" s="59"/>
      <c r="I48" s="69">
        <v>1.08</v>
      </c>
      <c r="J48" s="70">
        <v>231</v>
      </c>
      <c r="K48" s="64">
        <v>10</v>
      </c>
      <c r="L48" s="64">
        <f t="shared" si="0"/>
        <v>2658.96</v>
      </c>
      <c r="M48" s="62">
        <v>39</v>
      </c>
      <c r="N48" s="59"/>
      <c r="O48" s="59"/>
      <c r="P48" s="59"/>
      <c r="Q48" s="59"/>
      <c r="R48" s="64"/>
      <c r="S48" s="64">
        <v>39</v>
      </c>
      <c r="T48" s="64">
        <v>33930000</v>
      </c>
      <c r="U48" s="62">
        <v>117</v>
      </c>
      <c r="V48" s="62">
        <v>58</v>
      </c>
      <c r="W48" s="62">
        <v>2</v>
      </c>
    </row>
    <row r="49" spans="4:23">
      <c r="D49" s="59"/>
      <c r="E49" s="59"/>
      <c r="F49" s="62">
        <v>8</v>
      </c>
      <c r="G49" s="64">
        <v>2200</v>
      </c>
      <c r="H49" s="59"/>
      <c r="I49" s="69">
        <v>1.1</v>
      </c>
      <c r="J49" s="70">
        <v>237</v>
      </c>
      <c r="K49" s="64">
        <v>10</v>
      </c>
      <c r="L49" s="64">
        <f t="shared" si="0"/>
        <v>2721.4</v>
      </c>
      <c r="M49" s="62">
        <v>40</v>
      </c>
      <c r="N49" s="59"/>
      <c r="O49" s="59"/>
      <c r="P49" s="59"/>
      <c r="Q49" s="59"/>
      <c r="R49" s="64"/>
      <c r="S49" s="64">
        <v>40</v>
      </c>
      <c r="T49" s="64">
        <v>36000000</v>
      </c>
      <c r="U49" s="62">
        <v>120</v>
      </c>
      <c r="V49" s="62">
        <v>60</v>
      </c>
      <c r="W49" s="62">
        <v>2</v>
      </c>
    </row>
    <row r="50" spans="4:23">
      <c r="D50" s="62" t="s">
        <v>597</v>
      </c>
      <c r="E50" s="62">
        <v>1</v>
      </c>
      <c r="F50" s="62">
        <v>1</v>
      </c>
      <c r="G50" s="63">
        <v>2500</v>
      </c>
      <c r="H50" s="62">
        <v>500</v>
      </c>
      <c r="I50" s="69">
        <v>1</v>
      </c>
      <c r="J50" s="70">
        <v>252</v>
      </c>
      <c r="K50" s="64">
        <v>10</v>
      </c>
      <c r="L50" s="64">
        <f t="shared" si="0"/>
        <v>3130</v>
      </c>
      <c r="M50" s="62">
        <v>41</v>
      </c>
      <c r="N50" s="59"/>
      <c r="O50" s="59"/>
      <c r="P50" s="59"/>
      <c r="Q50" s="59"/>
      <c r="R50" s="64"/>
      <c r="S50" s="64">
        <v>41</v>
      </c>
      <c r="T50" s="64">
        <v>38745000</v>
      </c>
      <c r="U50" s="62">
        <v>123</v>
      </c>
      <c r="V50" s="62">
        <v>63</v>
      </c>
      <c r="W50" s="62">
        <v>3</v>
      </c>
    </row>
    <row r="51" spans="4:23">
      <c r="D51" s="59"/>
      <c r="E51" s="59"/>
      <c r="F51" s="62">
        <v>2</v>
      </c>
      <c r="G51" s="64">
        <v>2525</v>
      </c>
      <c r="H51" s="59"/>
      <c r="I51" s="69">
        <v>1.01</v>
      </c>
      <c r="J51" s="70">
        <v>257</v>
      </c>
      <c r="K51" s="64">
        <v>10</v>
      </c>
      <c r="L51" s="64">
        <f t="shared" si="0"/>
        <v>3173.925</v>
      </c>
      <c r="M51" s="62">
        <v>42</v>
      </c>
      <c r="N51" s="59"/>
      <c r="O51" s="59"/>
      <c r="P51" s="59"/>
      <c r="Q51" s="59"/>
      <c r="R51" s="59"/>
      <c r="S51" s="64">
        <v>42</v>
      </c>
      <c r="T51" s="64">
        <v>41580000</v>
      </c>
      <c r="U51" s="62">
        <v>126</v>
      </c>
      <c r="V51" s="62">
        <v>66</v>
      </c>
      <c r="W51" s="62">
        <v>3</v>
      </c>
    </row>
    <row r="52" spans="4:23">
      <c r="D52" s="59"/>
      <c r="E52" s="59"/>
      <c r="F52" s="62">
        <v>3</v>
      </c>
      <c r="G52" s="64">
        <v>2550</v>
      </c>
      <c r="H52" s="59"/>
      <c r="I52" s="69">
        <v>1.02</v>
      </c>
      <c r="J52" s="70">
        <v>262</v>
      </c>
      <c r="K52" s="64">
        <v>10</v>
      </c>
      <c r="L52" s="64">
        <f t="shared" si="0"/>
        <v>3218.1</v>
      </c>
      <c r="M52" s="62">
        <v>43</v>
      </c>
      <c r="N52" s="59"/>
      <c r="O52" s="59"/>
      <c r="P52" s="59"/>
      <c r="Q52" s="59"/>
      <c r="R52" s="64"/>
      <c r="S52" s="64">
        <v>43</v>
      </c>
      <c r="T52" s="64">
        <v>44505000</v>
      </c>
      <c r="U52" s="62">
        <v>129</v>
      </c>
      <c r="V52" s="62">
        <v>69</v>
      </c>
      <c r="W52" s="62">
        <v>3</v>
      </c>
    </row>
    <row r="53" spans="4:23">
      <c r="D53" s="59"/>
      <c r="E53" s="59"/>
      <c r="F53" s="62">
        <v>4</v>
      </c>
      <c r="G53" s="64">
        <v>2575</v>
      </c>
      <c r="H53" s="59"/>
      <c r="I53" s="69">
        <v>1.03</v>
      </c>
      <c r="J53" s="70">
        <v>267</v>
      </c>
      <c r="K53" s="64">
        <v>10</v>
      </c>
      <c r="L53" s="64">
        <f t="shared" si="0"/>
        <v>3262.525</v>
      </c>
      <c r="M53" s="62">
        <v>44</v>
      </c>
      <c r="N53" s="59"/>
      <c r="O53" s="59"/>
      <c r="P53" s="59"/>
      <c r="Q53" s="59"/>
      <c r="R53" s="64"/>
      <c r="S53" s="64">
        <v>44</v>
      </c>
      <c r="T53" s="64">
        <v>47520000</v>
      </c>
      <c r="U53" s="62">
        <v>132</v>
      </c>
      <c r="V53" s="62">
        <v>72</v>
      </c>
      <c r="W53" s="62">
        <v>3</v>
      </c>
    </row>
    <row r="54" spans="4:23">
      <c r="D54" s="59"/>
      <c r="E54" s="59"/>
      <c r="F54" s="62">
        <v>5</v>
      </c>
      <c r="G54" s="64">
        <v>2600</v>
      </c>
      <c r="H54" s="59"/>
      <c r="I54" s="69">
        <v>1.04</v>
      </c>
      <c r="J54" s="70">
        <v>273</v>
      </c>
      <c r="K54" s="64">
        <v>10</v>
      </c>
      <c r="L54" s="64">
        <f t="shared" si="0"/>
        <v>3309.8</v>
      </c>
      <c r="M54" s="62">
        <v>45</v>
      </c>
      <c r="N54" s="59"/>
      <c r="O54" s="59"/>
      <c r="P54" s="59"/>
      <c r="Q54" s="59"/>
      <c r="R54" s="64"/>
      <c r="S54" s="64">
        <v>45</v>
      </c>
      <c r="T54" s="64">
        <v>50625000</v>
      </c>
      <c r="U54" s="62">
        <v>135</v>
      </c>
      <c r="V54" s="62">
        <v>75</v>
      </c>
      <c r="W54" s="62">
        <v>3</v>
      </c>
    </row>
    <row r="55" spans="4:23">
      <c r="D55" s="59"/>
      <c r="E55" s="59"/>
      <c r="F55" s="62">
        <v>6</v>
      </c>
      <c r="G55" s="64">
        <v>2650</v>
      </c>
      <c r="H55" s="59"/>
      <c r="I55" s="69">
        <v>1.06</v>
      </c>
      <c r="J55" s="70">
        <v>280</v>
      </c>
      <c r="K55" s="64">
        <v>10</v>
      </c>
      <c r="L55" s="64">
        <f t="shared" si="0"/>
        <v>3392</v>
      </c>
      <c r="M55" s="62">
        <v>46</v>
      </c>
      <c r="N55" s="59"/>
      <c r="O55" s="59"/>
      <c r="P55" s="59"/>
      <c r="Q55" s="59"/>
      <c r="R55" s="64"/>
      <c r="S55" s="64">
        <v>46</v>
      </c>
      <c r="T55" s="64">
        <v>53820000</v>
      </c>
      <c r="U55" s="62">
        <v>138</v>
      </c>
      <c r="V55" s="62">
        <v>78</v>
      </c>
      <c r="W55" s="62">
        <v>3</v>
      </c>
    </row>
    <row r="56" spans="4:23">
      <c r="D56" s="59"/>
      <c r="E56" s="59"/>
      <c r="F56" s="62">
        <v>7</v>
      </c>
      <c r="G56" s="64">
        <v>2700</v>
      </c>
      <c r="H56" s="59"/>
      <c r="I56" s="69">
        <v>1.08</v>
      </c>
      <c r="J56" s="70">
        <v>288</v>
      </c>
      <c r="K56" s="64">
        <v>10</v>
      </c>
      <c r="L56" s="64">
        <f t="shared" si="0"/>
        <v>3477.6</v>
      </c>
      <c r="M56" s="62">
        <v>47</v>
      </c>
      <c r="N56" s="59"/>
      <c r="O56" s="59"/>
      <c r="P56" s="59"/>
      <c r="Q56" s="59"/>
      <c r="R56" s="64"/>
      <c r="S56" s="64">
        <v>47</v>
      </c>
      <c r="T56" s="64">
        <v>57105000</v>
      </c>
      <c r="U56" s="62">
        <v>141</v>
      </c>
      <c r="V56" s="62">
        <v>81</v>
      </c>
      <c r="W56" s="62">
        <v>3</v>
      </c>
    </row>
    <row r="57" spans="4:23">
      <c r="D57" s="59"/>
      <c r="E57" s="59"/>
      <c r="F57" s="62">
        <v>8</v>
      </c>
      <c r="G57" s="64">
        <v>2750</v>
      </c>
      <c r="H57" s="59"/>
      <c r="I57" s="69">
        <v>1.1</v>
      </c>
      <c r="J57" s="70">
        <v>297</v>
      </c>
      <c r="K57" s="64">
        <v>10</v>
      </c>
      <c r="L57" s="64">
        <f t="shared" si="0"/>
        <v>3566.75</v>
      </c>
      <c r="M57" s="62">
        <v>48</v>
      </c>
      <c r="N57" s="59"/>
      <c r="O57" s="59"/>
      <c r="P57" s="59"/>
      <c r="Q57" s="59"/>
      <c r="R57" s="59"/>
      <c r="S57" s="64">
        <v>48</v>
      </c>
      <c r="T57" s="64">
        <v>60480000</v>
      </c>
      <c r="U57" s="62">
        <v>144</v>
      </c>
      <c r="V57" s="62">
        <v>84</v>
      </c>
      <c r="W57" s="62">
        <v>3</v>
      </c>
    </row>
    <row r="58" spans="4:23">
      <c r="D58" s="59"/>
      <c r="E58" s="62">
        <v>2</v>
      </c>
      <c r="F58" s="62">
        <v>1</v>
      </c>
      <c r="G58" s="63">
        <v>3000</v>
      </c>
      <c r="H58" s="62">
        <v>500</v>
      </c>
      <c r="I58" s="69">
        <v>1</v>
      </c>
      <c r="J58" s="70">
        <v>303</v>
      </c>
      <c r="K58" s="64">
        <v>10</v>
      </c>
      <c r="L58" s="64">
        <f t="shared" si="0"/>
        <v>3909</v>
      </c>
      <c r="M58" s="62">
        <v>49</v>
      </c>
      <c r="N58" s="59"/>
      <c r="O58" s="59"/>
      <c r="P58" s="59"/>
      <c r="Q58" s="59"/>
      <c r="R58" s="64"/>
      <c r="S58" s="64">
        <v>49</v>
      </c>
      <c r="T58" s="64">
        <v>63945000</v>
      </c>
      <c r="U58" s="62">
        <v>147</v>
      </c>
      <c r="V58" s="62">
        <v>87</v>
      </c>
      <c r="W58" s="62">
        <v>3</v>
      </c>
    </row>
    <row r="59" spans="4:23">
      <c r="D59" s="59"/>
      <c r="E59" s="59"/>
      <c r="F59" s="62">
        <v>2</v>
      </c>
      <c r="G59" s="64">
        <v>3030</v>
      </c>
      <c r="H59" s="59"/>
      <c r="I59" s="69">
        <v>1.01</v>
      </c>
      <c r="J59" s="70">
        <v>309</v>
      </c>
      <c r="K59" s="64">
        <v>10</v>
      </c>
      <c r="L59" s="64">
        <f t="shared" si="0"/>
        <v>3966.27</v>
      </c>
      <c r="M59" s="62">
        <v>50</v>
      </c>
      <c r="N59" s="59"/>
      <c r="O59" s="59"/>
      <c r="P59" s="59"/>
      <c r="Q59" s="59"/>
      <c r="R59" s="64"/>
      <c r="S59" s="64">
        <v>50</v>
      </c>
      <c r="T59" s="64">
        <v>67500000</v>
      </c>
      <c r="U59" s="62">
        <v>150</v>
      </c>
      <c r="V59" s="62">
        <v>90</v>
      </c>
      <c r="W59" s="62">
        <v>3</v>
      </c>
    </row>
    <row r="60" spans="4:23">
      <c r="D60" s="59"/>
      <c r="E60" s="59"/>
      <c r="F60" s="62">
        <v>3</v>
      </c>
      <c r="G60" s="64">
        <v>3060</v>
      </c>
      <c r="H60" s="59"/>
      <c r="I60" s="69">
        <v>1.02</v>
      </c>
      <c r="J60" s="70">
        <v>315</v>
      </c>
      <c r="K60" s="64">
        <v>10</v>
      </c>
      <c r="L60" s="64">
        <f t="shared" si="0"/>
        <v>4023.9</v>
      </c>
      <c r="M60" s="62">
        <v>51</v>
      </c>
      <c r="N60" s="59"/>
      <c r="O60" s="59"/>
      <c r="P60" s="59"/>
      <c r="Q60" s="59"/>
      <c r="R60" s="64"/>
      <c r="S60" s="64">
        <v>51</v>
      </c>
      <c r="T60" s="64">
        <v>72075000</v>
      </c>
      <c r="U60" s="62">
        <v>155</v>
      </c>
      <c r="V60" s="62">
        <v>93</v>
      </c>
      <c r="W60" s="62">
        <v>3</v>
      </c>
    </row>
    <row r="61" spans="4:23">
      <c r="D61" s="59"/>
      <c r="E61" s="59"/>
      <c r="F61" s="62">
        <v>4</v>
      </c>
      <c r="G61" s="64">
        <v>3090</v>
      </c>
      <c r="H61" s="59"/>
      <c r="I61" s="69">
        <v>1.03</v>
      </c>
      <c r="J61" s="70">
        <v>321</v>
      </c>
      <c r="K61" s="64">
        <v>10</v>
      </c>
      <c r="L61" s="64">
        <f t="shared" si="0"/>
        <v>4081.89</v>
      </c>
      <c r="M61" s="62">
        <v>52</v>
      </c>
      <c r="N61" s="59"/>
      <c r="O61" s="59"/>
      <c r="P61" s="59"/>
      <c r="Q61" s="59"/>
      <c r="R61" s="64"/>
      <c r="S61" s="64">
        <v>52</v>
      </c>
      <c r="T61" s="64">
        <v>76800000</v>
      </c>
      <c r="U61" s="62">
        <v>160</v>
      </c>
      <c r="V61" s="62">
        <v>96</v>
      </c>
      <c r="W61" s="62">
        <v>3</v>
      </c>
    </row>
    <row r="62" spans="4:23">
      <c r="D62" s="59"/>
      <c r="E62" s="59"/>
      <c r="F62" s="62">
        <v>5</v>
      </c>
      <c r="G62" s="64">
        <v>3120</v>
      </c>
      <c r="H62" s="59"/>
      <c r="I62" s="69">
        <v>1.04</v>
      </c>
      <c r="J62" s="70">
        <v>327</v>
      </c>
      <c r="K62" s="64">
        <v>10</v>
      </c>
      <c r="L62" s="64">
        <f t="shared" si="0"/>
        <v>4140.24</v>
      </c>
      <c r="M62" s="62">
        <v>53</v>
      </c>
      <c r="N62" s="59"/>
      <c r="O62" s="59"/>
      <c r="P62" s="59"/>
      <c r="Q62" s="59"/>
      <c r="R62" s="64"/>
      <c r="S62" s="64">
        <v>53</v>
      </c>
      <c r="T62" s="64">
        <v>81675000</v>
      </c>
      <c r="U62" s="62">
        <v>165</v>
      </c>
      <c r="V62" s="62">
        <v>99</v>
      </c>
      <c r="W62" s="62">
        <v>3</v>
      </c>
    </row>
    <row r="63" spans="4:23">
      <c r="D63" s="59"/>
      <c r="E63" s="59"/>
      <c r="F63" s="62">
        <v>6</v>
      </c>
      <c r="G63" s="64">
        <v>3180</v>
      </c>
      <c r="H63" s="59"/>
      <c r="I63" s="69">
        <v>1.06</v>
      </c>
      <c r="J63" s="70">
        <v>337</v>
      </c>
      <c r="K63" s="64">
        <v>10</v>
      </c>
      <c r="L63" s="64">
        <f t="shared" si="0"/>
        <v>4251.66</v>
      </c>
      <c r="M63" s="62">
        <v>54</v>
      </c>
      <c r="N63" s="59"/>
      <c r="O63" s="59"/>
      <c r="P63" s="59"/>
      <c r="Q63" s="59"/>
      <c r="R63" s="59"/>
      <c r="S63" s="64">
        <v>54</v>
      </c>
      <c r="T63" s="64">
        <v>86700000</v>
      </c>
      <c r="U63" s="62">
        <v>170</v>
      </c>
      <c r="V63" s="62">
        <v>102</v>
      </c>
      <c r="W63" s="62">
        <v>3</v>
      </c>
    </row>
    <row r="64" spans="4:23">
      <c r="D64" s="59"/>
      <c r="E64" s="59"/>
      <c r="F64" s="62">
        <v>7</v>
      </c>
      <c r="G64" s="64">
        <v>3240</v>
      </c>
      <c r="H64" s="59"/>
      <c r="I64" s="69">
        <v>1.08</v>
      </c>
      <c r="J64" s="70">
        <v>346</v>
      </c>
      <c r="K64" s="64">
        <v>10</v>
      </c>
      <c r="L64" s="64">
        <f t="shared" si="0"/>
        <v>4361.04</v>
      </c>
      <c r="M64" s="62">
        <v>55</v>
      </c>
      <c r="N64" s="59"/>
      <c r="O64" s="59"/>
      <c r="P64" s="59"/>
      <c r="Q64" s="59"/>
      <c r="R64" s="64"/>
      <c r="S64" s="64">
        <v>55</v>
      </c>
      <c r="T64" s="64">
        <v>91875000</v>
      </c>
      <c r="U64" s="62">
        <v>175</v>
      </c>
      <c r="V64" s="62">
        <v>105</v>
      </c>
      <c r="W64" s="62">
        <v>3</v>
      </c>
    </row>
    <row r="65" spans="5:23">
      <c r="E65" s="59"/>
      <c r="F65" s="62">
        <v>8</v>
      </c>
      <c r="G65" s="64">
        <v>3300</v>
      </c>
      <c r="H65" s="59"/>
      <c r="I65" s="69">
        <v>1.1</v>
      </c>
      <c r="J65" s="70">
        <v>356</v>
      </c>
      <c r="K65" s="64">
        <v>10</v>
      </c>
      <c r="L65" s="64">
        <f t="shared" si="0"/>
        <v>4474.8</v>
      </c>
      <c r="M65" s="62">
        <v>56</v>
      </c>
      <c r="N65" s="59"/>
      <c r="O65" s="59"/>
      <c r="P65" s="59"/>
      <c r="Q65" s="59"/>
      <c r="R65" s="64"/>
      <c r="S65" s="64">
        <v>56</v>
      </c>
      <c r="T65" s="64">
        <v>97200000</v>
      </c>
      <c r="U65" s="62">
        <v>180</v>
      </c>
      <c r="V65" s="62">
        <v>108</v>
      </c>
      <c r="W65" s="62">
        <v>3</v>
      </c>
    </row>
    <row r="66" spans="5:23">
      <c r="E66" s="62">
        <v>3</v>
      </c>
      <c r="F66" s="62">
        <v>1</v>
      </c>
      <c r="G66" s="63">
        <v>3500</v>
      </c>
      <c r="H66" s="62">
        <v>500</v>
      </c>
      <c r="I66" s="69">
        <v>1</v>
      </c>
      <c r="J66" s="70">
        <v>353</v>
      </c>
      <c r="K66" s="64">
        <v>10</v>
      </c>
      <c r="L66" s="64">
        <f t="shared" si="0"/>
        <v>4735.5</v>
      </c>
      <c r="M66" s="62">
        <v>57</v>
      </c>
      <c r="N66" s="59"/>
      <c r="O66" s="59"/>
      <c r="P66" s="59"/>
      <c r="Q66" s="59"/>
      <c r="R66" s="64"/>
      <c r="S66" s="64">
        <v>57</v>
      </c>
      <c r="T66" s="64">
        <v>102675000</v>
      </c>
      <c r="U66" s="62">
        <v>185</v>
      </c>
      <c r="V66" s="62">
        <v>111</v>
      </c>
      <c r="W66" s="62">
        <v>3</v>
      </c>
    </row>
    <row r="67" spans="5:23">
      <c r="E67" s="59"/>
      <c r="F67" s="62">
        <v>2</v>
      </c>
      <c r="G67" s="64">
        <v>3535</v>
      </c>
      <c r="H67" s="59"/>
      <c r="I67" s="69">
        <v>1.01</v>
      </c>
      <c r="J67" s="70">
        <v>360</v>
      </c>
      <c r="K67" s="64">
        <v>10</v>
      </c>
      <c r="L67" s="64">
        <f t="shared" si="0"/>
        <v>4807.6</v>
      </c>
      <c r="M67" s="62">
        <v>58</v>
      </c>
      <c r="N67" s="59"/>
      <c r="O67" s="59"/>
      <c r="P67" s="59"/>
      <c r="Q67" s="59"/>
      <c r="R67" s="64"/>
      <c r="S67" s="64">
        <v>58</v>
      </c>
      <c r="T67" s="64">
        <v>108300000</v>
      </c>
      <c r="U67" s="62">
        <v>190</v>
      </c>
      <c r="V67" s="62">
        <v>114</v>
      </c>
      <c r="W67" s="62">
        <v>3</v>
      </c>
    </row>
    <row r="68" spans="5:23">
      <c r="E68" s="59"/>
      <c r="F68" s="62">
        <v>3</v>
      </c>
      <c r="G68" s="64">
        <v>3570</v>
      </c>
      <c r="H68" s="59"/>
      <c r="I68" s="69">
        <v>1.02</v>
      </c>
      <c r="J68" s="70">
        <v>367</v>
      </c>
      <c r="K68" s="64">
        <v>10</v>
      </c>
      <c r="L68" s="64">
        <f t="shared" si="0"/>
        <v>4880.19</v>
      </c>
      <c r="M68" s="62">
        <v>59</v>
      </c>
      <c r="N68" s="59"/>
      <c r="O68" s="59"/>
      <c r="P68" s="59"/>
      <c r="Q68" s="59"/>
      <c r="R68" s="64"/>
      <c r="S68" s="64">
        <v>59</v>
      </c>
      <c r="T68" s="64">
        <v>114075000</v>
      </c>
      <c r="U68" s="62">
        <v>195</v>
      </c>
      <c r="V68" s="62">
        <v>117</v>
      </c>
      <c r="W68" s="62">
        <v>3</v>
      </c>
    </row>
    <row r="69" spans="5:23">
      <c r="E69" s="59"/>
      <c r="F69" s="62">
        <v>4</v>
      </c>
      <c r="G69" s="64">
        <v>3605</v>
      </c>
      <c r="H69" s="59"/>
      <c r="I69" s="69">
        <v>1.03</v>
      </c>
      <c r="J69" s="70">
        <v>374</v>
      </c>
      <c r="K69" s="64">
        <v>10</v>
      </c>
      <c r="L69" s="64">
        <f t="shared" si="0"/>
        <v>4953.27</v>
      </c>
      <c r="M69" s="62">
        <v>60</v>
      </c>
      <c r="N69" s="59"/>
      <c r="O69" s="59"/>
      <c r="P69" s="59"/>
      <c r="Q69" s="59"/>
      <c r="R69" s="59"/>
      <c r="S69" s="64">
        <v>60</v>
      </c>
      <c r="T69" s="64">
        <v>120000000</v>
      </c>
      <c r="U69" s="62">
        <v>200</v>
      </c>
      <c r="V69" s="62">
        <v>120</v>
      </c>
      <c r="W69" s="62">
        <v>3</v>
      </c>
    </row>
    <row r="70" spans="5:23">
      <c r="E70" s="59"/>
      <c r="F70" s="62">
        <v>5</v>
      </c>
      <c r="G70" s="64">
        <v>3640</v>
      </c>
      <c r="H70" s="59"/>
      <c r="I70" s="69">
        <v>1.04</v>
      </c>
      <c r="J70" s="70">
        <v>382</v>
      </c>
      <c r="K70" s="64">
        <v>10</v>
      </c>
      <c r="L70" s="64">
        <f t="shared" si="0"/>
        <v>5030.48</v>
      </c>
      <c r="M70" s="62">
        <v>61</v>
      </c>
      <c r="N70" s="59"/>
      <c r="O70" s="59"/>
      <c r="P70" s="59"/>
      <c r="Q70" s="59"/>
      <c r="R70" s="64"/>
      <c r="S70" s="64">
        <v>61</v>
      </c>
      <c r="T70" s="64">
        <v>127100000</v>
      </c>
      <c r="U70" s="62">
        <v>205</v>
      </c>
      <c r="V70" s="62">
        <v>124</v>
      </c>
      <c r="W70" s="62">
        <v>4</v>
      </c>
    </row>
    <row r="71" spans="5:23">
      <c r="E71" s="59"/>
      <c r="F71" s="62">
        <v>6</v>
      </c>
      <c r="G71" s="64">
        <v>3710</v>
      </c>
      <c r="H71" s="59"/>
      <c r="I71" s="69">
        <v>1.06</v>
      </c>
      <c r="J71" s="70">
        <v>393</v>
      </c>
      <c r="K71" s="64">
        <v>10</v>
      </c>
      <c r="L71" s="64">
        <f t="shared" si="0"/>
        <v>5168.03</v>
      </c>
      <c r="M71" s="62">
        <v>62</v>
      </c>
      <c r="N71" s="59"/>
      <c r="O71" s="59"/>
      <c r="P71" s="59"/>
      <c r="Q71" s="59"/>
      <c r="R71" s="64"/>
      <c r="S71" s="64">
        <v>62</v>
      </c>
      <c r="T71" s="64">
        <v>134400000</v>
      </c>
      <c r="U71" s="62">
        <v>210</v>
      </c>
      <c r="V71" s="62">
        <v>128</v>
      </c>
      <c r="W71" s="62">
        <v>4</v>
      </c>
    </row>
    <row r="72" spans="5:23">
      <c r="E72" s="59"/>
      <c r="F72" s="62">
        <v>7</v>
      </c>
      <c r="G72" s="64">
        <v>3780</v>
      </c>
      <c r="H72" s="59"/>
      <c r="I72" s="69">
        <v>1.08</v>
      </c>
      <c r="J72" s="70">
        <v>404</v>
      </c>
      <c r="K72" s="64">
        <v>10</v>
      </c>
      <c r="L72" s="64">
        <f t="shared" si="0"/>
        <v>5307.12</v>
      </c>
      <c r="M72" s="62">
        <v>63</v>
      </c>
      <c r="N72" s="59"/>
      <c r="O72" s="59"/>
      <c r="P72" s="59"/>
      <c r="Q72" s="59"/>
      <c r="R72" s="64"/>
      <c r="S72" s="64">
        <v>63</v>
      </c>
      <c r="T72" s="64">
        <v>141900000</v>
      </c>
      <c r="U72" s="62">
        <v>215</v>
      </c>
      <c r="V72" s="62">
        <v>132</v>
      </c>
      <c r="W72" s="62">
        <v>4</v>
      </c>
    </row>
    <row r="73" spans="5:23">
      <c r="E73" s="59"/>
      <c r="F73" s="62">
        <v>8</v>
      </c>
      <c r="G73" s="64">
        <v>3850</v>
      </c>
      <c r="H73" s="59"/>
      <c r="I73" s="69">
        <v>1.1</v>
      </c>
      <c r="J73" s="70">
        <v>415</v>
      </c>
      <c r="K73" s="64">
        <v>10</v>
      </c>
      <c r="L73" s="64">
        <f t="shared" si="0"/>
        <v>5447.75</v>
      </c>
      <c r="M73" s="62">
        <v>64</v>
      </c>
      <c r="N73" s="59"/>
      <c r="O73" s="59"/>
      <c r="P73" s="59"/>
      <c r="Q73" s="59"/>
      <c r="R73" s="64"/>
      <c r="S73" s="64">
        <v>64</v>
      </c>
      <c r="T73" s="64">
        <v>149600000</v>
      </c>
      <c r="U73" s="62">
        <v>220</v>
      </c>
      <c r="V73" s="62">
        <v>136</v>
      </c>
      <c r="W73" s="62">
        <v>4</v>
      </c>
    </row>
    <row r="74" spans="5:23">
      <c r="E74" s="62">
        <v>4</v>
      </c>
      <c r="F74" s="62">
        <v>1</v>
      </c>
      <c r="G74" s="63">
        <v>4000</v>
      </c>
      <c r="H74" s="62">
        <v>500</v>
      </c>
      <c r="I74" s="69">
        <v>1</v>
      </c>
      <c r="J74" s="70">
        <v>404</v>
      </c>
      <c r="K74" s="64">
        <v>10</v>
      </c>
      <c r="L74" s="64">
        <f t="shared" si="0"/>
        <v>5616</v>
      </c>
      <c r="M74" s="62">
        <v>65</v>
      </c>
      <c r="N74" s="59"/>
      <c r="O74" s="59"/>
      <c r="P74" s="59"/>
      <c r="Q74" s="59"/>
      <c r="R74" s="64"/>
      <c r="S74" s="64">
        <v>65</v>
      </c>
      <c r="T74" s="64">
        <v>157500000</v>
      </c>
      <c r="U74" s="62">
        <v>225</v>
      </c>
      <c r="V74" s="62">
        <v>140</v>
      </c>
      <c r="W74" s="62">
        <v>4</v>
      </c>
    </row>
    <row r="75" spans="5:23">
      <c r="E75" s="59"/>
      <c r="F75" s="62">
        <v>2</v>
      </c>
      <c r="G75" s="64">
        <v>4040</v>
      </c>
      <c r="H75" s="59"/>
      <c r="I75" s="69">
        <v>1.01</v>
      </c>
      <c r="J75" s="70">
        <v>412</v>
      </c>
      <c r="K75" s="64">
        <v>10</v>
      </c>
      <c r="L75" s="64">
        <f t="shared" ref="L75:L138" si="2">G75*(1+J75/1000)</f>
        <v>5704.48</v>
      </c>
      <c r="M75" s="62">
        <v>66</v>
      </c>
      <c r="N75" s="59"/>
      <c r="O75" s="59"/>
      <c r="P75" s="59"/>
      <c r="Q75" s="59"/>
      <c r="R75" s="59"/>
      <c r="S75" s="64">
        <v>66</v>
      </c>
      <c r="T75" s="64">
        <v>165600000</v>
      </c>
      <c r="U75" s="62">
        <v>230</v>
      </c>
      <c r="V75" s="62">
        <v>144</v>
      </c>
      <c r="W75" s="62">
        <v>4</v>
      </c>
    </row>
    <row r="76" spans="5:23">
      <c r="E76" s="59"/>
      <c r="F76" s="62">
        <v>3</v>
      </c>
      <c r="G76" s="64">
        <v>4080</v>
      </c>
      <c r="H76" s="59"/>
      <c r="I76" s="69">
        <v>1.02</v>
      </c>
      <c r="J76" s="70">
        <v>420</v>
      </c>
      <c r="K76" s="64">
        <v>10</v>
      </c>
      <c r="L76" s="64">
        <f t="shared" si="2"/>
        <v>5793.6</v>
      </c>
      <c r="M76" s="62">
        <v>67</v>
      </c>
      <c r="N76" s="59"/>
      <c r="O76" s="59"/>
      <c r="P76" s="59"/>
      <c r="Q76" s="59"/>
      <c r="R76" s="64"/>
      <c r="S76" s="64">
        <v>67</v>
      </c>
      <c r="T76" s="64">
        <v>173900000</v>
      </c>
      <c r="U76" s="62">
        <v>235</v>
      </c>
      <c r="V76" s="62">
        <v>148</v>
      </c>
      <c r="W76" s="62">
        <v>4</v>
      </c>
    </row>
    <row r="77" spans="5:23">
      <c r="E77" s="59"/>
      <c r="F77" s="62">
        <v>4</v>
      </c>
      <c r="G77" s="64">
        <v>4120</v>
      </c>
      <c r="H77" s="59"/>
      <c r="I77" s="69">
        <v>1.03</v>
      </c>
      <c r="J77" s="70">
        <v>428</v>
      </c>
      <c r="K77" s="64">
        <v>10</v>
      </c>
      <c r="L77" s="64">
        <f t="shared" si="2"/>
        <v>5883.36</v>
      </c>
      <c r="M77" s="62">
        <v>68</v>
      </c>
      <c r="N77" s="59"/>
      <c r="O77" s="59"/>
      <c r="P77" s="59"/>
      <c r="Q77" s="59"/>
      <c r="R77" s="64"/>
      <c r="S77" s="64">
        <v>68</v>
      </c>
      <c r="T77" s="64">
        <v>182400000</v>
      </c>
      <c r="U77" s="62">
        <v>240</v>
      </c>
      <c r="V77" s="62">
        <v>152</v>
      </c>
      <c r="W77" s="62">
        <v>4</v>
      </c>
    </row>
    <row r="78" spans="5:23">
      <c r="E78" s="59"/>
      <c r="F78" s="62">
        <v>5</v>
      </c>
      <c r="G78" s="64">
        <v>4160</v>
      </c>
      <c r="H78" s="59"/>
      <c r="I78" s="69">
        <v>1.04</v>
      </c>
      <c r="J78" s="70">
        <v>436</v>
      </c>
      <c r="K78" s="64">
        <v>10</v>
      </c>
      <c r="L78" s="64">
        <f t="shared" si="2"/>
        <v>5973.76</v>
      </c>
      <c r="M78" s="62">
        <v>69</v>
      </c>
      <c r="N78" s="59"/>
      <c r="O78" s="59"/>
      <c r="P78" s="59"/>
      <c r="Q78" s="59"/>
      <c r="R78" s="64"/>
      <c r="S78" s="64">
        <v>69</v>
      </c>
      <c r="T78" s="64">
        <v>191100000</v>
      </c>
      <c r="U78" s="62">
        <v>245</v>
      </c>
      <c r="V78" s="62">
        <v>156</v>
      </c>
      <c r="W78" s="62">
        <v>4</v>
      </c>
    </row>
    <row r="79" spans="5:23">
      <c r="E79" s="59"/>
      <c r="F79" s="62">
        <v>6</v>
      </c>
      <c r="G79" s="64">
        <v>4240</v>
      </c>
      <c r="H79" s="59"/>
      <c r="I79" s="69">
        <v>1.06</v>
      </c>
      <c r="J79" s="70">
        <v>449</v>
      </c>
      <c r="K79" s="64">
        <v>10</v>
      </c>
      <c r="L79" s="64">
        <f t="shared" si="2"/>
        <v>6143.76</v>
      </c>
      <c r="M79" s="62">
        <v>70</v>
      </c>
      <c r="N79" s="59"/>
      <c r="O79" s="59"/>
      <c r="P79" s="59"/>
      <c r="Q79" s="59"/>
      <c r="R79" s="64"/>
      <c r="S79" s="64">
        <v>70</v>
      </c>
      <c r="T79" s="64">
        <v>200000000</v>
      </c>
      <c r="U79" s="62">
        <v>250</v>
      </c>
      <c r="V79" s="62">
        <v>160</v>
      </c>
      <c r="W79" s="62">
        <v>4</v>
      </c>
    </row>
    <row r="80" spans="5:23">
      <c r="E80" s="59"/>
      <c r="F80" s="62">
        <v>7</v>
      </c>
      <c r="G80" s="64">
        <v>4320</v>
      </c>
      <c r="H80" s="59"/>
      <c r="I80" s="69">
        <v>1.08</v>
      </c>
      <c r="J80" s="70">
        <v>462</v>
      </c>
      <c r="K80" s="64">
        <v>10</v>
      </c>
      <c r="L80" s="64">
        <f t="shared" si="2"/>
        <v>6315.84</v>
      </c>
      <c r="M80" s="62">
        <v>71</v>
      </c>
      <c r="N80" s="59"/>
      <c r="O80" s="59"/>
      <c r="P80" s="59"/>
      <c r="Q80" s="59"/>
      <c r="R80" s="64"/>
      <c r="S80" s="64">
        <v>71</v>
      </c>
      <c r="T80" s="64">
        <v>210375000</v>
      </c>
      <c r="U80" s="62">
        <v>255</v>
      </c>
      <c r="V80" s="62">
        <v>165</v>
      </c>
      <c r="W80" s="62">
        <v>5</v>
      </c>
    </row>
    <row r="81" spans="4:23">
      <c r="D81" s="59"/>
      <c r="E81" s="59"/>
      <c r="F81" s="62">
        <v>8</v>
      </c>
      <c r="G81" s="64">
        <v>4400</v>
      </c>
      <c r="H81" s="59"/>
      <c r="I81" s="69">
        <v>1.1</v>
      </c>
      <c r="J81" s="70">
        <v>475</v>
      </c>
      <c r="K81" s="64">
        <v>10</v>
      </c>
      <c r="L81" s="64">
        <f t="shared" si="2"/>
        <v>6490</v>
      </c>
      <c r="M81" s="62">
        <v>72</v>
      </c>
      <c r="N81" s="59"/>
      <c r="O81" s="59"/>
      <c r="P81" s="59"/>
      <c r="Q81" s="59"/>
      <c r="R81" s="59"/>
      <c r="S81" s="64">
        <v>72</v>
      </c>
      <c r="T81" s="64">
        <v>221000000</v>
      </c>
      <c r="U81" s="62">
        <v>260</v>
      </c>
      <c r="V81" s="62">
        <v>170</v>
      </c>
      <c r="W81" s="62">
        <v>5</v>
      </c>
    </row>
    <row r="82" spans="4:23">
      <c r="D82" s="59"/>
      <c r="E82" s="62">
        <v>5</v>
      </c>
      <c r="F82" s="62">
        <v>1</v>
      </c>
      <c r="G82" s="63">
        <v>5000</v>
      </c>
      <c r="H82" s="62">
        <v>1000</v>
      </c>
      <c r="I82" s="69">
        <v>1</v>
      </c>
      <c r="J82" s="70">
        <v>505</v>
      </c>
      <c r="K82" s="64">
        <v>10</v>
      </c>
      <c r="L82" s="64">
        <f t="shared" si="2"/>
        <v>7525</v>
      </c>
      <c r="M82" s="62">
        <v>73</v>
      </c>
      <c r="N82" s="59"/>
      <c r="O82" s="59"/>
      <c r="P82" s="59"/>
      <c r="Q82" s="59"/>
      <c r="R82" s="64"/>
      <c r="S82" s="64">
        <v>73</v>
      </c>
      <c r="T82" s="64">
        <v>231875000</v>
      </c>
      <c r="U82" s="62">
        <v>265</v>
      </c>
      <c r="V82" s="62">
        <v>175</v>
      </c>
      <c r="W82" s="62">
        <v>5</v>
      </c>
    </row>
    <row r="83" spans="4:23">
      <c r="D83" s="59"/>
      <c r="E83" s="59"/>
      <c r="F83" s="62">
        <v>2</v>
      </c>
      <c r="G83" s="64">
        <v>5050</v>
      </c>
      <c r="H83" s="59"/>
      <c r="I83" s="69">
        <v>1.01</v>
      </c>
      <c r="J83" s="70">
        <v>515</v>
      </c>
      <c r="K83" s="64">
        <v>10</v>
      </c>
      <c r="L83" s="64">
        <f t="shared" si="2"/>
        <v>7650.75</v>
      </c>
      <c r="M83" s="62">
        <v>74</v>
      </c>
      <c r="N83" s="59"/>
      <c r="O83" s="59"/>
      <c r="P83" s="59"/>
      <c r="Q83" s="59"/>
      <c r="R83" s="64"/>
      <c r="S83" s="64">
        <v>74</v>
      </c>
      <c r="T83" s="64">
        <v>243000000</v>
      </c>
      <c r="U83" s="62">
        <v>270</v>
      </c>
      <c r="V83" s="62">
        <v>180</v>
      </c>
      <c r="W83" s="62">
        <v>5</v>
      </c>
    </row>
    <row r="84" spans="4:23">
      <c r="D84" s="59"/>
      <c r="E84" s="59"/>
      <c r="F84" s="62">
        <v>3</v>
      </c>
      <c r="G84" s="64">
        <v>5100</v>
      </c>
      <c r="H84" s="59"/>
      <c r="I84" s="69">
        <v>1.02</v>
      </c>
      <c r="J84" s="70">
        <v>525</v>
      </c>
      <c r="K84" s="64">
        <v>10</v>
      </c>
      <c r="L84" s="64">
        <f t="shared" si="2"/>
        <v>7777.5</v>
      </c>
      <c r="M84" s="62">
        <v>75</v>
      </c>
      <c r="N84" s="59"/>
      <c r="O84" s="59"/>
      <c r="P84" s="59"/>
      <c r="Q84" s="59"/>
      <c r="R84" s="64"/>
      <c r="S84" s="64">
        <v>75</v>
      </c>
      <c r="T84" s="64">
        <v>254375000</v>
      </c>
      <c r="U84" s="62">
        <v>275</v>
      </c>
      <c r="V84" s="62">
        <v>185</v>
      </c>
      <c r="W84" s="62">
        <v>5</v>
      </c>
    </row>
    <row r="85" spans="4:23">
      <c r="D85" s="59"/>
      <c r="E85" s="59"/>
      <c r="F85" s="62">
        <v>4</v>
      </c>
      <c r="G85" s="64">
        <v>5150</v>
      </c>
      <c r="H85" s="59"/>
      <c r="I85" s="69">
        <v>1.03</v>
      </c>
      <c r="J85" s="70">
        <v>535</v>
      </c>
      <c r="K85" s="64">
        <v>10</v>
      </c>
      <c r="L85" s="64">
        <f t="shared" si="2"/>
        <v>7905.25</v>
      </c>
      <c r="M85" s="62">
        <v>76</v>
      </c>
      <c r="N85" s="59"/>
      <c r="O85" s="59"/>
      <c r="P85" s="59"/>
      <c r="Q85" s="59"/>
      <c r="R85" s="64"/>
      <c r="S85" s="64">
        <v>76</v>
      </c>
      <c r="T85" s="64">
        <v>266000000</v>
      </c>
      <c r="U85" s="62">
        <v>280</v>
      </c>
      <c r="V85" s="62">
        <v>190</v>
      </c>
      <c r="W85" s="62">
        <v>5</v>
      </c>
    </row>
    <row r="86" spans="4:23">
      <c r="D86" s="59"/>
      <c r="E86" s="59"/>
      <c r="F86" s="62">
        <v>5</v>
      </c>
      <c r="G86" s="64">
        <v>5200</v>
      </c>
      <c r="H86" s="59"/>
      <c r="I86" s="69">
        <v>1.04</v>
      </c>
      <c r="J86" s="70">
        <v>546</v>
      </c>
      <c r="K86" s="64">
        <v>10</v>
      </c>
      <c r="L86" s="64">
        <f t="shared" si="2"/>
        <v>8039.2</v>
      </c>
      <c r="M86" s="62">
        <v>77</v>
      </c>
      <c r="N86" s="59"/>
      <c r="O86" s="59"/>
      <c r="P86" s="59"/>
      <c r="Q86" s="59"/>
      <c r="R86" s="64"/>
      <c r="S86" s="64">
        <v>77</v>
      </c>
      <c r="T86" s="64">
        <v>277875000</v>
      </c>
      <c r="U86" s="62">
        <v>285</v>
      </c>
      <c r="V86" s="62">
        <v>195</v>
      </c>
      <c r="W86" s="62">
        <v>5</v>
      </c>
    </row>
    <row r="87" spans="4:23">
      <c r="D87" s="59"/>
      <c r="E87" s="59"/>
      <c r="F87" s="62">
        <v>6</v>
      </c>
      <c r="G87" s="64">
        <v>5300</v>
      </c>
      <c r="H87" s="59"/>
      <c r="I87" s="69">
        <v>1.06</v>
      </c>
      <c r="J87" s="70">
        <v>561</v>
      </c>
      <c r="K87" s="64">
        <v>10</v>
      </c>
      <c r="L87" s="64">
        <f t="shared" si="2"/>
        <v>8273.3</v>
      </c>
      <c r="M87" s="62">
        <v>78</v>
      </c>
      <c r="N87" s="59"/>
      <c r="O87" s="59"/>
      <c r="P87" s="59"/>
      <c r="Q87" s="59"/>
      <c r="R87" s="59"/>
      <c r="S87" s="64">
        <v>78</v>
      </c>
      <c r="T87" s="64">
        <v>290000000</v>
      </c>
      <c r="U87" s="62">
        <v>290</v>
      </c>
      <c r="V87" s="62">
        <v>200</v>
      </c>
      <c r="W87" s="62">
        <v>5</v>
      </c>
    </row>
    <row r="88" spans="4:23">
      <c r="D88" s="59"/>
      <c r="E88" s="59"/>
      <c r="F88" s="62">
        <v>7</v>
      </c>
      <c r="G88" s="64">
        <v>5400</v>
      </c>
      <c r="H88" s="59"/>
      <c r="I88" s="69">
        <v>1.08</v>
      </c>
      <c r="J88" s="70">
        <v>577</v>
      </c>
      <c r="K88" s="64">
        <v>10</v>
      </c>
      <c r="L88" s="64">
        <f t="shared" si="2"/>
        <v>8515.8</v>
      </c>
      <c r="M88" s="62">
        <v>79</v>
      </c>
      <c r="N88" s="59"/>
      <c r="O88" s="59"/>
      <c r="P88" s="59"/>
      <c r="Q88" s="59"/>
      <c r="R88" s="64"/>
      <c r="S88" s="64">
        <v>79</v>
      </c>
      <c r="T88" s="64">
        <v>302375000</v>
      </c>
      <c r="U88" s="62">
        <v>295</v>
      </c>
      <c r="V88" s="62">
        <v>205</v>
      </c>
      <c r="W88" s="62">
        <v>5</v>
      </c>
    </row>
    <row r="89" spans="4:23">
      <c r="D89" s="59"/>
      <c r="E89" s="59"/>
      <c r="F89" s="62">
        <v>8</v>
      </c>
      <c r="G89" s="64">
        <v>5500</v>
      </c>
      <c r="H89" s="59"/>
      <c r="I89" s="69">
        <v>1.1</v>
      </c>
      <c r="J89" s="70">
        <v>594</v>
      </c>
      <c r="K89" s="64">
        <v>10</v>
      </c>
      <c r="L89" s="64">
        <f t="shared" si="2"/>
        <v>8767</v>
      </c>
      <c r="M89" s="62">
        <v>80</v>
      </c>
      <c r="N89" s="59"/>
      <c r="O89" s="59"/>
      <c r="P89" s="59"/>
      <c r="Q89" s="59"/>
      <c r="R89" s="64"/>
      <c r="S89" s="64">
        <v>80</v>
      </c>
      <c r="T89" s="64">
        <v>315000000</v>
      </c>
      <c r="U89" s="62">
        <v>300</v>
      </c>
      <c r="V89" s="62">
        <v>210</v>
      </c>
      <c r="W89" s="62">
        <v>5</v>
      </c>
    </row>
    <row r="90" spans="4:23">
      <c r="D90" s="62" t="s">
        <v>598</v>
      </c>
      <c r="E90" s="62">
        <v>1</v>
      </c>
      <c r="F90" s="62">
        <v>1</v>
      </c>
      <c r="G90" s="63">
        <v>6000</v>
      </c>
      <c r="H90" s="62">
        <v>1000</v>
      </c>
      <c r="I90" s="69">
        <v>1</v>
      </c>
      <c r="J90" s="70">
        <v>606</v>
      </c>
      <c r="K90" s="64">
        <v>10</v>
      </c>
      <c r="L90" s="64">
        <f t="shared" si="2"/>
        <v>9636</v>
      </c>
      <c r="M90" s="62">
        <v>81</v>
      </c>
      <c r="N90" s="59"/>
      <c r="O90" s="59"/>
      <c r="P90" s="59"/>
      <c r="Q90" s="59"/>
      <c r="R90" s="64"/>
      <c r="S90" s="64">
        <v>81</v>
      </c>
      <c r="T90" s="64">
        <v>329400000</v>
      </c>
      <c r="U90" s="62">
        <v>305</v>
      </c>
      <c r="V90" s="62">
        <v>216</v>
      </c>
      <c r="W90" s="62">
        <v>6</v>
      </c>
    </row>
    <row r="91" spans="4:23">
      <c r="D91" s="59"/>
      <c r="E91" s="59"/>
      <c r="F91" s="62">
        <v>2</v>
      </c>
      <c r="G91" s="64">
        <v>6060</v>
      </c>
      <c r="H91" s="59"/>
      <c r="I91" s="69">
        <v>1.01</v>
      </c>
      <c r="J91" s="70">
        <v>618</v>
      </c>
      <c r="K91" s="64">
        <v>10</v>
      </c>
      <c r="L91" s="64">
        <f t="shared" si="2"/>
        <v>9805.08</v>
      </c>
      <c r="M91" s="62">
        <v>82</v>
      </c>
      <c r="N91" s="59"/>
      <c r="O91" s="59"/>
      <c r="P91" s="59"/>
      <c r="Q91" s="59"/>
      <c r="R91" s="64"/>
      <c r="S91" s="64">
        <v>82</v>
      </c>
      <c r="T91" s="64">
        <v>344100000</v>
      </c>
      <c r="U91" s="62">
        <v>310</v>
      </c>
      <c r="V91" s="62">
        <v>222</v>
      </c>
      <c r="W91" s="62">
        <v>6</v>
      </c>
    </row>
    <row r="92" spans="4:23">
      <c r="D92" s="59"/>
      <c r="E92" s="59"/>
      <c r="F92" s="62">
        <v>3</v>
      </c>
      <c r="G92" s="64">
        <v>6120</v>
      </c>
      <c r="H92" s="59"/>
      <c r="I92" s="69">
        <v>1.02</v>
      </c>
      <c r="J92" s="70">
        <v>630</v>
      </c>
      <c r="K92" s="64">
        <v>10</v>
      </c>
      <c r="L92" s="64">
        <f t="shared" si="2"/>
        <v>9975.6</v>
      </c>
      <c r="M92" s="62">
        <v>83</v>
      </c>
      <c r="N92" s="59"/>
      <c r="O92" s="59"/>
      <c r="P92" s="59"/>
      <c r="Q92" s="59"/>
      <c r="R92" s="64"/>
      <c r="S92" s="64">
        <v>83</v>
      </c>
      <c r="T92" s="64">
        <v>359100000</v>
      </c>
      <c r="U92" s="62">
        <v>315</v>
      </c>
      <c r="V92" s="62">
        <v>228</v>
      </c>
      <c r="W92" s="62">
        <v>6</v>
      </c>
    </row>
    <row r="93" spans="4:23">
      <c r="D93" s="59"/>
      <c r="E93" s="59"/>
      <c r="F93" s="62">
        <v>4</v>
      </c>
      <c r="G93" s="64">
        <v>6180</v>
      </c>
      <c r="H93" s="59"/>
      <c r="I93" s="69">
        <v>1.03</v>
      </c>
      <c r="J93" s="70">
        <v>642</v>
      </c>
      <c r="K93" s="64">
        <v>10</v>
      </c>
      <c r="L93" s="64">
        <f t="shared" si="2"/>
        <v>10147.56</v>
      </c>
      <c r="M93" s="62">
        <v>84</v>
      </c>
      <c r="N93" s="59"/>
      <c r="O93" s="59"/>
      <c r="P93" s="59"/>
      <c r="Q93" s="59"/>
      <c r="R93" s="59"/>
      <c r="S93" s="64">
        <v>84</v>
      </c>
      <c r="T93" s="64">
        <v>374400000</v>
      </c>
      <c r="U93" s="62">
        <v>320</v>
      </c>
      <c r="V93" s="62">
        <v>234</v>
      </c>
      <c r="W93" s="62">
        <v>6</v>
      </c>
    </row>
    <row r="94" spans="4:23">
      <c r="D94" s="59"/>
      <c r="E94" s="59"/>
      <c r="F94" s="62">
        <v>5</v>
      </c>
      <c r="G94" s="64">
        <v>6240</v>
      </c>
      <c r="H94" s="59"/>
      <c r="I94" s="69">
        <v>1.04</v>
      </c>
      <c r="J94" s="70">
        <v>655</v>
      </c>
      <c r="K94" s="64">
        <v>10</v>
      </c>
      <c r="L94" s="64">
        <f t="shared" si="2"/>
        <v>10327.2</v>
      </c>
      <c r="M94" s="62">
        <v>85</v>
      </c>
      <c r="N94" s="59"/>
      <c r="O94" s="59"/>
      <c r="P94" s="59"/>
      <c r="Q94" s="59"/>
      <c r="R94" s="64"/>
      <c r="S94" s="64">
        <v>85</v>
      </c>
      <c r="T94" s="64">
        <v>390000000</v>
      </c>
      <c r="U94" s="62">
        <v>325</v>
      </c>
      <c r="V94" s="62">
        <v>240</v>
      </c>
      <c r="W94" s="62">
        <v>6</v>
      </c>
    </row>
    <row r="95" spans="4:23">
      <c r="D95" s="59"/>
      <c r="E95" s="59"/>
      <c r="F95" s="62">
        <v>6</v>
      </c>
      <c r="G95" s="64">
        <v>6360</v>
      </c>
      <c r="H95" s="59"/>
      <c r="I95" s="69">
        <v>1.06</v>
      </c>
      <c r="J95" s="70">
        <v>674</v>
      </c>
      <c r="K95" s="64">
        <v>10</v>
      </c>
      <c r="L95" s="64">
        <f t="shared" si="2"/>
        <v>10646.64</v>
      </c>
      <c r="M95" s="62">
        <v>86</v>
      </c>
      <c r="N95" s="59"/>
      <c r="O95" s="59"/>
      <c r="P95" s="59"/>
      <c r="Q95" s="59"/>
      <c r="R95" s="64"/>
      <c r="S95" s="64">
        <v>86</v>
      </c>
      <c r="T95" s="64">
        <v>405900000</v>
      </c>
      <c r="U95" s="62">
        <v>330</v>
      </c>
      <c r="V95" s="62">
        <v>246</v>
      </c>
      <c r="W95" s="62">
        <v>6</v>
      </c>
    </row>
    <row r="96" spans="4:23">
      <c r="D96" s="59"/>
      <c r="E96" s="59"/>
      <c r="F96" s="62">
        <v>7</v>
      </c>
      <c r="G96" s="64">
        <v>6480</v>
      </c>
      <c r="H96" s="59"/>
      <c r="I96" s="69">
        <v>1.08</v>
      </c>
      <c r="J96" s="70">
        <v>693</v>
      </c>
      <c r="K96" s="64">
        <v>10</v>
      </c>
      <c r="L96" s="64">
        <f t="shared" si="2"/>
        <v>10970.64</v>
      </c>
      <c r="M96" s="62">
        <v>87</v>
      </c>
      <c r="N96" s="59"/>
      <c r="O96" s="59"/>
      <c r="P96" s="59"/>
      <c r="Q96" s="59"/>
      <c r="R96" s="64"/>
      <c r="S96" s="64">
        <v>87</v>
      </c>
      <c r="T96" s="64">
        <v>422100000</v>
      </c>
      <c r="U96" s="62">
        <v>335</v>
      </c>
      <c r="V96" s="62">
        <v>252</v>
      </c>
      <c r="W96" s="62">
        <v>6</v>
      </c>
    </row>
    <row r="97" spans="5:23">
      <c r="E97" s="59"/>
      <c r="F97" s="62">
        <v>8</v>
      </c>
      <c r="G97" s="64">
        <v>6600</v>
      </c>
      <c r="H97" s="59"/>
      <c r="I97" s="69">
        <v>1.1</v>
      </c>
      <c r="J97" s="70">
        <v>712</v>
      </c>
      <c r="K97" s="64">
        <v>10</v>
      </c>
      <c r="L97" s="64">
        <f t="shared" si="2"/>
        <v>11299.2</v>
      </c>
      <c r="M97" s="62">
        <v>88</v>
      </c>
      <c r="N97" s="59"/>
      <c r="O97" s="59"/>
      <c r="P97" s="59"/>
      <c r="Q97" s="59"/>
      <c r="R97" s="64"/>
      <c r="S97" s="64">
        <v>88</v>
      </c>
      <c r="T97" s="64">
        <v>438600000</v>
      </c>
      <c r="U97" s="62">
        <v>340</v>
      </c>
      <c r="V97" s="62">
        <v>258</v>
      </c>
      <c r="W97" s="62">
        <v>6</v>
      </c>
    </row>
    <row r="98" spans="5:23">
      <c r="E98" s="62">
        <v>2</v>
      </c>
      <c r="F98" s="62">
        <v>1</v>
      </c>
      <c r="G98" s="63">
        <v>7000</v>
      </c>
      <c r="H98" s="62">
        <v>1000</v>
      </c>
      <c r="I98" s="69">
        <v>1</v>
      </c>
      <c r="J98" s="70">
        <v>707</v>
      </c>
      <c r="K98" s="64">
        <v>10</v>
      </c>
      <c r="L98" s="64">
        <f t="shared" si="2"/>
        <v>11949</v>
      </c>
      <c r="M98" s="62">
        <v>89</v>
      </c>
      <c r="N98" s="59"/>
      <c r="O98" s="59"/>
      <c r="P98" s="59"/>
      <c r="Q98" s="59"/>
      <c r="R98" s="64"/>
      <c r="S98" s="64">
        <v>89</v>
      </c>
      <c r="T98" s="64">
        <v>455400000</v>
      </c>
      <c r="U98" s="62">
        <v>345</v>
      </c>
      <c r="V98" s="62">
        <v>264</v>
      </c>
      <c r="W98" s="62">
        <v>6</v>
      </c>
    </row>
    <row r="99" spans="5:23">
      <c r="E99" s="59"/>
      <c r="F99" s="62">
        <v>2</v>
      </c>
      <c r="G99" s="64">
        <v>7070</v>
      </c>
      <c r="H99" s="59"/>
      <c r="I99" s="69">
        <v>1.01</v>
      </c>
      <c r="J99" s="70">
        <v>721</v>
      </c>
      <c r="K99" s="64">
        <v>10</v>
      </c>
      <c r="L99" s="64">
        <f t="shared" si="2"/>
        <v>12167.47</v>
      </c>
      <c r="M99" s="62">
        <v>90</v>
      </c>
      <c r="N99" s="59"/>
      <c r="O99" s="59"/>
      <c r="P99" s="59"/>
      <c r="Q99" s="59"/>
      <c r="R99" s="59"/>
      <c r="S99" s="64">
        <v>90</v>
      </c>
      <c r="T99" s="64">
        <v>472500000</v>
      </c>
      <c r="U99" s="62">
        <v>350</v>
      </c>
      <c r="V99" s="62">
        <v>270</v>
      </c>
      <c r="W99" s="62">
        <v>6</v>
      </c>
    </row>
    <row r="100" spans="5:23">
      <c r="E100" s="59"/>
      <c r="F100" s="62">
        <v>3</v>
      </c>
      <c r="G100" s="64">
        <v>7140</v>
      </c>
      <c r="H100" s="59"/>
      <c r="I100" s="69">
        <v>1.02</v>
      </c>
      <c r="J100" s="70">
        <v>735</v>
      </c>
      <c r="K100" s="64">
        <v>10</v>
      </c>
      <c r="L100" s="64">
        <f t="shared" si="2"/>
        <v>12387.9</v>
      </c>
      <c r="M100" s="62">
        <v>91</v>
      </c>
      <c r="N100" s="59"/>
      <c r="O100" s="59"/>
      <c r="P100" s="59"/>
      <c r="Q100" s="59"/>
      <c r="R100" s="64"/>
      <c r="S100" s="64">
        <v>91</v>
      </c>
      <c r="T100" s="64">
        <v>493450000</v>
      </c>
      <c r="U100" s="62">
        <v>355</v>
      </c>
      <c r="V100" s="62">
        <v>278</v>
      </c>
      <c r="W100" s="62">
        <v>8</v>
      </c>
    </row>
    <row r="101" spans="5:23">
      <c r="E101" s="59"/>
      <c r="F101" s="62">
        <v>4</v>
      </c>
      <c r="G101" s="64">
        <v>7210</v>
      </c>
      <c r="H101" s="59"/>
      <c r="I101" s="69">
        <v>1.03</v>
      </c>
      <c r="J101" s="70">
        <v>749</v>
      </c>
      <c r="K101" s="64">
        <v>10</v>
      </c>
      <c r="L101" s="64">
        <f t="shared" si="2"/>
        <v>12610.29</v>
      </c>
      <c r="M101" s="62">
        <v>92</v>
      </c>
      <c r="N101" s="59"/>
      <c r="O101" s="59"/>
      <c r="P101" s="59"/>
      <c r="Q101" s="59"/>
      <c r="R101" s="64"/>
      <c r="S101" s="64">
        <v>92</v>
      </c>
      <c r="T101" s="64">
        <v>514800000</v>
      </c>
      <c r="U101" s="62">
        <v>360</v>
      </c>
      <c r="V101" s="62">
        <v>286</v>
      </c>
      <c r="W101" s="62">
        <v>8</v>
      </c>
    </row>
    <row r="102" spans="5:23">
      <c r="E102" s="59"/>
      <c r="F102" s="62">
        <v>5</v>
      </c>
      <c r="G102" s="64">
        <v>7280</v>
      </c>
      <c r="H102" s="59"/>
      <c r="I102" s="69">
        <v>1.04</v>
      </c>
      <c r="J102" s="70">
        <v>764</v>
      </c>
      <c r="K102" s="64">
        <v>10</v>
      </c>
      <c r="L102" s="64">
        <f t="shared" si="2"/>
        <v>12841.92</v>
      </c>
      <c r="M102" s="62">
        <v>93</v>
      </c>
      <c r="N102" s="59"/>
      <c r="O102" s="59"/>
      <c r="P102" s="59"/>
      <c r="Q102" s="59"/>
      <c r="R102" s="64"/>
      <c r="S102" s="64">
        <v>93</v>
      </c>
      <c r="T102" s="64">
        <v>536550000</v>
      </c>
      <c r="U102" s="62">
        <v>365</v>
      </c>
      <c r="V102" s="62">
        <v>294</v>
      </c>
      <c r="W102" s="62">
        <v>8</v>
      </c>
    </row>
    <row r="103" spans="5:23">
      <c r="E103" s="59"/>
      <c r="F103" s="62">
        <v>6</v>
      </c>
      <c r="G103" s="64">
        <v>7420</v>
      </c>
      <c r="H103" s="59"/>
      <c r="I103" s="69">
        <v>1.06</v>
      </c>
      <c r="J103" s="70">
        <v>786</v>
      </c>
      <c r="K103" s="64">
        <v>10</v>
      </c>
      <c r="L103" s="64">
        <f t="shared" si="2"/>
        <v>13252.12</v>
      </c>
      <c r="M103" s="62">
        <v>94</v>
      </c>
      <c r="N103" s="59"/>
      <c r="O103" s="59"/>
      <c r="P103" s="59"/>
      <c r="Q103" s="59"/>
      <c r="R103" s="64"/>
      <c r="S103" s="64">
        <v>94</v>
      </c>
      <c r="T103" s="64">
        <v>558700000</v>
      </c>
      <c r="U103" s="62">
        <v>370</v>
      </c>
      <c r="V103" s="62">
        <v>302</v>
      </c>
      <c r="W103" s="62">
        <v>8</v>
      </c>
    </row>
    <row r="104" spans="5:23">
      <c r="E104" s="59"/>
      <c r="F104" s="62">
        <v>7</v>
      </c>
      <c r="G104" s="64">
        <v>7560</v>
      </c>
      <c r="H104" s="59"/>
      <c r="I104" s="69">
        <v>1.08</v>
      </c>
      <c r="J104" s="70">
        <v>808</v>
      </c>
      <c r="K104" s="64">
        <v>10</v>
      </c>
      <c r="L104" s="64">
        <f t="shared" si="2"/>
        <v>13668.48</v>
      </c>
      <c r="M104" s="62">
        <v>95</v>
      </c>
      <c r="N104" s="59"/>
      <c r="O104" s="59"/>
      <c r="P104" s="59"/>
      <c r="Q104" s="59"/>
      <c r="R104" s="64"/>
      <c r="S104" s="64">
        <v>95</v>
      </c>
      <c r="T104" s="64">
        <v>581250000</v>
      </c>
      <c r="U104" s="62">
        <v>375</v>
      </c>
      <c r="V104" s="62">
        <v>310</v>
      </c>
      <c r="W104" s="62">
        <v>8</v>
      </c>
    </row>
    <row r="105" spans="5:23">
      <c r="E105" s="59"/>
      <c r="F105" s="62">
        <v>8</v>
      </c>
      <c r="G105" s="64">
        <v>7700</v>
      </c>
      <c r="H105" s="59"/>
      <c r="I105" s="69">
        <v>1.1</v>
      </c>
      <c r="J105" s="70">
        <v>831</v>
      </c>
      <c r="K105" s="64">
        <v>10</v>
      </c>
      <c r="L105" s="64">
        <f t="shared" si="2"/>
        <v>14098.7</v>
      </c>
      <c r="M105" s="62">
        <v>96</v>
      </c>
      <c r="N105" s="59"/>
      <c r="O105" s="59"/>
      <c r="P105" s="59"/>
      <c r="Q105" s="59"/>
      <c r="R105" s="59"/>
      <c r="S105" s="64">
        <v>96</v>
      </c>
      <c r="T105" s="64">
        <v>608000000</v>
      </c>
      <c r="U105" s="62">
        <v>380</v>
      </c>
      <c r="V105" s="62">
        <v>320</v>
      </c>
      <c r="W105" s="62">
        <v>10</v>
      </c>
    </row>
    <row r="106" spans="5:23">
      <c r="E106" s="62">
        <v>3</v>
      </c>
      <c r="F106" s="62">
        <v>1</v>
      </c>
      <c r="G106" s="63">
        <v>8000</v>
      </c>
      <c r="H106" s="62">
        <v>1000</v>
      </c>
      <c r="I106" s="69">
        <v>1</v>
      </c>
      <c r="J106" s="70">
        <v>808</v>
      </c>
      <c r="K106" s="64">
        <v>10</v>
      </c>
      <c r="L106" s="64">
        <f t="shared" si="2"/>
        <v>14464</v>
      </c>
      <c r="M106" s="62">
        <v>97</v>
      </c>
      <c r="N106" s="59"/>
      <c r="O106" s="59"/>
      <c r="P106" s="59"/>
      <c r="Q106" s="59"/>
      <c r="R106" s="64"/>
      <c r="S106" s="64">
        <v>97</v>
      </c>
      <c r="T106" s="64">
        <v>635250000</v>
      </c>
      <c r="U106" s="62">
        <v>385</v>
      </c>
      <c r="V106" s="62">
        <v>330</v>
      </c>
      <c r="W106" s="62">
        <v>10</v>
      </c>
    </row>
    <row r="107" spans="5:23">
      <c r="E107" s="59"/>
      <c r="F107" s="62">
        <v>2</v>
      </c>
      <c r="G107" s="64">
        <v>8080</v>
      </c>
      <c r="H107" s="59"/>
      <c r="I107" s="69">
        <v>1.01</v>
      </c>
      <c r="J107" s="70">
        <v>824</v>
      </c>
      <c r="K107" s="64">
        <v>10</v>
      </c>
      <c r="L107" s="64">
        <f t="shared" si="2"/>
        <v>14737.92</v>
      </c>
      <c r="M107" s="62">
        <v>98</v>
      </c>
      <c r="N107" s="59"/>
      <c r="O107" s="59"/>
      <c r="P107" s="59"/>
      <c r="Q107" s="59"/>
      <c r="R107" s="64"/>
      <c r="S107" s="64">
        <v>98</v>
      </c>
      <c r="T107" s="64">
        <v>663000000</v>
      </c>
      <c r="U107" s="62">
        <v>390</v>
      </c>
      <c r="V107" s="62">
        <v>340</v>
      </c>
      <c r="W107" s="62">
        <v>10</v>
      </c>
    </row>
    <row r="108" spans="5:23">
      <c r="E108" s="59"/>
      <c r="F108" s="62">
        <v>3</v>
      </c>
      <c r="G108" s="64">
        <v>8160</v>
      </c>
      <c r="H108" s="59"/>
      <c r="I108" s="69">
        <v>1.02</v>
      </c>
      <c r="J108" s="70">
        <v>840</v>
      </c>
      <c r="K108" s="64">
        <v>10</v>
      </c>
      <c r="L108" s="64">
        <f t="shared" si="2"/>
        <v>15014.4</v>
      </c>
      <c r="M108" s="62">
        <v>99</v>
      </c>
      <c r="N108" s="59"/>
      <c r="O108" s="59"/>
      <c r="P108" s="59"/>
      <c r="Q108" s="59"/>
      <c r="R108" s="64"/>
      <c r="S108" s="64">
        <v>99</v>
      </c>
      <c r="T108" s="64">
        <v>691250000</v>
      </c>
      <c r="U108" s="62">
        <v>395</v>
      </c>
      <c r="V108" s="62">
        <v>350</v>
      </c>
      <c r="W108" s="62">
        <v>10</v>
      </c>
    </row>
    <row r="109" spans="5:23">
      <c r="E109" s="59"/>
      <c r="F109" s="62">
        <v>4</v>
      </c>
      <c r="G109" s="64">
        <v>8240</v>
      </c>
      <c r="H109" s="59"/>
      <c r="I109" s="69">
        <v>1.03</v>
      </c>
      <c r="J109" s="70">
        <v>856</v>
      </c>
      <c r="K109" s="64">
        <v>10</v>
      </c>
      <c r="L109" s="64">
        <f t="shared" si="2"/>
        <v>15293.44</v>
      </c>
      <c r="M109" s="62">
        <v>100</v>
      </c>
      <c r="N109" s="59"/>
      <c r="O109" s="59"/>
      <c r="P109" s="59"/>
      <c r="Q109" s="59"/>
      <c r="R109" s="64"/>
      <c r="S109" s="64">
        <v>100</v>
      </c>
      <c r="T109" s="64">
        <v>720000000</v>
      </c>
      <c r="U109" s="62">
        <v>400</v>
      </c>
      <c r="V109" s="62">
        <v>360</v>
      </c>
      <c r="W109" s="62">
        <v>10</v>
      </c>
    </row>
    <row r="110" spans="5:23">
      <c r="E110" s="59"/>
      <c r="F110" s="62">
        <v>5</v>
      </c>
      <c r="G110" s="64">
        <v>8320</v>
      </c>
      <c r="H110" s="59"/>
      <c r="I110" s="69">
        <v>1.04</v>
      </c>
      <c r="J110" s="70">
        <v>873</v>
      </c>
      <c r="K110" s="64">
        <v>10</v>
      </c>
      <c r="L110" s="64">
        <f t="shared" si="2"/>
        <v>15583.36</v>
      </c>
      <c r="M110" s="62">
        <v>101</v>
      </c>
      <c r="N110" s="59"/>
      <c r="O110" s="59"/>
      <c r="P110" s="59"/>
      <c r="Q110" s="59"/>
      <c r="R110" s="64"/>
      <c r="S110" s="64">
        <v>101</v>
      </c>
      <c r="T110" s="64">
        <v>753300000</v>
      </c>
      <c r="U110" s="62">
        <v>405</v>
      </c>
      <c r="V110" s="62">
        <v>372</v>
      </c>
      <c r="W110" s="62">
        <v>12</v>
      </c>
    </row>
    <row r="111" spans="5:23">
      <c r="E111" s="59"/>
      <c r="F111" s="62">
        <v>6</v>
      </c>
      <c r="G111" s="64">
        <v>8480</v>
      </c>
      <c r="H111" s="59"/>
      <c r="I111" s="69">
        <v>1.06</v>
      </c>
      <c r="J111" s="70">
        <v>898</v>
      </c>
      <c r="K111" s="64">
        <v>10</v>
      </c>
      <c r="L111" s="64">
        <f t="shared" si="2"/>
        <v>16095.04</v>
      </c>
      <c r="M111" s="62">
        <v>102</v>
      </c>
      <c r="N111" s="59"/>
      <c r="O111" s="59"/>
      <c r="P111" s="59"/>
      <c r="Q111" s="59"/>
      <c r="R111" s="59"/>
      <c r="S111" s="64">
        <v>102</v>
      </c>
      <c r="T111" s="64">
        <v>787200000</v>
      </c>
      <c r="U111" s="62">
        <v>410</v>
      </c>
      <c r="V111" s="62">
        <v>384</v>
      </c>
      <c r="W111" s="62">
        <v>12</v>
      </c>
    </row>
    <row r="112" spans="5:23">
      <c r="E112" s="59"/>
      <c r="F112" s="62">
        <v>7</v>
      </c>
      <c r="G112" s="64">
        <v>8640</v>
      </c>
      <c r="H112" s="59"/>
      <c r="I112" s="69">
        <v>1.08</v>
      </c>
      <c r="J112" s="70">
        <v>924</v>
      </c>
      <c r="K112" s="64">
        <v>10</v>
      </c>
      <c r="L112" s="64">
        <f t="shared" si="2"/>
        <v>16623.36</v>
      </c>
      <c r="M112" s="62">
        <v>103</v>
      </c>
      <c r="N112" s="62"/>
      <c r="O112" s="59"/>
      <c r="P112" s="59"/>
      <c r="Q112" s="59"/>
      <c r="R112" s="64"/>
      <c r="S112" s="64">
        <v>103</v>
      </c>
      <c r="T112" s="64">
        <v>821700000</v>
      </c>
      <c r="U112" s="62">
        <v>415</v>
      </c>
      <c r="V112" s="62">
        <v>396</v>
      </c>
      <c r="W112" s="62">
        <v>12</v>
      </c>
    </row>
    <row r="113" spans="5:23">
      <c r="E113" s="59"/>
      <c r="F113" s="62">
        <v>8</v>
      </c>
      <c r="G113" s="64">
        <v>8800</v>
      </c>
      <c r="H113" s="59"/>
      <c r="I113" s="69">
        <v>1.1</v>
      </c>
      <c r="J113" s="70">
        <v>950</v>
      </c>
      <c r="K113" s="64">
        <v>10</v>
      </c>
      <c r="L113" s="64">
        <f t="shared" si="2"/>
        <v>17160</v>
      </c>
      <c r="M113" s="62">
        <v>104</v>
      </c>
      <c r="N113" s="59"/>
      <c r="O113" s="59"/>
      <c r="P113" s="59"/>
      <c r="Q113" s="59"/>
      <c r="R113" s="64"/>
      <c r="S113" s="64">
        <v>104</v>
      </c>
      <c r="T113" s="64">
        <v>856800000</v>
      </c>
      <c r="U113" s="62">
        <v>420</v>
      </c>
      <c r="V113" s="62">
        <v>408</v>
      </c>
      <c r="W113" s="62">
        <v>12</v>
      </c>
    </row>
    <row r="114" spans="5:23">
      <c r="E114" s="62">
        <v>4</v>
      </c>
      <c r="F114" s="62">
        <v>1</v>
      </c>
      <c r="G114" s="63">
        <v>9000</v>
      </c>
      <c r="H114" s="62">
        <v>1000</v>
      </c>
      <c r="I114" s="69">
        <v>1</v>
      </c>
      <c r="J114" s="70">
        <v>909</v>
      </c>
      <c r="K114" s="64">
        <v>10</v>
      </c>
      <c r="L114" s="64">
        <f t="shared" si="2"/>
        <v>17181</v>
      </c>
      <c r="M114" s="62">
        <v>105</v>
      </c>
      <c r="N114" s="59"/>
      <c r="O114" s="59"/>
      <c r="P114" s="59"/>
      <c r="Q114" s="59"/>
      <c r="R114" s="64"/>
      <c r="S114" s="64">
        <v>105</v>
      </c>
      <c r="T114" s="64">
        <v>892500000</v>
      </c>
      <c r="U114" s="62">
        <v>425</v>
      </c>
      <c r="V114" s="62">
        <v>420</v>
      </c>
      <c r="W114" s="62">
        <v>12</v>
      </c>
    </row>
    <row r="115" spans="5:23">
      <c r="E115" s="59"/>
      <c r="F115" s="62">
        <v>2</v>
      </c>
      <c r="G115" s="64">
        <v>9090</v>
      </c>
      <c r="H115" s="59"/>
      <c r="I115" s="69">
        <v>1.01</v>
      </c>
      <c r="J115" s="70">
        <v>927</v>
      </c>
      <c r="K115" s="64">
        <v>10</v>
      </c>
      <c r="L115" s="64">
        <f t="shared" si="2"/>
        <v>17516.43</v>
      </c>
      <c r="M115" s="62">
        <v>106</v>
      </c>
      <c r="N115" s="59"/>
      <c r="O115" s="59"/>
      <c r="P115" s="59"/>
      <c r="Q115" s="59"/>
      <c r="R115" s="64"/>
      <c r="S115" s="64">
        <v>106</v>
      </c>
      <c r="T115" s="64">
        <v>933100000</v>
      </c>
      <c r="U115" s="62">
        <v>430</v>
      </c>
      <c r="V115" s="62">
        <v>434</v>
      </c>
      <c r="W115" s="62">
        <v>14</v>
      </c>
    </row>
    <row r="116" spans="5:23">
      <c r="E116" s="59"/>
      <c r="F116" s="62">
        <v>3</v>
      </c>
      <c r="G116" s="64">
        <v>9180</v>
      </c>
      <c r="H116" s="59"/>
      <c r="I116" s="69">
        <v>1.02</v>
      </c>
      <c r="J116" s="70">
        <v>945</v>
      </c>
      <c r="K116" s="64">
        <v>10</v>
      </c>
      <c r="L116" s="64">
        <f t="shared" si="2"/>
        <v>17855.1</v>
      </c>
      <c r="M116" s="62">
        <v>107</v>
      </c>
      <c r="N116" s="59"/>
      <c r="O116" s="59"/>
      <c r="P116" s="59"/>
      <c r="Q116" s="59"/>
      <c r="R116" s="64"/>
      <c r="S116" s="64">
        <v>107</v>
      </c>
      <c r="T116" s="64">
        <v>974400000</v>
      </c>
      <c r="U116" s="62">
        <v>435</v>
      </c>
      <c r="V116" s="62">
        <v>448</v>
      </c>
      <c r="W116" s="62">
        <v>14</v>
      </c>
    </row>
    <row r="117" spans="5:23">
      <c r="E117" s="59"/>
      <c r="F117" s="62">
        <v>4</v>
      </c>
      <c r="G117" s="64">
        <v>9270</v>
      </c>
      <c r="H117" s="59"/>
      <c r="I117" s="69">
        <v>1.03</v>
      </c>
      <c r="J117" s="70">
        <v>964</v>
      </c>
      <c r="K117" s="64">
        <v>10</v>
      </c>
      <c r="L117" s="64">
        <f t="shared" si="2"/>
        <v>18206.28</v>
      </c>
      <c r="M117" s="62">
        <v>108</v>
      </c>
      <c r="N117" s="59"/>
      <c r="O117" s="59"/>
      <c r="P117" s="59"/>
      <c r="Q117" s="59"/>
      <c r="R117" s="59"/>
      <c r="S117" s="64">
        <v>108</v>
      </c>
      <c r="T117" s="64">
        <v>1016400000</v>
      </c>
      <c r="U117" s="62">
        <v>440</v>
      </c>
      <c r="V117" s="62">
        <v>462</v>
      </c>
      <c r="W117" s="62">
        <v>14</v>
      </c>
    </row>
    <row r="118" spans="5:23">
      <c r="E118" s="59"/>
      <c r="F118" s="62">
        <v>5</v>
      </c>
      <c r="G118" s="64">
        <v>9360</v>
      </c>
      <c r="H118" s="59"/>
      <c r="I118" s="69">
        <v>1.04</v>
      </c>
      <c r="J118" s="70">
        <v>982</v>
      </c>
      <c r="K118" s="64">
        <v>10</v>
      </c>
      <c r="L118" s="64">
        <f t="shared" si="2"/>
        <v>18551.52</v>
      </c>
      <c r="M118" s="62">
        <v>109</v>
      </c>
      <c r="N118" s="59"/>
      <c r="O118" s="59"/>
      <c r="P118" s="59"/>
      <c r="Q118" s="59"/>
      <c r="R118" s="64"/>
      <c r="S118" s="64">
        <v>109</v>
      </c>
      <c r="T118" s="64">
        <v>1059100000</v>
      </c>
      <c r="U118" s="62">
        <v>445</v>
      </c>
      <c r="V118" s="62">
        <v>476</v>
      </c>
      <c r="W118" s="62">
        <v>14</v>
      </c>
    </row>
    <row r="119" spans="5:23">
      <c r="E119" s="59"/>
      <c r="F119" s="62">
        <v>6</v>
      </c>
      <c r="G119" s="64">
        <v>9540</v>
      </c>
      <c r="H119" s="59"/>
      <c r="I119" s="69">
        <v>1.06</v>
      </c>
      <c r="J119" s="70">
        <v>1011</v>
      </c>
      <c r="K119" s="64">
        <v>10</v>
      </c>
      <c r="L119" s="64">
        <f t="shared" si="2"/>
        <v>19184.94</v>
      </c>
      <c r="M119" s="62">
        <v>110</v>
      </c>
      <c r="N119" s="59"/>
      <c r="O119" s="59"/>
      <c r="P119" s="59"/>
      <c r="Q119" s="59"/>
      <c r="R119" s="64"/>
      <c r="S119" s="64">
        <v>110</v>
      </c>
      <c r="T119" s="64">
        <v>1102500000</v>
      </c>
      <c r="U119" s="62">
        <v>450</v>
      </c>
      <c r="V119" s="62">
        <v>490</v>
      </c>
      <c r="W119" s="62">
        <v>14</v>
      </c>
    </row>
    <row r="120" spans="5:23">
      <c r="E120" s="59"/>
      <c r="F120" s="62">
        <v>7</v>
      </c>
      <c r="G120" s="64">
        <v>9720</v>
      </c>
      <c r="H120" s="59"/>
      <c r="I120" s="69">
        <v>1.08</v>
      </c>
      <c r="J120" s="70">
        <v>1040</v>
      </c>
      <c r="K120" s="64">
        <v>10</v>
      </c>
      <c r="L120" s="64">
        <f t="shared" si="2"/>
        <v>19828.8</v>
      </c>
      <c r="M120" s="62">
        <v>111</v>
      </c>
      <c r="N120" s="59"/>
      <c r="O120" s="59"/>
      <c r="P120" s="59"/>
      <c r="Q120" s="59"/>
      <c r="R120" s="64"/>
      <c r="S120" s="64">
        <v>111</v>
      </c>
      <c r="T120" s="64">
        <v>1151150000</v>
      </c>
      <c r="U120" s="62">
        <v>455</v>
      </c>
      <c r="V120" s="62">
        <v>506</v>
      </c>
      <c r="W120" s="62">
        <v>16</v>
      </c>
    </row>
    <row r="121" spans="5:23">
      <c r="E121" s="59"/>
      <c r="F121" s="62">
        <v>8</v>
      </c>
      <c r="G121" s="64">
        <v>9900</v>
      </c>
      <c r="H121" s="59"/>
      <c r="I121" s="69">
        <v>1.1</v>
      </c>
      <c r="J121" s="70">
        <v>1069</v>
      </c>
      <c r="K121" s="64">
        <v>10</v>
      </c>
      <c r="L121" s="64">
        <f t="shared" si="2"/>
        <v>20483.1</v>
      </c>
      <c r="M121" s="62">
        <v>112</v>
      </c>
      <c r="N121" s="59"/>
      <c r="O121" s="59"/>
      <c r="P121" s="59"/>
      <c r="Q121" s="59"/>
      <c r="R121" s="64"/>
      <c r="S121" s="64">
        <v>112</v>
      </c>
      <c r="T121" s="64">
        <v>1200600000</v>
      </c>
      <c r="U121" s="62">
        <v>460</v>
      </c>
      <c r="V121" s="62">
        <v>522</v>
      </c>
      <c r="W121" s="62">
        <v>16</v>
      </c>
    </row>
    <row r="122" spans="5:23">
      <c r="E122" s="62">
        <v>5</v>
      </c>
      <c r="F122" s="62">
        <v>1</v>
      </c>
      <c r="G122" s="63">
        <v>10000</v>
      </c>
      <c r="H122" s="62">
        <v>1000</v>
      </c>
      <c r="I122" s="69">
        <v>1</v>
      </c>
      <c r="J122" s="70">
        <v>1010</v>
      </c>
      <c r="K122" s="64">
        <v>10</v>
      </c>
      <c r="L122" s="64">
        <f t="shared" si="2"/>
        <v>20100</v>
      </c>
      <c r="M122" s="62">
        <v>113</v>
      </c>
      <c r="N122" s="59"/>
      <c r="O122" s="59"/>
      <c r="P122" s="59"/>
      <c r="Q122" s="59"/>
      <c r="R122" s="64"/>
      <c r="S122" s="64">
        <v>113</v>
      </c>
      <c r="T122" s="64">
        <v>1250850000</v>
      </c>
      <c r="U122" s="62">
        <v>465</v>
      </c>
      <c r="V122" s="62">
        <v>538</v>
      </c>
      <c r="W122" s="62">
        <v>16</v>
      </c>
    </row>
    <row r="123" spans="5:23">
      <c r="E123" s="59"/>
      <c r="F123" s="62">
        <v>2</v>
      </c>
      <c r="G123" s="64">
        <v>10100</v>
      </c>
      <c r="H123" s="59"/>
      <c r="I123" s="69">
        <v>1.01</v>
      </c>
      <c r="J123" s="70">
        <v>1030</v>
      </c>
      <c r="K123" s="64">
        <v>10</v>
      </c>
      <c r="L123" s="64">
        <f t="shared" si="2"/>
        <v>20503</v>
      </c>
      <c r="M123" s="62">
        <v>114</v>
      </c>
      <c r="N123" s="59"/>
      <c r="O123" s="59"/>
      <c r="P123" s="59"/>
      <c r="Q123" s="59"/>
      <c r="R123" s="59"/>
      <c r="S123" s="64">
        <v>114</v>
      </c>
      <c r="T123" s="64">
        <v>1301900000</v>
      </c>
      <c r="U123" s="62">
        <v>470</v>
      </c>
      <c r="V123" s="62">
        <v>554</v>
      </c>
      <c r="W123" s="62">
        <v>16</v>
      </c>
    </row>
    <row r="124" spans="5:23">
      <c r="E124" s="59"/>
      <c r="F124" s="62">
        <v>3</v>
      </c>
      <c r="G124" s="64">
        <v>10200</v>
      </c>
      <c r="H124" s="59"/>
      <c r="I124" s="69">
        <v>1.02</v>
      </c>
      <c r="J124" s="70">
        <v>1050</v>
      </c>
      <c r="K124" s="64">
        <v>10</v>
      </c>
      <c r="L124" s="64">
        <f t="shared" si="2"/>
        <v>20910</v>
      </c>
      <c r="M124" s="62">
        <v>115</v>
      </c>
      <c r="N124" s="59"/>
      <c r="O124" s="59"/>
      <c r="P124" s="59"/>
      <c r="Q124" s="59"/>
      <c r="R124" s="64"/>
      <c r="S124" s="64">
        <v>115</v>
      </c>
      <c r="T124" s="64">
        <v>1353750000</v>
      </c>
      <c r="U124" s="62">
        <v>475</v>
      </c>
      <c r="V124" s="62">
        <v>570</v>
      </c>
      <c r="W124" s="62">
        <v>16</v>
      </c>
    </row>
    <row r="125" spans="5:23">
      <c r="E125" s="59"/>
      <c r="F125" s="62">
        <v>4</v>
      </c>
      <c r="G125" s="64">
        <v>10300</v>
      </c>
      <c r="H125" s="59"/>
      <c r="I125" s="69">
        <v>1.03</v>
      </c>
      <c r="J125" s="70">
        <v>1071</v>
      </c>
      <c r="K125" s="64">
        <v>10</v>
      </c>
      <c r="L125" s="64">
        <f t="shared" si="2"/>
        <v>21331.3</v>
      </c>
      <c r="M125" s="62">
        <v>116</v>
      </c>
      <c r="N125" s="59"/>
      <c r="O125" s="59"/>
      <c r="P125" s="59"/>
      <c r="Q125" s="59"/>
      <c r="R125" s="64"/>
      <c r="S125" s="64">
        <v>116</v>
      </c>
      <c r="T125" s="64">
        <v>1411200000</v>
      </c>
      <c r="U125" s="62">
        <v>480</v>
      </c>
      <c r="V125" s="62">
        <v>588</v>
      </c>
      <c r="W125" s="62">
        <v>18</v>
      </c>
    </row>
    <row r="126" spans="5:23">
      <c r="E126" s="59"/>
      <c r="F126" s="62">
        <v>5</v>
      </c>
      <c r="G126" s="64">
        <v>10400</v>
      </c>
      <c r="H126" s="59"/>
      <c r="I126" s="69">
        <v>1.04</v>
      </c>
      <c r="J126" s="70">
        <v>1092</v>
      </c>
      <c r="K126" s="64">
        <v>10</v>
      </c>
      <c r="L126" s="64">
        <f t="shared" si="2"/>
        <v>21756.8</v>
      </c>
      <c r="M126" s="62">
        <v>117</v>
      </c>
      <c r="N126" s="59"/>
      <c r="O126" s="59"/>
      <c r="P126" s="59"/>
      <c r="Q126" s="59"/>
      <c r="R126" s="64"/>
      <c r="S126" s="64">
        <v>117</v>
      </c>
      <c r="T126" s="64">
        <v>1469550000</v>
      </c>
      <c r="U126" s="62">
        <v>485</v>
      </c>
      <c r="V126" s="62">
        <v>606</v>
      </c>
      <c r="W126" s="62">
        <v>18</v>
      </c>
    </row>
    <row r="127" spans="5:23">
      <c r="E127" s="59"/>
      <c r="F127" s="62">
        <v>6</v>
      </c>
      <c r="G127" s="64">
        <v>10600</v>
      </c>
      <c r="H127" s="59"/>
      <c r="I127" s="69">
        <v>1.06</v>
      </c>
      <c r="J127" s="70">
        <v>1123</v>
      </c>
      <c r="K127" s="64">
        <v>10</v>
      </c>
      <c r="L127" s="64">
        <f t="shared" si="2"/>
        <v>22503.8</v>
      </c>
      <c r="M127" s="62">
        <v>118</v>
      </c>
      <c r="N127" s="59"/>
      <c r="O127" s="59"/>
      <c r="P127" s="59"/>
      <c r="Q127" s="59"/>
      <c r="R127" s="64"/>
      <c r="S127" s="64">
        <v>118</v>
      </c>
      <c r="T127" s="64">
        <v>1528800000</v>
      </c>
      <c r="U127" s="62">
        <v>490</v>
      </c>
      <c r="V127" s="62">
        <v>624</v>
      </c>
      <c r="W127" s="62">
        <v>18</v>
      </c>
    </row>
    <row r="128" spans="5:23">
      <c r="E128" s="59"/>
      <c r="F128" s="62">
        <v>7</v>
      </c>
      <c r="G128" s="64">
        <v>10800</v>
      </c>
      <c r="H128" s="59"/>
      <c r="I128" s="69">
        <v>1.08</v>
      </c>
      <c r="J128" s="70">
        <v>1155</v>
      </c>
      <c r="K128" s="64">
        <v>10</v>
      </c>
      <c r="L128" s="64">
        <f t="shared" si="2"/>
        <v>23274</v>
      </c>
      <c r="M128" s="62">
        <v>119</v>
      </c>
      <c r="N128" s="59"/>
      <c r="O128" s="59"/>
      <c r="P128" s="59"/>
      <c r="Q128" s="59"/>
      <c r="R128" s="64"/>
      <c r="S128" s="64">
        <v>119</v>
      </c>
      <c r="T128" s="64">
        <v>1588950000</v>
      </c>
      <c r="U128" s="62">
        <v>495</v>
      </c>
      <c r="V128" s="62">
        <v>642</v>
      </c>
      <c r="W128" s="62">
        <v>18</v>
      </c>
    </row>
    <row r="129" spans="4:23">
      <c r="D129" s="59"/>
      <c r="E129" s="59"/>
      <c r="F129" s="62">
        <v>8</v>
      </c>
      <c r="G129" s="64">
        <v>11000</v>
      </c>
      <c r="H129" s="59"/>
      <c r="I129" s="69">
        <v>1.1</v>
      </c>
      <c r="J129" s="70">
        <v>1188</v>
      </c>
      <c r="K129" s="64">
        <v>10</v>
      </c>
      <c r="L129" s="64">
        <f t="shared" si="2"/>
        <v>24068</v>
      </c>
      <c r="M129" s="62">
        <v>120</v>
      </c>
      <c r="N129" s="59"/>
      <c r="O129" s="59"/>
      <c r="P129" s="59"/>
      <c r="Q129" s="59"/>
      <c r="R129" s="59"/>
      <c r="S129" s="64">
        <v>120</v>
      </c>
      <c r="T129" s="64">
        <v>1650000000</v>
      </c>
      <c r="U129" s="62">
        <v>500</v>
      </c>
      <c r="V129" s="62">
        <v>660</v>
      </c>
      <c r="W129" s="62">
        <v>18</v>
      </c>
    </row>
    <row r="130" spans="4:23">
      <c r="D130" s="62" t="s">
        <v>599</v>
      </c>
      <c r="E130" s="62">
        <v>1</v>
      </c>
      <c r="F130" s="62">
        <v>1</v>
      </c>
      <c r="G130" s="63">
        <v>12000</v>
      </c>
      <c r="H130" s="62">
        <v>2000</v>
      </c>
      <c r="I130" s="69">
        <v>1</v>
      </c>
      <c r="J130" s="70">
        <v>1212</v>
      </c>
      <c r="K130" s="64">
        <v>10</v>
      </c>
      <c r="L130" s="64">
        <f t="shared" si="2"/>
        <v>26544</v>
      </c>
      <c r="M130" s="62">
        <v>121</v>
      </c>
      <c r="N130" s="59"/>
      <c r="O130" s="59"/>
      <c r="P130" s="59"/>
      <c r="Q130" s="59"/>
      <c r="R130" s="64"/>
      <c r="S130" s="64">
        <v>121</v>
      </c>
      <c r="T130" s="64">
        <v>1717000000</v>
      </c>
      <c r="U130" s="62">
        <v>505</v>
      </c>
      <c r="V130" s="62">
        <v>680</v>
      </c>
      <c r="W130" s="62">
        <v>20</v>
      </c>
    </row>
    <row r="131" spans="4:23">
      <c r="D131" s="59"/>
      <c r="E131" s="59"/>
      <c r="F131" s="62">
        <v>2</v>
      </c>
      <c r="G131" s="64">
        <v>12120</v>
      </c>
      <c r="H131" s="59"/>
      <c r="I131" s="69">
        <v>1.01</v>
      </c>
      <c r="J131" s="70">
        <v>1236</v>
      </c>
      <c r="K131" s="64">
        <v>10</v>
      </c>
      <c r="L131" s="64">
        <f t="shared" si="2"/>
        <v>27100.32</v>
      </c>
      <c r="M131" s="62">
        <v>122</v>
      </c>
      <c r="N131" s="59"/>
      <c r="O131" s="59"/>
      <c r="P131" s="59"/>
      <c r="Q131" s="59"/>
      <c r="R131" s="64"/>
      <c r="S131" s="64">
        <v>122</v>
      </c>
      <c r="T131" s="64">
        <v>1785000000</v>
      </c>
      <c r="U131" s="62">
        <v>510</v>
      </c>
      <c r="V131" s="62">
        <v>700</v>
      </c>
      <c r="W131" s="62">
        <v>20</v>
      </c>
    </row>
    <row r="132" spans="4:23">
      <c r="D132" s="59"/>
      <c r="E132" s="59"/>
      <c r="F132" s="62">
        <v>3</v>
      </c>
      <c r="G132" s="64">
        <v>12240</v>
      </c>
      <c r="H132" s="59"/>
      <c r="I132" s="69">
        <v>1.02</v>
      </c>
      <c r="J132" s="70">
        <v>1260</v>
      </c>
      <c r="K132" s="64">
        <v>10</v>
      </c>
      <c r="L132" s="64">
        <f t="shared" si="2"/>
        <v>27662.4</v>
      </c>
      <c r="M132" s="62">
        <v>123</v>
      </c>
      <c r="N132" s="59"/>
      <c r="O132" s="59"/>
      <c r="P132" s="59"/>
      <c r="Q132" s="59"/>
      <c r="R132" s="64"/>
      <c r="S132" s="64">
        <v>123</v>
      </c>
      <c r="T132" s="64">
        <v>1854000000</v>
      </c>
      <c r="U132" s="62">
        <v>515</v>
      </c>
      <c r="V132" s="62">
        <v>720</v>
      </c>
      <c r="W132" s="62">
        <v>20</v>
      </c>
    </row>
    <row r="133" spans="4:23">
      <c r="D133" s="59"/>
      <c r="E133" s="59"/>
      <c r="F133" s="62">
        <v>4</v>
      </c>
      <c r="G133" s="64">
        <v>12360</v>
      </c>
      <c r="H133" s="59"/>
      <c r="I133" s="69">
        <v>1.03</v>
      </c>
      <c r="J133" s="70">
        <v>1285</v>
      </c>
      <c r="K133" s="64">
        <v>10</v>
      </c>
      <c r="L133" s="64">
        <f t="shared" si="2"/>
        <v>28242.6</v>
      </c>
      <c r="M133" s="62">
        <v>124</v>
      </c>
      <c r="N133" s="59"/>
      <c r="O133" s="59"/>
      <c r="P133" s="59"/>
      <c r="Q133" s="59"/>
      <c r="R133" s="64"/>
      <c r="S133" s="64">
        <v>124</v>
      </c>
      <c r="T133" s="64">
        <v>1924000000</v>
      </c>
      <c r="U133" s="62">
        <v>520</v>
      </c>
      <c r="V133" s="62">
        <v>740</v>
      </c>
      <c r="W133" s="62">
        <v>20</v>
      </c>
    </row>
    <row r="134" spans="4:23">
      <c r="D134" s="59"/>
      <c r="E134" s="59"/>
      <c r="F134" s="62">
        <v>5</v>
      </c>
      <c r="G134" s="64">
        <v>12480</v>
      </c>
      <c r="H134" s="59"/>
      <c r="I134" s="69">
        <v>1.04</v>
      </c>
      <c r="J134" s="70">
        <v>1310</v>
      </c>
      <c r="K134" s="64">
        <v>10</v>
      </c>
      <c r="L134" s="64">
        <f t="shared" si="2"/>
        <v>28828.8</v>
      </c>
      <c r="M134" s="62">
        <v>125</v>
      </c>
      <c r="N134" s="59"/>
      <c r="O134" s="59"/>
      <c r="P134" s="59"/>
      <c r="Q134" s="59"/>
      <c r="R134" s="64"/>
      <c r="S134" s="64">
        <v>125</v>
      </c>
      <c r="T134" s="64">
        <v>1995000000</v>
      </c>
      <c r="U134" s="62">
        <v>525</v>
      </c>
      <c r="V134" s="62">
        <v>760</v>
      </c>
      <c r="W134" s="62">
        <v>20</v>
      </c>
    </row>
    <row r="135" spans="4:23">
      <c r="D135" s="59"/>
      <c r="E135" s="59"/>
      <c r="F135" s="62">
        <v>6</v>
      </c>
      <c r="G135" s="64">
        <v>12720</v>
      </c>
      <c r="H135" s="59"/>
      <c r="I135" s="69">
        <v>1.06</v>
      </c>
      <c r="J135" s="70">
        <v>1348</v>
      </c>
      <c r="K135" s="64">
        <v>10</v>
      </c>
      <c r="L135" s="64">
        <f t="shared" si="2"/>
        <v>29866.56</v>
      </c>
      <c r="M135" s="62">
        <v>126</v>
      </c>
      <c r="N135" s="59"/>
      <c r="O135" s="59"/>
      <c r="P135" s="59"/>
      <c r="Q135" s="59"/>
      <c r="R135" s="59"/>
      <c r="S135" s="64">
        <v>126</v>
      </c>
      <c r="T135" s="64">
        <v>2072300000</v>
      </c>
      <c r="U135" s="62">
        <v>530</v>
      </c>
      <c r="V135" s="62">
        <v>782</v>
      </c>
      <c r="W135" s="62">
        <v>22</v>
      </c>
    </row>
    <row r="136" spans="4:23">
      <c r="D136" s="59"/>
      <c r="E136" s="59"/>
      <c r="F136" s="62">
        <v>7</v>
      </c>
      <c r="G136" s="64">
        <v>12960</v>
      </c>
      <c r="H136" s="59"/>
      <c r="I136" s="69">
        <v>1.08</v>
      </c>
      <c r="J136" s="70">
        <v>1386</v>
      </c>
      <c r="K136" s="64">
        <v>10</v>
      </c>
      <c r="L136" s="64">
        <f t="shared" si="2"/>
        <v>30922.56</v>
      </c>
      <c r="M136" s="62">
        <v>127</v>
      </c>
      <c r="N136" s="59"/>
      <c r="O136" s="59"/>
      <c r="P136" s="59"/>
      <c r="Q136" s="59"/>
      <c r="R136" s="64"/>
      <c r="S136" s="64">
        <v>127</v>
      </c>
      <c r="T136" s="64">
        <v>2150700000</v>
      </c>
      <c r="U136" s="62">
        <v>535</v>
      </c>
      <c r="V136" s="62">
        <v>804</v>
      </c>
      <c r="W136" s="62">
        <v>22</v>
      </c>
    </row>
    <row r="137" spans="4:23">
      <c r="D137" s="59"/>
      <c r="E137" s="59"/>
      <c r="F137" s="62">
        <v>8</v>
      </c>
      <c r="G137" s="64">
        <v>13200</v>
      </c>
      <c r="H137" s="59"/>
      <c r="I137" s="69">
        <v>1.1</v>
      </c>
      <c r="J137" s="70">
        <v>1425</v>
      </c>
      <c r="K137" s="64">
        <v>10</v>
      </c>
      <c r="L137" s="64">
        <f t="shared" si="2"/>
        <v>32010</v>
      </c>
      <c r="M137" s="62">
        <v>128</v>
      </c>
      <c r="N137" s="59"/>
      <c r="O137" s="59"/>
      <c r="P137" s="59"/>
      <c r="Q137" s="59"/>
      <c r="R137" s="64"/>
      <c r="S137" s="64">
        <v>128</v>
      </c>
      <c r="T137" s="64">
        <v>2230200000</v>
      </c>
      <c r="U137" s="62">
        <v>540</v>
      </c>
      <c r="V137" s="62">
        <v>826</v>
      </c>
      <c r="W137" s="62">
        <v>22</v>
      </c>
    </row>
    <row r="138" spans="4:23">
      <c r="D138" s="59"/>
      <c r="E138" s="62">
        <v>2</v>
      </c>
      <c r="F138" s="62">
        <v>1</v>
      </c>
      <c r="G138" s="63">
        <v>14000</v>
      </c>
      <c r="H138" s="62">
        <v>2000</v>
      </c>
      <c r="I138" s="69">
        <v>1</v>
      </c>
      <c r="J138" s="70">
        <v>1414</v>
      </c>
      <c r="K138" s="64">
        <v>10</v>
      </c>
      <c r="L138" s="64">
        <f t="shared" si="2"/>
        <v>33796</v>
      </c>
      <c r="M138" s="62">
        <v>129</v>
      </c>
      <c r="N138" s="62"/>
      <c r="O138" s="59"/>
      <c r="P138" s="59"/>
      <c r="Q138" s="59"/>
      <c r="R138" s="64"/>
      <c r="S138" s="64">
        <v>129</v>
      </c>
      <c r="T138" s="64">
        <v>2310800000</v>
      </c>
      <c r="U138" s="62">
        <v>545</v>
      </c>
      <c r="V138" s="62">
        <v>848</v>
      </c>
      <c r="W138" s="62">
        <v>22</v>
      </c>
    </row>
    <row r="139" spans="4:23">
      <c r="D139" s="59"/>
      <c r="E139" s="59"/>
      <c r="F139" s="62">
        <v>2</v>
      </c>
      <c r="G139" s="64">
        <v>14140</v>
      </c>
      <c r="H139" s="59"/>
      <c r="I139" s="69">
        <v>1.01</v>
      </c>
      <c r="J139" s="70">
        <v>1442</v>
      </c>
      <c r="K139" s="64">
        <v>10</v>
      </c>
      <c r="L139" s="64">
        <f t="shared" ref="L139:L202" si="3">G139*(1+J139/1000)</f>
        <v>34529.88</v>
      </c>
      <c r="M139" s="62">
        <v>130</v>
      </c>
      <c r="N139" s="59"/>
      <c r="O139" s="59"/>
      <c r="P139" s="59"/>
      <c r="Q139" s="59"/>
      <c r="R139" s="64"/>
      <c r="S139" s="64">
        <v>130</v>
      </c>
      <c r="T139" s="64">
        <v>2392500000</v>
      </c>
      <c r="U139" s="62">
        <v>550</v>
      </c>
      <c r="V139" s="62">
        <v>870</v>
      </c>
      <c r="W139" s="62">
        <v>22</v>
      </c>
    </row>
    <row r="140" spans="4:23">
      <c r="D140" s="59"/>
      <c r="E140" s="59"/>
      <c r="F140" s="62">
        <v>3</v>
      </c>
      <c r="G140" s="64">
        <v>14280</v>
      </c>
      <c r="H140" s="59"/>
      <c r="I140" s="69">
        <v>1.02</v>
      </c>
      <c r="J140" s="70">
        <v>1470</v>
      </c>
      <c r="K140" s="64">
        <v>10</v>
      </c>
      <c r="L140" s="64">
        <f t="shared" si="3"/>
        <v>35271.6</v>
      </c>
      <c r="M140" s="62">
        <v>131</v>
      </c>
      <c r="N140" s="59"/>
      <c r="O140" s="59"/>
      <c r="P140" s="59"/>
      <c r="Q140" s="59"/>
      <c r="R140" s="64"/>
      <c r="S140" s="64">
        <v>131</v>
      </c>
      <c r="T140" s="64">
        <v>2480850000</v>
      </c>
      <c r="U140" s="62">
        <v>555</v>
      </c>
      <c r="V140" s="62">
        <v>894</v>
      </c>
      <c r="W140" s="62">
        <v>24</v>
      </c>
    </row>
    <row r="141" spans="4:23">
      <c r="D141" s="59"/>
      <c r="E141" s="59"/>
      <c r="F141" s="62">
        <v>4</v>
      </c>
      <c r="G141" s="64">
        <v>14420</v>
      </c>
      <c r="H141" s="59"/>
      <c r="I141" s="69">
        <v>1.03</v>
      </c>
      <c r="J141" s="70">
        <v>1499</v>
      </c>
      <c r="K141" s="64">
        <v>10</v>
      </c>
      <c r="L141" s="64">
        <f t="shared" si="3"/>
        <v>36035.58</v>
      </c>
      <c r="M141" s="62">
        <v>132</v>
      </c>
      <c r="N141" s="59"/>
      <c r="O141" s="59"/>
      <c r="P141" s="59"/>
      <c r="Q141" s="59"/>
      <c r="R141" s="59"/>
      <c r="S141" s="64">
        <v>132</v>
      </c>
      <c r="T141" s="64">
        <v>2570400000</v>
      </c>
      <c r="U141" s="62">
        <v>560</v>
      </c>
      <c r="V141" s="62">
        <v>918</v>
      </c>
      <c r="W141" s="62">
        <v>24</v>
      </c>
    </row>
    <row r="142" spans="4:23">
      <c r="D142" s="59"/>
      <c r="E142" s="59"/>
      <c r="F142" s="62">
        <v>5</v>
      </c>
      <c r="G142" s="64">
        <v>14560</v>
      </c>
      <c r="H142" s="59"/>
      <c r="I142" s="69">
        <v>1.04</v>
      </c>
      <c r="J142" s="70">
        <v>1528</v>
      </c>
      <c r="K142" s="64">
        <v>10</v>
      </c>
      <c r="L142" s="64">
        <f t="shared" si="3"/>
        <v>36807.68</v>
      </c>
      <c r="M142" s="62">
        <v>133</v>
      </c>
      <c r="N142" s="59"/>
      <c r="O142" s="59"/>
      <c r="P142" s="59"/>
      <c r="Q142" s="59"/>
      <c r="R142" s="64"/>
      <c r="S142" s="64">
        <v>133</v>
      </c>
      <c r="T142" s="64">
        <v>2661150000</v>
      </c>
      <c r="U142" s="62">
        <v>565</v>
      </c>
      <c r="V142" s="62">
        <v>942</v>
      </c>
      <c r="W142" s="62">
        <v>24</v>
      </c>
    </row>
    <row r="143" spans="4:23">
      <c r="D143" s="59"/>
      <c r="E143" s="59"/>
      <c r="F143" s="62">
        <v>6</v>
      </c>
      <c r="G143" s="64">
        <v>14840</v>
      </c>
      <c r="H143" s="59"/>
      <c r="I143" s="69">
        <v>1.06</v>
      </c>
      <c r="J143" s="70">
        <v>1573</v>
      </c>
      <c r="K143" s="64">
        <v>10</v>
      </c>
      <c r="L143" s="64">
        <f t="shared" si="3"/>
        <v>38183.32</v>
      </c>
      <c r="M143" s="62">
        <v>134</v>
      </c>
      <c r="N143" s="59"/>
      <c r="O143" s="59"/>
      <c r="P143" s="59"/>
      <c r="Q143" s="59"/>
      <c r="R143" s="64"/>
      <c r="S143" s="64">
        <v>134</v>
      </c>
      <c r="T143" s="64">
        <v>2753100000</v>
      </c>
      <c r="U143" s="62">
        <v>570</v>
      </c>
      <c r="V143" s="62">
        <v>966</v>
      </c>
      <c r="W143" s="62">
        <v>24</v>
      </c>
    </row>
    <row r="144" spans="4:23">
      <c r="D144" s="59"/>
      <c r="E144" s="59"/>
      <c r="F144" s="62">
        <v>7</v>
      </c>
      <c r="G144" s="64">
        <v>15120</v>
      </c>
      <c r="H144" s="59"/>
      <c r="I144" s="69">
        <v>1.08</v>
      </c>
      <c r="J144" s="70">
        <v>1617</v>
      </c>
      <c r="K144" s="64">
        <v>10</v>
      </c>
      <c r="L144" s="64">
        <f t="shared" si="3"/>
        <v>39569.04</v>
      </c>
      <c r="M144" s="62">
        <v>135</v>
      </c>
      <c r="N144" s="59"/>
      <c r="O144" s="59"/>
      <c r="P144" s="59"/>
      <c r="Q144" s="59"/>
      <c r="R144" s="64"/>
      <c r="S144" s="64">
        <v>135</v>
      </c>
      <c r="T144" s="64">
        <v>2846250000</v>
      </c>
      <c r="U144" s="62">
        <v>575</v>
      </c>
      <c r="V144" s="62">
        <v>990</v>
      </c>
      <c r="W144" s="62">
        <v>24</v>
      </c>
    </row>
    <row r="145" spans="5:23">
      <c r="E145" s="59"/>
      <c r="F145" s="62">
        <v>8</v>
      </c>
      <c r="G145" s="64">
        <v>15400</v>
      </c>
      <c r="H145" s="59"/>
      <c r="I145" s="69">
        <v>1.1</v>
      </c>
      <c r="J145" s="70">
        <v>1663</v>
      </c>
      <c r="K145" s="64">
        <v>10</v>
      </c>
      <c r="L145" s="64">
        <f t="shared" si="3"/>
        <v>41010.2</v>
      </c>
      <c r="M145" s="62">
        <v>136</v>
      </c>
      <c r="N145" s="59"/>
      <c r="O145" s="59"/>
      <c r="P145" s="59"/>
      <c r="Q145" s="59"/>
      <c r="R145" s="64"/>
      <c r="S145" s="64">
        <v>136</v>
      </c>
      <c r="T145" s="64">
        <v>2946400000</v>
      </c>
      <c r="U145" s="62">
        <v>580</v>
      </c>
      <c r="V145" s="62">
        <v>1016</v>
      </c>
      <c r="W145" s="62">
        <v>26</v>
      </c>
    </row>
    <row r="146" spans="5:23">
      <c r="E146" s="62">
        <v>3</v>
      </c>
      <c r="F146" s="62">
        <v>1</v>
      </c>
      <c r="G146" s="63">
        <v>16000</v>
      </c>
      <c r="H146" s="62">
        <v>2000</v>
      </c>
      <c r="I146" s="69">
        <v>1</v>
      </c>
      <c r="J146" s="70">
        <v>1616</v>
      </c>
      <c r="K146" s="64">
        <v>10</v>
      </c>
      <c r="L146" s="64">
        <f t="shared" si="3"/>
        <v>41856</v>
      </c>
      <c r="M146" s="62">
        <v>137</v>
      </c>
      <c r="N146" s="59"/>
      <c r="O146" s="59"/>
      <c r="P146" s="59"/>
      <c r="Q146" s="59"/>
      <c r="R146" s="64"/>
      <c r="S146" s="64">
        <v>137</v>
      </c>
      <c r="T146" s="64">
        <v>3047850000</v>
      </c>
      <c r="U146" s="62">
        <v>585</v>
      </c>
      <c r="V146" s="62">
        <v>1042</v>
      </c>
      <c r="W146" s="62">
        <v>26</v>
      </c>
    </row>
    <row r="147" spans="5:23">
      <c r="E147" s="59"/>
      <c r="F147" s="62">
        <v>2</v>
      </c>
      <c r="G147" s="64">
        <v>16160</v>
      </c>
      <c r="H147" s="59"/>
      <c r="I147" s="69">
        <v>1.01</v>
      </c>
      <c r="J147" s="70">
        <v>1648</v>
      </c>
      <c r="K147" s="64">
        <v>10</v>
      </c>
      <c r="L147" s="64">
        <f t="shared" si="3"/>
        <v>42791.68</v>
      </c>
      <c r="M147" s="62">
        <v>138</v>
      </c>
      <c r="N147" s="59"/>
      <c r="O147" s="59"/>
      <c r="P147" s="59"/>
      <c r="Q147" s="59"/>
      <c r="R147" s="59"/>
      <c r="S147" s="64">
        <v>138</v>
      </c>
      <c r="T147" s="64">
        <v>3150600000</v>
      </c>
      <c r="U147" s="62">
        <v>590</v>
      </c>
      <c r="V147" s="62">
        <v>1068</v>
      </c>
      <c r="W147" s="62">
        <v>26</v>
      </c>
    </row>
    <row r="148" spans="5:23">
      <c r="E148" s="59"/>
      <c r="F148" s="62">
        <v>3</v>
      </c>
      <c r="G148" s="64">
        <v>16320</v>
      </c>
      <c r="H148" s="59"/>
      <c r="I148" s="69">
        <v>1.02</v>
      </c>
      <c r="J148" s="70">
        <v>1680</v>
      </c>
      <c r="K148" s="64">
        <v>10</v>
      </c>
      <c r="L148" s="64">
        <f t="shared" si="3"/>
        <v>43737.6</v>
      </c>
      <c r="M148" s="62">
        <v>139</v>
      </c>
      <c r="N148" s="59"/>
      <c r="O148" s="59"/>
      <c r="P148" s="59"/>
      <c r="Q148" s="59"/>
      <c r="R148" s="64"/>
      <c r="S148" s="64">
        <v>139</v>
      </c>
      <c r="T148" s="64">
        <v>3254650000</v>
      </c>
      <c r="U148" s="62">
        <v>595</v>
      </c>
      <c r="V148" s="62">
        <v>1094</v>
      </c>
      <c r="W148" s="62">
        <v>26</v>
      </c>
    </row>
    <row r="149" spans="5:23">
      <c r="E149" s="59"/>
      <c r="F149" s="62">
        <v>4</v>
      </c>
      <c r="G149" s="64">
        <v>16480</v>
      </c>
      <c r="H149" s="59"/>
      <c r="I149" s="69">
        <v>1.03</v>
      </c>
      <c r="J149" s="70">
        <v>1713</v>
      </c>
      <c r="K149" s="64">
        <v>10</v>
      </c>
      <c r="L149" s="64">
        <f t="shared" si="3"/>
        <v>44710.24</v>
      </c>
      <c r="M149" s="62">
        <v>140</v>
      </c>
      <c r="N149" s="59"/>
      <c r="O149" s="59"/>
      <c r="P149" s="59"/>
      <c r="Q149" s="59"/>
      <c r="R149" s="64"/>
      <c r="S149" s="64">
        <v>140</v>
      </c>
      <c r="T149" s="64">
        <v>3360000000</v>
      </c>
      <c r="U149" s="62">
        <v>600</v>
      </c>
      <c r="V149" s="62">
        <v>1120</v>
      </c>
      <c r="W149" s="62">
        <v>26</v>
      </c>
    </row>
    <row r="150" spans="5:23">
      <c r="E150" s="59"/>
      <c r="F150" s="62">
        <v>5</v>
      </c>
      <c r="G150" s="64">
        <v>16640</v>
      </c>
      <c r="H150" s="59"/>
      <c r="I150" s="69">
        <v>1.04</v>
      </c>
      <c r="J150" s="70">
        <v>1747</v>
      </c>
      <c r="K150" s="64">
        <v>10</v>
      </c>
      <c r="L150" s="64">
        <f t="shared" si="3"/>
        <v>45710.08</v>
      </c>
      <c r="M150" s="62">
        <v>141</v>
      </c>
      <c r="N150" s="59"/>
      <c r="O150" s="59"/>
      <c r="P150" s="59"/>
      <c r="Q150" s="59"/>
      <c r="R150" s="64"/>
      <c r="S150" s="64">
        <v>141</v>
      </c>
      <c r="T150" s="64">
        <v>3472700000</v>
      </c>
      <c r="U150" s="62">
        <v>605</v>
      </c>
      <c r="V150" s="62">
        <v>1148</v>
      </c>
      <c r="W150" s="62">
        <v>28</v>
      </c>
    </row>
    <row r="151" spans="5:23">
      <c r="E151" s="59"/>
      <c r="F151" s="62">
        <v>6</v>
      </c>
      <c r="G151" s="64">
        <v>16960</v>
      </c>
      <c r="H151" s="59"/>
      <c r="I151" s="69">
        <v>1.06</v>
      </c>
      <c r="J151" s="70">
        <v>1797</v>
      </c>
      <c r="K151" s="64">
        <v>10</v>
      </c>
      <c r="L151" s="64">
        <f t="shared" si="3"/>
        <v>47437.12</v>
      </c>
      <c r="M151" s="62">
        <v>142</v>
      </c>
      <c r="N151" s="59"/>
      <c r="O151" s="59"/>
      <c r="P151" s="59"/>
      <c r="Q151" s="59"/>
      <c r="R151" s="64"/>
      <c r="S151" s="64">
        <v>142</v>
      </c>
      <c r="T151" s="64">
        <v>3586800000</v>
      </c>
      <c r="U151" s="62">
        <v>610</v>
      </c>
      <c r="V151" s="62">
        <v>1176</v>
      </c>
      <c r="W151" s="62">
        <v>28</v>
      </c>
    </row>
    <row r="152" spans="5:23">
      <c r="E152" s="59"/>
      <c r="F152" s="62">
        <v>7</v>
      </c>
      <c r="G152" s="64">
        <v>17280</v>
      </c>
      <c r="H152" s="59"/>
      <c r="I152" s="69">
        <v>1.08</v>
      </c>
      <c r="J152" s="70">
        <v>1848</v>
      </c>
      <c r="K152" s="64">
        <v>10</v>
      </c>
      <c r="L152" s="64">
        <f t="shared" si="3"/>
        <v>49213.44</v>
      </c>
      <c r="M152" s="62">
        <v>143</v>
      </c>
      <c r="N152" s="59"/>
      <c r="O152" s="59"/>
      <c r="P152" s="59"/>
      <c r="Q152" s="59"/>
      <c r="R152" s="64"/>
      <c r="S152" s="64">
        <v>143</v>
      </c>
      <c r="T152" s="64">
        <v>3702300000</v>
      </c>
      <c r="U152" s="62">
        <v>615</v>
      </c>
      <c r="V152" s="62">
        <v>1204</v>
      </c>
      <c r="W152" s="62">
        <v>28</v>
      </c>
    </row>
    <row r="153" spans="5:23">
      <c r="E153" s="59"/>
      <c r="F153" s="62">
        <v>8</v>
      </c>
      <c r="G153" s="64">
        <v>17600</v>
      </c>
      <c r="H153" s="59"/>
      <c r="I153" s="69">
        <v>1.1</v>
      </c>
      <c r="J153" s="70">
        <v>1900</v>
      </c>
      <c r="K153" s="64">
        <v>10</v>
      </c>
      <c r="L153" s="64">
        <f t="shared" si="3"/>
        <v>51040</v>
      </c>
      <c r="M153" s="62">
        <v>144</v>
      </c>
      <c r="N153" s="59"/>
      <c r="O153" s="59"/>
      <c r="P153" s="59"/>
      <c r="Q153" s="59"/>
      <c r="R153" s="59"/>
      <c r="S153" s="64">
        <v>144</v>
      </c>
      <c r="T153" s="64">
        <v>3819200000</v>
      </c>
      <c r="U153" s="62">
        <v>620</v>
      </c>
      <c r="V153" s="62">
        <v>1232</v>
      </c>
      <c r="W153" s="62">
        <v>28</v>
      </c>
    </row>
    <row r="154" spans="5:23">
      <c r="E154" s="62">
        <v>4</v>
      </c>
      <c r="F154" s="62">
        <v>1</v>
      </c>
      <c r="G154" s="63">
        <v>18000</v>
      </c>
      <c r="H154" s="62">
        <v>2000</v>
      </c>
      <c r="I154" s="69">
        <v>1</v>
      </c>
      <c r="J154" s="70">
        <v>1818</v>
      </c>
      <c r="K154" s="64">
        <v>10</v>
      </c>
      <c r="L154" s="64">
        <f t="shared" si="3"/>
        <v>50724</v>
      </c>
      <c r="M154" s="62">
        <v>145</v>
      </c>
      <c r="N154" s="59"/>
      <c r="O154" s="59"/>
      <c r="P154" s="59"/>
      <c r="Q154" s="59"/>
      <c r="R154" s="64"/>
      <c r="S154" s="64">
        <v>145</v>
      </c>
      <c r="T154" s="64">
        <v>3937500000</v>
      </c>
      <c r="U154" s="62">
        <v>625</v>
      </c>
      <c r="V154" s="62">
        <v>1260</v>
      </c>
      <c r="W154" s="62">
        <v>28</v>
      </c>
    </row>
    <row r="155" spans="5:23">
      <c r="E155" s="59"/>
      <c r="F155" s="62">
        <v>2</v>
      </c>
      <c r="G155" s="64">
        <v>18180</v>
      </c>
      <c r="H155" s="59"/>
      <c r="I155" s="69">
        <v>1.01</v>
      </c>
      <c r="J155" s="70">
        <v>1854</v>
      </c>
      <c r="K155" s="64">
        <v>10</v>
      </c>
      <c r="L155" s="64">
        <f t="shared" si="3"/>
        <v>51885.72</v>
      </c>
      <c r="M155" s="62">
        <v>146</v>
      </c>
      <c r="N155" s="59"/>
      <c r="O155" s="59"/>
      <c r="P155" s="59"/>
      <c r="Q155" s="59"/>
      <c r="R155" s="64"/>
      <c r="S155" s="64">
        <v>146</v>
      </c>
      <c r="T155" s="64">
        <v>4063500000</v>
      </c>
      <c r="U155" s="62">
        <v>630</v>
      </c>
      <c r="V155" s="62">
        <v>1290</v>
      </c>
      <c r="W155" s="62">
        <v>30</v>
      </c>
    </row>
    <row r="156" spans="5:23">
      <c r="E156" s="59"/>
      <c r="F156" s="62">
        <v>3</v>
      </c>
      <c r="G156" s="64">
        <v>18360</v>
      </c>
      <c r="H156" s="59"/>
      <c r="I156" s="69">
        <v>1.02</v>
      </c>
      <c r="J156" s="70">
        <v>1891</v>
      </c>
      <c r="K156" s="64">
        <v>10</v>
      </c>
      <c r="L156" s="64">
        <f t="shared" si="3"/>
        <v>53078.76</v>
      </c>
      <c r="M156" s="62">
        <v>147</v>
      </c>
      <c r="N156" s="59"/>
      <c r="O156" s="59"/>
      <c r="P156" s="59"/>
      <c r="Q156" s="59"/>
      <c r="R156" s="64"/>
      <c r="S156" s="64">
        <v>147</v>
      </c>
      <c r="T156" s="64">
        <v>4191000000</v>
      </c>
      <c r="U156" s="62">
        <v>635</v>
      </c>
      <c r="V156" s="62">
        <v>1320</v>
      </c>
      <c r="W156" s="62">
        <v>30</v>
      </c>
    </row>
    <row r="157" spans="5:23">
      <c r="E157" s="59"/>
      <c r="F157" s="62">
        <v>4</v>
      </c>
      <c r="G157" s="64">
        <v>18540</v>
      </c>
      <c r="H157" s="59"/>
      <c r="I157" s="69">
        <v>1.03</v>
      </c>
      <c r="J157" s="70">
        <v>1928</v>
      </c>
      <c r="K157" s="64">
        <v>10</v>
      </c>
      <c r="L157" s="64">
        <f t="shared" si="3"/>
        <v>54285.12</v>
      </c>
      <c r="M157" s="62">
        <v>148</v>
      </c>
      <c r="N157" s="59"/>
      <c r="O157" s="59"/>
      <c r="P157" s="59"/>
      <c r="Q157" s="59"/>
      <c r="R157" s="64"/>
      <c r="S157" s="64">
        <v>148</v>
      </c>
      <c r="T157" s="64">
        <v>4320000000</v>
      </c>
      <c r="U157" s="62">
        <v>640</v>
      </c>
      <c r="V157" s="62">
        <v>1350</v>
      </c>
      <c r="W157" s="62">
        <v>30</v>
      </c>
    </row>
    <row r="158" spans="5:23">
      <c r="E158" s="59"/>
      <c r="F158" s="62">
        <v>5</v>
      </c>
      <c r="G158" s="64">
        <v>18720</v>
      </c>
      <c r="H158" s="59"/>
      <c r="I158" s="69">
        <v>1.04</v>
      </c>
      <c r="J158" s="70">
        <v>1965</v>
      </c>
      <c r="K158" s="64">
        <v>10</v>
      </c>
      <c r="L158" s="64">
        <f t="shared" si="3"/>
        <v>55504.8</v>
      </c>
      <c r="M158" s="62">
        <v>149</v>
      </c>
      <c r="N158" s="59"/>
      <c r="O158" s="59"/>
      <c r="P158" s="59"/>
      <c r="Q158" s="59"/>
      <c r="R158" s="64"/>
      <c r="S158" s="64">
        <v>149</v>
      </c>
      <c r="T158" s="64">
        <v>4450500000</v>
      </c>
      <c r="U158" s="62">
        <v>645</v>
      </c>
      <c r="V158" s="62">
        <v>1380</v>
      </c>
      <c r="W158" s="62">
        <v>30</v>
      </c>
    </row>
    <row r="159" spans="5:23">
      <c r="E159" s="59"/>
      <c r="F159" s="62">
        <v>6</v>
      </c>
      <c r="G159" s="64">
        <v>19080</v>
      </c>
      <c r="H159" s="59"/>
      <c r="I159" s="69">
        <v>1.06</v>
      </c>
      <c r="J159" s="70">
        <v>2022</v>
      </c>
      <c r="K159" s="64">
        <v>10</v>
      </c>
      <c r="L159" s="64">
        <f t="shared" si="3"/>
        <v>57659.76</v>
      </c>
      <c r="M159" s="62">
        <v>150</v>
      </c>
      <c r="N159" s="59"/>
      <c r="O159" s="59"/>
      <c r="P159" s="59"/>
      <c r="Q159" s="59"/>
      <c r="R159" s="59"/>
      <c r="S159" s="64">
        <v>150</v>
      </c>
      <c r="T159" s="64">
        <v>4582500000</v>
      </c>
      <c r="U159" s="62">
        <v>650</v>
      </c>
      <c r="V159" s="62">
        <v>1410</v>
      </c>
      <c r="W159" s="62">
        <v>30</v>
      </c>
    </row>
    <row r="160" spans="5:23">
      <c r="E160" s="59"/>
      <c r="F160" s="62">
        <v>7</v>
      </c>
      <c r="G160" s="64">
        <v>19440</v>
      </c>
      <c r="H160" s="59"/>
      <c r="I160" s="69">
        <v>1.08</v>
      </c>
      <c r="J160" s="70">
        <v>2080</v>
      </c>
      <c r="K160" s="64">
        <v>10</v>
      </c>
      <c r="L160" s="64">
        <f t="shared" si="3"/>
        <v>59875.2</v>
      </c>
      <c r="M160" s="62">
        <v>151</v>
      </c>
      <c r="N160" s="59"/>
      <c r="O160" s="59"/>
      <c r="P160" s="59"/>
      <c r="Q160" s="59"/>
      <c r="R160" s="64"/>
      <c r="S160" s="64">
        <v>151</v>
      </c>
      <c r="T160" s="64">
        <v>4722550000</v>
      </c>
      <c r="U160" s="62">
        <v>655</v>
      </c>
      <c r="V160" s="62">
        <v>1442</v>
      </c>
      <c r="W160" s="62">
        <v>32</v>
      </c>
    </row>
    <row r="161" spans="4:23">
      <c r="D161" s="59"/>
      <c r="E161" s="59"/>
      <c r="F161" s="62">
        <v>8</v>
      </c>
      <c r="G161" s="64">
        <v>19800</v>
      </c>
      <c r="H161" s="59"/>
      <c r="I161" s="69">
        <v>1.1</v>
      </c>
      <c r="J161" s="70">
        <v>2138</v>
      </c>
      <c r="K161" s="64">
        <v>10</v>
      </c>
      <c r="L161" s="64">
        <f t="shared" si="3"/>
        <v>62132.4</v>
      </c>
      <c r="M161" s="62">
        <v>152</v>
      </c>
      <c r="N161" s="59"/>
      <c r="O161" s="59"/>
      <c r="P161" s="59"/>
      <c r="Q161" s="59"/>
      <c r="R161" s="64"/>
      <c r="S161" s="64">
        <v>152</v>
      </c>
      <c r="T161" s="64">
        <v>4864200000</v>
      </c>
      <c r="U161" s="62">
        <v>660</v>
      </c>
      <c r="V161" s="62">
        <v>1474</v>
      </c>
      <c r="W161" s="62">
        <v>32</v>
      </c>
    </row>
    <row r="162" spans="4:23">
      <c r="D162" s="59"/>
      <c r="E162" s="62">
        <v>5</v>
      </c>
      <c r="F162" s="62">
        <v>1</v>
      </c>
      <c r="G162" s="63">
        <v>20000</v>
      </c>
      <c r="H162" s="62">
        <v>2000</v>
      </c>
      <c r="I162" s="69">
        <v>1</v>
      </c>
      <c r="J162" s="70">
        <v>2020</v>
      </c>
      <c r="K162" s="64">
        <v>10</v>
      </c>
      <c r="L162" s="64">
        <f t="shared" si="3"/>
        <v>60400</v>
      </c>
      <c r="M162" s="62">
        <v>153</v>
      </c>
      <c r="N162" s="59"/>
      <c r="O162" s="59"/>
      <c r="P162" s="59"/>
      <c r="Q162" s="59"/>
      <c r="R162" s="64"/>
      <c r="S162" s="64">
        <v>153</v>
      </c>
      <c r="T162" s="64">
        <v>5007450000</v>
      </c>
      <c r="U162" s="62">
        <v>665</v>
      </c>
      <c r="V162" s="62">
        <v>1506</v>
      </c>
      <c r="W162" s="62">
        <v>32</v>
      </c>
    </row>
    <row r="163" spans="4:23">
      <c r="D163" s="59"/>
      <c r="E163" s="59"/>
      <c r="F163" s="62">
        <v>2</v>
      </c>
      <c r="G163" s="64">
        <v>20200</v>
      </c>
      <c r="H163" s="59"/>
      <c r="I163" s="69">
        <v>1.01</v>
      </c>
      <c r="J163" s="70">
        <v>2060</v>
      </c>
      <c r="K163" s="64">
        <v>10</v>
      </c>
      <c r="L163" s="64">
        <f t="shared" si="3"/>
        <v>61812</v>
      </c>
      <c r="M163" s="62">
        <v>154</v>
      </c>
      <c r="N163" s="59"/>
      <c r="O163" s="59"/>
      <c r="P163" s="59"/>
      <c r="Q163" s="59"/>
      <c r="R163" s="64"/>
      <c r="S163" s="64">
        <v>154</v>
      </c>
      <c r="T163" s="64">
        <v>5152300000</v>
      </c>
      <c r="U163" s="62">
        <v>670</v>
      </c>
      <c r="V163" s="62">
        <v>1538</v>
      </c>
      <c r="W163" s="62">
        <v>32</v>
      </c>
    </row>
    <row r="164" spans="4:23">
      <c r="D164" s="59"/>
      <c r="E164" s="59"/>
      <c r="F164" s="62">
        <v>3</v>
      </c>
      <c r="G164" s="64">
        <v>20400</v>
      </c>
      <c r="H164" s="59"/>
      <c r="I164" s="69">
        <v>1.02</v>
      </c>
      <c r="J164" s="70">
        <v>2101</v>
      </c>
      <c r="K164" s="64">
        <v>10</v>
      </c>
      <c r="L164" s="64">
        <f t="shared" si="3"/>
        <v>63260.4</v>
      </c>
      <c r="M164" s="62">
        <v>155</v>
      </c>
      <c r="N164" s="59"/>
      <c r="O164" s="59"/>
      <c r="P164" s="59"/>
      <c r="Q164" s="59"/>
      <c r="R164" s="64"/>
      <c r="S164" s="64">
        <v>155</v>
      </c>
      <c r="T164" s="64">
        <v>5298750000</v>
      </c>
      <c r="U164" s="62">
        <v>675</v>
      </c>
      <c r="V164" s="62">
        <v>1570</v>
      </c>
      <c r="W164" s="62">
        <v>32</v>
      </c>
    </row>
    <row r="165" spans="4:23">
      <c r="D165" s="59"/>
      <c r="E165" s="59"/>
      <c r="F165" s="62">
        <v>4</v>
      </c>
      <c r="G165" s="64">
        <v>20600</v>
      </c>
      <c r="H165" s="59"/>
      <c r="I165" s="69">
        <v>1.03</v>
      </c>
      <c r="J165" s="70">
        <v>2142</v>
      </c>
      <c r="K165" s="64">
        <v>10</v>
      </c>
      <c r="L165" s="64">
        <f t="shared" si="3"/>
        <v>64725.2</v>
      </c>
      <c r="M165" s="62">
        <v>156</v>
      </c>
      <c r="N165" s="59"/>
      <c r="O165" s="59"/>
      <c r="P165" s="59"/>
      <c r="Q165" s="59"/>
      <c r="R165" s="59"/>
      <c r="S165" s="64">
        <v>156</v>
      </c>
      <c r="T165" s="64">
        <v>5453600000</v>
      </c>
      <c r="U165" s="62">
        <v>680</v>
      </c>
      <c r="V165" s="62">
        <v>1604</v>
      </c>
      <c r="W165" s="62">
        <v>34</v>
      </c>
    </row>
    <row r="166" spans="4:23">
      <c r="D166" s="59"/>
      <c r="E166" s="59"/>
      <c r="F166" s="62">
        <v>5</v>
      </c>
      <c r="G166" s="64">
        <v>20800</v>
      </c>
      <c r="H166" s="59"/>
      <c r="I166" s="69">
        <v>1.04</v>
      </c>
      <c r="J166" s="70">
        <v>2184</v>
      </c>
      <c r="K166" s="64">
        <v>10</v>
      </c>
      <c r="L166" s="64">
        <f t="shared" si="3"/>
        <v>66227.2</v>
      </c>
      <c r="M166" s="62">
        <v>157</v>
      </c>
      <c r="N166" s="59"/>
      <c r="O166" s="72"/>
      <c r="P166" s="59"/>
      <c r="Q166" s="59"/>
      <c r="R166" s="64"/>
      <c r="S166" s="64">
        <v>157</v>
      </c>
      <c r="T166" s="64">
        <v>5610150000</v>
      </c>
      <c r="U166" s="62">
        <v>685</v>
      </c>
      <c r="V166" s="62">
        <v>1638</v>
      </c>
      <c r="W166" s="62">
        <v>34</v>
      </c>
    </row>
    <row r="167" spans="4:23">
      <c r="D167" s="59"/>
      <c r="E167" s="59"/>
      <c r="F167" s="62">
        <v>6</v>
      </c>
      <c r="G167" s="64">
        <v>21200</v>
      </c>
      <c r="H167" s="59"/>
      <c r="I167" s="69">
        <v>1.06</v>
      </c>
      <c r="J167" s="70">
        <v>2247</v>
      </c>
      <c r="K167" s="64">
        <v>10</v>
      </c>
      <c r="L167" s="64">
        <f t="shared" si="3"/>
        <v>68836.4</v>
      </c>
      <c r="M167" s="62">
        <v>158</v>
      </c>
      <c r="N167" s="59"/>
      <c r="O167" s="59"/>
      <c r="P167" s="59"/>
      <c r="Q167" s="59"/>
      <c r="R167" s="64"/>
      <c r="S167" s="64">
        <v>158</v>
      </c>
      <c r="T167" s="64">
        <v>5768400000</v>
      </c>
      <c r="U167" s="62">
        <v>690</v>
      </c>
      <c r="V167" s="62">
        <v>1672</v>
      </c>
      <c r="W167" s="62">
        <v>34</v>
      </c>
    </row>
    <row r="168" spans="4:23">
      <c r="D168" s="59"/>
      <c r="E168" s="59"/>
      <c r="F168" s="62">
        <v>7</v>
      </c>
      <c r="G168" s="64">
        <v>21600</v>
      </c>
      <c r="H168" s="59"/>
      <c r="I168" s="69">
        <v>1.08</v>
      </c>
      <c r="J168" s="70">
        <v>2311</v>
      </c>
      <c r="K168" s="64">
        <v>10</v>
      </c>
      <c r="L168" s="64">
        <f t="shared" si="3"/>
        <v>71517.6</v>
      </c>
      <c r="M168" s="62">
        <v>159</v>
      </c>
      <c r="N168" s="59"/>
      <c r="O168" s="59"/>
      <c r="P168" s="59"/>
      <c r="Q168" s="59"/>
      <c r="R168" s="64"/>
      <c r="S168" s="64">
        <v>159</v>
      </c>
      <c r="T168" s="64">
        <v>5928350000</v>
      </c>
      <c r="U168" s="62">
        <v>695</v>
      </c>
      <c r="V168" s="62">
        <v>1706</v>
      </c>
      <c r="W168" s="62">
        <v>34</v>
      </c>
    </row>
    <row r="169" spans="4:23">
      <c r="D169" s="59"/>
      <c r="E169" s="59"/>
      <c r="F169" s="62">
        <v>8</v>
      </c>
      <c r="G169" s="64">
        <v>22000</v>
      </c>
      <c r="H169" s="59"/>
      <c r="I169" s="69">
        <v>1.1</v>
      </c>
      <c r="J169" s="70">
        <v>2376</v>
      </c>
      <c r="K169" s="64">
        <v>10</v>
      </c>
      <c r="L169" s="64">
        <f t="shared" si="3"/>
        <v>74272</v>
      </c>
      <c r="M169" s="62">
        <v>160</v>
      </c>
      <c r="N169" s="59"/>
      <c r="O169" s="59"/>
      <c r="P169" s="59"/>
      <c r="Q169" s="59"/>
      <c r="R169" s="64"/>
      <c r="S169" s="64">
        <v>160</v>
      </c>
      <c r="T169" s="64">
        <v>6090000000</v>
      </c>
      <c r="U169" s="62">
        <v>700</v>
      </c>
      <c r="V169" s="62">
        <v>1740</v>
      </c>
      <c r="W169" s="62">
        <v>34</v>
      </c>
    </row>
    <row r="170" spans="4:23">
      <c r="D170" s="62" t="s">
        <v>600</v>
      </c>
      <c r="E170" s="62">
        <v>1</v>
      </c>
      <c r="F170" s="62">
        <v>1</v>
      </c>
      <c r="G170" s="63">
        <v>23000</v>
      </c>
      <c r="H170" s="62">
        <v>3000</v>
      </c>
      <c r="I170" s="69">
        <v>1</v>
      </c>
      <c r="J170" s="70">
        <v>2323</v>
      </c>
      <c r="K170" s="64">
        <v>10</v>
      </c>
      <c r="L170" s="64">
        <f t="shared" si="3"/>
        <v>76429</v>
      </c>
      <c r="M170" s="62">
        <v>161</v>
      </c>
      <c r="N170" s="59"/>
      <c r="O170" s="59"/>
      <c r="P170" s="59"/>
      <c r="Q170" s="59"/>
      <c r="R170" s="64"/>
      <c r="S170" s="64">
        <v>161</v>
      </c>
      <c r="T170" s="64">
        <v>6260400000</v>
      </c>
      <c r="U170" s="62">
        <v>705</v>
      </c>
      <c r="V170" s="62">
        <v>1776</v>
      </c>
      <c r="W170" s="62">
        <v>36</v>
      </c>
    </row>
    <row r="171" spans="4:23">
      <c r="D171" s="59"/>
      <c r="E171" s="59"/>
      <c r="F171" s="62">
        <v>2</v>
      </c>
      <c r="G171" s="64">
        <v>23230</v>
      </c>
      <c r="H171" s="59"/>
      <c r="I171" s="69">
        <v>1.01</v>
      </c>
      <c r="J171" s="70">
        <v>2369</v>
      </c>
      <c r="K171" s="64">
        <v>10</v>
      </c>
      <c r="L171" s="64">
        <f t="shared" si="3"/>
        <v>78261.87</v>
      </c>
      <c r="M171" s="62">
        <v>162</v>
      </c>
      <c r="N171" s="59"/>
      <c r="O171" s="59"/>
      <c r="P171" s="59"/>
      <c r="Q171" s="59"/>
      <c r="R171" s="59"/>
      <c r="S171" s="64">
        <v>162</v>
      </c>
      <c r="T171" s="64">
        <v>6432600000</v>
      </c>
      <c r="U171" s="62">
        <v>710</v>
      </c>
      <c r="V171" s="62">
        <v>1812</v>
      </c>
      <c r="W171" s="62">
        <v>36</v>
      </c>
    </row>
    <row r="172" spans="4:23">
      <c r="D172" s="59"/>
      <c r="E172" s="59"/>
      <c r="F172" s="62">
        <v>3</v>
      </c>
      <c r="G172" s="64">
        <v>23460</v>
      </c>
      <c r="H172" s="59"/>
      <c r="I172" s="69">
        <v>1.02</v>
      </c>
      <c r="J172" s="70">
        <v>2416</v>
      </c>
      <c r="K172" s="64">
        <v>10</v>
      </c>
      <c r="L172" s="64">
        <f t="shared" si="3"/>
        <v>80139.36</v>
      </c>
      <c r="M172" s="62">
        <v>163</v>
      </c>
      <c r="N172" s="59"/>
      <c r="O172" s="59"/>
      <c r="P172" s="59"/>
      <c r="Q172" s="59"/>
      <c r="R172" s="64"/>
      <c r="S172" s="64">
        <v>163</v>
      </c>
      <c r="T172" s="64">
        <v>6606600000</v>
      </c>
      <c r="U172" s="62">
        <v>715</v>
      </c>
      <c r="V172" s="62">
        <v>1848</v>
      </c>
      <c r="W172" s="62">
        <v>36</v>
      </c>
    </row>
    <row r="173" spans="4:23">
      <c r="D173" s="59"/>
      <c r="E173" s="59"/>
      <c r="F173" s="62">
        <v>4</v>
      </c>
      <c r="G173" s="64">
        <v>23690</v>
      </c>
      <c r="H173" s="59"/>
      <c r="I173" s="69">
        <v>1.03</v>
      </c>
      <c r="J173" s="70">
        <v>2463</v>
      </c>
      <c r="K173" s="64">
        <v>10</v>
      </c>
      <c r="L173" s="64">
        <f t="shared" si="3"/>
        <v>82038.47</v>
      </c>
      <c r="M173" s="62">
        <v>164</v>
      </c>
      <c r="N173" s="59"/>
      <c r="O173" s="59"/>
      <c r="P173" s="59"/>
      <c r="Q173" s="59"/>
      <c r="R173" s="64"/>
      <c r="S173" s="64">
        <v>164</v>
      </c>
      <c r="T173" s="64">
        <v>6782400000</v>
      </c>
      <c r="U173" s="62">
        <v>720</v>
      </c>
      <c r="V173" s="62">
        <v>1884</v>
      </c>
      <c r="W173" s="62">
        <v>36</v>
      </c>
    </row>
    <row r="174" spans="4:23">
      <c r="D174" s="59"/>
      <c r="E174" s="59"/>
      <c r="F174" s="62">
        <v>5</v>
      </c>
      <c r="G174" s="64">
        <v>23920</v>
      </c>
      <c r="H174" s="59"/>
      <c r="I174" s="69">
        <v>1.04</v>
      </c>
      <c r="J174" s="70">
        <v>2511</v>
      </c>
      <c r="K174" s="64">
        <v>10</v>
      </c>
      <c r="L174" s="64">
        <f t="shared" si="3"/>
        <v>83983.12</v>
      </c>
      <c r="M174" s="62">
        <v>165</v>
      </c>
      <c r="N174" s="59"/>
      <c r="O174" s="59"/>
      <c r="P174" s="59"/>
      <c r="Q174" s="59"/>
      <c r="R174" s="64"/>
      <c r="S174" s="64">
        <v>165</v>
      </c>
      <c r="T174" s="64">
        <v>6960000000</v>
      </c>
      <c r="U174" s="62">
        <v>725</v>
      </c>
      <c r="V174" s="62">
        <v>1920</v>
      </c>
      <c r="W174" s="62">
        <v>36</v>
      </c>
    </row>
    <row r="175" spans="4:23">
      <c r="D175" s="59"/>
      <c r="E175" s="59"/>
      <c r="F175" s="62">
        <v>6</v>
      </c>
      <c r="G175" s="64">
        <v>24380</v>
      </c>
      <c r="H175" s="59"/>
      <c r="I175" s="69">
        <v>1.06</v>
      </c>
      <c r="J175" s="70">
        <v>2584</v>
      </c>
      <c r="K175" s="64">
        <v>10</v>
      </c>
      <c r="L175" s="64">
        <f t="shared" si="3"/>
        <v>87377.92</v>
      </c>
      <c r="M175" s="62">
        <v>166</v>
      </c>
      <c r="N175" s="59"/>
      <c r="O175" s="59"/>
      <c r="P175" s="59"/>
      <c r="Q175" s="59"/>
      <c r="R175" s="64"/>
      <c r="S175" s="64">
        <v>166</v>
      </c>
      <c r="T175" s="64">
        <v>7146700000</v>
      </c>
      <c r="U175" s="62">
        <v>730</v>
      </c>
      <c r="V175" s="62">
        <v>1958</v>
      </c>
      <c r="W175" s="62">
        <v>38</v>
      </c>
    </row>
    <row r="176" spans="4:23">
      <c r="D176" s="59"/>
      <c r="E176" s="59"/>
      <c r="F176" s="62">
        <v>7</v>
      </c>
      <c r="G176" s="64">
        <v>24840</v>
      </c>
      <c r="H176" s="59"/>
      <c r="I176" s="69">
        <v>1.08</v>
      </c>
      <c r="J176" s="70">
        <v>2657</v>
      </c>
      <c r="K176" s="64">
        <v>10</v>
      </c>
      <c r="L176" s="64">
        <f t="shared" si="3"/>
        <v>90839.88</v>
      </c>
      <c r="M176" s="62">
        <v>167</v>
      </c>
      <c r="N176" s="59"/>
      <c r="O176" s="59"/>
      <c r="P176" s="59"/>
      <c r="Q176" s="59"/>
      <c r="R176" s="64"/>
      <c r="S176" s="64">
        <v>167</v>
      </c>
      <c r="T176" s="64">
        <v>7335300000</v>
      </c>
      <c r="U176" s="62">
        <v>735</v>
      </c>
      <c r="V176" s="62">
        <v>1996</v>
      </c>
      <c r="W176" s="62">
        <v>38</v>
      </c>
    </row>
    <row r="177" spans="5:23">
      <c r="E177" s="59"/>
      <c r="F177" s="62">
        <v>8</v>
      </c>
      <c r="G177" s="64">
        <v>25300</v>
      </c>
      <c r="H177" s="59"/>
      <c r="I177" s="69">
        <v>1.1</v>
      </c>
      <c r="J177" s="70">
        <v>2732</v>
      </c>
      <c r="K177" s="64">
        <v>10</v>
      </c>
      <c r="L177" s="64">
        <f t="shared" si="3"/>
        <v>94419.6</v>
      </c>
      <c r="M177" s="62">
        <v>168</v>
      </c>
      <c r="N177" s="59"/>
      <c r="O177" s="59"/>
      <c r="P177" s="59"/>
      <c r="Q177" s="59"/>
      <c r="R177" s="59"/>
      <c r="S177" s="64">
        <v>168</v>
      </c>
      <c r="T177" s="64">
        <v>7525800000</v>
      </c>
      <c r="U177" s="62">
        <v>740</v>
      </c>
      <c r="V177" s="62">
        <v>2034</v>
      </c>
      <c r="W177" s="62">
        <v>38</v>
      </c>
    </row>
    <row r="178" spans="5:23">
      <c r="E178" s="62">
        <v>2</v>
      </c>
      <c r="F178" s="62">
        <v>1</v>
      </c>
      <c r="G178" s="63">
        <v>26000</v>
      </c>
      <c r="H178" s="62">
        <v>3000</v>
      </c>
      <c r="I178" s="69">
        <v>1</v>
      </c>
      <c r="J178" s="70">
        <v>2626</v>
      </c>
      <c r="K178" s="64">
        <v>10</v>
      </c>
      <c r="L178" s="64">
        <f t="shared" si="3"/>
        <v>94276</v>
      </c>
      <c r="M178" s="62">
        <v>169</v>
      </c>
      <c r="N178" s="59"/>
      <c r="O178" s="59"/>
      <c r="P178" s="59"/>
      <c r="Q178" s="59"/>
      <c r="R178" s="64"/>
      <c r="S178" s="64">
        <v>169</v>
      </c>
      <c r="T178" s="64">
        <v>7718200000</v>
      </c>
      <c r="U178" s="62">
        <v>745</v>
      </c>
      <c r="V178" s="62">
        <v>2072</v>
      </c>
      <c r="W178" s="62">
        <v>38</v>
      </c>
    </row>
    <row r="179" spans="5:23">
      <c r="E179" s="59"/>
      <c r="F179" s="62">
        <v>2</v>
      </c>
      <c r="G179" s="64">
        <v>26260</v>
      </c>
      <c r="H179" s="59"/>
      <c r="I179" s="69">
        <v>1.01</v>
      </c>
      <c r="J179" s="70">
        <v>2678</v>
      </c>
      <c r="K179" s="64">
        <v>10</v>
      </c>
      <c r="L179" s="64">
        <f t="shared" si="3"/>
        <v>96584.28</v>
      </c>
      <c r="M179" s="62">
        <v>170</v>
      </c>
      <c r="N179" s="59"/>
      <c r="O179" s="59"/>
      <c r="P179" s="59"/>
      <c r="Q179" s="59"/>
      <c r="R179" s="64"/>
      <c r="S179" s="64">
        <v>170</v>
      </c>
      <c r="T179" s="64">
        <v>7912500000</v>
      </c>
      <c r="U179" s="62">
        <v>750</v>
      </c>
      <c r="V179" s="62">
        <v>2110</v>
      </c>
      <c r="W179" s="62">
        <v>38</v>
      </c>
    </row>
    <row r="180" spans="5:23">
      <c r="E180" s="59"/>
      <c r="F180" s="62">
        <v>3</v>
      </c>
      <c r="G180" s="64">
        <v>26520</v>
      </c>
      <c r="H180" s="59"/>
      <c r="I180" s="69">
        <v>1.02</v>
      </c>
      <c r="J180" s="70">
        <v>2731</v>
      </c>
      <c r="K180" s="64">
        <v>10</v>
      </c>
      <c r="L180" s="64">
        <f t="shared" si="3"/>
        <v>98946.12</v>
      </c>
      <c r="M180" s="62">
        <v>171</v>
      </c>
      <c r="N180" s="59"/>
      <c r="O180" s="59"/>
      <c r="P180" s="59"/>
      <c r="Q180" s="59"/>
      <c r="R180" s="64"/>
      <c r="S180" s="64">
        <v>171</v>
      </c>
      <c r="T180" s="64">
        <v>8116250000</v>
      </c>
      <c r="U180" s="62">
        <v>755</v>
      </c>
      <c r="V180" s="62">
        <v>2150</v>
      </c>
      <c r="W180" s="62">
        <v>40</v>
      </c>
    </row>
    <row r="181" spans="5:23">
      <c r="E181" s="59"/>
      <c r="F181" s="62">
        <v>4</v>
      </c>
      <c r="G181" s="64">
        <v>26780</v>
      </c>
      <c r="H181" s="59"/>
      <c r="I181" s="69">
        <v>1.03</v>
      </c>
      <c r="J181" s="70">
        <v>2785</v>
      </c>
      <c r="K181" s="64">
        <v>10</v>
      </c>
      <c r="L181" s="64">
        <f t="shared" si="3"/>
        <v>101362.3</v>
      </c>
      <c r="M181" s="62">
        <v>172</v>
      </c>
      <c r="N181" s="59"/>
      <c r="O181" s="59"/>
      <c r="P181" s="59"/>
      <c r="Q181" s="59"/>
      <c r="R181" s="64"/>
      <c r="S181" s="64">
        <v>172</v>
      </c>
      <c r="T181" s="64">
        <v>8322000000</v>
      </c>
      <c r="U181" s="62">
        <v>760</v>
      </c>
      <c r="V181" s="62">
        <v>2190</v>
      </c>
      <c r="W181" s="62">
        <v>40</v>
      </c>
    </row>
    <row r="182" spans="5:23">
      <c r="E182" s="59"/>
      <c r="F182" s="62">
        <v>5</v>
      </c>
      <c r="G182" s="64">
        <v>27040</v>
      </c>
      <c r="H182" s="59"/>
      <c r="I182" s="69">
        <v>1.04</v>
      </c>
      <c r="J182" s="70">
        <v>2839</v>
      </c>
      <c r="K182" s="64">
        <v>10</v>
      </c>
      <c r="L182" s="64">
        <f t="shared" si="3"/>
        <v>103806.56</v>
      </c>
      <c r="M182" s="62">
        <v>173</v>
      </c>
      <c r="N182" s="59"/>
      <c r="O182" s="59"/>
      <c r="P182" s="59"/>
      <c r="Q182" s="59"/>
      <c r="R182" s="64"/>
      <c r="S182" s="64">
        <v>173</v>
      </c>
      <c r="T182" s="64">
        <v>8529750000</v>
      </c>
      <c r="U182" s="62">
        <v>765</v>
      </c>
      <c r="V182" s="62">
        <v>2230</v>
      </c>
      <c r="W182" s="62">
        <v>40</v>
      </c>
    </row>
    <row r="183" spans="5:23">
      <c r="E183" s="59"/>
      <c r="F183" s="62">
        <v>6</v>
      </c>
      <c r="G183" s="64">
        <v>27560</v>
      </c>
      <c r="H183" s="59"/>
      <c r="I183" s="69">
        <v>1.06</v>
      </c>
      <c r="J183" s="70">
        <v>2921</v>
      </c>
      <c r="K183" s="64">
        <v>10</v>
      </c>
      <c r="L183" s="64">
        <f t="shared" si="3"/>
        <v>108062.76</v>
      </c>
      <c r="M183" s="62">
        <v>174</v>
      </c>
      <c r="N183" s="59"/>
      <c r="O183" s="59"/>
      <c r="P183" s="59"/>
      <c r="Q183" s="59"/>
      <c r="R183" s="59"/>
      <c r="S183" s="64">
        <v>174</v>
      </c>
      <c r="T183" s="64">
        <v>8739500000</v>
      </c>
      <c r="U183" s="62">
        <v>770</v>
      </c>
      <c r="V183" s="62">
        <v>2270</v>
      </c>
      <c r="W183" s="62">
        <v>40</v>
      </c>
    </row>
    <row r="184" spans="5:23">
      <c r="E184" s="59"/>
      <c r="F184" s="62">
        <v>7</v>
      </c>
      <c r="G184" s="64">
        <v>28080</v>
      </c>
      <c r="H184" s="59"/>
      <c r="I184" s="69">
        <v>1.08</v>
      </c>
      <c r="J184" s="70">
        <v>3004</v>
      </c>
      <c r="K184" s="64">
        <v>10</v>
      </c>
      <c r="L184" s="64">
        <f t="shared" si="3"/>
        <v>112432.32</v>
      </c>
      <c r="M184" s="62">
        <v>175</v>
      </c>
      <c r="N184" s="59"/>
      <c r="O184" s="59"/>
      <c r="P184" s="59"/>
      <c r="Q184" s="59"/>
      <c r="R184" s="64"/>
      <c r="S184" s="64">
        <v>175</v>
      </c>
      <c r="T184" s="64">
        <v>8951250000</v>
      </c>
      <c r="U184" s="62">
        <v>775</v>
      </c>
      <c r="V184" s="62">
        <v>2310</v>
      </c>
      <c r="W184" s="62">
        <v>40</v>
      </c>
    </row>
    <row r="185" spans="5:23">
      <c r="E185" s="59"/>
      <c r="F185" s="62">
        <v>8</v>
      </c>
      <c r="G185" s="64">
        <v>28600</v>
      </c>
      <c r="H185" s="59"/>
      <c r="I185" s="69">
        <v>1.1</v>
      </c>
      <c r="J185" s="70">
        <v>3088</v>
      </c>
      <c r="K185" s="64">
        <v>10</v>
      </c>
      <c r="L185" s="64">
        <f t="shared" si="3"/>
        <v>116916.8</v>
      </c>
      <c r="M185" s="62">
        <v>176</v>
      </c>
      <c r="N185" s="59"/>
      <c r="O185" s="59"/>
      <c r="P185" s="59"/>
      <c r="Q185" s="59"/>
      <c r="R185" s="64"/>
      <c r="S185" s="64">
        <v>176</v>
      </c>
      <c r="T185" s="64">
        <v>9172800000</v>
      </c>
      <c r="U185" s="62">
        <v>780</v>
      </c>
      <c r="V185" s="62">
        <v>2352</v>
      </c>
      <c r="W185" s="62">
        <v>42</v>
      </c>
    </row>
    <row r="186" spans="5:23">
      <c r="E186" s="62">
        <v>3</v>
      </c>
      <c r="F186" s="62">
        <v>1</v>
      </c>
      <c r="G186" s="63">
        <v>29000</v>
      </c>
      <c r="H186" s="62">
        <v>3000</v>
      </c>
      <c r="I186" s="69">
        <v>1</v>
      </c>
      <c r="J186" s="70">
        <v>2929</v>
      </c>
      <c r="K186" s="64">
        <v>10</v>
      </c>
      <c r="L186" s="64">
        <f t="shared" si="3"/>
        <v>113941</v>
      </c>
      <c r="M186" s="62">
        <v>177</v>
      </c>
      <c r="N186" s="59"/>
      <c r="O186" s="59"/>
      <c r="P186" s="59"/>
      <c r="Q186" s="59"/>
      <c r="R186" s="64"/>
      <c r="S186" s="64">
        <v>177</v>
      </c>
      <c r="T186" s="64">
        <v>9396450000</v>
      </c>
      <c r="U186" s="62">
        <v>785</v>
      </c>
      <c r="V186" s="62">
        <v>2394</v>
      </c>
      <c r="W186" s="62">
        <v>42</v>
      </c>
    </row>
    <row r="187" spans="5:23">
      <c r="E187" s="59"/>
      <c r="F187" s="62">
        <v>2</v>
      </c>
      <c r="G187" s="64">
        <v>29290</v>
      </c>
      <c r="H187" s="59"/>
      <c r="I187" s="69">
        <v>1.01</v>
      </c>
      <c r="J187" s="70">
        <v>2987</v>
      </c>
      <c r="K187" s="64">
        <v>10</v>
      </c>
      <c r="L187" s="64">
        <f t="shared" si="3"/>
        <v>116779.23</v>
      </c>
      <c r="M187" s="62">
        <v>178</v>
      </c>
      <c r="N187" s="59"/>
      <c r="O187" s="59"/>
      <c r="P187" s="59"/>
      <c r="Q187" s="59"/>
      <c r="R187" s="64"/>
      <c r="S187" s="64">
        <v>178</v>
      </c>
      <c r="T187" s="64">
        <v>9622200000</v>
      </c>
      <c r="U187" s="62">
        <v>790</v>
      </c>
      <c r="V187" s="62">
        <v>2436</v>
      </c>
      <c r="W187" s="62">
        <v>42</v>
      </c>
    </row>
    <row r="188" spans="5:23">
      <c r="E188" s="59"/>
      <c r="F188" s="62">
        <v>3</v>
      </c>
      <c r="G188" s="64">
        <v>29580</v>
      </c>
      <c r="H188" s="59"/>
      <c r="I188" s="69">
        <v>1.02</v>
      </c>
      <c r="J188" s="70">
        <v>3046</v>
      </c>
      <c r="K188" s="64">
        <v>10</v>
      </c>
      <c r="L188" s="64">
        <f t="shared" si="3"/>
        <v>119680.68</v>
      </c>
      <c r="M188" s="62">
        <v>179</v>
      </c>
      <c r="N188" s="59"/>
      <c r="O188" s="59"/>
      <c r="P188" s="59"/>
      <c r="Q188" s="59"/>
      <c r="R188" s="64"/>
      <c r="S188" s="64">
        <v>179</v>
      </c>
      <c r="T188" s="64">
        <v>9850050000</v>
      </c>
      <c r="U188" s="62">
        <v>795</v>
      </c>
      <c r="V188" s="62">
        <v>2478</v>
      </c>
      <c r="W188" s="62">
        <v>42</v>
      </c>
    </row>
    <row r="189" spans="5:23">
      <c r="E189" s="59"/>
      <c r="F189" s="62">
        <v>4</v>
      </c>
      <c r="G189" s="64">
        <v>29870</v>
      </c>
      <c r="H189" s="59"/>
      <c r="I189" s="69">
        <v>1.03</v>
      </c>
      <c r="J189" s="70">
        <v>3106</v>
      </c>
      <c r="K189" s="64">
        <v>10</v>
      </c>
      <c r="L189" s="64">
        <f t="shared" si="3"/>
        <v>122646.22</v>
      </c>
      <c r="M189" s="62">
        <v>180</v>
      </c>
      <c r="N189" s="59"/>
      <c r="O189" s="59"/>
      <c r="P189" s="59"/>
      <c r="Q189" s="59"/>
      <c r="R189" s="59"/>
      <c r="S189" s="64">
        <v>180</v>
      </c>
      <c r="T189" s="64">
        <v>10080000000</v>
      </c>
      <c r="U189" s="62">
        <v>800</v>
      </c>
      <c r="V189" s="62">
        <v>2520</v>
      </c>
      <c r="W189" s="62">
        <v>42</v>
      </c>
    </row>
    <row r="190" spans="5:23">
      <c r="E190" s="59"/>
      <c r="F190" s="62">
        <v>5</v>
      </c>
      <c r="G190" s="64">
        <v>30160</v>
      </c>
      <c r="H190" s="59"/>
      <c r="I190" s="69">
        <v>1.04</v>
      </c>
      <c r="J190" s="70">
        <v>3166</v>
      </c>
      <c r="K190" s="64">
        <v>10</v>
      </c>
      <c r="L190" s="64">
        <f t="shared" si="3"/>
        <v>125646.56</v>
      </c>
      <c r="M190" s="62">
        <v>181</v>
      </c>
      <c r="N190" s="59"/>
      <c r="O190" s="59"/>
      <c r="P190" s="59"/>
      <c r="Q190" s="59"/>
      <c r="R190" s="64"/>
      <c r="S190" s="64">
        <v>181</v>
      </c>
      <c r="T190" s="64">
        <v>10320100000</v>
      </c>
      <c r="U190" s="62">
        <v>805</v>
      </c>
      <c r="V190" s="62">
        <v>2564</v>
      </c>
      <c r="W190" s="62">
        <v>44</v>
      </c>
    </row>
    <row r="191" spans="5:23">
      <c r="E191" s="59"/>
      <c r="F191" s="62">
        <v>6</v>
      </c>
      <c r="G191" s="64">
        <v>30740</v>
      </c>
      <c r="H191" s="59"/>
      <c r="I191" s="69">
        <v>1.06</v>
      </c>
      <c r="J191" s="70">
        <v>3258</v>
      </c>
      <c r="K191" s="64">
        <v>10</v>
      </c>
      <c r="L191" s="64">
        <f t="shared" si="3"/>
        <v>130890.92</v>
      </c>
      <c r="M191" s="62">
        <v>182</v>
      </c>
      <c r="N191" s="62"/>
      <c r="O191" s="59"/>
      <c r="P191" s="59"/>
      <c r="Q191" s="59"/>
      <c r="R191" s="64"/>
      <c r="S191" s="64">
        <v>182</v>
      </c>
      <c r="T191" s="64">
        <v>10562400000</v>
      </c>
      <c r="U191" s="62">
        <v>810</v>
      </c>
      <c r="V191" s="62">
        <v>2608</v>
      </c>
      <c r="W191" s="62">
        <v>44</v>
      </c>
    </row>
    <row r="192" spans="5:23">
      <c r="E192" s="59"/>
      <c r="F192" s="62">
        <v>7</v>
      </c>
      <c r="G192" s="64">
        <v>31320</v>
      </c>
      <c r="H192" s="59"/>
      <c r="I192" s="69">
        <v>1.08</v>
      </c>
      <c r="J192" s="70">
        <v>3351</v>
      </c>
      <c r="K192" s="64">
        <v>10</v>
      </c>
      <c r="L192" s="64">
        <f t="shared" si="3"/>
        <v>136273.32</v>
      </c>
      <c r="M192" s="62">
        <v>183</v>
      </c>
      <c r="N192" s="59"/>
      <c r="O192" s="59"/>
      <c r="P192" s="59"/>
      <c r="Q192" s="59"/>
      <c r="R192" s="64"/>
      <c r="S192" s="64">
        <v>183</v>
      </c>
      <c r="T192" s="64">
        <v>10806900000</v>
      </c>
      <c r="U192" s="62">
        <v>815</v>
      </c>
      <c r="V192" s="62">
        <v>2652</v>
      </c>
      <c r="W192" s="62">
        <v>44</v>
      </c>
    </row>
    <row r="193" spans="5:23">
      <c r="E193" s="59"/>
      <c r="F193" s="62">
        <v>8</v>
      </c>
      <c r="G193" s="64">
        <v>31900</v>
      </c>
      <c r="H193" s="59"/>
      <c r="I193" s="69">
        <v>1.1</v>
      </c>
      <c r="J193" s="70">
        <v>3445</v>
      </c>
      <c r="K193" s="64">
        <v>10</v>
      </c>
      <c r="L193" s="64">
        <f t="shared" si="3"/>
        <v>141795.5</v>
      </c>
      <c r="M193" s="62">
        <v>184</v>
      </c>
      <c r="N193" s="59"/>
      <c r="O193" s="59"/>
      <c r="P193" s="59"/>
      <c r="Q193" s="59"/>
      <c r="R193" s="64"/>
      <c r="S193" s="64">
        <v>184</v>
      </c>
      <c r="T193" s="64">
        <v>11053600000</v>
      </c>
      <c r="U193" s="62">
        <v>820</v>
      </c>
      <c r="V193" s="62">
        <v>2696</v>
      </c>
      <c r="W193" s="62">
        <v>44</v>
      </c>
    </row>
    <row r="194" spans="5:23">
      <c r="E194" s="62">
        <v>4</v>
      </c>
      <c r="F194" s="62">
        <v>1</v>
      </c>
      <c r="G194" s="63">
        <v>32000</v>
      </c>
      <c r="H194" s="62">
        <v>3000</v>
      </c>
      <c r="I194" s="69">
        <v>1</v>
      </c>
      <c r="J194" s="70">
        <v>3232</v>
      </c>
      <c r="K194" s="64">
        <v>10</v>
      </c>
      <c r="L194" s="64">
        <f t="shared" si="3"/>
        <v>135424</v>
      </c>
      <c r="M194" s="62">
        <v>185</v>
      </c>
      <c r="N194" s="59"/>
      <c r="O194" s="59"/>
      <c r="P194" s="59"/>
      <c r="Q194" s="59"/>
      <c r="R194" s="64"/>
      <c r="S194" s="64">
        <v>185</v>
      </c>
      <c r="T194" s="64">
        <v>11302500000</v>
      </c>
      <c r="U194" s="62">
        <v>825</v>
      </c>
      <c r="V194" s="62">
        <v>2740</v>
      </c>
      <c r="W194" s="62">
        <v>44</v>
      </c>
    </row>
    <row r="195" spans="5:23">
      <c r="E195" s="59"/>
      <c r="F195" s="62">
        <v>2</v>
      </c>
      <c r="G195" s="64">
        <v>32320</v>
      </c>
      <c r="H195" s="59"/>
      <c r="I195" s="69">
        <v>1.01</v>
      </c>
      <c r="J195" s="70">
        <v>3296</v>
      </c>
      <c r="K195" s="64">
        <v>10</v>
      </c>
      <c r="L195" s="64">
        <f t="shared" si="3"/>
        <v>138846.72</v>
      </c>
      <c r="M195" s="62">
        <v>186</v>
      </c>
      <c r="N195" s="59"/>
      <c r="O195" s="59"/>
      <c r="P195" s="59"/>
      <c r="Q195" s="59"/>
      <c r="R195" s="59"/>
      <c r="S195" s="64">
        <v>186</v>
      </c>
      <c r="T195" s="64">
        <v>11561900000</v>
      </c>
      <c r="U195" s="62">
        <v>830</v>
      </c>
      <c r="V195" s="62">
        <v>2786</v>
      </c>
      <c r="W195" s="62">
        <v>46</v>
      </c>
    </row>
    <row r="196" spans="5:23">
      <c r="E196" s="59"/>
      <c r="F196" s="62">
        <v>3</v>
      </c>
      <c r="G196" s="64">
        <v>32640</v>
      </c>
      <c r="H196" s="59"/>
      <c r="I196" s="69">
        <v>1.02</v>
      </c>
      <c r="J196" s="70">
        <v>3361</v>
      </c>
      <c r="K196" s="64">
        <v>10</v>
      </c>
      <c r="L196" s="64">
        <f t="shared" si="3"/>
        <v>142343.04</v>
      </c>
      <c r="M196" s="62">
        <v>187</v>
      </c>
      <c r="N196" s="59"/>
      <c r="O196" s="59"/>
      <c r="P196" s="59"/>
      <c r="Q196" s="59"/>
      <c r="R196" s="64"/>
      <c r="S196" s="64">
        <v>187</v>
      </c>
      <c r="T196" s="64">
        <v>11823600000</v>
      </c>
      <c r="U196" s="62">
        <v>835</v>
      </c>
      <c r="V196" s="62">
        <v>2832</v>
      </c>
      <c r="W196" s="62">
        <v>46</v>
      </c>
    </row>
    <row r="197" spans="5:23">
      <c r="E197" s="59"/>
      <c r="F197" s="62">
        <v>4</v>
      </c>
      <c r="G197" s="64">
        <v>32960</v>
      </c>
      <c r="H197" s="59"/>
      <c r="I197" s="69">
        <v>1.03</v>
      </c>
      <c r="J197" s="70">
        <v>3427</v>
      </c>
      <c r="K197" s="64">
        <v>10</v>
      </c>
      <c r="L197" s="64">
        <f t="shared" si="3"/>
        <v>145913.92</v>
      </c>
      <c r="M197" s="62">
        <v>188</v>
      </c>
      <c r="N197" s="59"/>
      <c r="O197" s="59"/>
      <c r="P197" s="59"/>
      <c r="Q197" s="59"/>
      <c r="R197" s="64"/>
      <c r="S197" s="64">
        <v>188</v>
      </c>
      <c r="T197" s="64">
        <v>12087600000</v>
      </c>
      <c r="U197" s="62">
        <v>840</v>
      </c>
      <c r="V197" s="62">
        <v>2878</v>
      </c>
      <c r="W197" s="62">
        <v>46</v>
      </c>
    </row>
    <row r="198" spans="5:23">
      <c r="E198" s="59"/>
      <c r="F198" s="62">
        <v>5</v>
      </c>
      <c r="G198" s="64">
        <v>33280</v>
      </c>
      <c r="H198" s="59"/>
      <c r="I198" s="69">
        <v>1.04</v>
      </c>
      <c r="J198" s="70">
        <v>3494</v>
      </c>
      <c r="K198" s="64">
        <v>10</v>
      </c>
      <c r="L198" s="64">
        <f t="shared" si="3"/>
        <v>149560.32</v>
      </c>
      <c r="M198" s="62">
        <v>189</v>
      </c>
      <c r="N198" s="59"/>
      <c r="O198" s="59"/>
      <c r="P198" s="59"/>
      <c r="Q198" s="59"/>
      <c r="R198" s="64"/>
      <c r="S198" s="64">
        <v>189</v>
      </c>
      <c r="T198" s="64">
        <v>12353900000</v>
      </c>
      <c r="U198" s="62">
        <v>845</v>
      </c>
      <c r="V198" s="62">
        <v>2924</v>
      </c>
      <c r="W198" s="62">
        <v>46</v>
      </c>
    </row>
    <row r="199" spans="5:23">
      <c r="E199" s="59"/>
      <c r="F199" s="62">
        <v>6</v>
      </c>
      <c r="G199" s="64">
        <v>33920</v>
      </c>
      <c r="H199" s="59"/>
      <c r="I199" s="69">
        <v>1.06</v>
      </c>
      <c r="J199" s="70">
        <v>3595</v>
      </c>
      <c r="K199" s="64">
        <v>10</v>
      </c>
      <c r="L199" s="64">
        <f t="shared" si="3"/>
        <v>155862.4</v>
      </c>
      <c r="M199" s="62">
        <v>190</v>
      </c>
      <c r="N199" s="59"/>
      <c r="O199" s="59"/>
      <c r="P199" s="59"/>
      <c r="Q199" s="59"/>
      <c r="R199" s="64"/>
      <c r="S199" s="64">
        <v>190</v>
      </c>
      <c r="T199" s="64">
        <v>12622500000</v>
      </c>
      <c r="U199" s="62">
        <v>850</v>
      </c>
      <c r="V199" s="62">
        <v>2970</v>
      </c>
      <c r="W199" s="62">
        <v>46</v>
      </c>
    </row>
    <row r="200" spans="5:23">
      <c r="E200" s="59"/>
      <c r="F200" s="62">
        <v>7</v>
      </c>
      <c r="G200" s="64">
        <v>34560</v>
      </c>
      <c r="H200" s="59"/>
      <c r="I200" s="69">
        <v>1.08</v>
      </c>
      <c r="J200" s="70">
        <v>3697</v>
      </c>
      <c r="K200" s="64">
        <v>10</v>
      </c>
      <c r="L200" s="64">
        <f t="shared" si="3"/>
        <v>162328.32</v>
      </c>
      <c r="M200" s="62">
        <v>191</v>
      </c>
      <c r="N200" s="59"/>
      <c r="O200" s="59"/>
      <c r="P200" s="59"/>
      <c r="Q200" s="59"/>
      <c r="R200" s="64"/>
      <c r="S200" s="64">
        <v>191</v>
      </c>
      <c r="T200" s="64">
        <v>12901950000</v>
      </c>
      <c r="U200" s="62">
        <v>855</v>
      </c>
      <c r="V200" s="62">
        <v>3018</v>
      </c>
      <c r="W200" s="62">
        <v>48</v>
      </c>
    </row>
    <row r="201" spans="5:23">
      <c r="E201" s="59"/>
      <c r="F201" s="62">
        <v>8</v>
      </c>
      <c r="G201" s="64">
        <v>35200</v>
      </c>
      <c r="H201" s="59"/>
      <c r="I201" s="69">
        <v>1.1</v>
      </c>
      <c r="J201" s="70">
        <v>3801</v>
      </c>
      <c r="K201" s="64">
        <v>10</v>
      </c>
      <c r="L201" s="64">
        <f t="shared" si="3"/>
        <v>168995.2</v>
      </c>
      <c r="M201" s="62">
        <v>192</v>
      </c>
      <c r="N201" s="59"/>
      <c r="O201" s="59"/>
      <c r="P201" s="59"/>
      <c r="Q201" s="59"/>
      <c r="R201" s="59"/>
      <c r="S201" s="64">
        <v>192</v>
      </c>
      <c r="T201" s="64">
        <v>13183800000</v>
      </c>
      <c r="U201" s="62">
        <v>860</v>
      </c>
      <c r="V201" s="62">
        <v>3066</v>
      </c>
      <c r="W201" s="62">
        <v>48</v>
      </c>
    </row>
    <row r="202" spans="5:23">
      <c r="E202" s="62">
        <v>5</v>
      </c>
      <c r="F202" s="62">
        <v>1</v>
      </c>
      <c r="G202" s="63">
        <v>35000</v>
      </c>
      <c r="H202" s="62">
        <v>3000</v>
      </c>
      <c r="I202" s="69">
        <v>1</v>
      </c>
      <c r="J202" s="70">
        <v>3535</v>
      </c>
      <c r="K202" s="64">
        <v>10</v>
      </c>
      <c r="L202" s="64">
        <f t="shared" si="3"/>
        <v>158725</v>
      </c>
      <c r="M202" s="62">
        <v>193</v>
      </c>
      <c r="N202" s="59"/>
      <c r="O202" s="59"/>
      <c r="P202" s="59"/>
      <c r="Q202" s="59"/>
      <c r="R202" s="64"/>
      <c r="S202" s="64">
        <v>193</v>
      </c>
      <c r="T202" s="64">
        <v>13468050000</v>
      </c>
      <c r="U202" s="62">
        <v>865</v>
      </c>
      <c r="V202" s="62">
        <v>3114</v>
      </c>
      <c r="W202" s="62">
        <v>48</v>
      </c>
    </row>
    <row r="203" spans="5:23">
      <c r="E203" s="59"/>
      <c r="F203" s="62">
        <v>2</v>
      </c>
      <c r="G203" s="64">
        <v>35350</v>
      </c>
      <c r="H203" s="59"/>
      <c r="I203" s="69">
        <v>1.01</v>
      </c>
      <c r="J203" s="70">
        <v>3605</v>
      </c>
      <c r="K203" s="64">
        <v>10</v>
      </c>
      <c r="L203" s="64">
        <f t="shared" ref="L203:L266" si="4">G203*(1+J203/1000)</f>
        <v>162786.75</v>
      </c>
      <c r="M203" s="62">
        <v>194</v>
      </c>
      <c r="N203" s="59"/>
      <c r="O203" s="59"/>
      <c r="P203" s="59"/>
      <c r="Q203" s="59"/>
      <c r="R203" s="64"/>
      <c r="S203" s="64">
        <v>194</v>
      </c>
      <c r="T203" s="64">
        <v>13754700000</v>
      </c>
      <c r="U203" s="62">
        <v>870</v>
      </c>
      <c r="V203" s="62">
        <v>3162</v>
      </c>
      <c r="W203" s="62">
        <v>48</v>
      </c>
    </row>
    <row r="204" spans="5:23">
      <c r="E204" s="59"/>
      <c r="F204" s="62">
        <v>3</v>
      </c>
      <c r="G204" s="64">
        <v>35700</v>
      </c>
      <c r="H204" s="59"/>
      <c r="I204" s="69">
        <v>1.02</v>
      </c>
      <c r="J204" s="70">
        <v>3677</v>
      </c>
      <c r="K204" s="64">
        <v>10</v>
      </c>
      <c r="L204" s="64">
        <f t="shared" si="4"/>
        <v>166968.9</v>
      </c>
      <c r="M204" s="62">
        <v>195</v>
      </c>
      <c r="N204" s="59"/>
      <c r="O204" s="59"/>
      <c r="P204" s="59"/>
      <c r="Q204" s="59"/>
      <c r="R204" s="64"/>
      <c r="S204" s="64">
        <v>195</v>
      </c>
      <c r="T204" s="64">
        <v>14043750000</v>
      </c>
      <c r="U204" s="62">
        <v>875</v>
      </c>
      <c r="V204" s="62">
        <v>3210</v>
      </c>
      <c r="W204" s="62">
        <v>48</v>
      </c>
    </row>
    <row r="205" spans="5:23">
      <c r="E205" s="59"/>
      <c r="F205" s="62">
        <v>4</v>
      </c>
      <c r="G205" s="64">
        <v>36050</v>
      </c>
      <c r="H205" s="59"/>
      <c r="I205" s="69">
        <v>1.03</v>
      </c>
      <c r="J205" s="70">
        <v>3749</v>
      </c>
      <c r="K205" s="64">
        <v>10</v>
      </c>
      <c r="L205" s="64">
        <f t="shared" si="4"/>
        <v>171201.45</v>
      </c>
      <c r="M205" s="62">
        <v>196</v>
      </c>
      <c r="N205" s="59"/>
      <c r="O205" s="59"/>
      <c r="P205" s="59"/>
      <c r="Q205" s="59"/>
      <c r="R205" s="64"/>
      <c r="S205" s="64">
        <v>196</v>
      </c>
      <c r="T205" s="64">
        <v>14344000000</v>
      </c>
      <c r="U205" s="62">
        <v>880</v>
      </c>
      <c r="V205" s="62">
        <v>3260</v>
      </c>
      <c r="W205" s="62">
        <v>50</v>
      </c>
    </row>
    <row r="206" spans="5:23">
      <c r="E206" s="59"/>
      <c r="F206" s="62">
        <v>5</v>
      </c>
      <c r="G206" s="64">
        <v>36400</v>
      </c>
      <c r="H206" s="59"/>
      <c r="I206" s="69">
        <v>1.04</v>
      </c>
      <c r="J206" s="70">
        <v>3822</v>
      </c>
      <c r="K206" s="64">
        <v>10</v>
      </c>
      <c r="L206" s="64">
        <f t="shared" si="4"/>
        <v>175520.8</v>
      </c>
      <c r="M206" s="62">
        <v>197</v>
      </c>
      <c r="N206" s="59"/>
      <c r="O206" s="59"/>
      <c r="P206" s="59"/>
      <c r="Q206" s="59"/>
      <c r="R206" s="64"/>
      <c r="S206" s="64">
        <v>197</v>
      </c>
      <c r="T206" s="64">
        <v>14646750000</v>
      </c>
      <c r="U206" s="62">
        <v>885</v>
      </c>
      <c r="V206" s="62">
        <v>3310</v>
      </c>
      <c r="W206" s="62">
        <v>50</v>
      </c>
    </row>
    <row r="207" spans="5:23">
      <c r="E207" s="59"/>
      <c r="F207" s="62">
        <v>6</v>
      </c>
      <c r="G207" s="64">
        <v>37100</v>
      </c>
      <c r="H207" s="59"/>
      <c r="I207" s="69">
        <v>1.06</v>
      </c>
      <c r="J207" s="70">
        <v>3932</v>
      </c>
      <c r="K207" s="64">
        <v>10</v>
      </c>
      <c r="L207" s="64">
        <f t="shared" si="4"/>
        <v>182977.2</v>
      </c>
      <c r="M207" s="62">
        <v>198</v>
      </c>
      <c r="N207" s="59"/>
      <c r="O207" s="59"/>
      <c r="P207" s="59"/>
      <c r="Q207" s="59"/>
      <c r="R207" s="59"/>
      <c r="S207" s="64">
        <v>198</v>
      </c>
      <c r="T207" s="64">
        <v>14952000000</v>
      </c>
      <c r="U207" s="62">
        <v>890</v>
      </c>
      <c r="V207" s="62">
        <v>3360</v>
      </c>
      <c r="W207" s="62">
        <v>50</v>
      </c>
    </row>
    <row r="208" spans="5:23">
      <c r="E208" s="59"/>
      <c r="F208" s="62">
        <v>7</v>
      </c>
      <c r="G208" s="64">
        <v>37800</v>
      </c>
      <c r="H208" s="59"/>
      <c r="I208" s="69">
        <v>1.08</v>
      </c>
      <c r="J208" s="70">
        <v>4044</v>
      </c>
      <c r="K208" s="64">
        <v>10</v>
      </c>
      <c r="L208" s="64">
        <f t="shared" si="4"/>
        <v>190663.2</v>
      </c>
      <c r="M208" s="62">
        <v>199</v>
      </c>
      <c r="N208" s="59"/>
      <c r="O208" s="59"/>
      <c r="P208" s="59"/>
      <c r="Q208" s="59"/>
      <c r="R208" s="64"/>
      <c r="S208" s="64">
        <v>199</v>
      </c>
      <c r="T208" s="64">
        <v>15259750000</v>
      </c>
      <c r="U208" s="62">
        <v>895</v>
      </c>
      <c r="V208" s="62">
        <v>3410</v>
      </c>
      <c r="W208" s="62">
        <v>50</v>
      </c>
    </row>
    <row r="209" spans="4:23">
      <c r="D209" s="59"/>
      <c r="E209" s="59"/>
      <c r="F209" s="62">
        <v>8</v>
      </c>
      <c r="G209" s="64">
        <v>38500</v>
      </c>
      <c r="H209" s="59"/>
      <c r="I209" s="69">
        <v>1.1</v>
      </c>
      <c r="J209" s="70">
        <v>4158</v>
      </c>
      <c r="K209" s="64">
        <v>10</v>
      </c>
      <c r="L209" s="64">
        <f t="shared" si="4"/>
        <v>198583</v>
      </c>
      <c r="M209" s="62">
        <v>200</v>
      </c>
      <c r="N209" s="59"/>
      <c r="O209" s="59"/>
      <c r="P209" s="59"/>
      <c r="Q209" s="59"/>
      <c r="R209" s="64"/>
      <c r="S209" s="64">
        <v>200</v>
      </c>
      <c r="T209" s="64">
        <v>15570000000</v>
      </c>
      <c r="U209" s="62">
        <v>900</v>
      </c>
      <c r="V209" s="62">
        <v>3460</v>
      </c>
      <c r="W209" s="62">
        <v>50</v>
      </c>
    </row>
    <row r="210" spans="4:23">
      <c r="D210" s="62" t="s">
        <v>601</v>
      </c>
      <c r="E210" s="62">
        <v>1</v>
      </c>
      <c r="F210" s="62">
        <v>1</v>
      </c>
      <c r="G210" s="63">
        <v>38000</v>
      </c>
      <c r="H210" s="62">
        <v>3000</v>
      </c>
      <c r="I210" s="69">
        <v>1</v>
      </c>
      <c r="J210" s="70">
        <v>3838</v>
      </c>
      <c r="K210" s="64">
        <v>10</v>
      </c>
      <c r="L210" s="64">
        <f t="shared" si="4"/>
        <v>183844</v>
      </c>
      <c r="M210" s="62">
        <v>201</v>
      </c>
      <c r="N210" s="59"/>
      <c r="O210" s="59"/>
      <c r="P210" s="59"/>
      <c r="Q210" s="59"/>
      <c r="R210" s="64"/>
      <c r="S210" s="73"/>
      <c r="T210" s="73"/>
      <c r="U210" s="59"/>
      <c r="V210" s="59"/>
      <c r="W210" s="59"/>
    </row>
    <row r="211" spans="4:23">
      <c r="D211" s="59"/>
      <c r="E211" s="59"/>
      <c r="F211" s="62">
        <v>2</v>
      </c>
      <c r="G211" s="64">
        <v>38380</v>
      </c>
      <c r="H211" s="59"/>
      <c r="I211" s="69">
        <v>1.01</v>
      </c>
      <c r="J211" s="70">
        <v>3914</v>
      </c>
      <c r="K211" s="64">
        <v>10</v>
      </c>
      <c r="L211" s="64">
        <f t="shared" si="4"/>
        <v>188599.32</v>
      </c>
      <c r="M211" s="62">
        <v>202</v>
      </c>
      <c r="N211" s="59"/>
      <c r="O211" s="59"/>
      <c r="P211" s="59"/>
      <c r="Q211" s="59"/>
      <c r="R211" s="64"/>
      <c r="S211" s="73"/>
      <c r="T211" s="73"/>
      <c r="U211" s="59"/>
      <c r="V211" s="59"/>
      <c r="W211" s="59"/>
    </row>
    <row r="212" spans="4:23">
      <c r="D212" s="59"/>
      <c r="E212" s="59"/>
      <c r="F212" s="62">
        <v>3</v>
      </c>
      <c r="G212" s="64">
        <v>38760</v>
      </c>
      <c r="H212" s="59"/>
      <c r="I212" s="69">
        <v>1.02</v>
      </c>
      <c r="J212" s="70">
        <v>3992</v>
      </c>
      <c r="K212" s="64">
        <v>10</v>
      </c>
      <c r="L212" s="64">
        <f t="shared" si="4"/>
        <v>193489.92</v>
      </c>
      <c r="M212" s="62">
        <v>203</v>
      </c>
      <c r="N212" s="59"/>
      <c r="O212" s="59"/>
      <c r="P212" s="59"/>
      <c r="Q212" s="59"/>
      <c r="R212" s="64"/>
      <c r="S212" s="73"/>
      <c r="T212" s="73"/>
      <c r="U212" s="59"/>
      <c r="V212" s="59"/>
      <c r="W212" s="59"/>
    </row>
    <row r="213" spans="4:23">
      <c r="D213" s="59"/>
      <c r="E213" s="59"/>
      <c r="F213" s="62">
        <v>4</v>
      </c>
      <c r="G213" s="64">
        <v>39140</v>
      </c>
      <c r="H213" s="59"/>
      <c r="I213" s="69">
        <v>1.03</v>
      </c>
      <c r="J213" s="70">
        <v>4070</v>
      </c>
      <c r="K213" s="64">
        <v>10</v>
      </c>
      <c r="L213" s="64">
        <f t="shared" si="4"/>
        <v>198439.8</v>
      </c>
      <c r="M213" s="62">
        <v>204</v>
      </c>
      <c r="N213" s="59"/>
      <c r="O213" s="59"/>
      <c r="P213" s="59"/>
      <c r="Q213" s="59"/>
      <c r="R213" s="59"/>
      <c r="S213" s="73"/>
      <c r="T213" s="73"/>
      <c r="U213" s="59"/>
      <c r="V213" s="59"/>
      <c r="W213" s="59"/>
    </row>
    <row r="214" spans="4:23">
      <c r="D214" s="59"/>
      <c r="E214" s="59"/>
      <c r="F214" s="62">
        <v>5</v>
      </c>
      <c r="G214" s="64">
        <v>39520</v>
      </c>
      <c r="H214" s="59"/>
      <c r="I214" s="69">
        <v>1.04</v>
      </c>
      <c r="J214" s="70">
        <v>4149</v>
      </c>
      <c r="K214" s="64">
        <v>10</v>
      </c>
      <c r="L214" s="64">
        <f t="shared" si="4"/>
        <v>203488.48</v>
      </c>
      <c r="M214" s="62">
        <v>205</v>
      </c>
      <c r="N214" s="59"/>
      <c r="O214" s="59"/>
      <c r="P214" s="59"/>
      <c r="Q214" s="59"/>
      <c r="R214" s="64"/>
      <c r="S214" s="73"/>
      <c r="T214" s="73"/>
      <c r="U214" s="59"/>
      <c r="V214" s="59"/>
      <c r="W214" s="59"/>
    </row>
    <row r="215" spans="4:23">
      <c r="D215" s="59"/>
      <c r="E215" s="59"/>
      <c r="F215" s="62">
        <v>6</v>
      </c>
      <c r="G215" s="64">
        <v>40280</v>
      </c>
      <c r="H215" s="59"/>
      <c r="I215" s="69">
        <v>1.06</v>
      </c>
      <c r="J215" s="70">
        <v>4269</v>
      </c>
      <c r="K215" s="64">
        <v>10</v>
      </c>
      <c r="L215" s="64">
        <f t="shared" si="4"/>
        <v>212235.32</v>
      </c>
      <c r="M215" s="62">
        <v>206</v>
      </c>
      <c r="N215" s="59"/>
      <c r="O215" s="59"/>
      <c r="P215" s="59"/>
      <c r="Q215" s="59"/>
      <c r="R215" s="64"/>
      <c r="S215" s="73"/>
      <c r="T215" s="73"/>
      <c r="U215" s="59"/>
      <c r="V215" s="59"/>
      <c r="W215" s="59"/>
    </row>
    <row r="216" spans="4:23">
      <c r="D216" s="59"/>
      <c r="E216" s="59"/>
      <c r="F216" s="62">
        <v>7</v>
      </c>
      <c r="G216" s="64">
        <v>41040</v>
      </c>
      <c r="H216" s="59"/>
      <c r="I216" s="69">
        <v>1.08</v>
      </c>
      <c r="J216" s="70">
        <v>4391</v>
      </c>
      <c r="K216" s="64">
        <v>10</v>
      </c>
      <c r="L216" s="64">
        <f t="shared" si="4"/>
        <v>221246.64</v>
      </c>
      <c r="M216" s="62">
        <v>207</v>
      </c>
      <c r="N216" s="59"/>
      <c r="O216" s="59"/>
      <c r="P216" s="59"/>
      <c r="Q216" s="59"/>
      <c r="R216" s="64"/>
      <c r="S216" s="73"/>
      <c r="T216" s="73"/>
      <c r="U216" s="59"/>
      <c r="V216" s="59"/>
      <c r="W216" s="59"/>
    </row>
    <row r="217" spans="4:23">
      <c r="D217" s="59"/>
      <c r="E217" s="59"/>
      <c r="F217" s="62">
        <v>8</v>
      </c>
      <c r="G217" s="64">
        <v>41800</v>
      </c>
      <c r="H217" s="59"/>
      <c r="I217" s="69">
        <v>1.1</v>
      </c>
      <c r="J217" s="70">
        <v>4514</v>
      </c>
      <c r="K217" s="64">
        <v>10</v>
      </c>
      <c r="L217" s="64">
        <f t="shared" si="4"/>
        <v>230485.2</v>
      </c>
      <c r="M217" s="62">
        <v>208</v>
      </c>
      <c r="N217" s="59"/>
      <c r="O217" s="59"/>
      <c r="P217" s="59"/>
      <c r="Q217" s="59"/>
      <c r="R217" s="64"/>
      <c r="S217" s="73"/>
      <c r="T217" s="73"/>
      <c r="U217" s="59"/>
      <c r="V217" s="59"/>
      <c r="W217" s="59"/>
    </row>
    <row r="218" spans="4:23">
      <c r="D218" s="59"/>
      <c r="E218" s="62">
        <v>2</v>
      </c>
      <c r="F218" s="62">
        <v>1</v>
      </c>
      <c r="G218" s="63">
        <v>41000</v>
      </c>
      <c r="H218" s="62">
        <v>3000</v>
      </c>
      <c r="I218" s="69">
        <v>1</v>
      </c>
      <c r="J218" s="70">
        <v>4141</v>
      </c>
      <c r="K218" s="64">
        <v>10</v>
      </c>
      <c r="L218" s="64">
        <f t="shared" si="4"/>
        <v>210781</v>
      </c>
      <c r="M218" s="62">
        <v>209</v>
      </c>
      <c r="N218" s="59"/>
      <c r="O218" s="59"/>
      <c r="P218" s="59"/>
      <c r="Q218" s="59"/>
      <c r="R218" s="64"/>
      <c r="S218" s="73"/>
      <c r="T218" s="73"/>
      <c r="U218" s="59"/>
      <c r="V218" s="59"/>
      <c r="W218" s="59"/>
    </row>
    <row r="219" spans="4:23">
      <c r="D219" s="59"/>
      <c r="E219" s="59"/>
      <c r="F219" s="62">
        <v>2</v>
      </c>
      <c r="G219" s="64">
        <v>41410</v>
      </c>
      <c r="H219" s="59"/>
      <c r="I219" s="69">
        <v>1.01</v>
      </c>
      <c r="J219" s="70">
        <v>4223</v>
      </c>
      <c r="K219" s="64">
        <v>10</v>
      </c>
      <c r="L219" s="64">
        <f t="shared" si="4"/>
        <v>216284.43</v>
      </c>
      <c r="M219" s="62">
        <v>210</v>
      </c>
      <c r="N219" s="59"/>
      <c r="O219" s="59"/>
      <c r="P219" s="59"/>
      <c r="Q219" s="59"/>
      <c r="R219" s="59"/>
      <c r="S219" s="73"/>
      <c r="T219" s="73"/>
      <c r="U219" s="59"/>
      <c r="V219" s="59"/>
      <c r="W219" s="59"/>
    </row>
    <row r="220" spans="4:23">
      <c r="D220" s="59"/>
      <c r="E220" s="59"/>
      <c r="F220" s="62">
        <v>3</v>
      </c>
      <c r="G220" s="64">
        <v>41820</v>
      </c>
      <c r="H220" s="59"/>
      <c r="I220" s="69">
        <v>1.02</v>
      </c>
      <c r="J220" s="70">
        <v>4307</v>
      </c>
      <c r="K220" s="64">
        <v>10</v>
      </c>
      <c r="L220" s="64">
        <f t="shared" si="4"/>
        <v>221938.74</v>
      </c>
      <c r="M220" s="62">
        <v>211</v>
      </c>
      <c r="N220" s="59"/>
      <c r="O220" s="59"/>
      <c r="P220" s="59"/>
      <c r="Q220" s="59"/>
      <c r="R220" s="64"/>
      <c r="S220" s="73"/>
      <c r="T220" s="73"/>
      <c r="U220" s="59"/>
      <c r="V220" s="59"/>
      <c r="W220" s="59"/>
    </row>
    <row r="221" spans="4:23">
      <c r="D221" s="59"/>
      <c r="E221" s="59"/>
      <c r="F221" s="62">
        <v>4</v>
      </c>
      <c r="G221" s="64">
        <v>42230</v>
      </c>
      <c r="H221" s="59"/>
      <c r="I221" s="69">
        <v>1.03</v>
      </c>
      <c r="J221" s="70">
        <v>4391</v>
      </c>
      <c r="K221" s="64">
        <v>10</v>
      </c>
      <c r="L221" s="64">
        <f t="shared" si="4"/>
        <v>227661.93</v>
      </c>
      <c r="M221" s="62">
        <v>212</v>
      </c>
      <c r="N221" s="59"/>
      <c r="O221" s="59"/>
      <c r="P221" s="59"/>
      <c r="Q221" s="59"/>
      <c r="R221" s="64"/>
      <c r="S221" s="73"/>
      <c r="T221" s="73"/>
      <c r="U221" s="59"/>
      <c r="V221" s="59"/>
      <c r="W221" s="59"/>
    </row>
    <row r="222" spans="4:23">
      <c r="D222" s="59"/>
      <c r="E222" s="59"/>
      <c r="F222" s="62">
        <v>5</v>
      </c>
      <c r="G222" s="64">
        <v>42640</v>
      </c>
      <c r="H222" s="59"/>
      <c r="I222" s="69">
        <v>1.04</v>
      </c>
      <c r="J222" s="70">
        <v>4477</v>
      </c>
      <c r="K222" s="64">
        <v>10</v>
      </c>
      <c r="L222" s="64">
        <f t="shared" si="4"/>
        <v>233539.28</v>
      </c>
      <c r="M222" s="62">
        <v>213</v>
      </c>
      <c r="N222" s="59"/>
      <c r="O222" s="59"/>
      <c r="P222" s="59"/>
      <c r="Q222" s="59"/>
      <c r="R222" s="64"/>
      <c r="S222" s="73"/>
      <c r="T222" s="73"/>
      <c r="U222" s="59"/>
      <c r="V222" s="59"/>
      <c r="W222" s="59"/>
    </row>
    <row r="223" spans="4:23">
      <c r="D223" s="59"/>
      <c r="E223" s="59"/>
      <c r="F223" s="62">
        <v>6</v>
      </c>
      <c r="G223" s="64">
        <v>43460</v>
      </c>
      <c r="H223" s="59"/>
      <c r="I223" s="69">
        <v>1.06</v>
      </c>
      <c r="J223" s="70">
        <v>4606</v>
      </c>
      <c r="K223" s="64">
        <v>10</v>
      </c>
      <c r="L223" s="64">
        <f t="shared" si="4"/>
        <v>243636.76</v>
      </c>
      <c r="M223" s="62">
        <v>214</v>
      </c>
      <c r="N223" s="59"/>
      <c r="O223" s="59"/>
      <c r="P223" s="59"/>
      <c r="Q223" s="59"/>
      <c r="R223" s="64"/>
      <c r="S223" s="73"/>
      <c r="T223" s="73"/>
      <c r="U223" s="59"/>
      <c r="V223" s="59"/>
      <c r="W223" s="59"/>
    </row>
    <row r="224" spans="4:23">
      <c r="D224" s="59"/>
      <c r="E224" s="59"/>
      <c r="F224" s="62">
        <v>7</v>
      </c>
      <c r="G224" s="64">
        <v>44280</v>
      </c>
      <c r="H224" s="59"/>
      <c r="I224" s="69">
        <v>1.08</v>
      </c>
      <c r="J224" s="70">
        <v>4737</v>
      </c>
      <c r="K224" s="64">
        <v>10</v>
      </c>
      <c r="L224" s="64">
        <f t="shared" si="4"/>
        <v>254034.36</v>
      </c>
      <c r="M224" s="62">
        <v>215</v>
      </c>
      <c r="N224" s="59"/>
      <c r="O224" s="59"/>
      <c r="P224" s="59"/>
      <c r="Q224" s="59"/>
      <c r="R224" s="64"/>
      <c r="S224" s="73"/>
      <c r="T224" s="73"/>
      <c r="U224" s="59"/>
      <c r="V224" s="59"/>
      <c r="W224" s="59"/>
    </row>
    <row r="225" spans="5:20">
      <c r="E225" s="59"/>
      <c r="F225" s="62">
        <v>8</v>
      </c>
      <c r="G225" s="64">
        <v>45100</v>
      </c>
      <c r="H225" s="59"/>
      <c r="I225" s="69">
        <v>1.1</v>
      </c>
      <c r="J225" s="70">
        <v>4870</v>
      </c>
      <c r="K225" s="64">
        <v>10</v>
      </c>
      <c r="L225" s="64">
        <f t="shared" si="4"/>
        <v>264737</v>
      </c>
      <c r="M225" s="62">
        <v>216</v>
      </c>
      <c r="N225" s="59"/>
      <c r="O225" s="59"/>
      <c r="P225" s="59"/>
      <c r="Q225" s="59"/>
      <c r="R225" s="59"/>
      <c r="S225" s="73"/>
      <c r="T225" s="73"/>
    </row>
    <row r="226" spans="5:20">
      <c r="E226" s="62">
        <v>3</v>
      </c>
      <c r="F226" s="62">
        <v>1</v>
      </c>
      <c r="G226" s="63">
        <v>44000</v>
      </c>
      <c r="H226" s="62">
        <v>3000</v>
      </c>
      <c r="I226" s="69">
        <v>1</v>
      </c>
      <c r="J226" s="70">
        <v>4444</v>
      </c>
      <c r="K226" s="64">
        <v>10</v>
      </c>
      <c r="L226" s="64">
        <f t="shared" si="4"/>
        <v>239536</v>
      </c>
      <c r="M226" s="62">
        <v>217</v>
      </c>
      <c r="N226" s="59"/>
      <c r="O226" s="59"/>
      <c r="P226" s="59"/>
      <c r="Q226" s="59"/>
      <c r="R226" s="64"/>
      <c r="S226" s="73"/>
      <c r="T226" s="73"/>
    </row>
    <row r="227" spans="5:20">
      <c r="E227" s="59"/>
      <c r="F227" s="62">
        <v>2</v>
      </c>
      <c r="G227" s="64">
        <v>44440</v>
      </c>
      <c r="H227" s="59"/>
      <c r="I227" s="69">
        <v>1.01</v>
      </c>
      <c r="J227" s="70">
        <v>4532</v>
      </c>
      <c r="K227" s="64">
        <v>10</v>
      </c>
      <c r="L227" s="64">
        <f t="shared" si="4"/>
        <v>245842.08</v>
      </c>
      <c r="M227" s="62">
        <v>218</v>
      </c>
      <c r="N227" s="59"/>
      <c r="O227" s="59"/>
      <c r="P227" s="59"/>
      <c r="Q227" s="59"/>
      <c r="R227" s="64"/>
      <c r="S227" s="73"/>
      <c r="T227" s="73"/>
    </row>
    <row r="228" spans="5:20">
      <c r="E228" s="59"/>
      <c r="F228" s="62">
        <v>3</v>
      </c>
      <c r="G228" s="64">
        <v>44880</v>
      </c>
      <c r="H228" s="59"/>
      <c r="I228" s="69">
        <v>1.02</v>
      </c>
      <c r="J228" s="70">
        <v>4622</v>
      </c>
      <c r="K228" s="64">
        <v>10</v>
      </c>
      <c r="L228" s="64">
        <f t="shared" si="4"/>
        <v>252315.36</v>
      </c>
      <c r="M228" s="62">
        <v>219</v>
      </c>
      <c r="N228" s="59"/>
      <c r="O228" s="59"/>
      <c r="P228" s="59"/>
      <c r="Q228" s="59"/>
      <c r="R228" s="64"/>
      <c r="S228" s="73"/>
      <c r="T228" s="73"/>
    </row>
    <row r="229" spans="5:20">
      <c r="E229" s="59"/>
      <c r="F229" s="62">
        <v>4</v>
      </c>
      <c r="G229" s="64">
        <v>45320</v>
      </c>
      <c r="H229" s="59"/>
      <c r="I229" s="69">
        <v>1.03</v>
      </c>
      <c r="J229" s="70">
        <v>4713</v>
      </c>
      <c r="K229" s="64">
        <v>10</v>
      </c>
      <c r="L229" s="64">
        <f t="shared" si="4"/>
        <v>258913.16</v>
      </c>
      <c r="M229" s="62">
        <v>220</v>
      </c>
      <c r="N229" s="59"/>
      <c r="O229" s="59"/>
      <c r="P229" s="59"/>
      <c r="Q229" s="59"/>
      <c r="R229" s="64"/>
      <c r="S229" s="73"/>
      <c r="T229" s="73"/>
    </row>
    <row r="230" spans="5:20">
      <c r="E230" s="59"/>
      <c r="F230" s="62">
        <v>5</v>
      </c>
      <c r="G230" s="64">
        <v>45760</v>
      </c>
      <c r="H230" s="59"/>
      <c r="I230" s="69">
        <v>1.04</v>
      </c>
      <c r="J230" s="70">
        <v>4804</v>
      </c>
      <c r="K230" s="64">
        <v>10</v>
      </c>
      <c r="L230" s="64">
        <f t="shared" si="4"/>
        <v>265591.04</v>
      </c>
      <c r="M230" s="62">
        <v>221</v>
      </c>
      <c r="N230" s="59"/>
      <c r="O230" s="59"/>
      <c r="P230" s="59"/>
      <c r="Q230" s="59"/>
      <c r="R230" s="64"/>
      <c r="S230" s="73"/>
      <c r="T230" s="73"/>
    </row>
    <row r="231" spans="5:20">
      <c r="E231" s="59"/>
      <c r="F231" s="62">
        <v>6</v>
      </c>
      <c r="G231" s="64">
        <v>46640</v>
      </c>
      <c r="H231" s="59"/>
      <c r="I231" s="69">
        <v>1.06</v>
      </c>
      <c r="J231" s="70">
        <v>4943</v>
      </c>
      <c r="K231" s="64">
        <v>10</v>
      </c>
      <c r="L231" s="64">
        <f t="shared" si="4"/>
        <v>277181.52</v>
      </c>
      <c r="M231" s="62">
        <v>222</v>
      </c>
      <c r="N231" s="59"/>
      <c r="O231" s="59"/>
      <c r="P231" s="59"/>
      <c r="Q231" s="59"/>
      <c r="R231" s="59"/>
      <c r="S231" s="73"/>
      <c r="T231" s="73"/>
    </row>
    <row r="232" spans="5:20">
      <c r="E232" s="59"/>
      <c r="F232" s="62">
        <v>7</v>
      </c>
      <c r="G232" s="64">
        <v>47520</v>
      </c>
      <c r="H232" s="59"/>
      <c r="I232" s="69">
        <v>1.08</v>
      </c>
      <c r="J232" s="70">
        <v>5084</v>
      </c>
      <c r="K232" s="64">
        <v>10</v>
      </c>
      <c r="L232" s="64">
        <f t="shared" si="4"/>
        <v>289111.68</v>
      </c>
      <c r="M232" s="62">
        <v>223</v>
      </c>
      <c r="N232" s="59"/>
      <c r="O232" s="59"/>
      <c r="P232" s="59"/>
      <c r="Q232" s="59"/>
      <c r="R232" s="64"/>
      <c r="S232" s="73"/>
      <c r="T232" s="73"/>
    </row>
    <row r="233" spans="5:20">
      <c r="E233" s="59"/>
      <c r="F233" s="62">
        <v>8</v>
      </c>
      <c r="G233" s="64">
        <v>48400</v>
      </c>
      <c r="H233" s="59"/>
      <c r="I233" s="69">
        <v>1.1</v>
      </c>
      <c r="J233" s="70">
        <v>5227</v>
      </c>
      <c r="K233" s="64">
        <v>10</v>
      </c>
      <c r="L233" s="64">
        <f t="shared" si="4"/>
        <v>301386.8</v>
      </c>
      <c r="M233" s="62">
        <v>224</v>
      </c>
      <c r="N233" s="62"/>
      <c r="O233" s="59"/>
      <c r="P233" s="59"/>
      <c r="Q233" s="59"/>
      <c r="R233" s="64"/>
      <c r="S233" s="73"/>
      <c r="T233" s="73"/>
    </row>
    <row r="234" spans="5:20">
      <c r="E234" s="62">
        <v>4</v>
      </c>
      <c r="F234" s="62">
        <v>1</v>
      </c>
      <c r="G234" s="63">
        <v>47000</v>
      </c>
      <c r="H234" s="62">
        <v>3000</v>
      </c>
      <c r="I234" s="69">
        <v>1</v>
      </c>
      <c r="J234" s="70">
        <v>4747</v>
      </c>
      <c r="K234" s="64">
        <v>10</v>
      </c>
      <c r="L234" s="64">
        <f t="shared" si="4"/>
        <v>270109</v>
      </c>
      <c r="M234" s="62">
        <v>225</v>
      </c>
      <c r="N234" s="59"/>
      <c r="O234" s="59"/>
      <c r="P234" s="59"/>
      <c r="Q234" s="59"/>
      <c r="R234" s="64"/>
      <c r="S234" s="73"/>
      <c r="T234" s="73"/>
    </row>
    <row r="235" spans="5:20">
      <c r="E235" s="59"/>
      <c r="F235" s="62">
        <v>2</v>
      </c>
      <c r="G235" s="64">
        <v>47470</v>
      </c>
      <c r="H235" s="59"/>
      <c r="I235" s="69">
        <v>1.01</v>
      </c>
      <c r="J235" s="70">
        <v>4841</v>
      </c>
      <c r="K235" s="64">
        <v>10</v>
      </c>
      <c r="L235" s="64">
        <f t="shared" si="4"/>
        <v>277272.27</v>
      </c>
      <c r="M235" s="62">
        <v>226</v>
      </c>
      <c r="N235" s="59"/>
      <c r="O235" s="59"/>
      <c r="P235" s="59"/>
      <c r="Q235" s="59"/>
      <c r="R235" s="64"/>
      <c r="S235" s="73"/>
      <c r="T235" s="73"/>
    </row>
    <row r="236" spans="5:20">
      <c r="E236" s="59"/>
      <c r="F236" s="62">
        <v>3</v>
      </c>
      <c r="G236" s="64">
        <v>47940</v>
      </c>
      <c r="H236" s="59"/>
      <c r="I236" s="69">
        <v>1.02</v>
      </c>
      <c r="J236" s="70">
        <v>4937</v>
      </c>
      <c r="K236" s="64">
        <v>10</v>
      </c>
      <c r="L236" s="64">
        <f t="shared" si="4"/>
        <v>284619.78</v>
      </c>
      <c r="M236" s="62">
        <v>227</v>
      </c>
      <c r="N236" s="59"/>
      <c r="O236" s="59"/>
      <c r="P236" s="59"/>
      <c r="Q236" s="59"/>
      <c r="R236" s="64"/>
      <c r="S236" s="73"/>
      <c r="T236" s="73"/>
    </row>
    <row r="237" spans="5:20">
      <c r="E237" s="59"/>
      <c r="F237" s="62">
        <v>4</v>
      </c>
      <c r="G237" s="64">
        <v>48410</v>
      </c>
      <c r="H237" s="59"/>
      <c r="I237" s="69">
        <v>1.03</v>
      </c>
      <c r="J237" s="70">
        <v>5034</v>
      </c>
      <c r="K237" s="64">
        <v>10</v>
      </c>
      <c r="L237" s="64">
        <f t="shared" si="4"/>
        <v>292105.94</v>
      </c>
      <c r="M237" s="62">
        <v>228</v>
      </c>
      <c r="N237" s="59"/>
      <c r="O237" s="59"/>
      <c r="P237" s="59"/>
      <c r="Q237" s="59"/>
      <c r="R237" s="59"/>
      <c r="S237" s="73"/>
      <c r="T237" s="73"/>
    </row>
    <row r="238" spans="5:20">
      <c r="E238" s="59"/>
      <c r="F238" s="62">
        <v>5</v>
      </c>
      <c r="G238" s="64">
        <v>48880</v>
      </c>
      <c r="H238" s="59"/>
      <c r="I238" s="69">
        <v>1.04</v>
      </c>
      <c r="J238" s="70">
        <v>5132</v>
      </c>
      <c r="K238" s="64">
        <v>10</v>
      </c>
      <c r="L238" s="64">
        <f t="shared" si="4"/>
        <v>299732.16</v>
      </c>
      <c r="M238" s="62">
        <v>229</v>
      </c>
      <c r="N238" s="59"/>
      <c r="O238" s="59"/>
      <c r="P238" s="59"/>
      <c r="Q238" s="59"/>
      <c r="R238" s="64"/>
      <c r="S238" s="73"/>
      <c r="T238" s="73"/>
    </row>
    <row r="239" spans="5:20">
      <c r="E239" s="59"/>
      <c r="F239" s="62">
        <v>6</v>
      </c>
      <c r="G239" s="64">
        <v>49820</v>
      </c>
      <c r="H239" s="59"/>
      <c r="I239" s="69">
        <v>1.06</v>
      </c>
      <c r="J239" s="70">
        <v>5280</v>
      </c>
      <c r="K239" s="64">
        <v>10</v>
      </c>
      <c r="L239" s="64">
        <f t="shared" si="4"/>
        <v>312869.6</v>
      </c>
      <c r="M239" s="62">
        <v>230</v>
      </c>
      <c r="N239" s="59"/>
      <c r="O239" s="59"/>
      <c r="P239" s="59"/>
      <c r="Q239" s="59"/>
      <c r="R239" s="64"/>
      <c r="S239" s="73"/>
      <c r="T239" s="73"/>
    </row>
    <row r="240" spans="5:20">
      <c r="E240" s="59"/>
      <c r="F240" s="62">
        <v>7</v>
      </c>
      <c r="G240" s="64">
        <v>50760</v>
      </c>
      <c r="H240" s="59"/>
      <c r="I240" s="69">
        <v>1.08</v>
      </c>
      <c r="J240" s="70">
        <v>5431</v>
      </c>
      <c r="K240" s="64">
        <v>10</v>
      </c>
      <c r="L240" s="64">
        <f t="shared" si="4"/>
        <v>326437.56</v>
      </c>
      <c r="M240" s="62">
        <v>231</v>
      </c>
      <c r="N240" s="59"/>
      <c r="O240" s="59"/>
      <c r="P240" s="59"/>
      <c r="Q240" s="59"/>
      <c r="R240" s="64"/>
      <c r="S240" s="73"/>
      <c r="T240" s="73"/>
    </row>
    <row r="241" spans="4:20">
      <c r="D241" s="59"/>
      <c r="E241" s="59"/>
      <c r="F241" s="62">
        <v>8</v>
      </c>
      <c r="G241" s="64">
        <v>51700</v>
      </c>
      <c r="H241" s="59"/>
      <c r="I241" s="69">
        <v>1.1</v>
      </c>
      <c r="J241" s="70">
        <v>5583</v>
      </c>
      <c r="K241" s="64">
        <v>10</v>
      </c>
      <c r="L241" s="64">
        <f t="shared" si="4"/>
        <v>340341.1</v>
      </c>
      <c r="M241" s="62">
        <v>232</v>
      </c>
      <c r="N241" s="59"/>
      <c r="O241" s="59"/>
      <c r="P241" s="59"/>
      <c r="Q241" s="59"/>
      <c r="R241" s="64"/>
      <c r="S241" s="73"/>
      <c r="T241" s="73"/>
    </row>
    <row r="242" spans="4:20">
      <c r="D242" s="59"/>
      <c r="E242" s="62">
        <v>5</v>
      </c>
      <c r="F242" s="62">
        <v>1</v>
      </c>
      <c r="G242" s="63">
        <v>50000</v>
      </c>
      <c r="H242" s="62">
        <v>3000</v>
      </c>
      <c r="I242" s="69">
        <v>1</v>
      </c>
      <c r="J242" s="70">
        <v>5050</v>
      </c>
      <c r="K242" s="64">
        <v>10</v>
      </c>
      <c r="L242" s="64">
        <f t="shared" si="4"/>
        <v>302500</v>
      </c>
      <c r="M242" s="62">
        <v>233</v>
      </c>
      <c r="N242" s="59"/>
      <c r="O242" s="59"/>
      <c r="P242" s="59"/>
      <c r="Q242" s="59"/>
      <c r="R242" s="64"/>
      <c r="S242" s="73"/>
      <c r="T242" s="73"/>
    </row>
    <row r="243" spans="4:20">
      <c r="D243" s="59"/>
      <c r="E243" s="59"/>
      <c r="F243" s="62">
        <v>2</v>
      </c>
      <c r="G243" s="64">
        <v>50500</v>
      </c>
      <c r="H243" s="59"/>
      <c r="I243" s="69">
        <v>1.01</v>
      </c>
      <c r="J243" s="70">
        <v>5151</v>
      </c>
      <c r="K243" s="64">
        <v>10</v>
      </c>
      <c r="L243" s="64">
        <f t="shared" si="4"/>
        <v>310625.5</v>
      </c>
      <c r="M243" s="62">
        <v>234</v>
      </c>
      <c r="N243" s="59"/>
      <c r="O243" s="59"/>
      <c r="P243" s="59"/>
      <c r="Q243" s="59"/>
      <c r="R243" s="59"/>
      <c r="S243" s="73"/>
      <c r="T243" s="73"/>
    </row>
    <row r="244" spans="4:20">
      <c r="D244" s="59"/>
      <c r="E244" s="59"/>
      <c r="F244" s="62">
        <v>3</v>
      </c>
      <c r="G244" s="64">
        <v>51000</v>
      </c>
      <c r="H244" s="59"/>
      <c r="I244" s="69">
        <v>1.02</v>
      </c>
      <c r="J244" s="70">
        <v>5253</v>
      </c>
      <c r="K244" s="64">
        <v>10</v>
      </c>
      <c r="L244" s="64">
        <f t="shared" si="4"/>
        <v>318903</v>
      </c>
      <c r="M244" s="62">
        <v>235</v>
      </c>
      <c r="N244" s="59"/>
      <c r="O244" s="59"/>
      <c r="P244" s="59"/>
      <c r="Q244" s="59"/>
      <c r="R244" s="64"/>
      <c r="S244" s="73"/>
      <c r="T244" s="73"/>
    </row>
    <row r="245" spans="4:20">
      <c r="D245" s="59"/>
      <c r="E245" s="59"/>
      <c r="F245" s="62">
        <v>4</v>
      </c>
      <c r="G245" s="64">
        <v>51500</v>
      </c>
      <c r="H245" s="59"/>
      <c r="I245" s="69">
        <v>1.03</v>
      </c>
      <c r="J245" s="70">
        <v>5356</v>
      </c>
      <c r="K245" s="64">
        <v>10</v>
      </c>
      <c r="L245" s="64">
        <f t="shared" si="4"/>
        <v>327334</v>
      </c>
      <c r="M245" s="62">
        <v>236</v>
      </c>
      <c r="N245" s="59"/>
      <c r="O245" s="59"/>
      <c r="P245" s="59"/>
      <c r="Q245" s="59"/>
      <c r="R245" s="64"/>
      <c r="S245" s="73"/>
      <c r="T245" s="73"/>
    </row>
    <row r="246" spans="4:20">
      <c r="D246" s="59"/>
      <c r="E246" s="59"/>
      <c r="F246" s="62">
        <v>5</v>
      </c>
      <c r="G246" s="64">
        <v>52000</v>
      </c>
      <c r="H246" s="59"/>
      <c r="I246" s="69">
        <v>1.04</v>
      </c>
      <c r="J246" s="70">
        <v>5460</v>
      </c>
      <c r="K246" s="64">
        <v>10</v>
      </c>
      <c r="L246" s="64">
        <f t="shared" si="4"/>
        <v>335920</v>
      </c>
      <c r="M246" s="62">
        <v>237</v>
      </c>
      <c r="N246" s="59"/>
      <c r="O246" s="59"/>
      <c r="P246" s="59"/>
      <c r="Q246" s="59"/>
      <c r="R246" s="64"/>
      <c r="S246" s="73"/>
      <c r="T246" s="73"/>
    </row>
    <row r="247" spans="4:20">
      <c r="D247" s="59"/>
      <c r="E247" s="59"/>
      <c r="F247" s="62">
        <v>6</v>
      </c>
      <c r="G247" s="64">
        <v>53000</v>
      </c>
      <c r="H247" s="59"/>
      <c r="I247" s="69">
        <v>1.06</v>
      </c>
      <c r="J247" s="70">
        <v>5618</v>
      </c>
      <c r="K247" s="64">
        <v>10</v>
      </c>
      <c r="L247" s="64">
        <f t="shared" si="4"/>
        <v>350754</v>
      </c>
      <c r="M247" s="62">
        <v>238</v>
      </c>
      <c r="N247" s="59"/>
      <c r="O247" s="59"/>
      <c r="P247" s="59"/>
      <c r="Q247" s="59"/>
      <c r="R247" s="64"/>
      <c r="S247" s="73"/>
      <c r="T247" s="73"/>
    </row>
    <row r="248" spans="4:20">
      <c r="D248" s="59"/>
      <c r="E248" s="59"/>
      <c r="F248" s="62">
        <v>7</v>
      </c>
      <c r="G248" s="64">
        <v>54000</v>
      </c>
      <c r="H248" s="59"/>
      <c r="I248" s="69">
        <v>1.08</v>
      </c>
      <c r="J248" s="70">
        <v>5778</v>
      </c>
      <c r="K248" s="64">
        <v>10</v>
      </c>
      <c r="L248" s="64">
        <f t="shared" si="4"/>
        <v>366012</v>
      </c>
      <c r="M248" s="62">
        <v>239</v>
      </c>
      <c r="N248" s="59"/>
      <c r="O248" s="59"/>
      <c r="P248" s="59"/>
      <c r="Q248" s="59"/>
      <c r="R248" s="64"/>
      <c r="S248" s="73"/>
      <c r="T248" s="73"/>
    </row>
    <row r="249" spans="4:20">
      <c r="D249" s="59"/>
      <c r="E249" s="59"/>
      <c r="F249" s="62">
        <v>8</v>
      </c>
      <c r="G249" s="64">
        <v>55000</v>
      </c>
      <c r="H249" s="59"/>
      <c r="I249" s="69">
        <v>1.1</v>
      </c>
      <c r="J249" s="70">
        <v>5940</v>
      </c>
      <c r="K249" s="64">
        <v>10</v>
      </c>
      <c r="L249" s="64">
        <f t="shared" si="4"/>
        <v>381700</v>
      </c>
      <c r="M249" s="62">
        <v>240</v>
      </c>
      <c r="N249" s="59"/>
      <c r="O249" s="59"/>
      <c r="P249" s="59"/>
      <c r="Q249" s="59"/>
      <c r="R249" s="59"/>
      <c r="S249" s="73"/>
      <c r="T249" s="73"/>
    </row>
    <row r="250" spans="4:20">
      <c r="D250" s="62" t="s">
        <v>602</v>
      </c>
      <c r="E250" s="62">
        <v>1</v>
      </c>
      <c r="F250" s="62">
        <v>1</v>
      </c>
      <c r="G250" s="63">
        <v>52000</v>
      </c>
      <c r="H250" s="62">
        <v>2000</v>
      </c>
      <c r="I250" s="69">
        <v>1</v>
      </c>
      <c r="J250" s="70">
        <v>5252</v>
      </c>
      <c r="K250" s="64">
        <v>10</v>
      </c>
      <c r="L250" s="64">
        <f t="shared" si="4"/>
        <v>325104</v>
      </c>
      <c r="M250" s="62">
        <v>241</v>
      </c>
      <c r="N250" s="59"/>
      <c r="O250" s="59"/>
      <c r="P250" s="59"/>
      <c r="Q250" s="59"/>
      <c r="R250" s="64"/>
      <c r="S250" s="73"/>
      <c r="T250" s="73"/>
    </row>
    <row r="251" spans="4:20">
      <c r="D251" s="59"/>
      <c r="E251" s="59"/>
      <c r="F251" s="62">
        <v>2</v>
      </c>
      <c r="G251" s="64">
        <v>52520</v>
      </c>
      <c r="H251" s="59"/>
      <c r="I251" s="69">
        <v>1.01</v>
      </c>
      <c r="J251" s="70">
        <v>5357</v>
      </c>
      <c r="K251" s="64">
        <v>10</v>
      </c>
      <c r="L251" s="64">
        <f t="shared" si="4"/>
        <v>333869.64</v>
      </c>
      <c r="M251" s="62">
        <v>242</v>
      </c>
      <c r="N251" s="59"/>
      <c r="O251" s="59"/>
      <c r="P251" s="59"/>
      <c r="Q251" s="59"/>
      <c r="R251" s="64"/>
      <c r="S251" s="73"/>
      <c r="T251" s="73"/>
    </row>
    <row r="252" spans="4:20">
      <c r="D252" s="59"/>
      <c r="E252" s="59"/>
      <c r="F252" s="62">
        <v>3</v>
      </c>
      <c r="G252" s="64">
        <v>53040</v>
      </c>
      <c r="H252" s="59"/>
      <c r="I252" s="69">
        <v>1.02</v>
      </c>
      <c r="J252" s="70">
        <v>5463</v>
      </c>
      <c r="K252" s="64">
        <v>10</v>
      </c>
      <c r="L252" s="64">
        <f t="shared" si="4"/>
        <v>342797.52</v>
      </c>
      <c r="M252" s="62">
        <v>243</v>
      </c>
      <c r="N252" s="59"/>
      <c r="O252" s="59"/>
      <c r="P252" s="59"/>
      <c r="Q252" s="59"/>
      <c r="R252" s="64"/>
      <c r="S252" s="73"/>
      <c r="T252" s="73"/>
    </row>
    <row r="253" spans="4:20">
      <c r="D253" s="59"/>
      <c r="E253" s="59"/>
      <c r="F253" s="62">
        <v>4</v>
      </c>
      <c r="G253" s="64">
        <v>53560</v>
      </c>
      <c r="H253" s="59"/>
      <c r="I253" s="69">
        <v>1.03</v>
      </c>
      <c r="J253" s="70">
        <v>5570</v>
      </c>
      <c r="K253" s="64">
        <v>10</v>
      </c>
      <c r="L253" s="64">
        <f t="shared" si="4"/>
        <v>351889.2</v>
      </c>
      <c r="M253" s="62">
        <v>244</v>
      </c>
      <c r="N253" s="59"/>
      <c r="O253" s="59"/>
      <c r="P253" s="59"/>
      <c r="Q253" s="59"/>
      <c r="R253" s="64"/>
      <c r="S253" s="73"/>
      <c r="T253" s="73"/>
    </row>
    <row r="254" spans="4:20">
      <c r="D254" s="59"/>
      <c r="E254" s="59"/>
      <c r="F254" s="62">
        <v>5</v>
      </c>
      <c r="G254" s="64">
        <v>54080</v>
      </c>
      <c r="H254" s="59"/>
      <c r="I254" s="69">
        <v>1.04</v>
      </c>
      <c r="J254" s="70">
        <v>5678</v>
      </c>
      <c r="K254" s="64">
        <v>10</v>
      </c>
      <c r="L254" s="64">
        <f t="shared" si="4"/>
        <v>361146.24</v>
      </c>
      <c r="M254" s="62">
        <v>245</v>
      </c>
      <c r="N254" s="59"/>
      <c r="O254" s="59"/>
      <c r="P254" s="59"/>
      <c r="Q254" s="59"/>
      <c r="R254" s="64"/>
      <c r="S254" s="73"/>
      <c r="T254" s="73"/>
    </row>
    <row r="255" spans="4:20">
      <c r="D255" s="59"/>
      <c r="E255" s="59"/>
      <c r="F255" s="62">
        <v>6</v>
      </c>
      <c r="G255" s="64">
        <v>55120</v>
      </c>
      <c r="H255" s="59"/>
      <c r="I255" s="69">
        <v>1.06</v>
      </c>
      <c r="J255" s="70">
        <v>5842</v>
      </c>
      <c r="K255" s="64">
        <v>10</v>
      </c>
      <c r="L255" s="64">
        <f t="shared" si="4"/>
        <v>377131.04</v>
      </c>
      <c r="M255" s="62">
        <v>246</v>
      </c>
      <c r="N255" s="59"/>
      <c r="O255" s="59"/>
      <c r="P255" s="59"/>
      <c r="Q255" s="59"/>
      <c r="R255" s="59"/>
      <c r="S255" s="73"/>
      <c r="T255" s="73"/>
    </row>
    <row r="256" spans="4:20">
      <c r="D256" s="59"/>
      <c r="E256" s="59"/>
      <c r="F256" s="62">
        <v>7</v>
      </c>
      <c r="G256" s="64">
        <v>56160</v>
      </c>
      <c r="H256" s="59"/>
      <c r="I256" s="69">
        <v>1.08</v>
      </c>
      <c r="J256" s="70">
        <v>6009</v>
      </c>
      <c r="K256" s="64">
        <v>10</v>
      </c>
      <c r="L256" s="64">
        <f t="shared" si="4"/>
        <v>393625.44</v>
      </c>
      <c r="M256" s="62">
        <v>247</v>
      </c>
      <c r="N256" s="59"/>
      <c r="O256" s="59"/>
      <c r="P256" s="59"/>
      <c r="Q256" s="59"/>
      <c r="R256" s="64"/>
      <c r="S256" s="73"/>
      <c r="T256" s="73"/>
    </row>
    <row r="257" spans="5:20">
      <c r="E257" s="59"/>
      <c r="F257" s="62">
        <v>8</v>
      </c>
      <c r="G257" s="64">
        <v>57200</v>
      </c>
      <c r="H257" s="59"/>
      <c r="I257" s="69">
        <v>1.1</v>
      </c>
      <c r="J257" s="70">
        <v>6177</v>
      </c>
      <c r="K257" s="64">
        <v>10</v>
      </c>
      <c r="L257" s="64">
        <f t="shared" si="4"/>
        <v>410524.4</v>
      </c>
      <c r="M257" s="62">
        <v>248</v>
      </c>
      <c r="N257" s="59"/>
      <c r="O257" s="59"/>
      <c r="P257" s="59"/>
      <c r="Q257" s="59"/>
      <c r="R257" s="64"/>
      <c r="S257" s="73"/>
      <c r="T257" s="73"/>
    </row>
    <row r="258" spans="5:20">
      <c r="E258" s="62">
        <v>2</v>
      </c>
      <c r="F258" s="62">
        <v>1</v>
      </c>
      <c r="G258" s="63">
        <v>54000</v>
      </c>
      <c r="H258" s="62">
        <v>2000</v>
      </c>
      <c r="I258" s="69">
        <v>1</v>
      </c>
      <c r="J258" s="70">
        <v>5454</v>
      </c>
      <c r="K258" s="64">
        <v>10</v>
      </c>
      <c r="L258" s="64">
        <f t="shared" si="4"/>
        <v>348516</v>
      </c>
      <c r="M258" s="62">
        <v>249</v>
      </c>
      <c r="N258" s="59"/>
      <c r="O258" s="59"/>
      <c r="P258" s="59"/>
      <c r="Q258" s="59"/>
      <c r="R258" s="64"/>
      <c r="S258" s="73"/>
      <c r="T258" s="73"/>
    </row>
    <row r="259" spans="5:20">
      <c r="E259" s="59"/>
      <c r="F259" s="62">
        <v>2</v>
      </c>
      <c r="G259" s="64">
        <v>54540</v>
      </c>
      <c r="H259" s="59"/>
      <c r="I259" s="69">
        <v>1.01</v>
      </c>
      <c r="J259" s="70">
        <v>5563</v>
      </c>
      <c r="K259" s="64">
        <v>10</v>
      </c>
      <c r="L259" s="64">
        <f t="shared" si="4"/>
        <v>357946.02</v>
      </c>
      <c r="M259" s="62">
        <v>250</v>
      </c>
      <c r="N259" s="59"/>
      <c r="O259" s="59"/>
      <c r="P259" s="59"/>
      <c r="Q259" s="59"/>
      <c r="R259" s="64"/>
      <c r="S259" s="73"/>
      <c r="T259" s="73"/>
    </row>
    <row r="260" spans="5:20">
      <c r="E260" s="59"/>
      <c r="F260" s="62">
        <v>3</v>
      </c>
      <c r="G260" s="64">
        <v>55080</v>
      </c>
      <c r="H260" s="59"/>
      <c r="I260" s="69">
        <v>1.02</v>
      </c>
      <c r="J260" s="70">
        <v>5673</v>
      </c>
      <c r="K260" s="64">
        <v>10</v>
      </c>
      <c r="L260" s="64">
        <f t="shared" si="4"/>
        <v>367548.84</v>
      </c>
      <c r="M260" s="62">
        <v>251</v>
      </c>
      <c r="N260" s="59"/>
      <c r="O260" s="59"/>
      <c r="P260" s="59"/>
      <c r="Q260" s="59"/>
      <c r="R260" s="64"/>
      <c r="S260" s="73"/>
      <c r="T260" s="73"/>
    </row>
    <row r="261" spans="5:20">
      <c r="E261" s="59"/>
      <c r="F261" s="62">
        <v>4</v>
      </c>
      <c r="G261" s="64">
        <v>55620</v>
      </c>
      <c r="H261" s="59"/>
      <c r="I261" s="69">
        <v>1.03</v>
      </c>
      <c r="J261" s="70">
        <v>5784</v>
      </c>
      <c r="K261" s="64">
        <v>10</v>
      </c>
      <c r="L261" s="64">
        <f t="shared" si="4"/>
        <v>377326.08</v>
      </c>
      <c r="M261" s="62">
        <v>252</v>
      </c>
      <c r="N261" s="59"/>
      <c r="O261" s="59"/>
      <c r="P261" s="59"/>
      <c r="Q261" s="59"/>
      <c r="R261" s="59"/>
      <c r="S261" s="73"/>
      <c r="T261" s="73"/>
    </row>
    <row r="262" spans="5:20">
      <c r="E262" s="59"/>
      <c r="F262" s="62">
        <v>5</v>
      </c>
      <c r="G262" s="64">
        <v>56160</v>
      </c>
      <c r="H262" s="59"/>
      <c r="I262" s="69">
        <v>1.04</v>
      </c>
      <c r="J262" s="70">
        <v>5896</v>
      </c>
      <c r="K262" s="64">
        <v>10</v>
      </c>
      <c r="L262" s="64">
        <f t="shared" si="4"/>
        <v>387279.36</v>
      </c>
      <c r="M262" s="62">
        <v>253</v>
      </c>
      <c r="N262" s="59"/>
      <c r="O262" s="59"/>
      <c r="P262" s="59"/>
      <c r="Q262" s="59"/>
      <c r="R262" s="64"/>
      <c r="S262" s="73"/>
      <c r="T262" s="73"/>
    </row>
    <row r="263" spans="5:20">
      <c r="E263" s="59"/>
      <c r="F263" s="62">
        <v>6</v>
      </c>
      <c r="G263" s="64">
        <v>57240</v>
      </c>
      <c r="H263" s="59"/>
      <c r="I263" s="69">
        <v>1.06</v>
      </c>
      <c r="J263" s="70">
        <v>6067</v>
      </c>
      <c r="K263" s="64">
        <v>10</v>
      </c>
      <c r="L263" s="64">
        <f t="shared" si="4"/>
        <v>404515.08</v>
      </c>
      <c r="M263" s="62">
        <v>254</v>
      </c>
      <c r="N263" s="59"/>
      <c r="O263" s="59"/>
      <c r="P263" s="59"/>
      <c r="Q263" s="59"/>
      <c r="R263" s="64"/>
      <c r="S263" s="73"/>
      <c r="T263" s="73"/>
    </row>
    <row r="264" spans="5:20">
      <c r="E264" s="59"/>
      <c r="F264" s="62">
        <v>7</v>
      </c>
      <c r="G264" s="64">
        <v>58320</v>
      </c>
      <c r="H264" s="59"/>
      <c r="I264" s="69">
        <v>1.08</v>
      </c>
      <c r="J264" s="70">
        <v>6240</v>
      </c>
      <c r="K264" s="64">
        <v>10</v>
      </c>
      <c r="L264" s="64">
        <f t="shared" si="4"/>
        <v>422236.8</v>
      </c>
      <c r="M264" s="62">
        <v>255</v>
      </c>
      <c r="N264" s="59"/>
      <c r="O264" s="59"/>
      <c r="P264" s="59"/>
      <c r="Q264" s="59"/>
      <c r="R264" s="64"/>
      <c r="S264" s="73"/>
      <c r="T264" s="73"/>
    </row>
    <row r="265" spans="5:20">
      <c r="E265" s="59"/>
      <c r="F265" s="62">
        <v>8</v>
      </c>
      <c r="G265" s="64">
        <v>59400</v>
      </c>
      <c r="H265" s="59"/>
      <c r="I265" s="69">
        <v>1.1</v>
      </c>
      <c r="J265" s="70">
        <v>6415</v>
      </c>
      <c r="K265" s="64">
        <v>10</v>
      </c>
      <c r="L265" s="64">
        <f t="shared" si="4"/>
        <v>440451</v>
      </c>
      <c r="M265" s="62">
        <v>256</v>
      </c>
      <c r="N265" s="59"/>
      <c r="O265" s="59"/>
      <c r="P265" s="59"/>
      <c r="Q265" s="59"/>
      <c r="R265" s="64"/>
      <c r="S265" s="73"/>
      <c r="T265" s="73"/>
    </row>
    <row r="266" spans="5:20">
      <c r="E266" s="62">
        <v>3</v>
      </c>
      <c r="F266" s="62">
        <v>1</v>
      </c>
      <c r="G266" s="63">
        <v>56000</v>
      </c>
      <c r="H266" s="62">
        <v>2000</v>
      </c>
      <c r="I266" s="69">
        <v>1</v>
      </c>
      <c r="J266" s="70">
        <v>5656</v>
      </c>
      <c r="K266" s="64">
        <v>10</v>
      </c>
      <c r="L266" s="64">
        <f t="shared" si="4"/>
        <v>372736</v>
      </c>
      <c r="M266" s="62">
        <v>257</v>
      </c>
      <c r="N266" s="59"/>
      <c r="O266" s="59"/>
      <c r="P266" s="59"/>
      <c r="Q266" s="59"/>
      <c r="R266" s="64"/>
      <c r="S266" s="73"/>
      <c r="T266" s="73"/>
    </row>
    <row r="267" spans="5:20">
      <c r="E267" s="59"/>
      <c r="F267" s="62">
        <v>2</v>
      </c>
      <c r="G267" s="64">
        <v>56560</v>
      </c>
      <c r="H267" s="59"/>
      <c r="I267" s="69">
        <v>1.01</v>
      </c>
      <c r="J267" s="70">
        <v>5769</v>
      </c>
      <c r="K267" s="64">
        <v>10</v>
      </c>
      <c r="L267" s="64">
        <f t="shared" ref="L267:L330" si="5">G267*(1+J267/1000)</f>
        <v>382854.64</v>
      </c>
      <c r="M267" s="62">
        <v>258</v>
      </c>
      <c r="N267" s="59"/>
      <c r="O267" s="59"/>
      <c r="P267" s="59"/>
      <c r="Q267" s="59"/>
      <c r="R267" s="59"/>
      <c r="S267" s="73"/>
      <c r="T267" s="73"/>
    </row>
    <row r="268" spans="5:20">
      <c r="E268" s="59"/>
      <c r="F268" s="62">
        <v>3</v>
      </c>
      <c r="G268" s="64">
        <v>57120</v>
      </c>
      <c r="H268" s="59"/>
      <c r="I268" s="69">
        <v>1.02</v>
      </c>
      <c r="J268" s="70">
        <v>5883</v>
      </c>
      <c r="K268" s="64">
        <v>10</v>
      </c>
      <c r="L268" s="64">
        <f t="shared" si="5"/>
        <v>393156.96</v>
      </c>
      <c r="M268" s="62">
        <v>259</v>
      </c>
      <c r="N268" s="59"/>
      <c r="O268" s="59"/>
      <c r="P268" s="59"/>
      <c r="Q268" s="59"/>
      <c r="R268" s="64"/>
      <c r="S268" s="73"/>
      <c r="T268" s="73"/>
    </row>
    <row r="269" spans="5:20">
      <c r="E269" s="59"/>
      <c r="F269" s="62">
        <v>4</v>
      </c>
      <c r="G269" s="64">
        <v>57680</v>
      </c>
      <c r="H269" s="59"/>
      <c r="I269" s="69">
        <v>1.03</v>
      </c>
      <c r="J269" s="70">
        <v>5998</v>
      </c>
      <c r="K269" s="64">
        <v>10</v>
      </c>
      <c r="L269" s="64">
        <f t="shared" si="5"/>
        <v>403644.64</v>
      </c>
      <c r="M269" s="62">
        <v>260</v>
      </c>
      <c r="N269" s="59"/>
      <c r="O269" s="59"/>
      <c r="P269" s="59"/>
      <c r="Q269" s="59"/>
      <c r="R269" s="64"/>
      <c r="S269" s="73"/>
      <c r="T269" s="73"/>
    </row>
    <row r="270" spans="5:20">
      <c r="E270" s="59"/>
      <c r="F270" s="62">
        <v>5</v>
      </c>
      <c r="G270" s="64">
        <v>58240</v>
      </c>
      <c r="H270" s="59"/>
      <c r="I270" s="69">
        <v>1.04</v>
      </c>
      <c r="J270" s="70">
        <v>6115</v>
      </c>
      <c r="K270" s="64">
        <v>10</v>
      </c>
      <c r="L270" s="64">
        <f t="shared" si="5"/>
        <v>414377.6</v>
      </c>
      <c r="M270" s="62">
        <v>261</v>
      </c>
      <c r="N270" s="59"/>
      <c r="O270" s="59"/>
      <c r="P270" s="59"/>
      <c r="Q270" s="59"/>
      <c r="R270" s="64"/>
      <c r="S270" s="73"/>
      <c r="T270" s="73"/>
    </row>
    <row r="271" spans="5:20">
      <c r="E271" s="59"/>
      <c r="F271" s="62">
        <v>6</v>
      </c>
      <c r="G271" s="64">
        <v>59360</v>
      </c>
      <c r="H271" s="59"/>
      <c r="I271" s="69">
        <v>1.06</v>
      </c>
      <c r="J271" s="70">
        <v>6292</v>
      </c>
      <c r="K271" s="64">
        <v>10</v>
      </c>
      <c r="L271" s="64">
        <f t="shared" si="5"/>
        <v>432853.12</v>
      </c>
      <c r="M271" s="62">
        <v>262</v>
      </c>
      <c r="N271" s="59"/>
      <c r="O271" s="59"/>
      <c r="P271" s="59"/>
      <c r="Q271" s="59"/>
      <c r="R271" s="64"/>
      <c r="S271" s="73"/>
      <c r="T271" s="73"/>
    </row>
    <row r="272" spans="5:20">
      <c r="E272" s="59"/>
      <c r="F272" s="62">
        <v>7</v>
      </c>
      <c r="G272" s="64">
        <v>60480</v>
      </c>
      <c r="H272" s="59"/>
      <c r="I272" s="69">
        <v>1.08</v>
      </c>
      <c r="J272" s="70">
        <v>6471</v>
      </c>
      <c r="K272" s="64">
        <v>10</v>
      </c>
      <c r="L272" s="64">
        <f t="shared" si="5"/>
        <v>451846.08</v>
      </c>
      <c r="M272" s="62">
        <v>263</v>
      </c>
      <c r="N272" s="59"/>
      <c r="O272" s="59"/>
      <c r="P272" s="59"/>
      <c r="Q272" s="59"/>
      <c r="R272" s="64"/>
      <c r="S272" s="73"/>
      <c r="T272" s="73"/>
    </row>
    <row r="273" spans="5:20">
      <c r="E273" s="59"/>
      <c r="F273" s="62">
        <v>8</v>
      </c>
      <c r="G273" s="64">
        <v>61600</v>
      </c>
      <c r="H273" s="59"/>
      <c r="I273" s="69">
        <v>1.1</v>
      </c>
      <c r="J273" s="70">
        <v>6652</v>
      </c>
      <c r="K273" s="64">
        <v>10</v>
      </c>
      <c r="L273" s="64">
        <f t="shared" si="5"/>
        <v>471363.2</v>
      </c>
      <c r="M273" s="62">
        <v>264</v>
      </c>
      <c r="N273" s="59"/>
      <c r="O273" s="59"/>
      <c r="P273" s="59"/>
      <c r="Q273" s="59"/>
      <c r="R273" s="59"/>
      <c r="S273" s="73"/>
      <c r="T273" s="73"/>
    </row>
    <row r="274" spans="5:20">
      <c r="E274" s="62">
        <v>4</v>
      </c>
      <c r="F274" s="62">
        <v>1</v>
      </c>
      <c r="G274" s="63">
        <v>58000</v>
      </c>
      <c r="H274" s="62">
        <v>2000</v>
      </c>
      <c r="I274" s="69">
        <v>1</v>
      </c>
      <c r="J274" s="70">
        <v>5858</v>
      </c>
      <c r="K274" s="64">
        <v>10</v>
      </c>
      <c r="L274" s="64">
        <f t="shared" si="5"/>
        <v>397764</v>
      </c>
      <c r="M274" s="62">
        <v>265</v>
      </c>
      <c r="N274" s="59"/>
      <c r="O274" s="59"/>
      <c r="P274" s="59"/>
      <c r="Q274" s="59"/>
      <c r="R274" s="64"/>
      <c r="S274" s="73"/>
      <c r="T274" s="73"/>
    </row>
    <row r="275" spans="5:20">
      <c r="E275" s="59"/>
      <c r="F275" s="62">
        <v>2</v>
      </c>
      <c r="G275" s="64">
        <v>58580</v>
      </c>
      <c r="H275" s="59"/>
      <c r="I275" s="69">
        <v>1.01</v>
      </c>
      <c r="J275" s="70">
        <v>5975</v>
      </c>
      <c r="K275" s="64">
        <v>10</v>
      </c>
      <c r="L275" s="64">
        <f t="shared" si="5"/>
        <v>408595.5</v>
      </c>
      <c r="M275" s="62">
        <v>266</v>
      </c>
      <c r="N275" s="59"/>
      <c r="O275" s="59"/>
      <c r="P275" s="59"/>
      <c r="Q275" s="59"/>
      <c r="R275" s="64"/>
      <c r="S275" s="73"/>
      <c r="T275" s="73"/>
    </row>
    <row r="276" spans="5:20">
      <c r="E276" s="59"/>
      <c r="F276" s="62">
        <v>3</v>
      </c>
      <c r="G276" s="64">
        <v>59160</v>
      </c>
      <c r="H276" s="59"/>
      <c r="I276" s="69">
        <v>1.02</v>
      </c>
      <c r="J276" s="70">
        <v>6093</v>
      </c>
      <c r="K276" s="64">
        <v>10</v>
      </c>
      <c r="L276" s="64">
        <f t="shared" si="5"/>
        <v>419621.88</v>
      </c>
      <c r="M276" s="62">
        <v>267</v>
      </c>
      <c r="N276" s="59"/>
      <c r="O276" s="59"/>
      <c r="P276" s="59"/>
      <c r="Q276" s="59"/>
      <c r="R276" s="64"/>
      <c r="S276" s="73"/>
      <c r="T276" s="73"/>
    </row>
    <row r="277" spans="5:20">
      <c r="E277" s="59"/>
      <c r="F277" s="62">
        <v>4</v>
      </c>
      <c r="G277" s="64">
        <v>59740</v>
      </c>
      <c r="H277" s="59"/>
      <c r="I277" s="69">
        <v>1.03</v>
      </c>
      <c r="J277" s="70">
        <v>6212</v>
      </c>
      <c r="K277" s="64">
        <v>10</v>
      </c>
      <c r="L277" s="64">
        <f t="shared" si="5"/>
        <v>430844.88</v>
      </c>
      <c r="M277" s="62">
        <v>268</v>
      </c>
      <c r="N277" s="59"/>
      <c r="O277" s="59"/>
      <c r="P277" s="59"/>
      <c r="Q277" s="59"/>
      <c r="R277" s="64"/>
      <c r="S277" s="73"/>
      <c r="T277" s="73"/>
    </row>
    <row r="278" spans="5:20">
      <c r="E278" s="59"/>
      <c r="F278" s="62">
        <v>5</v>
      </c>
      <c r="G278" s="64">
        <v>60320</v>
      </c>
      <c r="H278" s="59"/>
      <c r="I278" s="69">
        <v>1.04</v>
      </c>
      <c r="J278" s="70">
        <v>6333</v>
      </c>
      <c r="K278" s="64">
        <v>10</v>
      </c>
      <c r="L278" s="64">
        <f t="shared" si="5"/>
        <v>442326.56</v>
      </c>
      <c r="M278" s="62">
        <v>269</v>
      </c>
      <c r="N278" s="59"/>
      <c r="O278" s="59"/>
      <c r="P278" s="59"/>
      <c r="Q278" s="59"/>
      <c r="R278" s="64"/>
      <c r="S278" s="73"/>
      <c r="T278" s="73"/>
    </row>
    <row r="279" spans="5:20">
      <c r="E279" s="59"/>
      <c r="F279" s="62">
        <v>6</v>
      </c>
      <c r="G279" s="64">
        <v>61480</v>
      </c>
      <c r="H279" s="59"/>
      <c r="I279" s="69">
        <v>1.06</v>
      </c>
      <c r="J279" s="70">
        <v>6516</v>
      </c>
      <c r="K279" s="64">
        <v>10</v>
      </c>
      <c r="L279" s="64">
        <f t="shared" si="5"/>
        <v>462083.68</v>
      </c>
      <c r="M279" s="62">
        <v>270</v>
      </c>
      <c r="N279" s="59"/>
      <c r="O279" s="59"/>
      <c r="P279" s="59"/>
      <c r="Q279" s="59"/>
      <c r="R279" s="59"/>
      <c r="S279" s="73"/>
      <c r="T279" s="73"/>
    </row>
    <row r="280" spans="5:20">
      <c r="E280" s="59"/>
      <c r="F280" s="62">
        <v>7</v>
      </c>
      <c r="G280" s="64">
        <v>62640</v>
      </c>
      <c r="H280" s="59"/>
      <c r="I280" s="69">
        <v>1.08</v>
      </c>
      <c r="J280" s="70">
        <v>6702</v>
      </c>
      <c r="K280" s="64">
        <v>10</v>
      </c>
      <c r="L280" s="64">
        <f t="shared" si="5"/>
        <v>482453.28</v>
      </c>
      <c r="M280" s="62">
        <v>271</v>
      </c>
      <c r="N280" s="59"/>
      <c r="O280" s="59"/>
      <c r="P280" s="59"/>
      <c r="Q280" s="59"/>
      <c r="R280" s="64"/>
      <c r="S280" s="73"/>
      <c r="T280" s="73"/>
    </row>
    <row r="281" spans="5:20">
      <c r="E281" s="59"/>
      <c r="F281" s="62">
        <v>8</v>
      </c>
      <c r="G281" s="64">
        <v>63800</v>
      </c>
      <c r="H281" s="59"/>
      <c r="I281" s="69">
        <v>1.1</v>
      </c>
      <c r="J281" s="70">
        <v>6890</v>
      </c>
      <c r="K281" s="64">
        <v>10</v>
      </c>
      <c r="L281" s="64">
        <f t="shared" si="5"/>
        <v>503382</v>
      </c>
      <c r="M281" s="62">
        <v>272</v>
      </c>
      <c r="N281" s="59"/>
      <c r="O281" s="59"/>
      <c r="P281" s="59"/>
      <c r="Q281" s="59"/>
      <c r="R281" s="64"/>
      <c r="S281" s="73"/>
      <c r="T281" s="73"/>
    </row>
    <row r="282" spans="5:20">
      <c r="E282" s="62">
        <v>5</v>
      </c>
      <c r="F282" s="62">
        <v>1</v>
      </c>
      <c r="G282" s="63">
        <v>60000</v>
      </c>
      <c r="H282" s="62">
        <v>2000</v>
      </c>
      <c r="I282" s="69">
        <v>1</v>
      </c>
      <c r="J282" s="70">
        <v>6060</v>
      </c>
      <c r="K282" s="64">
        <v>10</v>
      </c>
      <c r="L282" s="64">
        <f t="shared" si="5"/>
        <v>423600</v>
      </c>
      <c r="M282" s="62">
        <v>273</v>
      </c>
      <c r="N282" s="59"/>
      <c r="O282" s="59"/>
      <c r="P282" s="59"/>
      <c r="Q282" s="59"/>
      <c r="R282" s="64"/>
      <c r="S282" s="73"/>
      <c r="T282" s="73"/>
    </row>
    <row r="283" spans="5:20">
      <c r="E283" s="59"/>
      <c r="F283" s="62">
        <v>2</v>
      </c>
      <c r="G283" s="64">
        <v>60600</v>
      </c>
      <c r="H283" s="59"/>
      <c r="I283" s="69">
        <v>1.01</v>
      </c>
      <c r="J283" s="70">
        <v>6181</v>
      </c>
      <c r="K283" s="64">
        <v>10</v>
      </c>
      <c r="L283" s="64">
        <f t="shared" si="5"/>
        <v>435168.6</v>
      </c>
      <c r="M283" s="62">
        <v>274</v>
      </c>
      <c r="N283" s="59"/>
      <c r="O283" s="59"/>
      <c r="P283" s="59"/>
      <c r="Q283" s="59"/>
      <c r="R283" s="64"/>
      <c r="S283" s="73"/>
      <c r="T283" s="73"/>
    </row>
    <row r="284" spans="5:20">
      <c r="E284" s="59"/>
      <c r="F284" s="62">
        <v>3</v>
      </c>
      <c r="G284" s="64">
        <v>61200</v>
      </c>
      <c r="H284" s="59"/>
      <c r="I284" s="69">
        <v>1.02</v>
      </c>
      <c r="J284" s="70">
        <v>6303</v>
      </c>
      <c r="K284" s="64">
        <v>10</v>
      </c>
      <c r="L284" s="64">
        <f t="shared" si="5"/>
        <v>446943.6</v>
      </c>
      <c r="M284" s="62">
        <v>275</v>
      </c>
      <c r="N284" s="59"/>
      <c r="O284" s="59"/>
      <c r="P284" s="59"/>
      <c r="Q284" s="59"/>
      <c r="R284" s="64"/>
      <c r="S284" s="73"/>
      <c r="T284" s="73"/>
    </row>
    <row r="285" spans="5:20">
      <c r="E285" s="59"/>
      <c r="F285" s="62">
        <v>4</v>
      </c>
      <c r="G285" s="64">
        <v>61800</v>
      </c>
      <c r="H285" s="59"/>
      <c r="I285" s="69">
        <v>1.03</v>
      </c>
      <c r="J285" s="70">
        <v>6427</v>
      </c>
      <c r="K285" s="64">
        <v>10</v>
      </c>
      <c r="L285" s="64">
        <f t="shared" si="5"/>
        <v>458988.6</v>
      </c>
      <c r="M285" s="62">
        <v>276</v>
      </c>
      <c r="N285" s="59"/>
      <c r="O285" s="59"/>
      <c r="P285" s="59"/>
      <c r="Q285" s="59"/>
      <c r="R285" s="59"/>
      <c r="S285" s="73"/>
      <c r="T285" s="73"/>
    </row>
    <row r="286" spans="5:20">
      <c r="E286" s="59"/>
      <c r="F286" s="62">
        <v>5</v>
      </c>
      <c r="G286" s="64">
        <v>62400</v>
      </c>
      <c r="H286" s="59"/>
      <c r="I286" s="69">
        <v>1.04</v>
      </c>
      <c r="J286" s="70">
        <v>6552</v>
      </c>
      <c r="K286" s="64">
        <v>10</v>
      </c>
      <c r="L286" s="64">
        <f t="shared" si="5"/>
        <v>471244.8</v>
      </c>
      <c r="M286" s="62">
        <v>277</v>
      </c>
      <c r="N286" s="59"/>
      <c r="O286" s="59"/>
      <c r="P286" s="59"/>
      <c r="Q286" s="59"/>
      <c r="R286" s="64"/>
      <c r="S286" s="73"/>
      <c r="T286" s="73"/>
    </row>
    <row r="287" spans="5:20">
      <c r="E287" s="59"/>
      <c r="F287" s="62">
        <v>6</v>
      </c>
      <c r="G287" s="64">
        <v>63600</v>
      </c>
      <c r="H287" s="59"/>
      <c r="I287" s="69">
        <v>1.06</v>
      </c>
      <c r="J287" s="70">
        <v>6741</v>
      </c>
      <c r="K287" s="64">
        <v>10</v>
      </c>
      <c r="L287" s="64">
        <f t="shared" si="5"/>
        <v>492327.6</v>
      </c>
      <c r="M287" s="62">
        <v>278</v>
      </c>
      <c r="N287" s="59"/>
      <c r="O287" s="59"/>
      <c r="P287" s="59"/>
      <c r="Q287" s="59"/>
      <c r="R287" s="64"/>
      <c r="S287" s="73"/>
      <c r="T287" s="73"/>
    </row>
    <row r="288" spans="5:20">
      <c r="E288" s="59"/>
      <c r="F288" s="62">
        <v>7</v>
      </c>
      <c r="G288" s="64">
        <v>64800</v>
      </c>
      <c r="H288" s="59"/>
      <c r="I288" s="69">
        <v>1.08</v>
      </c>
      <c r="J288" s="70">
        <v>6933</v>
      </c>
      <c r="K288" s="64">
        <v>10</v>
      </c>
      <c r="L288" s="64">
        <f t="shared" si="5"/>
        <v>514058.4</v>
      </c>
      <c r="M288" s="62">
        <v>279</v>
      </c>
      <c r="N288" s="59"/>
      <c r="O288" s="59"/>
      <c r="P288" s="59"/>
      <c r="Q288" s="59"/>
      <c r="R288" s="64"/>
      <c r="S288" s="73"/>
      <c r="T288" s="73"/>
    </row>
    <row r="289" spans="4:20">
      <c r="D289" s="59"/>
      <c r="E289" s="59"/>
      <c r="F289" s="62">
        <v>8</v>
      </c>
      <c r="G289" s="64">
        <v>66000</v>
      </c>
      <c r="H289" s="59"/>
      <c r="I289" s="69">
        <v>1.1</v>
      </c>
      <c r="J289" s="70">
        <v>7128</v>
      </c>
      <c r="K289" s="64">
        <v>10</v>
      </c>
      <c r="L289" s="64">
        <f t="shared" si="5"/>
        <v>536448</v>
      </c>
      <c r="M289" s="62">
        <v>280</v>
      </c>
      <c r="N289" s="59"/>
      <c r="O289" s="59"/>
      <c r="P289" s="59"/>
      <c r="Q289" s="59"/>
      <c r="R289" s="64"/>
      <c r="S289" s="73"/>
      <c r="T289" s="73"/>
    </row>
    <row r="290" spans="4:20">
      <c r="D290" s="62" t="s">
        <v>603</v>
      </c>
      <c r="E290" s="62">
        <v>1</v>
      </c>
      <c r="F290" s="62">
        <v>1</v>
      </c>
      <c r="G290" s="63">
        <v>61000</v>
      </c>
      <c r="H290" s="62">
        <v>1000</v>
      </c>
      <c r="I290" s="69">
        <v>1</v>
      </c>
      <c r="J290" s="70">
        <v>6161</v>
      </c>
      <c r="K290" s="64">
        <v>10</v>
      </c>
      <c r="L290" s="64">
        <f t="shared" si="5"/>
        <v>436821</v>
      </c>
      <c r="M290" s="62">
        <v>281</v>
      </c>
      <c r="N290" s="59"/>
      <c r="O290" s="59"/>
      <c r="P290" s="59"/>
      <c r="Q290" s="59"/>
      <c r="R290" s="64"/>
      <c r="S290" s="73"/>
      <c r="T290" s="73"/>
    </row>
    <row r="291" spans="4:20">
      <c r="D291" s="59"/>
      <c r="E291" s="59"/>
      <c r="F291" s="62">
        <v>2</v>
      </c>
      <c r="G291" s="64">
        <v>61610</v>
      </c>
      <c r="H291" s="59"/>
      <c r="I291" s="69">
        <v>1.01</v>
      </c>
      <c r="J291" s="70">
        <v>6284</v>
      </c>
      <c r="K291" s="64">
        <v>10</v>
      </c>
      <c r="L291" s="64">
        <f t="shared" si="5"/>
        <v>448767.24</v>
      </c>
      <c r="M291" s="62">
        <v>282</v>
      </c>
      <c r="N291" s="59"/>
      <c r="O291" s="59"/>
      <c r="P291" s="59"/>
      <c r="Q291" s="59"/>
      <c r="R291" s="59"/>
      <c r="S291" s="73"/>
      <c r="T291" s="73"/>
    </row>
    <row r="292" spans="4:20">
      <c r="D292" s="59"/>
      <c r="E292" s="59"/>
      <c r="F292" s="62">
        <v>3</v>
      </c>
      <c r="G292" s="64">
        <v>62220</v>
      </c>
      <c r="H292" s="59"/>
      <c r="I292" s="69">
        <v>1.02</v>
      </c>
      <c r="J292" s="70">
        <v>6408</v>
      </c>
      <c r="K292" s="64">
        <v>10</v>
      </c>
      <c r="L292" s="64">
        <f t="shared" si="5"/>
        <v>460925.76</v>
      </c>
      <c r="M292" s="62">
        <v>283</v>
      </c>
      <c r="N292" s="59"/>
      <c r="O292" s="59"/>
      <c r="P292" s="59"/>
      <c r="Q292" s="59"/>
      <c r="R292" s="64"/>
      <c r="S292" s="73"/>
      <c r="T292" s="73"/>
    </row>
    <row r="293" spans="4:20">
      <c r="D293" s="59"/>
      <c r="E293" s="59"/>
      <c r="F293" s="62">
        <v>4</v>
      </c>
      <c r="G293" s="64">
        <v>62830</v>
      </c>
      <c r="H293" s="59"/>
      <c r="I293" s="69">
        <v>1.03</v>
      </c>
      <c r="J293" s="70">
        <v>6534</v>
      </c>
      <c r="K293" s="64">
        <v>10</v>
      </c>
      <c r="L293" s="64">
        <f t="shared" si="5"/>
        <v>473361.22</v>
      </c>
      <c r="M293" s="62">
        <v>284</v>
      </c>
      <c r="N293" s="59"/>
      <c r="O293" s="59"/>
      <c r="P293" s="59"/>
      <c r="Q293" s="59"/>
      <c r="R293" s="64"/>
      <c r="S293" s="73"/>
      <c r="T293" s="73"/>
    </row>
    <row r="294" spans="4:20">
      <c r="D294" s="59"/>
      <c r="E294" s="59"/>
      <c r="F294" s="62">
        <v>5</v>
      </c>
      <c r="G294" s="64">
        <v>63440</v>
      </c>
      <c r="H294" s="59"/>
      <c r="I294" s="69">
        <v>1.04</v>
      </c>
      <c r="J294" s="70">
        <v>6661</v>
      </c>
      <c r="K294" s="64">
        <v>10</v>
      </c>
      <c r="L294" s="64">
        <f t="shared" si="5"/>
        <v>486013.84</v>
      </c>
      <c r="M294" s="62">
        <v>285</v>
      </c>
      <c r="N294" s="59"/>
      <c r="O294" s="59"/>
      <c r="P294" s="59"/>
      <c r="Q294" s="59"/>
      <c r="R294" s="64"/>
      <c r="S294" s="73"/>
      <c r="T294" s="73"/>
    </row>
    <row r="295" spans="4:20">
      <c r="D295" s="59"/>
      <c r="E295" s="59"/>
      <c r="F295" s="62">
        <v>6</v>
      </c>
      <c r="G295" s="64">
        <v>64660</v>
      </c>
      <c r="H295" s="59"/>
      <c r="I295" s="69">
        <v>1.06</v>
      </c>
      <c r="J295" s="70">
        <v>6853</v>
      </c>
      <c r="K295" s="64">
        <v>10</v>
      </c>
      <c r="L295" s="64">
        <f t="shared" si="5"/>
        <v>507774.98</v>
      </c>
      <c r="M295" s="62">
        <v>286</v>
      </c>
      <c r="N295" s="59"/>
      <c r="O295" s="59"/>
      <c r="P295" s="59"/>
      <c r="Q295" s="59"/>
      <c r="R295" s="64"/>
      <c r="S295" s="73"/>
      <c r="T295" s="73"/>
    </row>
    <row r="296" spans="4:20">
      <c r="D296" s="59"/>
      <c r="E296" s="59"/>
      <c r="F296" s="62">
        <v>7</v>
      </c>
      <c r="G296" s="64">
        <v>65880</v>
      </c>
      <c r="H296" s="59"/>
      <c r="I296" s="69">
        <v>1.08</v>
      </c>
      <c r="J296" s="70">
        <v>7049</v>
      </c>
      <c r="K296" s="64">
        <v>10</v>
      </c>
      <c r="L296" s="64">
        <f t="shared" si="5"/>
        <v>530268.12</v>
      </c>
      <c r="M296" s="62">
        <v>287</v>
      </c>
      <c r="N296" s="59"/>
      <c r="O296" s="59"/>
      <c r="P296" s="59"/>
      <c r="Q296" s="59"/>
      <c r="R296" s="64"/>
      <c r="S296" s="73"/>
      <c r="T296" s="73"/>
    </row>
    <row r="297" spans="4:20">
      <c r="D297" s="59"/>
      <c r="E297" s="59"/>
      <c r="F297" s="62">
        <v>8</v>
      </c>
      <c r="G297" s="64">
        <v>67100</v>
      </c>
      <c r="H297" s="59"/>
      <c r="I297" s="69">
        <v>1.1</v>
      </c>
      <c r="J297" s="70">
        <v>7246</v>
      </c>
      <c r="K297" s="64">
        <v>10</v>
      </c>
      <c r="L297" s="64">
        <f t="shared" si="5"/>
        <v>553306.6</v>
      </c>
      <c r="M297" s="62">
        <v>288</v>
      </c>
      <c r="N297" s="59"/>
      <c r="O297" s="59"/>
      <c r="P297" s="59"/>
      <c r="Q297" s="59"/>
      <c r="R297" s="59"/>
      <c r="S297" s="73"/>
      <c r="T297" s="73"/>
    </row>
    <row r="298" spans="4:20">
      <c r="D298" s="59"/>
      <c r="E298" s="62">
        <v>2</v>
      </c>
      <c r="F298" s="62">
        <v>1</v>
      </c>
      <c r="G298" s="63">
        <v>62000</v>
      </c>
      <c r="H298" s="62">
        <v>1000</v>
      </c>
      <c r="I298" s="69">
        <v>1</v>
      </c>
      <c r="J298" s="70">
        <v>6262</v>
      </c>
      <c r="K298" s="64">
        <v>10</v>
      </c>
      <c r="L298" s="64">
        <f t="shared" si="5"/>
        <v>450244</v>
      </c>
      <c r="M298" s="62">
        <v>289</v>
      </c>
      <c r="N298" s="59"/>
      <c r="O298" s="59"/>
      <c r="P298" s="59"/>
      <c r="Q298" s="59"/>
      <c r="R298" s="64"/>
      <c r="S298" s="73"/>
      <c r="T298" s="73"/>
    </row>
    <row r="299" spans="4:20">
      <c r="D299" s="59"/>
      <c r="E299" s="59"/>
      <c r="F299" s="62">
        <v>2</v>
      </c>
      <c r="G299" s="64">
        <v>62620</v>
      </c>
      <c r="H299" s="59"/>
      <c r="I299" s="69">
        <v>1.01</v>
      </c>
      <c r="J299" s="70">
        <v>6387</v>
      </c>
      <c r="K299" s="64">
        <v>10</v>
      </c>
      <c r="L299" s="64">
        <f t="shared" si="5"/>
        <v>462573.94</v>
      </c>
      <c r="M299" s="62">
        <v>290</v>
      </c>
      <c r="N299" s="59"/>
      <c r="O299" s="59"/>
      <c r="P299" s="59"/>
      <c r="Q299" s="59"/>
      <c r="R299" s="64"/>
      <c r="S299" s="73"/>
      <c r="T299" s="73"/>
    </row>
    <row r="300" spans="4:20">
      <c r="D300" s="59"/>
      <c r="E300" s="59"/>
      <c r="F300" s="62">
        <v>3</v>
      </c>
      <c r="G300" s="64">
        <v>63240</v>
      </c>
      <c r="H300" s="59"/>
      <c r="I300" s="69">
        <v>1.02</v>
      </c>
      <c r="J300" s="70">
        <v>6513</v>
      </c>
      <c r="K300" s="64">
        <v>10</v>
      </c>
      <c r="L300" s="64">
        <f t="shared" si="5"/>
        <v>475122.12</v>
      </c>
      <c r="M300" s="62">
        <v>291</v>
      </c>
      <c r="N300" s="59"/>
      <c r="O300" s="59"/>
      <c r="P300" s="59"/>
      <c r="Q300" s="59"/>
      <c r="R300" s="64"/>
      <c r="S300" s="73"/>
      <c r="T300" s="73"/>
    </row>
    <row r="301" spans="4:20">
      <c r="D301" s="59"/>
      <c r="E301" s="59"/>
      <c r="F301" s="62">
        <v>4</v>
      </c>
      <c r="G301" s="64">
        <v>63860</v>
      </c>
      <c r="H301" s="59"/>
      <c r="I301" s="69">
        <v>1.03</v>
      </c>
      <c r="J301" s="70">
        <v>6641</v>
      </c>
      <c r="K301" s="64">
        <v>10</v>
      </c>
      <c r="L301" s="64">
        <f t="shared" si="5"/>
        <v>487954.26</v>
      </c>
      <c r="M301" s="62">
        <v>292</v>
      </c>
      <c r="N301" s="59"/>
      <c r="O301" s="59"/>
      <c r="P301" s="59"/>
      <c r="Q301" s="59"/>
      <c r="R301" s="64"/>
      <c r="S301" s="73"/>
      <c r="T301" s="73"/>
    </row>
    <row r="302" spans="4:20">
      <c r="D302" s="59"/>
      <c r="E302" s="59"/>
      <c r="F302" s="62">
        <v>5</v>
      </c>
      <c r="G302" s="64">
        <v>64480</v>
      </c>
      <c r="H302" s="59"/>
      <c r="I302" s="69">
        <v>1.04</v>
      </c>
      <c r="J302" s="70">
        <v>6770</v>
      </c>
      <c r="K302" s="64">
        <v>10</v>
      </c>
      <c r="L302" s="64">
        <f t="shared" si="5"/>
        <v>501009.6</v>
      </c>
      <c r="M302" s="62">
        <v>293</v>
      </c>
      <c r="N302" s="59"/>
      <c r="O302" s="59"/>
      <c r="P302" s="59"/>
      <c r="Q302" s="59"/>
      <c r="R302" s="64"/>
      <c r="S302" s="73"/>
      <c r="T302" s="73"/>
    </row>
    <row r="303" spans="4:20">
      <c r="D303" s="59"/>
      <c r="E303" s="59"/>
      <c r="F303" s="62">
        <v>6</v>
      </c>
      <c r="G303" s="64">
        <v>65720</v>
      </c>
      <c r="H303" s="59"/>
      <c r="I303" s="69">
        <v>1.06</v>
      </c>
      <c r="J303" s="70">
        <v>6966</v>
      </c>
      <c r="K303" s="64">
        <v>10</v>
      </c>
      <c r="L303" s="64">
        <f t="shared" si="5"/>
        <v>523525.52</v>
      </c>
      <c r="M303" s="62">
        <v>294</v>
      </c>
      <c r="N303" s="59"/>
      <c r="O303" s="59"/>
      <c r="P303" s="59"/>
      <c r="Q303" s="59"/>
      <c r="R303" s="59"/>
      <c r="S303" s="73"/>
      <c r="T303" s="73"/>
    </row>
    <row r="304" spans="4:20">
      <c r="D304" s="59"/>
      <c r="E304" s="59"/>
      <c r="F304" s="62">
        <v>7</v>
      </c>
      <c r="G304" s="64">
        <v>66960</v>
      </c>
      <c r="H304" s="59"/>
      <c r="I304" s="69">
        <v>1.08</v>
      </c>
      <c r="J304" s="70">
        <v>7164</v>
      </c>
      <c r="K304" s="64">
        <v>10</v>
      </c>
      <c r="L304" s="64">
        <f t="shared" si="5"/>
        <v>546661.44</v>
      </c>
      <c r="M304" s="62">
        <v>295</v>
      </c>
      <c r="N304" s="59"/>
      <c r="O304" s="59"/>
      <c r="P304" s="59"/>
      <c r="Q304" s="59"/>
      <c r="R304" s="64"/>
      <c r="S304" s="73"/>
      <c r="T304" s="73"/>
    </row>
    <row r="305" spans="5:20">
      <c r="E305" s="59"/>
      <c r="F305" s="62">
        <v>8</v>
      </c>
      <c r="G305" s="64">
        <v>68200</v>
      </c>
      <c r="H305" s="59"/>
      <c r="I305" s="69">
        <v>1.1</v>
      </c>
      <c r="J305" s="70">
        <v>7365</v>
      </c>
      <c r="K305" s="64">
        <v>10</v>
      </c>
      <c r="L305" s="64">
        <f t="shared" si="5"/>
        <v>570493</v>
      </c>
      <c r="M305" s="62">
        <v>296</v>
      </c>
      <c r="N305" s="59"/>
      <c r="O305" s="59"/>
      <c r="P305" s="59"/>
      <c r="Q305" s="59"/>
      <c r="R305" s="64"/>
      <c r="S305" s="73"/>
      <c r="T305" s="73"/>
    </row>
    <row r="306" spans="5:20">
      <c r="E306" s="62">
        <v>3</v>
      </c>
      <c r="F306" s="62">
        <v>1</v>
      </c>
      <c r="G306" s="63">
        <v>63000</v>
      </c>
      <c r="H306" s="62">
        <v>1000</v>
      </c>
      <c r="I306" s="69">
        <v>1</v>
      </c>
      <c r="J306" s="70">
        <v>6363</v>
      </c>
      <c r="K306" s="64">
        <v>10</v>
      </c>
      <c r="L306" s="64">
        <f t="shared" si="5"/>
        <v>463869</v>
      </c>
      <c r="M306" s="62">
        <v>297</v>
      </c>
      <c r="N306" s="59"/>
      <c r="O306" s="59"/>
      <c r="P306" s="59"/>
      <c r="Q306" s="59"/>
      <c r="R306" s="64"/>
      <c r="S306" s="73"/>
      <c r="T306" s="73"/>
    </row>
    <row r="307" spans="5:20">
      <c r="E307" s="59"/>
      <c r="F307" s="62">
        <v>2</v>
      </c>
      <c r="G307" s="64">
        <v>63630</v>
      </c>
      <c r="H307" s="59"/>
      <c r="I307" s="69">
        <v>1.01</v>
      </c>
      <c r="J307" s="70">
        <v>6490</v>
      </c>
      <c r="K307" s="64">
        <v>10</v>
      </c>
      <c r="L307" s="64">
        <f t="shared" si="5"/>
        <v>476588.7</v>
      </c>
      <c r="M307" s="62">
        <v>298</v>
      </c>
      <c r="N307" s="59"/>
      <c r="O307" s="59"/>
      <c r="P307" s="59"/>
      <c r="Q307" s="59"/>
      <c r="R307" s="64"/>
      <c r="S307" s="73"/>
      <c r="T307" s="73"/>
    </row>
    <row r="308" spans="5:20">
      <c r="E308" s="59"/>
      <c r="F308" s="62">
        <v>3</v>
      </c>
      <c r="G308" s="64">
        <v>64260</v>
      </c>
      <c r="H308" s="59"/>
      <c r="I308" s="69">
        <v>1.02</v>
      </c>
      <c r="J308" s="70">
        <v>6618</v>
      </c>
      <c r="K308" s="64">
        <v>10</v>
      </c>
      <c r="L308" s="64">
        <f t="shared" si="5"/>
        <v>489532.68</v>
      </c>
      <c r="M308" s="62">
        <v>299</v>
      </c>
      <c r="N308" s="59"/>
      <c r="O308" s="59"/>
      <c r="P308" s="59"/>
      <c r="Q308" s="59"/>
      <c r="R308" s="64"/>
      <c r="S308" s="73"/>
      <c r="T308" s="73"/>
    </row>
    <row r="309" spans="5:20">
      <c r="E309" s="59"/>
      <c r="F309" s="62">
        <v>4</v>
      </c>
      <c r="G309" s="64">
        <v>64890</v>
      </c>
      <c r="H309" s="59"/>
      <c r="I309" s="69">
        <v>1.03</v>
      </c>
      <c r="J309" s="70">
        <v>6748</v>
      </c>
      <c r="K309" s="64">
        <v>10</v>
      </c>
      <c r="L309" s="64">
        <f t="shared" si="5"/>
        <v>502767.72</v>
      </c>
      <c r="M309" s="62">
        <v>300</v>
      </c>
      <c r="N309" s="59"/>
      <c r="O309" s="59"/>
      <c r="P309" s="59"/>
      <c r="Q309" s="59"/>
      <c r="R309" s="59"/>
      <c r="S309" s="73"/>
      <c r="T309" s="73"/>
    </row>
    <row r="310" spans="5:20">
      <c r="E310" s="59"/>
      <c r="F310" s="62">
        <v>5</v>
      </c>
      <c r="G310" s="64">
        <v>65520</v>
      </c>
      <c r="H310" s="59"/>
      <c r="I310" s="69">
        <v>1.04</v>
      </c>
      <c r="J310" s="70">
        <v>6879</v>
      </c>
      <c r="K310" s="64">
        <v>10</v>
      </c>
      <c r="L310" s="64">
        <f t="shared" si="5"/>
        <v>516232.08</v>
      </c>
      <c r="M310" s="62">
        <v>301</v>
      </c>
      <c r="N310" s="59"/>
      <c r="O310" s="59"/>
      <c r="P310" s="59"/>
      <c r="Q310" s="59"/>
      <c r="R310" s="64"/>
      <c r="S310" s="73"/>
      <c r="T310" s="73"/>
    </row>
    <row r="311" spans="5:20">
      <c r="E311" s="59"/>
      <c r="F311" s="62">
        <v>6</v>
      </c>
      <c r="G311" s="64">
        <v>66780</v>
      </c>
      <c r="H311" s="59"/>
      <c r="I311" s="69">
        <v>1.06</v>
      </c>
      <c r="J311" s="70">
        <v>7078</v>
      </c>
      <c r="K311" s="64">
        <v>10</v>
      </c>
      <c r="L311" s="64">
        <f t="shared" si="5"/>
        <v>539448.84</v>
      </c>
      <c r="M311" s="62">
        <v>302</v>
      </c>
      <c r="N311" s="59"/>
      <c r="O311" s="59"/>
      <c r="P311" s="59"/>
      <c r="Q311" s="59"/>
      <c r="R311" s="64"/>
      <c r="S311" s="73"/>
      <c r="T311" s="73"/>
    </row>
    <row r="312" spans="5:20">
      <c r="E312" s="59"/>
      <c r="F312" s="62">
        <v>7</v>
      </c>
      <c r="G312" s="64">
        <v>68040</v>
      </c>
      <c r="H312" s="59"/>
      <c r="I312" s="69">
        <v>1.08</v>
      </c>
      <c r="J312" s="70">
        <v>7280</v>
      </c>
      <c r="K312" s="64">
        <v>10</v>
      </c>
      <c r="L312" s="64">
        <f t="shared" si="5"/>
        <v>563371.2</v>
      </c>
      <c r="M312" s="62">
        <v>303</v>
      </c>
      <c r="N312" s="59"/>
      <c r="O312" s="59"/>
      <c r="P312" s="59"/>
      <c r="Q312" s="59"/>
      <c r="R312" s="64"/>
      <c r="S312" s="73"/>
      <c r="T312" s="73"/>
    </row>
    <row r="313" spans="5:20">
      <c r="E313" s="59"/>
      <c r="F313" s="62">
        <v>8</v>
      </c>
      <c r="G313" s="64">
        <v>69300</v>
      </c>
      <c r="H313" s="59"/>
      <c r="I313" s="69">
        <v>1.1</v>
      </c>
      <c r="J313" s="70">
        <v>7484</v>
      </c>
      <c r="K313" s="64">
        <v>10</v>
      </c>
      <c r="L313" s="64">
        <f t="shared" si="5"/>
        <v>587941.2</v>
      </c>
      <c r="M313" s="62">
        <v>304</v>
      </c>
      <c r="N313" s="59"/>
      <c r="O313" s="59"/>
      <c r="P313" s="59"/>
      <c r="Q313" s="59"/>
      <c r="R313" s="64"/>
      <c r="S313" s="73"/>
      <c r="T313" s="73"/>
    </row>
    <row r="314" spans="5:20">
      <c r="E314" s="62">
        <v>4</v>
      </c>
      <c r="F314" s="62">
        <v>1</v>
      </c>
      <c r="G314" s="63">
        <v>64000</v>
      </c>
      <c r="H314" s="62">
        <v>1000</v>
      </c>
      <c r="I314" s="69">
        <v>1</v>
      </c>
      <c r="J314" s="70">
        <v>6464</v>
      </c>
      <c r="K314" s="64">
        <v>10</v>
      </c>
      <c r="L314" s="64">
        <f t="shared" si="5"/>
        <v>477696</v>
      </c>
      <c r="M314" s="62">
        <v>305</v>
      </c>
      <c r="N314" s="59"/>
      <c r="O314" s="59"/>
      <c r="P314" s="59"/>
      <c r="Q314" s="59"/>
      <c r="R314" s="64"/>
      <c r="S314" s="73"/>
      <c r="T314" s="73"/>
    </row>
    <row r="315" spans="5:20">
      <c r="E315" s="59"/>
      <c r="F315" s="62">
        <v>2</v>
      </c>
      <c r="G315" s="64">
        <v>64640</v>
      </c>
      <c r="H315" s="59"/>
      <c r="I315" s="69">
        <v>1.01</v>
      </c>
      <c r="J315" s="70">
        <v>6593</v>
      </c>
      <c r="K315" s="64">
        <v>10</v>
      </c>
      <c r="L315" s="64">
        <f t="shared" si="5"/>
        <v>490811.52</v>
      </c>
      <c r="M315" s="62">
        <v>306</v>
      </c>
      <c r="N315" s="59"/>
      <c r="O315" s="59"/>
      <c r="P315" s="59"/>
      <c r="Q315" s="59"/>
      <c r="R315" s="59"/>
      <c r="S315" s="73"/>
      <c r="T315" s="73"/>
    </row>
    <row r="316" spans="5:20">
      <c r="E316" s="59"/>
      <c r="F316" s="62">
        <v>3</v>
      </c>
      <c r="G316" s="64">
        <v>65280</v>
      </c>
      <c r="H316" s="59"/>
      <c r="I316" s="69">
        <v>1.02</v>
      </c>
      <c r="J316" s="70">
        <v>6723</v>
      </c>
      <c r="K316" s="64">
        <v>10</v>
      </c>
      <c r="L316" s="64">
        <f t="shared" si="5"/>
        <v>504157.44</v>
      </c>
      <c r="M316" s="62">
        <v>307</v>
      </c>
      <c r="N316" s="59"/>
      <c r="O316" s="59"/>
      <c r="P316" s="59"/>
      <c r="Q316" s="59"/>
      <c r="R316" s="64"/>
      <c r="S316" s="73"/>
      <c r="T316" s="73"/>
    </row>
    <row r="317" spans="5:20">
      <c r="E317" s="59"/>
      <c r="F317" s="62">
        <v>4</v>
      </c>
      <c r="G317" s="64">
        <v>65920</v>
      </c>
      <c r="H317" s="59"/>
      <c r="I317" s="69">
        <v>1.03</v>
      </c>
      <c r="J317" s="70">
        <v>6855</v>
      </c>
      <c r="K317" s="64">
        <v>10</v>
      </c>
      <c r="L317" s="64">
        <f t="shared" si="5"/>
        <v>517801.6</v>
      </c>
      <c r="M317" s="62">
        <v>308</v>
      </c>
      <c r="N317" s="59"/>
      <c r="O317" s="59"/>
      <c r="P317" s="59"/>
      <c r="Q317" s="59"/>
      <c r="R317" s="64"/>
      <c r="S317" s="73"/>
      <c r="T317" s="73"/>
    </row>
    <row r="318" spans="5:20">
      <c r="E318" s="59"/>
      <c r="F318" s="62">
        <v>5</v>
      </c>
      <c r="G318" s="64">
        <v>66560</v>
      </c>
      <c r="H318" s="59"/>
      <c r="I318" s="69">
        <v>1.04</v>
      </c>
      <c r="J318" s="70">
        <v>6988</v>
      </c>
      <c r="K318" s="64">
        <v>10</v>
      </c>
      <c r="L318" s="64">
        <f t="shared" si="5"/>
        <v>531681.28</v>
      </c>
      <c r="M318" s="62">
        <v>309</v>
      </c>
      <c r="N318" s="59"/>
      <c r="O318" s="59"/>
      <c r="P318" s="59"/>
      <c r="Q318" s="59"/>
      <c r="R318" s="64"/>
      <c r="S318" s="73"/>
      <c r="T318" s="73"/>
    </row>
    <row r="319" spans="5:20">
      <c r="E319" s="59"/>
      <c r="F319" s="62">
        <v>6</v>
      </c>
      <c r="G319" s="64">
        <v>67840</v>
      </c>
      <c r="H319" s="59"/>
      <c r="I319" s="69">
        <v>1.06</v>
      </c>
      <c r="J319" s="70">
        <v>7191</v>
      </c>
      <c r="K319" s="64">
        <v>10</v>
      </c>
      <c r="L319" s="64">
        <f t="shared" si="5"/>
        <v>555677.44</v>
      </c>
      <c r="M319" s="62">
        <v>310</v>
      </c>
      <c r="N319" s="59"/>
      <c r="O319" s="59"/>
      <c r="P319" s="59"/>
      <c r="Q319" s="59"/>
      <c r="R319" s="64"/>
      <c r="S319" s="73"/>
      <c r="T319" s="73"/>
    </row>
    <row r="320" spans="5:20">
      <c r="E320" s="59"/>
      <c r="F320" s="62">
        <v>7</v>
      </c>
      <c r="G320" s="64">
        <v>69120</v>
      </c>
      <c r="H320" s="59"/>
      <c r="I320" s="69">
        <v>1.08</v>
      </c>
      <c r="J320" s="70">
        <v>7395</v>
      </c>
      <c r="K320" s="64">
        <v>10</v>
      </c>
      <c r="L320" s="64">
        <f t="shared" si="5"/>
        <v>580262.4</v>
      </c>
      <c r="M320" s="62">
        <v>311</v>
      </c>
      <c r="N320" s="59"/>
      <c r="O320" s="59"/>
      <c r="P320" s="59"/>
      <c r="Q320" s="59"/>
      <c r="R320" s="64"/>
      <c r="S320" s="73"/>
      <c r="T320" s="73"/>
    </row>
    <row r="321" spans="4:20">
      <c r="D321" s="59"/>
      <c r="E321" s="59"/>
      <c r="F321" s="62">
        <v>8</v>
      </c>
      <c r="G321" s="64">
        <v>70400</v>
      </c>
      <c r="H321" s="59"/>
      <c r="I321" s="69">
        <v>1.1</v>
      </c>
      <c r="J321" s="70">
        <v>7603</v>
      </c>
      <c r="K321" s="64">
        <v>10</v>
      </c>
      <c r="L321" s="64">
        <f t="shared" si="5"/>
        <v>605651.2</v>
      </c>
      <c r="M321" s="62">
        <v>312</v>
      </c>
      <c r="N321" s="59"/>
      <c r="O321" s="59"/>
      <c r="P321" s="59"/>
      <c r="Q321" s="59"/>
      <c r="R321" s="59"/>
      <c r="S321" s="73"/>
      <c r="T321" s="73"/>
    </row>
    <row r="322" spans="4:20">
      <c r="D322" s="59"/>
      <c r="E322" s="62">
        <v>5</v>
      </c>
      <c r="F322" s="62">
        <v>1</v>
      </c>
      <c r="G322" s="63">
        <v>65000</v>
      </c>
      <c r="H322" s="62">
        <v>1000</v>
      </c>
      <c r="I322" s="69">
        <v>1</v>
      </c>
      <c r="J322" s="70">
        <v>6565</v>
      </c>
      <c r="K322" s="64">
        <v>10</v>
      </c>
      <c r="L322" s="64">
        <f t="shared" si="5"/>
        <v>491725</v>
      </c>
      <c r="M322" s="62">
        <v>313</v>
      </c>
      <c r="N322" s="59"/>
      <c r="O322" s="59"/>
      <c r="P322" s="59"/>
      <c r="Q322" s="59"/>
      <c r="R322" s="64"/>
      <c r="S322" s="73"/>
      <c r="T322" s="73"/>
    </row>
    <row r="323" spans="4:20">
      <c r="D323" s="59"/>
      <c r="E323" s="59"/>
      <c r="F323" s="62">
        <v>2</v>
      </c>
      <c r="G323" s="64">
        <v>65650</v>
      </c>
      <c r="H323" s="59"/>
      <c r="I323" s="69">
        <v>1.01</v>
      </c>
      <c r="J323" s="70">
        <v>6696</v>
      </c>
      <c r="K323" s="64">
        <v>10</v>
      </c>
      <c r="L323" s="64">
        <f t="shared" si="5"/>
        <v>505242.4</v>
      </c>
      <c r="M323" s="62">
        <v>314</v>
      </c>
      <c r="N323" s="59"/>
      <c r="O323" s="59"/>
      <c r="P323" s="59"/>
      <c r="Q323" s="59"/>
      <c r="R323" s="64"/>
      <c r="S323" s="73"/>
      <c r="T323" s="73"/>
    </row>
    <row r="324" spans="4:20">
      <c r="D324" s="59"/>
      <c r="E324" s="59"/>
      <c r="F324" s="62">
        <v>3</v>
      </c>
      <c r="G324" s="64">
        <v>66300</v>
      </c>
      <c r="H324" s="59"/>
      <c r="I324" s="69">
        <v>1.02</v>
      </c>
      <c r="J324" s="70">
        <v>6828</v>
      </c>
      <c r="K324" s="64">
        <v>10</v>
      </c>
      <c r="L324" s="64">
        <f t="shared" si="5"/>
        <v>518996.4</v>
      </c>
      <c r="M324" s="62">
        <v>315</v>
      </c>
      <c r="N324" s="59"/>
      <c r="O324" s="59"/>
      <c r="P324" s="59"/>
      <c r="Q324" s="59"/>
      <c r="R324" s="64"/>
      <c r="S324" s="73"/>
      <c r="T324" s="73"/>
    </row>
    <row r="325" spans="4:20">
      <c r="D325" s="59"/>
      <c r="E325" s="59"/>
      <c r="F325" s="62">
        <v>4</v>
      </c>
      <c r="G325" s="64">
        <v>66950</v>
      </c>
      <c r="H325" s="59"/>
      <c r="I325" s="69">
        <v>1.03</v>
      </c>
      <c r="J325" s="70">
        <v>6962</v>
      </c>
      <c r="K325" s="64">
        <v>10</v>
      </c>
      <c r="L325" s="64">
        <f t="shared" si="5"/>
        <v>533055.9</v>
      </c>
      <c r="M325" s="62">
        <v>316</v>
      </c>
      <c r="N325" s="59"/>
      <c r="O325" s="59"/>
      <c r="P325" s="59"/>
      <c r="Q325" s="59"/>
      <c r="R325" s="64"/>
      <c r="S325" s="73"/>
      <c r="T325" s="73"/>
    </row>
    <row r="326" spans="4:20">
      <c r="D326" s="59"/>
      <c r="E326" s="59"/>
      <c r="F326" s="62">
        <v>5</v>
      </c>
      <c r="G326" s="64">
        <v>67600</v>
      </c>
      <c r="H326" s="59"/>
      <c r="I326" s="69">
        <v>1.04</v>
      </c>
      <c r="J326" s="70">
        <v>7098</v>
      </c>
      <c r="K326" s="64">
        <v>10</v>
      </c>
      <c r="L326" s="64">
        <f t="shared" si="5"/>
        <v>547424.8</v>
      </c>
      <c r="M326" s="62">
        <v>317</v>
      </c>
      <c r="N326" s="59"/>
      <c r="O326" s="59"/>
      <c r="P326" s="59"/>
      <c r="Q326" s="59"/>
      <c r="R326" s="64"/>
      <c r="S326" s="73"/>
      <c r="T326" s="73"/>
    </row>
    <row r="327" spans="4:20">
      <c r="D327" s="59"/>
      <c r="E327" s="59"/>
      <c r="F327" s="62">
        <v>6</v>
      </c>
      <c r="G327" s="64">
        <v>68900</v>
      </c>
      <c r="H327" s="59"/>
      <c r="I327" s="69">
        <v>1.06</v>
      </c>
      <c r="J327" s="70">
        <v>7303</v>
      </c>
      <c r="K327" s="64">
        <v>10</v>
      </c>
      <c r="L327" s="64">
        <f t="shared" si="5"/>
        <v>572076.7</v>
      </c>
      <c r="M327" s="62">
        <v>318</v>
      </c>
      <c r="N327" s="59"/>
      <c r="O327" s="59"/>
      <c r="P327" s="59"/>
      <c r="Q327" s="59"/>
      <c r="R327" s="59"/>
      <c r="S327" s="73"/>
      <c r="T327" s="73"/>
    </row>
    <row r="328" spans="4:20">
      <c r="D328" s="59"/>
      <c r="E328" s="59"/>
      <c r="F328" s="62">
        <v>7</v>
      </c>
      <c r="G328" s="64">
        <v>70200</v>
      </c>
      <c r="H328" s="59"/>
      <c r="I328" s="69">
        <v>1.08</v>
      </c>
      <c r="J328" s="70">
        <v>7511</v>
      </c>
      <c r="K328" s="64">
        <v>10</v>
      </c>
      <c r="L328" s="64">
        <f t="shared" si="5"/>
        <v>597472.2</v>
      </c>
      <c r="M328" s="62">
        <v>319</v>
      </c>
      <c r="N328" s="59"/>
      <c r="O328" s="59"/>
      <c r="P328" s="59"/>
      <c r="Q328" s="59"/>
      <c r="R328" s="64"/>
      <c r="S328" s="73"/>
      <c r="T328" s="73"/>
    </row>
    <row r="329" spans="4:20">
      <c r="D329" s="59"/>
      <c r="E329" s="59"/>
      <c r="F329" s="62">
        <v>8</v>
      </c>
      <c r="G329" s="64">
        <v>71500</v>
      </c>
      <c r="H329" s="59"/>
      <c r="I329" s="69">
        <v>1.1</v>
      </c>
      <c r="J329" s="70">
        <v>7722</v>
      </c>
      <c r="K329" s="64">
        <v>10</v>
      </c>
      <c r="L329" s="64">
        <f t="shared" si="5"/>
        <v>623623</v>
      </c>
      <c r="M329" s="62">
        <v>320</v>
      </c>
      <c r="N329" s="59"/>
      <c r="O329" s="59"/>
      <c r="P329" s="59"/>
      <c r="Q329" s="59"/>
      <c r="R329" s="64"/>
      <c r="S329" s="73"/>
      <c r="T329" s="73"/>
    </row>
    <row r="330" spans="4:20">
      <c r="D330" s="62" t="s">
        <v>604</v>
      </c>
      <c r="E330" s="62">
        <v>1</v>
      </c>
      <c r="F330" s="62">
        <v>1</v>
      </c>
      <c r="G330" s="63">
        <v>66000</v>
      </c>
      <c r="H330" s="62">
        <v>1000</v>
      </c>
      <c r="I330" s="69">
        <v>1</v>
      </c>
      <c r="J330" s="70">
        <v>6666</v>
      </c>
      <c r="K330" s="64">
        <v>10</v>
      </c>
      <c r="L330" s="64">
        <f t="shared" si="5"/>
        <v>505956</v>
      </c>
      <c r="M330" s="62">
        <v>321</v>
      </c>
      <c r="N330" s="59"/>
      <c r="O330" s="59"/>
      <c r="P330" s="59"/>
      <c r="Q330" s="59"/>
      <c r="R330" s="64"/>
      <c r="S330" s="73"/>
      <c r="T330" s="73"/>
    </row>
    <row r="331" spans="4:20">
      <c r="D331" s="59"/>
      <c r="E331" s="59"/>
      <c r="F331" s="62">
        <v>2</v>
      </c>
      <c r="G331" s="64">
        <v>66660</v>
      </c>
      <c r="H331" s="59"/>
      <c r="I331" s="69">
        <v>1.01</v>
      </c>
      <c r="J331" s="70">
        <v>6799</v>
      </c>
      <c r="K331" s="64">
        <v>10</v>
      </c>
      <c r="L331" s="64">
        <f t="shared" ref="L331:L394" si="6">G331*(1+J331/1000)</f>
        <v>519881.34</v>
      </c>
      <c r="M331" s="62">
        <v>322</v>
      </c>
      <c r="N331" s="59"/>
      <c r="O331" s="59"/>
      <c r="P331" s="59"/>
      <c r="Q331" s="59"/>
      <c r="R331" s="64"/>
      <c r="S331" s="73"/>
      <c r="T331" s="73"/>
    </row>
    <row r="332" spans="4:20">
      <c r="D332" s="59"/>
      <c r="E332" s="59"/>
      <c r="F332" s="62">
        <v>3</v>
      </c>
      <c r="G332" s="64">
        <v>67320</v>
      </c>
      <c r="H332" s="59"/>
      <c r="I332" s="69">
        <v>1.02</v>
      </c>
      <c r="J332" s="70">
        <v>6933</v>
      </c>
      <c r="K332" s="64">
        <v>10</v>
      </c>
      <c r="L332" s="64">
        <f t="shared" si="6"/>
        <v>534049.56</v>
      </c>
      <c r="M332" s="62">
        <v>323</v>
      </c>
      <c r="N332" s="59"/>
      <c r="O332" s="59"/>
      <c r="P332" s="59"/>
      <c r="Q332" s="59"/>
      <c r="R332" s="64"/>
      <c r="S332" s="73"/>
      <c r="T332" s="73"/>
    </row>
    <row r="333" spans="4:20">
      <c r="D333" s="59"/>
      <c r="E333" s="59"/>
      <c r="F333" s="62">
        <v>4</v>
      </c>
      <c r="G333" s="64">
        <v>67980</v>
      </c>
      <c r="H333" s="59"/>
      <c r="I333" s="69">
        <v>1.03</v>
      </c>
      <c r="J333" s="70">
        <v>7069</v>
      </c>
      <c r="K333" s="64">
        <v>10</v>
      </c>
      <c r="L333" s="64">
        <f t="shared" si="6"/>
        <v>548530.62</v>
      </c>
      <c r="M333" s="62">
        <v>324</v>
      </c>
      <c r="N333" s="59"/>
      <c r="O333" s="59"/>
      <c r="P333" s="59"/>
      <c r="Q333" s="59"/>
      <c r="R333" s="59"/>
      <c r="S333" s="73"/>
      <c r="T333" s="73"/>
    </row>
    <row r="334" spans="4:20">
      <c r="D334" s="59"/>
      <c r="E334" s="59"/>
      <c r="F334" s="62">
        <v>5</v>
      </c>
      <c r="G334" s="64">
        <v>68640</v>
      </c>
      <c r="H334" s="59"/>
      <c r="I334" s="69">
        <v>1.04</v>
      </c>
      <c r="J334" s="70">
        <v>7207</v>
      </c>
      <c r="K334" s="64">
        <v>10</v>
      </c>
      <c r="L334" s="64">
        <f t="shared" si="6"/>
        <v>563328.48</v>
      </c>
      <c r="M334" s="62">
        <v>325</v>
      </c>
      <c r="N334" s="59"/>
      <c r="O334" s="59"/>
      <c r="P334" s="59"/>
      <c r="Q334" s="59"/>
      <c r="R334" s="64"/>
      <c r="S334" s="73"/>
      <c r="T334" s="73"/>
    </row>
    <row r="335" spans="4:20">
      <c r="D335" s="59"/>
      <c r="E335" s="59"/>
      <c r="F335" s="62">
        <v>6</v>
      </c>
      <c r="G335" s="64">
        <v>69960</v>
      </c>
      <c r="H335" s="59"/>
      <c r="I335" s="69">
        <v>1.06</v>
      </c>
      <c r="J335" s="70">
        <v>7415</v>
      </c>
      <c r="K335" s="64">
        <v>10</v>
      </c>
      <c r="L335" s="64">
        <f t="shared" si="6"/>
        <v>588713.4</v>
      </c>
      <c r="M335" s="62">
        <v>326</v>
      </c>
      <c r="N335" s="59"/>
      <c r="O335" s="59"/>
      <c r="P335" s="59"/>
      <c r="Q335" s="59"/>
      <c r="R335" s="64"/>
      <c r="S335" s="73"/>
      <c r="T335" s="73"/>
    </row>
    <row r="336" spans="4:20">
      <c r="D336" s="59"/>
      <c r="E336" s="59"/>
      <c r="F336" s="62">
        <v>7</v>
      </c>
      <c r="G336" s="64">
        <v>71280</v>
      </c>
      <c r="H336" s="59"/>
      <c r="I336" s="69">
        <v>1.08</v>
      </c>
      <c r="J336" s="70">
        <v>7626</v>
      </c>
      <c r="K336" s="64">
        <v>10</v>
      </c>
      <c r="L336" s="64">
        <f t="shared" si="6"/>
        <v>614861.28</v>
      </c>
      <c r="M336" s="62">
        <v>327</v>
      </c>
      <c r="N336" s="59"/>
      <c r="O336" s="59"/>
      <c r="P336" s="59"/>
      <c r="Q336" s="59"/>
      <c r="R336" s="64"/>
      <c r="S336" s="73"/>
      <c r="T336" s="73"/>
    </row>
    <row r="337" spans="5:20">
      <c r="E337" s="59"/>
      <c r="F337" s="62">
        <v>8</v>
      </c>
      <c r="G337" s="64">
        <v>72600</v>
      </c>
      <c r="H337" s="59"/>
      <c r="I337" s="69">
        <v>1.1</v>
      </c>
      <c r="J337" s="70">
        <v>7840</v>
      </c>
      <c r="K337" s="64">
        <v>10</v>
      </c>
      <c r="L337" s="64">
        <f t="shared" si="6"/>
        <v>641784</v>
      </c>
      <c r="M337" s="62">
        <v>328</v>
      </c>
      <c r="N337" s="59"/>
      <c r="O337" s="59"/>
      <c r="P337" s="59"/>
      <c r="Q337" s="59"/>
      <c r="R337" s="64"/>
      <c r="S337" s="73"/>
      <c r="T337" s="73"/>
    </row>
    <row r="338" spans="5:20">
      <c r="E338" s="62">
        <v>2</v>
      </c>
      <c r="F338" s="62">
        <v>1</v>
      </c>
      <c r="G338" s="63">
        <v>67000</v>
      </c>
      <c r="H338" s="62">
        <v>1000</v>
      </c>
      <c r="I338" s="69">
        <v>1</v>
      </c>
      <c r="J338" s="70">
        <v>6767</v>
      </c>
      <c r="K338" s="64">
        <v>10</v>
      </c>
      <c r="L338" s="64">
        <f t="shared" si="6"/>
        <v>520389</v>
      </c>
      <c r="M338" s="62">
        <v>329</v>
      </c>
      <c r="N338" s="62"/>
      <c r="O338" s="59"/>
      <c r="P338" s="59"/>
      <c r="Q338" s="59"/>
      <c r="R338" s="64"/>
      <c r="S338" s="73"/>
      <c r="T338" s="73"/>
    </row>
    <row r="339" spans="5:20">
      <c r="E339" s="59"/>
      <c r="F339" s="62">
        <v>2</v>
      </c>
      <c r="G339" s="64">
        <v>67670</v>
      </c>
      <c r="H339" s="59"/>
      <c r="I339" s="69">
        <v>1.01</v>
      </c>
      <c r="J339" s="70">
        <v>6902</v>
      </c>
      <c r="K339" s="64">
        <v>10</v>
      </c>
      <c r="L339" s="64">
        <f t="shared" si="6"/>
        <v>534728.34</v>
      </c>
      <c r="M339" s="62">
        <v>330</v>
      </c>
      <c r="N339" s="59"/>
      <c r="O339" s="59"/>
      <c r="P339" s="59"/>
      <c r="Q339" s="59"/>
      <c r="R339" s="59"/>
      <c r="S339" s="73"/>
      <c r="T339" s="73"/>
    </row>
    <row r="340" spans="5:20">
      <c r="E340" s="59"/>
      <c r="F340" s="62">
        <v>3</v>
      </c>
      <c r="G340" s="64">
        <v>68340</v>
      </c>
      <c r="H340" s="59"/>
      <c r="I340" s="69">
        <v>1.02</v>
      </c>
      <c r="J340" s="70">
        <v>7039</v>
      </c>
      <c r="K340" s="64">
        <v>10</v>
      </c>
      <c r="L340" s="64">
        <f t="shared" si="6"/>
        <v>549385.26</v>
      </c>
      <c r="M340" s="62">
        <v>331</v>
      </c>
      <c r="N340" s="59"/>
      <c r="O340" s="59"/>
      <c r="P340" s="59"/>
      <c r="Q340" s="59"/>
      <c r="R340" s="64"/>
      <c r="S340" s="73"/>
      <c r="T340" s="73"/>
    </row>
    <row r="341" spans="5:20">
      <c r="E341" s="59"/>
      <c r="F341" s="62">
        <v>4</v>
      </c>
      <c r="G341" s="64">
        <v>69010</v>
      </c>
      <c r="H341" s="59"/>
      <c r="I341" s="69">
        <v>1.03</v>
      </c>
      <c r="J341" s="70">
        <v>7177</v>
      </c>
      <c r="K341" s="64">
        <v>10</v>
      </c>
      <c r="L341" s="64">
        <f t="shared" si="6"/>
        <v>564294.77</v>
      </c>
      <c r="M341" s="62">
        <v>332</v>
      </c>
      <c r="N341" s="59"/>
      <c r="O341" s="59"/>
      <c r="P341" s="59"/>
      <c r="Q341" s="59"/>
      <c r="R341" s="64"/>
      <c r="S341" s="73"/>
      <c r="T341" s="73"/>
    </row>
    <row r="342" spans="5:20">
      <c r="E342" s="59"/>
      <c r="F342" s="62">
        <v>5</v>
      </c>
      <c r="G342" s="64">
        <v>69680</v>
      </c>
      <c r="H342" s="59"/>
      <c r="I342" s="69">
        <v>1.04</v>
      </c>
      <c r="J342" s="70">
        <v>7316</v>
      </c>
      <c r="K342" s="64">
        <v>10</v>
      </c>
      <c r="L342" s="64">
        <f t="shared" si="6"/>
        <v>579458.88</v>
      </c>
      <c r="M342" s="62">
        <v>333</v>
      </c>
      <c r="N342" s="59"/>
      <c r="O342" s="59"/>
      <c r="P342" s="59"/>
      <c r="Q342" s="59"/>
      <c r="R342" s="64"/>
      <c r="S342" s="73"/>
      <c r="T342" s="73"/>
    </row>
    <row r="343" spans="5:20">
      <c r="E343" s="59"/>
      <c r="F343" s="62">
        <v>6</v>
      </c>
      <c r="G343" s="64">
        <v>71020</v>
      </c>
      <c r="H343" s="59"/>
      <c r="I343" s="69">
        <v>1.06</v>
      </c>
      <c r="J343" s="70">
        <v>7528</v>
      </c>
      <c r="K343" s="64">
        <v>10</v>
      </c>
      <c r="L343" s="64">
        <f t="shared" si="6"/>
        <v>605658.56</v>
      </c>
      <c r="M343" s="62">
        <v>334</v>
      </c>
      <c r="N343" s="59"/>
      <c r="O343" s="59"/>
      <c r="P343" s="59"/>
      <c r="Q343" s="59"/>
      <c r="R343" s="64"/>
      <c r="S343" s="73"/>
      <c r="T343" s="73"/>
    </row>
    <row r="344" spans="5:20">
      <c r="E344" s="59"/>
      <c r="F344" s="62">
        <v>7</v>
      </c>
      <c r="G344" s="64">
        <v>72360</v>
      </c>
      <c r="H344" s="59"/>
      <c r="I344" s="69">
        <v>1.08</v>
      </c>
      <c r="J344" s="70">
        <v>7742</v>
      </c>
      <c r="K344" s="64">
        <v>10</v>
      </c>
      <c r="L344" s="64">
        <f t="shared" si="6"/>
        <v>632571.12</v>
      </c>
      <c r="M344" s="62">
        <v>335</v>
      </c>
      <c r="N344" s="59"/>
      <c r="O344" s="59"/>
      <c r="P344" s="59"/>
      <c r="Q344" s="59"/>
      <c r="R344" s="64"/>
      <c r="S344" s="73"/>
      <c r="T344" s="73"/>
    </row>
    <row r="345" spans="5:20">
      <c r="E345" s="59"/>
      <c r="F345" s="62">
        <v>8</v>
      </c>
      <c r="G345" s="64">
        <v>73700</v>
      </c>
      <c r="H345" s="59"/>
      <c r="I345" s="69">
        <v>1.1</v>
      </c>
      <c r="J345" s="70">
        <v>7959</v>
      </c>
      <c r="K345" s="64">
        <v>10</v>
      </c>
      <c r="L345" s="64">
        <f t="shared" si="6"/>
        <v>660278.3</v>
      </c>
      <c r="M345" s="62">
        <v>336</v>
      </c>
      <c r="N345" s="59"/>
      <c r="O345" s="59"/>
      <c r="P345" s="59"/>
      <c r="Q345" s="59"/>
      <c r="R345" s="59"/>
      <c r="S345" s="73"/>
      <c r="T345" s="73"/>
    </row>
    <row r="346" spans="5:20">
      <c r="E346" s="62">
        <v>3</v>
      </c>
      <c r="F346" s="62">
        <v>1</v>
      </c>
      <c r="G346" s="63">
        <v>70000</v>
      </c>
      <c r="H346" s="62">
        <v>3000</v>
      </c>
      <c r="I346" s="69">
        <v>1</v>
      </c>
      <c r="J346" s="70">
        <v>7070</v>
      </c>
      <c r="K346" s="64">
        <v>10</v>
      </c>
      <c r="L346" s="64">
        <f t="shared" si="6"/>
        <v>564900</v>
      </c>
      <c r="M346" s="62">
        <v>337</v>
      </c>
      <c r="N346" s="59"/>
      <c r="O346" s="59"/>
      <c r="P346" s="59"/>
      <c r="Q346" s="59"/>
      <c r="R346" s="64"/>
      <c r="S346" s="73"/>
      <c r="T346" s="73"/>
    </row>
    <row r="347" spans="5:20">
      <c r="E347" s="59"/>
      <c r="F347" s="62">
        <v>2</v>
      </c>
      <c r="G347" s="64">
        <v>70700</v>
      </c>
      <c r="H347" s="59"/>
      <c r="I347" s="69">
        <v>1.01</v>
      </c>
      <c r="J347" s="70">
        <v>7211</v>
      </c>
      <c r="K347" s="64">
        <v>10</v>
      </c>
      <c r="L347" s="64">
        <f t="shared" si="6"/>
        <v>580517.7</v>
      </c>
      <c r="M347" s="62">
        <v>338</v>
      </c>
      <c r="N347" s="59"/>
      <c r="O347" s="59"/>
      <c r="P347" s="59"/>
      <c r="Q347" s="59"/>
      <c r="R347" s="64"/>
      <c r="S347" s="73"/>
      <c r="T347" s="73"/>
    </row>
    <row r="348" spans="5:20">
      <c r="E348" s="59"/>
      <c r="F348" s="62">
        <v>3</v>
      </c>
      <c r="G348" s="64">
        <v>71400</v>
      </c>
      <c r="H348" s="59"/>
      <c r="I348" s="69">
        <v>1.02</v>
      </c>
      <c r="J348" s="70">
        <v>7354</v>
      </c>
      <c r="K348" s="64">
        <v>10</v>
      </c>
      <c r="L348" s="64">
        <f t="shared" si="6"/>
        <v>596475.6</v>
      </c>
      <c r="M348" s="62">
        <v>339</v>
      </c>
      <c r="N348" s="59"/>
      <c r="O348" s="59"/>
      <c r="P348" s="59"/>
      <c r="Q348" s="59"/>
      <c r="R348" s="64"/>
      <c r="S348" s="73"/>
      <c r="T348" s="73"/>
    </row>
    <row r="349" spans="5:20">
      <c r="E349" s="59"/>
      <c r="F349" s="62">
        <v>4</v>
      </c>
      <c r="G349" s="64">
        <v>72100</v>
      </c>
      <c r="H349" s="59"/>
      <c r="I349" s="69">
        <v>1.03</v>
      </c>
      <c r="J349" s="70">
        <v>7498</v>
      </c>
      <c r="K349" s="64">
        <v>10</v>
      </c>
      <c r="L349" s="64">
        <f t="shared" si="6"/>
        <v>612705.8</v>
      </c>
      <c r="M349" s="62">
        <v>340</v>
      </c>
      <c r="N349" s="59"/>
      <c r="O349" s="59"/>
      <c r="P349" s="59"/>
      <c r="Q349" s="59"/>
      <c r="R349" s="64"/>
      <c r="S349" s="73"/>
      <c r="T349" s="73"/>
    </row>
    <row r="350" spans="5:20">
      <c r="E350" s="59"/>
      <c r="F350" s="62">
        <v>5</v>
      </c>
      <c r="G350" s="64">
        <v>72800</v>
      </c>
      <c r="H350" s="59"/>
      <c r="I350" s="69">
        <v>1.04</v>
      </c>
      <c r="J350" s="70">
        <v>7644</v>
      </c>
      <c r="K350" s="64">
        <v>10</v>
      </c>
      <c r="L350" s="64">
        <f t="shared" si="6"/>
        <v>629283.2</v>
      </c>
      <c r="M350" s="62">
        <v>341</v>
      </c>
      <c r="N350" s="59"/>
      <c r="O350" s="59"/>
      <c r="P350" s="59"/>
      <c r="Q350" s="59"/>
      <c r="R350" s="64"/>
      <c r="S350" s="73"/>
      <c r="T350" s="73"/>
    </row>
    <row r="351" spans="5:20">
      <c r="E351" s="59"/>
      <c r="F351" s="62">
        <v>6</v>
      </c>
      <c r="G351" s="64">
        <v>74200</v>
      </c>
      <c r="H351" s="59"/>
      <c r="I351" s="69">
        <v>1.06</v>
      </c>
      <c r="J351" s="70">
        <v>7865</v>
      </c>
      <c r="K351" s="64">
        <v>10</v>
      </c>
      <c r="L351" s="64">
        <f t="shared" si="6"/>
        <v>657783</v>
      </c>
      <c r="M351" s="62">
        <v>342</v>
      </c>
      <c r="N351" s="59"/>
      <c r="O351" s="59"/>
      <c r="P351" s="59"/>
      <c r="Q351" s="59"/>
      <c r="R351" s="59"/>
      <c r="S351" s="73"/>
      <c r="T351" s="73"/>
    </row>
    <row r="352" spans="5:20">
      <c r="E352" s="59"/>
      <c r="F352" s="62">
        <v>7</v>
      </c>
      <c r="G352" s="64">
        <v>75600</v>
      </c>
      <c r="H352" s="59"/>
      <c r="I352" s="69">
        <v>1.08</v>
      </c>
      <c r="J352" s="70">
        <v>8089</v>
      </c>
      <c r="K352" s="64">
        <v>10</v>
      </c>
      <c r="L352" s="64">
        <f t="shared" si="6"/>
        <v>687128.4</v>
      </c>
      <c r="M352" s="62">
        <v>343</v>
      </c>
      <c r="N352" s="59"/>
      <c r="O352" s="59"/>
      <c r="P352" s="59"/>
      <c r="Q352" s="59"/>
      <c r="R352" s="64"/>
      <c r="S352" s="73"/>
      <c r="T352" s="73"/>
    </row>
    <row r="353" spans="5:20">
      <c r="E353" s="59"/>
      <c r="F353" s="62">
        <v>8</v>
      </c>
      <c r="G353" s="64">
        <v>77000</v>
      </c>
      <c r="H353" s="59"/>
      <c r="I353" s="69">
        <v>1.1</v>
      </c>
      <c r="J353" s="70">
        <v>8316</v>
      </c>
      <c r="K353" s="64">
        <v>10</v>
      </c>
      <c r="L353" s="64">
        <f t="shared" si="6"/>
        <v>717332</v>
      </c>
      <c r="M353" s="62">
        <v>344</v>
      </c>
      <c r="N353" s="59"/>
      <c r="O353" s="59"/>
      <c r="P353" s="59"/>
      <c r="Q353" s="59"/>
      <c r="R353" s="64"/>
      <c r="S353" s="73"/>
      <c r="T353" s="73"/>
    </row>
    <row r="354" spans="5:20">
      <c r="E354" s="62">
        <v>4</v>
      </c>
      <c r="F354" s="62">
        <v>1</v>
      </c>
      <c r="G354" s="63">
        <v>74000</v>
      </c>
      <c r="H354" s="62">
        <v>4000</v>
      </c>
      <c r="I354" s="69">
        <v>1</v>
      </c>
      <c r="J354" s="70">
        <v>7474</v>
      </c>
      <c r="K354" s="64">
        <v>10</v>
      </c>
      <c r="L354" s="64">
        <f t="shared" si="6"/>
        <v>627076</v>
      </c>
      <c r="M354" s="62">
        <v>345</v>
      </c>
      <c r="N354" s="59"/>
      <c r="O354" s="59"/>
      <c r="P354" s="59"/>
      <c r="Q354" s="59"/>
      <c r="R354" s="64"/>
      <c r="S354" s="73"/>
      <c r="T354" s="73"/>
    </row>
    <row r="355" spans="5:20">
      <c r="E355" s="59"/>
      <c r="F355" s="62">
        <v>2</v>
      </c>
      <c r="G355" s="64">
        <v>74740</v>
      </c>
      <c r="H355" s="59"/>
      <c r="I355" s="69">
        <v>1.01</v>
      </c>
      <c r="J355" s="70">
        <v>7623</v>
      </c>
      <c r="K355" s="64">
        <v>10</v>
      </c>
      <c r="L355" s="64">
        <f t="shared" si="6"/>
        <v>644483.02</v>
      </c>
      <c r="M355" s="62">
        <v>346</v>
      </c>
      <c r="N355" s="59"/>
      <c r="O355" s="59"/>
      <c r="P355" s="59"/>
      <c r="Q355" s="59"/>
      <c r="R355" s="64"/>
      <c r="S355" s="73"/>
      <c r="T355" s="73"/>
    </row>
    <row r="356" spans="5:20">
      <c r="E356" s="59"/>
      <c r="F356" s="62">
        <v>3</v>
      </c>
      <c r="G356" s="64">
        <v>75480</v>
      </c>
      <c r="H356" s="59"/>
      <c r="I356" s="69">
        <v>1.02</v>
      </c>
      <c r="J356" s="70">
        <v>7774</v>
      </c>
      <c r="K356" s="64">
        <v>10</v>
      </c>
      <c r="L356" s="64">
        <f t="shared" si="6"/>
        <v>662261.52</v>
      </c>
      <c r="M356" s="62">
        <v>347</v>
      </c>
      <c r="N356" s="59"/>
      <c r="O356" s="59"/>
      <c r="P356" s="59"/>
      <c r="Q356" s="59"/>
      <c r="R356" s="64"/>
      <c r="S356" s="73"/>
      <c r="T356" s="73"/>
    </row>
    <row r="357" spans="5:20">
      <c r="E357" s="59"/>
      <c r="F357" s="62">
        <v>4</v>
      </c>
      <c r="G357" s="64">
        <v>76220</v>
      </c>
      <c r="H357" s="59"/>
      <c r="I357" s="69">
        <v>1.03</v>
      </c>
      <c r="J357" s="70">
        <v>7926</v>
      </c>
      <c r="K357" s="64">
        <v>10</v>
      </c>
      <c r="L357" s="64">
        <f t="shared" si="6"/>
        <v>680339.72</v>
      </c>
      <c r="M357" s="62">
        <v>348</v>
      </c>
      <c r="N357" s="59"/>
      <c r="O357" s="59"/>
      <c r="P357" s="59"/>
      <c r="Q357" s="59"/>
      <c r="R357" s="59"/>
      <c r="S357" s="73"/>
      <c r="T357" s="73"/>
    </row>
    <row r="358" spans="5:20">
      <c r="E358" s="59"/>
      <c r="F358" s="62">
        <v>5</v>
      </c>
      <c r="G358" s="64">
        <v>76960</v>
      </c>
      <c r="H358" s="59"/>
      <c r="I358" s="69">
        <v>1.04</v>
      </c>
      <c r="J358" s="70">
        <v>8080</v>
      </c>
      <c r="K358" s="64">
        <v>10</v>
      </c>
      <c r="L358" s="64">
        <f t="shared" si="6"/>
        <v>698796.8</v>
      </c>
      <c r="M358" s="62">
        <v>349</v>
      </c>
      <c r="N358" s="59"/>
      <c r="O358" s="59"/>
      <c r="P358" s="59"/>
      <c r="Q358" s="59"/>
      <c r="R358" s="64"/>
      <c r="S358" s="73"/>
      <c r="T358" s="73"/>
    </row>
    <row r="359" spans="5:20">
      <c r="E359" s="59"/>
      <c r="F359" s="62">
        <v>6</v>
      </c>
      <c r="G359" s="64">
        <v>78440</v>
      </c>
      <c r="H359" s="59"/>
      <c r="I359" s="69">
        <v>1.06</v>
      </c>
      <c r="J359" s="70">
        <v>8314</v>
      </c>
      <c r="K359" s="64">
        <v>10</v>
      </c>
      <c r="L359" s="64">
        <f t="shared" si="6"/>
        <v>730590.16</v>
      </c>
      <c r="M359" s="62">
        <v>350</v>
      </c>
      <c r="N359" s="59"/>
      <c r="O359" s="59"/>
      <c r="P359" s="59"/>
      <c r="Q359" s="59"/>
      <c r="R359" s="64"/>
      <c r="S359" s="73"/>
      <c r="T359" s="73"/>
    </row>
    <row r="360" spans="5:20">
      <c r="E360" s="59"/>
      <c r="F360" s="62">
        <v>7</v>
      </c>
      <c r="G360" s="64">
        <v>79920</v>
      </c>
      <c r="H360" s="59"/>
      <c r="I360" s="69">
        <v>1.08</v>
      </c>
      <c r="J360" s="70">
        <v>8551</v>
      </c>
      <c r="K360" s="64">
        <v>10</v>
      </c>
      <c r="L360" s="64">
        <f t="shared" si="6"/>
        <v>763315.92</v>
      </c>
      <c r="M360" s="62">
        <v>351</v>
      </c>
      <c r="N360" s="59"/>
      <c r="O360" s="59"/>
      <c r="P360" s="59"/>
      <c r="Q360" s="59"/>
      <c r="R360" s="64"/>
      <c r="S360" s="73"/>
      <c r="T360" s="73"/>
    </row>
    <row r="361" spans="5:20">
      <c r="E361" s="59"/>
      <c r="F361" s="62">
        <v>8</v>
      </c>
      <c r="G361" s="64">
        <v>81400</v>
      </c>
      <c r="H361" s="59"/>
      <c r="I361" s="69">
        <v>1.1</v>
      </c>
      <c r="J361" s="70">
        <v>8791</v>
      </c>
      <c r="K361" s="64">
        <v>10</v>
      </c>
      <c r="L361" s="64">
        <f t="shared" si="6"/>
        <v>796987.4</v>
      </c>
      <c r="M361" s="62">
        <v>352</v>
      </c>
      <c r="N361" s="59"/>
      <c r="O361" s="59"/>
      <c r="P361" s="59"/>
      <c r="Q361" s="59"/>
      <c r="R361" s="64"/>
      <c r="S361" s="73"/>
      <c r="T361" s="73"/>
    </row>
    <row r="362" spans="5:20">
      <c r="E362" s="62">
        <v>5</v>
      </c>
      <c r="F362" s="62">
        <v>1</v>
      </c>
      <c r="G362" s="63">
        <v>78000</v>
      </c>
      <c r="H362" s="62">
        <v>4000</v>
      </c>
      <c r="I362" s="69">
        <v>1</v>
      </c>
      <c r="J362" s="70">
        <v>7878</v>
      </c>
      <c r="K362" s="64">
        <v>10</v>
      </c>
      <c r="L362" s="64">
        <f t="shared" si="6"/>
        <v>692484</v>
      </c>
      <c r="M362" s="62">
        <v>353</v>
      </c>
      <c r="N362" s="59"/>
      <c r="O362" s="59"/>
      <c r="P362" s="59"/>
      <c r="Q362" s="59"/>
      <c r="R362" s="64"/>
      <c r="S362" s="73"/>
      <c r="T362" s="73"/>
    </row>
    <row r="363" spans="5:20">
      <c r="E363" s="59"/>
      <c r="F363" s="62">
        <v>2</v>
      </c>
      <c r="G363" s="64">
        <v>78780</v>
      </c>
      <c r="H363" s="59"/>
      <c r="I363" s="69">
        <v>1.01</v>
      </c>
      <c r="J363" s="70">
        <v>8035</v>
      </c>
      <c r="K363" s="64">
        <v>10</v>
      </c>
      <c r="L363" s="64">
        <f t="shared" si="6"/>
        <v>711777.3</v>
      </c>
      <c r="M363" s="62">
        <v>354</v>
      </c>
      <c r="N363" s="59"/>
      <c r="O363" s="59"/>
      <c r="P363" s="59"/>
      <c r="Q363" s="59"/>
      <c r="R363" s="59"/>
      <c r="S363" s="73"/>
      <c r="T363" s="73"/>
    </row>
    <row r="364" spans="5:20">
      <c r="E364" s="59"/>
      <c r="F364" s="62">
        <v>3</v>
      </c>
      <c r="G364" s="64">
        <v>79560</v>
      </c>
      <c r="H364" s="59"/>
      <c r="I364" s="69">
        <v>1.02</v>
      </c>
      <c r="J364" s="70">
        <v>8194</v>
      </c>
      <c r="K364" s="64">
        <v>10</v>
      </c>
      <c r="L364" s="64">
        <f t="shared" si="6"/>
        <v>731474.64</v>
      </c>
      <c r="M364" s="62">
        <v>355</v>
      </c>
      <c r="N364" s="59"/>
      <c r="O364" s="59"/>
      <c r="P364" s="59"/>
      <c r="Q364" s="59"/>
      <c r="R364" s="64"/>
      <c r="S364" s="73"/>
      <c r="T364" s="73"/>
    </row>
    <row r="365" spans="5:20">
      <c r="E365" s="59"/>
      <c r="F365" s="62">
        <v>4</v>
      </c>
      <c r="G365" s="64">
        <v>80340</v>
      </c>
      <c r="H365" s="59"/>
      <c r="I365" s="69">
        <v>1.03</v>
      </c>
      <c r="J365" s="70">
        <v>8355</v>
      </c>
      <c r="K365" s="64">
        <v>10</v>
      </c>
      <c r="L365" s="64">
        <f t="shared" si="6"/>
        <v>751580.7</v>
      </c>
      <c r="M365" s="62">
        <v>356</v>
      </c>
      <c r="N365" s="59"/>
      <c r="O365" s="59"/>
      <c r="P365" s="59"/>
      <c r="Q365" s="59"/>
      <c r="R365" s="64"/>
      <c r="S365" s="73"/>
      <c r="T365" s="73"/>
    </row>
    <row r="366" spans="5:20">
      <c r="E366" s="59"/>
      <c r="F366" s="62">
        <v>5</v>
      </c>
      <c r="G366" s="64">
        <v>81120</v>
      </c>
      <c r="H366" s="59"/>
      <c r="I366" s="69">
        <v>1.04</v>
      </c>
      <c r="J366" s="70">
        <v>8517</v>
      </c>
      <c r="K366" s="64">
        <v>10</v>
      </c>
      <c r="L366" s="64">
        <f t="shared" si="6"/>
        <v>772019.04</v>
      </c>
      <c r="M366" s="62">
        <v>357</v>
      </c>
      <c r="N366" s="59"/>
      <c r="O366" s="59"/>
      <c r="P366" s="59"/>
      <c r="Q366" s="59"/>
      <c r="R366" s="64"/>
      <c r="S366" s="73"/>
      <c r="T366" s="73"/>
    </row>
    <row r="367" spans="5:20">
      <c r="E367" s="59"/>
      <c r="F367" s="62">
        <v>6</v>
      </c>
      <c r="G367" s="64">
        <v>82680</v>
      </c>
      <c r="H367" s="59"/>
      <c r="I367" s="69">
        <v>1.06</v>
      </c>
      <c r="J367" s="70">
        <v>8764</v>
      </c>
      <c r="K367" s="64">
        <v>10</v>
      </c>
      <c r="L367" s="64">
        <f t="shared" si="6"/>
        <v>807287.52</v>
      </c>
      <c r="M367" s="62">
        <v>358</v>
      </c>
      <c r="N367" s="59"/>
      <c r="O367" s="59"/>
      <c r="P367" s="59"/>
      <c r="Q367" s="59"/>
      <c r="R367" s="64"/>
      <c r="S367" s="73"/>
      <c r="T367" s="73"/>
    </row>
    <row r="368" spans="5:20">
      <c r="E368" s="59"/>
      <c r="F368" s="62">
        <v>7</v>
      </c>
      <c r="G368" s="64">
        <v>84240</v>
      </c>
      <c r="H368" s="59"/>
      <c r="I368" s="69">
        <v>1.08</v>
      </c>
      <c r="J368" s="70">
        <v>9013</v>
      </c>
      <c r="K368" s="64">
        <v>10</v>
      </c>
      <c r="L368" s="64">
        <f t="shared" si="6"/>
        <v>843495.12</v>
      </c>
      <c r="M368" s="62">
        <v>359</v>
      </c>
      <c r="N368" s="59"/>
      <c r="O368" s="59"/>
      <c r="P368" s="59"/>
      <c r="Q368" s="59"/>
      <c r="R368" s="64"/>
      <c r="S368" s="73"/>
      <c r="T368" s="73"/>
    </row>
    <row r="369" spans="4:20">
      <c r="D369" s="59"/>
      <c r="E369" s="59"/>
      <c r="F369" s="62">
        <v>8</v>
      </c>
      <c r="G369" s="64">
        <v>85800</v>
      </c>
      <c r="H369" s="59"/>
      <c r="I369" s="69">
        <v>1.1</v>
      </c>
      <c r="J369" s="70">
        <v>9266</v>
      </c>
      <c r="K369" s="64">
        <v>10</v>
      </c>
      <c r="L369" s="64">
        <f t="shared" si="6"/>
        <v>880822.8</v>
      </c>
      <c r="M369" s="62">
        <v>360</v>
      </c>
      <c r="N369" s="59"/>
      <c r="O369" s="59"/>
      <c r="P369" s="59"/>
      <c r="Q369" s="59"/>
      <c r="R369" s="59"/>
      <c r="S369" s="73"/>
      <c r="T369" s="73"/>
    </row>
    <row r="370" spans="4:20">
      <c r="D370" s="62" t="s">
        <v>605</v>
      </c>
      <c r="E370" s="62">
        <v>1</v>
      </c>
      <c r="F370" s="62">
        <v>1</v>
      </c>
      <c r="G370" s="63">
        <v>82000</v>
      </c>
      <c r="H370" s="62">
        <v>4000</v>
      </c>
      <c r="I370" s="69">
        <v>1</v>
      </c>
      <c r="J370" s="70">
        <v>8282</v>
      </c>
      <c r="K370" s="64">
        <v>10</v>
      </c>
      <c r="L370" s="64">
        <f t="shared" si="6"/>
        <v>761124</v>
      </c>
      <c r="M370" s="62">
        <v>361</v>
      </c>
      <c r="N370" s="59"/>
      <c r="O370" s="59"/>
      <c r="P370" s="59"/>
      <c r="Q370" s="59"/>
      <c r="R370" s="59"/>
      <c r="S370" s="59"/>
      <c r="T370" s="59"/>
    </row>
    <row r="371" spans="4:20">
      <c r="D371" s="59"/>
      <c r="E371" s="59"/>
      <c r="F371" s="62">
        <v>2</v>
      </c>
      <c r="G371" s="64">
        <v>82820</v>
      </c>
      <c r="H371" s="59"/>
      <c r="I371" s="69">
        <v>1.01</v>
      </c>
      <c r="J371" s="70">
        <v>8447</v>
      </c>
      <c r="K371" s="64">
        <v>10</v>
      </c>
      <c r="L371" s="64">
        <f t="shared" si="6"/>
        <v>782400.54</v>
      </c>
      <c r="M371" s="62">
        <v>362</v>
      </c>
      <c r="N371" s="59"/>
      <c r="O371" s="59"/>
      <c r="P371" s="59"/>
      <c r="Q371" s="59"/>
      <c r="R371" s="59"/>
      <c r="S371" s="59"/>
      <c r="T371" s="59"/>
    </row>
    <row r="372" spans="4:20">
      <c r="D372" s="59"/>
      <c r="E372" s="59"/>
      <c r="F372" s="62">
        <v>3</v>
      </c>
      <c r="G372" s="64">
        <v>83640</v>
      </c>
      <c r="H372" s="59"/>
      <c r="I372" s="69">
        <v>1.02</v>
      </c>
      <c r="J372" s="70">
        <v>8614</v>
      </c>
      <c r="K372" s="64">
        <v>10</v>
      </c>
      <c r="L372" s="64">
        <f t="shared" si="6"/>
        <v>804114.96</v>
      </c>
      <c r="M372" s="62">
        <v>363</v>
      </c>
      <c r="N372" s="59"/>
      <c r="O372" s="59"/>
      <c r="P372" s="59"/>
      <c r="Q372" s="59"/>
      <c r="R372" s="59"/>
      <c r="S372" s="59"/>
      <c r="T372" s="59"/>
    </row>
    <row r="373" spans="4:20">
      <c r="D373" s="59"/>
      <c r="E373" s="59"/>
      <c r="F373" s="62">
        <v>4</v>
      </c>
      <c r="G373" s="64">
        <v>84460</v>
      </c>
      <c r="H373" s="59"/>
      <c r="I373" s="69">
        <v>1.03</v>
      </c>
      <c r="J373" s="70">
        <v>8783</v>
      </c>
      <c r="K373" s="64">
        <v>10</v>
      </c>
      <c r="L373" s="64">
        <f t="shared" si="6"/>
        <v>826272.18</v>
      </c>
      <c r="M373" s="62">
        <v>364</v>
      </c>
      <c r="N373" s="59"/>
      <c r="O373" s="59"/>
      <c r="P373" s="59"/>
      <c r="Q373" s="59"/>
      <c r="R373" s="59"/>
      <c r="S373" s="59"/>
      <c r="T373" s="59"/>
    </row>
    <row r="374" spans="4:20">
      <c r="D374" s="59"/>
      <c r="E374" s="59"/>
      <c r="F374" s="62">
        <v>5</v>
      </c>
      <c r="G374" s="64">
        <v>85280</v>
      </c>
      <c r="H374" s="59"/>
      <c r="I374" s="69">
        <v>1.04</v>
      </c>
      <c r="J374" s="70">
        <v>8954</v>
      </c>
      <c r="K374" s="64">
        <v>10</v>
      </c>
      <c r="L374" s="64">
        <f t="shared" si="6"/>
        <v>848877.12</v>
      </c>
      <c r="M374" s="62">
        <v>365</v>
      </c>
      <c r="N374" s="59"/>
      <c r="O374" s="59"/>
      <c r="P374" s="59"/>
      <c r="Q374" s="59"/>
      <c r="R374" s="59"/>
      <c r="S374" s="59"/>
      <c r="T374" s="59"/>
    </row>
    <row r="375" spans="4:20">
      <c r="D375" s="59"/>
      <c r="E375" s="59"/>
      <c r="F375" s="62">
        <v>6</v>
      </c>
      <c r="G375" s="64">
        <v>86920</v>
      </c>
      <c r="H375" s="59"/>
      <c r="I375" s="69">
        <v>1.06</v>
      </c>
      <c r="J375" s="70">
        <v>9213</v>
      </c>
      <c r="K375" s="64">
        <v>10</v>
      </c>
      <c r="L375" s="64">
        <f t="shared" si="6"/>
        <v>887713.96</v>
      </c>
      <c r="M375" s="62">
        <v>366</v>
      </c>
      <c r="N375" s="59"/>
      <c r="O375" s="59"/>
      <c r="P375" s="59"/>
      <c r="Q375" s="59"/>
      <c r="R375" s="59"/>
      <c r="S375" s="59"/>
      <c r="T375" s="59"/>
    </row>
    <row r="376" spans="4:20">
      <c r="D376" s="59"/>
      <c r="E376" s="59"/>
      <c r="F376" s="62">
        <v>7</v>
      </c>
      <c r="G376" s="64">
        <v>88560</v>
      </c>
      <c r="H376" s="59"/>
      <c r="I376" s="69">
        <v>1.08</v>
      </c>
      <c r="J376" s="70">
        <v>9475</v>
      </c>
      <c r="K376" s="64">
        <v>10</v>
      </c>
      <c r="L376" s="64">
        <f t="shared" si="6"/>
        <v>927666</v>
      </c>
      <c r="M376" s="62">
        <v>367</v>
      </c>
      <c r="N376" s="59"/>
      <c r="O376" s="59"/>
      <c r="P376" s="59"/>
      <c r="Q376" s="59"/>
      <c r="R376" s="59"/>
      <c r="S376" s="59"/>
      <c r="T376" s="59"/>
    </row>
    <row r="377" spans="4:20">
      <c r="D377" s="59"/>
      <c r="E377" s="59"/>
      <c r="F377" s="62">
        <v>8</v>
      </c>
      <c r="G377" s="64">
        <v>90200</v>
      </c>
      <c r="H377" s="59"/>
      <c r="I377" s="69">
        <v>1.1</v>
      </c>
      <c r="J377" s="70">
        <v>9741</v>
      </c>
      <c r="K377" s="64">
        <v>10</v>
      </c>
      <c r="L377" s="64">
        <f t="shared" si="6"/>
        <v>968838.2</v>
      </c>
      <c r="M377" s="62">
        <v>368</v>
      </c>
      <c r="N377" s="59"/>
      <c r="O377" s="59"/>
      <c r="P377" s="59"/>
      <c r="Q377" s="59"/>
      <c r="R377" s="59"/>
      <c r="S377" s="59"/>
      <c r="T377" s="59"/>
    </row>
    <row r="378" spans="4:20">
      <c r="D378" s="59"/>
      <c r="E378" s="62">
        <v>2</v>
      </c>
      <c r="F378" s="62">
        <v>1</v>
      </c>
      <c r="G378" s="63">
        <v>86000</v>
      </c>
      <c r="H378" s="62">
        <v>4000</v>
      </c>
      <c r="I378" s="69">
        <v>1</v>
      </c>
      <c r="J378" s="70">
        <v>8686</v>
      </c>
      <c r="K378" s="64">
        <v>10</v>
      </c>
      <c r="L378" s="64">
        <f t="shared" si="6"/>
        <v>832996</v>
      </c>
      <c r="M378" s="62">
        <v>369</v>
      </c>
      <c r="N378" s="59"/>
      <c r="O378" s="59"/>
      <c r="P378" s="59"/>
      <c r="Q378" s="59"/>
      <c r="R378" s="59"/>
      <c r="S378" s="59"/>
      <c r="T378" s="59"/>
    </row>
    <row r="379" spans="4:20">
      <c r="D379" s="59"/>
      <c r="E379" s="59"/>
      <c r="F379" s="62">
        <v>2</v>
      </c>
      <c r="G379" s="64">
        <v>86860</v>
      </c>
      <c r="H379" s="59"/>
      <c r="I379" s="69">
        <v>1.01</v>
      </c>
      <c r="J379" s="70">
        <v>8859</v>
      </c>
      <c r="K379" s="64">
        <v>10</v>
      </c>
      <c r="L379" s="64">
        <f t="shared" si="6"/>
        <v>856352.74</v>
      </c>
      <c r="M379" s="62">
        <v>370</v>
      </c>
      <c r="N379" s="59"/>
      <c r="O379" s="59"/>
      <c r="P379" s="59"/>
      <c r="Q379" s="59"/>
      <c r="R379" s="59"/>
      <c r="S379" s="59"/>
      <c r="T379" s="59"/>
    </row>
    <row r="380" spans="4:20">
      <c r="D380" s="59"/>
      <c r="E380" s="59"/>
      <c r="F380" s="62">
        <v>3</v>
      </c>
      <c r="G380" s="64">
        <v>87720</v>
      </c>
      <c r="H380" s="59"/>
      <c r="I380" s="69">
        <v>1.02</v>
      </c>
      <c r="J380" s="70">
        <v>9035</v>
      </c>
      <c r="K380" s="64">
        <v>10</v>
      </c>
      <c r="L380" s="64">
        <f t="shared" si="6"/>
        <v>880270.2</v>
      </c>
      <c r="M380" s="62">
        <v>371</v>
      </c>
      <c r="N380" s="59"/>
      <c r="O380" s="59"/>
      <c r="P380" s="59"/>
      <c r="Q380" s="59"/>
      <c r="R380" s="59"/>
      <c r="S380" s="59"/>
      <c r="T380" s="59"/>
    </row>
    <row r="381" spans="4:20">
      <c r="D381" s="59"/>
      <c r="E381" s="59"/>
      <c r="F381" s="62">
        <v>4</v>
      </c>
      <c r="G381" s="64">
        <v>88580</v>
      </c>
      <c r="H381" s="59"/>
      <c r="I381" s="69">
        <v>1.03</v>
      </c>
      <c r="J381" s="70">
        <v>9212</v>
      </c>
      <c r="K381" s="64">
        <v>10</v>
      </c>
      <c r="L381" s="64">
        <f t="shared" si="6"/>
        <v>904578.96</v>
      </c>
      <c r="M381" s="62">
        <v>372</v>
      </c>
      <c r="N381" s="59"/>
      <c r="O381" s="59"/>
      <c r="P381" s="59"/>
      <c r="Q381" s="59"/>
      <c r="R381" s="59"/>
      <c r="S381" s="59"/>
      <c r="T381" s="59"/>
    </row>
    <row r="382" spans="4:20">
      <c r="D382" s="59"/>
      <c r="E382" s="59"/>
      <c r="F382" s="62">
        <v>5</v>
      </c>
      <c r="G382" s="64">
        <v>89440</v>
      </c>
      <c r="H382" s="59"/>
      <c r="I382" s="69">
        <v>1.04</v>
      </c>
      <c r="J382" s="70">
        <v>9391</v>
      </c>
      <c r="K382" s="64">
        <v>10</v>
      </c>
      <c r="L382" s="64">
        <f t="shared" si="6"/>
        <v>929371.04</v>
      </c>
      <c r="M382" s="62">
        <v>373</v>
      </c>
      <c r="N382" s="59"/>
      <c r="O382" s="59"/>
      <c r="P382" s="59"/>
      <c r="Q382" s="59"/>
      <c r="R382" s="59"/>
      <c r="S382" s="59"/>
      <c r="T382" s="59"/>
    </row>
    <row r="383" spans="4:20">
      <c r="D383" s="59"/>
      <c r="E383" s="59"/>
      <c r="F383" s="62">
        <v>6</v>
      </c>
      <c r="G383" s="64">
        <v>91160</v>
      </c>
      <c r="H383" s="59"/>
      <c r="I383" s="69">
        <v>1.06</v>
      </c>
      <c r="J383" s="70">
        <v>9662</v>
      </c>
      <c r="K383" s="64">
        <v>10</v>
      </c>
      <c r="L383" s="64">
        <f t="shared" si="6"/>
        <v>971947.92</v>
      </c>
      <c r="M383" s="62">
        <v>374</v>
      </c>
      <c r="N383" s="59"/>
      <c r="O383" s="59"/>
      <c r="P383" s="59"/>
      <c r="Q383" s="59"/>
      <c r="R383" s="59"/>
      <c r="S383" s="59"/>
      <c r="T383" s="59"/>
    </row>
    <row r="384" spans="4:20">
      <c r="D384" s="59"/>
      <c r="E384" s="59"/>
      <c r="F384" s="62">
        <v>7</v>
      </c>
      <c r="G384" s="64">
        <v>92880</v>
      </c>
      <c r="H384" s="59"/>
      <c r="I384" s="69">
        <v>1.08</v>
      </c>
      <c r="J384" s="70">
        <v>9938</v>
      </c>
      <c r="K384" s="64">
        <v>10</v>
      </c>
      <c r="L384" s="64">
        <f t="shared" si="6"/>
        <v>1015921.44</v>
      </c>
      <c r="M384" s="62">
        <v>375</v>
      </c>
      <c r="N384" s="59"/>
      <c r="O384" s="59"/>
      <c r="P384" s="59"/>
      <c r="Q384" s="59"/>
      <c r="R384" s="59"/>
      <c r="S384" s="59"/>
      <c r="T384" s="59"/>
    </row>
    <row r="385" spans="5:17">
      <c r="E385" s="59"/>
      <c r="F385" s="62">
        <v>8</v>
      </c>
      <c r="G385" s="64">
        <v>94600</v>
      </c>
      <c r="H385" s="59"/>
      <c r="I385" s="69">
        <v>1.1</v>
      </c>
      <c r="J385" s="70">
        <v>10216</v>
      </c>
      <c r="K385" s="64">
        <v>10</v>
      </c>
      <c r="L385" s="64">
        <f t="shared" si="6"/>
        <v>1061033.6</v>
      </c>
      <c r="M385" s="62">
        <v>376</v>
      </c>
      <c r="N385" s="59"/>
      <c r="O385" s="59"/>
      <c r="P385" s="59"/>
      <c r="Q385" s="59"/>
    </row>
    <row r="386" spans="5:17">
      <c r="E386" s="62">
        <v>3</v>
      </c>
      <c r="F386" s="62">
        <v>1</v>
      </c>
      <c r="G386" s="63">
        <v>90000</v>
      </c>
      <c r="H386" s="62">
        <v>4000</v>
      </c>
      <c r="I386" s="69">
        <v>1</v>
      </c>
      <c r="J386" s="70">
        <v>9090</v>
      </c>
      <c r="K386" s="64">
        <v>10</v>
      </c>
      <c r="L386" s="64">
        <f t="shared" si="6"/>
        <v>908100</v>
      </c>
      <c r="M386" s="62">
        <v>377</v>
      </c>
      <c r="N386" s="59"/>
      <c r="O386" s="59"/>
      <c r="P386" s="59"/>
      <c r="Q386" s="59"/>
    </row>
    <row r="387" spans="5:17">
      <c r="E387" s="59"/>
      <c r="F387" s="62">
        <v>2</v>
      </c>
      <c r="G387" s="64">
        <v>90900</v>
      </c>
      <c r="H387" s="59"/>
      <c r="I387" s="69">
        <v>1.01</v>
      </c>
      <c r="J387" s="70">
        <v>9271</v>
      </c>
      <c r="K387" s="64">
        <v>10</v>
      </c>
      <c r="L387" s="64">
        <f t="shared" si="6"/>
        <v>933633.9</v>
      </c>
      <c r="M387" s="62">
        <v>378</v>
      </c>
      <c r="N387" s="59"/>
      <c r="O387" s="59"/>
      <c r="P387" s="59"/>
      <c r="Q387" s="59"/>
    </row>
    <row r="388" spans="5:17">
      <c r="E388" s="59"/>
      <c r="F388" s="62">
        <v>3</v>
      </c>
      <c r="G388" s="64">
        <v>91800</v>
      </c>
      <c r="H388" s="59"/>
      <c r="I388" s="69">
        <v>1.02</v>
      </c>
      <c r="J388" s="70">
        <v>9455</v>
      </c>
      <c r="K388" s="64">
        <v>10</v>
      </c>
      <c r="L388" s="64">
        <f t="shared" si="6"/>
        <v>959769</v>
      </c>
      <c r="M388" s="62">
        <v>379</v>
      </c>
      <c r="N388" s="59"/>
      <c r="O388" s="59"/>
      <c r="P388" s="59"/>
      <c r="Q388" s="59"/>
    </row>
    <row r="389" spans="5:17">
      <c r="E389" s="59"/>
      <c r="F389" s="62">
        <v>4</v>
      </c>
      <c r="G389" s="64">
        <v>92700</v>
      </c>
      <c r="H389" s="59"/>
      <c r="I389" s="69">
        <v>1.03</v>
      </c>
      <c r="J389" s="70">
        <v>9640</v>
      </c>
      <c r="K389" s="64">
        <v>10</v>
      </c>
      <c r="L389" s="64">
        <f t="shared" si="6"/>
        <v>986328</v>
      </c>
      <c r="M389" s="62">
        <v>380</v>
      </c>
      <c r="N389" s="59"/>
      <c r="O389" s="59"/>
      <c r="P389" s="59"/>
      <c r="Q389" s="59"/>
    </row>
    <row r="390" spans="5:17">
      <c r="E390" s="59"/>
      <c r="F390" s="62">
        <v>5</v>
      </c>
      <c r="G390" s="64">
        <v>93600</v>
      </c>
      <c r="H390" s="59"/>
      <c r="I390" s="69">
        <v>1.04</v>
      </c>
      <c r="J390" s="70">
        <v>9828</v>
      </c>
      <c r="K390" s="64">
        <v>10</v>
      </c>
      <c r="L390" s="64">
        <f t="shared" si="6"/>
        <v>1013500.8</v>
      </c>
      <c r="M390" s="62">
        <v>381</v>
      </c>
      <c r="N390" s="59"/>
      <c r="O390" s="59"/>
      <c r="P390" s="59"/>
      <c r="Q390" s="59"/>
    </row>
    <row r="391" spans="5:17">
      <c r="E391" s="59"/>
      <c r="F391" s="62">
        <v>6</v>
      </c>
      <c r="G391" s="64">
        <v>95400</v>
      </c>
      <c r="H391" s="59"/>
      <c r="I391" s="69">
        <v>1.06</v>
      </c>
      <c r="J391" s="70">
        <v>10112</v>
      </c>
      <c r="K391" s="64">
        <v>10</v>
      </c>
      <c r="L391" s="64">
        <f t="shared" si="6"/>
        <v>1060084.8</v>
      </c>
      <c r="M391" s="62">
        <v>382</v>
      </c>
      <c r="N391" s="59"/>
      <c r="O391" s="59"/>
      <c r="P391" s="59"/>
      <c r="Q391" s="59"/>
    </row>
    <row r="392" spans="5:17">
      <c r="E392" s="59"/>
      <c r="F392" s="62">
        <v>7</v>
      </c>
      <c r="G392" s="64">
        <v>97200</v>
      </c>
      <c r="H392" s="59"/>
      <c r="I392" s="69">
        <v>1.08</v>
      </c>
      <c r="J392" s="70">
        <v>10400</v>
      </c>
      <c r="K392" s="64">
        <v>10</v>
      </c>
      <c r="L392" s="64">
        <f t="shared" si="6"/>
        <v>1108080</v>
      </c>
      <c r="M392" s="62">
        <v>383</v>
      </c>
      <c r="N392" s="59"/>
      <c r="O392" s="59"/>
      <c r="P392" s="59"/>
      <c r="Q392" s="59"/>
    </row>
    <row r="393" spans="5:17">
      <c r="E393" s="59"/>
      <c r="F393" s="62">
        <v>8</v>
      </c>
      <c r="G393" s="64">
        <v>99000</v>
      </c>
      <c r="H393" s="59"/>
      <c r="I393" s="69">
        <v>1.1</v>
      </c>
      <c r="J393" s="70">
        <v>10692</v>
      </c>
      <c r="K393" s="64">
        <v>10</v>
      </c>
      <c r="L393" s="64">
        <f t="shared" si="6"/>
        <v>1157508</v>
      </c>
      <c r="M393" s="62">
        <v>384</v>
      </c>
      <c r="N393" s="59"/>
      <c r="O393" s="59"/>
      <c r="P393" s="59"/>
      <c r="Q393" s="59"/>
    </row>
    <row r="394" spans="5:17">
      <c r="E394" s="62">
        <v>4</v>
      </c>
      <c r="F394" s="62">
        <v>1</v>
      </c>
      <c r="G394" s="63">
        <v>95000</v>
      </c>
      <c r="H394" s="62">
        <v>5000</v>
      </c>
      <c r="I394" s="69">
        <v>1</v>
      </c>
      <c r="J394" s="70">
        <v>9595</v>
      </c>
      <c r="K394" s="64">
        <v>10</v>
      </c>
      <c r="L394" s="64">
        <f t="shared" si="6"/>
        <v>1006525</v>
      </c>
      <c r="M394" s="62">
        <v>385</v>
      </c>
      <c r="N394" s="59"/>
      <c r="O394" s="59"/>
      <c r="P394" s="59"/>
      <c r="Q394" s="59"/>
    </row>
    <row r="395" spans="5:17">
      <c r="E395" s="59"/>
      <c r="F395" s="62">
        <v>2</v>
      </c>
      <c r="G395" s="64">
        <v>95950</v>
      </c>
      <c r="H395" s="59"/>
      <c r="I395" s="69">
        <v>1.01</v>
      </c>
      <c r="J395" s="70">
        <v>9786</v>
      </c>
      <c r="K395" s="64">
        <v>10</v>
      </c>
      <c r="L395" s="64">
        <f t="shared" ref="L395:L458" si="7">G395*(1+J395/1000)</f>
        <v>1034916.7</v>
      </c>
      <c r="M395" s="62">
        <v>386</v>
      </c>
      <c r="N395" s="59"/>
      <c r="O395" s="59"/>
      <c r="P395" s="59"/>
      <c r="Q395" s="59"/>
    </row>
    <row r="396" spans="5:17">
      <c r="E396" s="59"/>
      <c r="F396" s="62">
        <v>3</v>
      </c>
      <c r="G396" s="64">
        <v>96900</v>
      </c>
      <c r="H396" s="59"/>
      <c r="I396" s="69">
        <v>1.02</v>
      </c>
      <c r="J396" s="70">
        <v>9980</v>
      </c>
      <c r="K396" s="64">
        <v>10</v>
      </c>
      <c r="L396" s="64">
        <f t="shared" si="7"/>
        <v>1063962</v>
      </c>
      <c r="M396" s="62">
        <v>387</v>
      </c>
      <c r="N396" s="62"/>
      <c r="O396" s="59"/>
      <c r="P396" s="59"/>
      <c r="Q396" s="59"/>
    </row>
    <row r="397" spans="5:17">
      <c r="E397" s="59"/>
      <c r="F397" s="62">
        <v>4</v>
      </c>
      <c r="G397" s="64">
        <v>97850</v>
      </c>
      <c r="H397" s="59"/>
      <c r="I397" s="69">
        <v>1.03</v>
      </c>
      <c r="J397" s="70">
        <v>10176</v>
      </c>
      <c r="K397" s="64">
        <v>10</v>
      </c>
      <c r="L397" s="64">
        <f t="shared" si="7"/>
        <v>1093571.6</v>
      </c>
      <c r="M397" s="62">
        <v>388</v>
      </c>
      <c r="N397" s="59"/>
      <c r="O397" s="59"/>
      <c r="P397" s="59"/>
      <c r="Q397" s="59"/>
    </row>
    <row r="398" spans="5:17">
      <c r="E398" s="59"/>
      <c r="F398" s="62">
        <v>5</v>
      </c>
      <c r="G398" s="64">
        <v>98800</v>
      </c>
      <c r="H398" s="59"/>
      <c r="I398" s="69">
        <v>1.04</v>
      </c>
      <c r="J398" s="70">
        <v>10374</v>
      </c>
      <c r="K398" s="64">
        <v>10</v>
      </c>
      <c r="L398" s="64">
        <f t="shared" si="7"/>
        <v>1123751.2</v>
      </c>
      <c r="M398" s="62">
        <v>389</v>
      </c>
      <c r="N398" s="59"/>
      <c r="O398" s="59"/>
      <c r="P398" s="59"/>
      <c r="Q398" s="59"/>
    </row>
    <row r="399" spans="5:17">
      <c r="E399" s="59"/>
      <c r="F399" s="62">
        <v>6</v>
      </c>
      <c r="G399" s="64">
        <v>100700</v>
      </c>
      <c r="H399" s="59"/>
      <c r="I399" s="69">
        <v>1.06</v>
      </c>
      <c r="J399" s="70">
        <v>10674</v>
      </c>
      <c r="K399" s="64">
        <v>10</v>
      </c>
      <c r="L399" s="64">
        <f t="shared" si="7"/>
        <v>1175571.8</v>
      </c>
      <c r="M399" s="62">
        <v>390</v>
      </c>
      <c r="N399" s="59"/>
      <c r="O399" s="59"/>
      <c r="P399" s="59"/>
      <c r="Q399" s="59"/>
    </row>
    <row r="400" spans="5:17">
      <c r="E400" s="59"/>
      <c r="F400" s="62">
        <v>7</v>
      </c>
      <c r="G400" s="64">
        <v>102600</v>
      </c>
      <c r="H400" s="59"/>
      <c r="I400" s="69">
        <v>1.08</v>
      </c>
      <c r="J400" s="70">
        <v>10978</v>
      </c>
      <c r="K400" s="64">
        <v>10</v>
      </c>
      <c r="L400" s="64">
        <f t="shared" si="7"/>
        <v>1228942.8</v>
      </c>
      <c r="M400" s="62">
        <v>391</v>
      </c>
      <c r="N400" s="59"/>
      <c r="O400" s="59"/>
      <c r="P400" s="59"/>
      <c r="Q400" s="59"/>
    </row>
    <row r="401" spans="4:17">
      <c r="D401" s="59"/>
      <c r="E401" s="59"/>
      <c r="F401" s="62">
        <v>8</v>
      </c>
      <c r="G401" s="64">
        <v>104500</v>
      </c>
      <c r="H401" s="59"/>
      <c r="I401" s="69">
        <v>1.1</v>
      </c>
      <c r="J401" s="70">
        <v>11286</v>
      </c>
      <c r="K401" s="64">
        <v>10</v>
      </c>
      <c r="L401" s="64">
        <f t="shared" si="7"/>
        <v>1283887</v>
      </c>
      <c r="M401" s="62">
        <v>392</v>
      </c>
      <c r="N401" s="59"/>
      <c r="O401" s="59"/>
      <c r="P401" s="59"/>
      <c r="Q401" s="59"/>
    </row>
    <row r="402" spans="4:17">
      <c r="D402" s="59"/>
      <c r="E402" s="62">
        <v>5</v>
      </c>
      <c r="F402" s="62">
        <v>1</v>
      </c>
      <c r="G402" s="63">
        <v>100000</v>
      </c>
      <c r="H402" s="62">
        <v>5000</v>
      </c>
      <c r="I402" s="69">
        <v>1</v>
      </c>
      <c r="J402" s="70">
        <v>10100</v>
      </c>
      <c r="K402" s="64">
        <v>10</v>
      </c>
      <c r="L402" s="64">
        <f t="shared" si="7"/>
        <v>1110000</v>
      </c>
      <c r="M402" s="62">
        <v>393</v>
      </c>
      <c r="N402" s="59"/>
      <c r="O402" s="59"/>
      <c r="P402" s="59"/>
      <c r="Q402" s="59"/>
    </row>
    <row r="403" spans="4:17">
      <c r="D403" s="59"/>
      <c r="E403" s="59"/>
      <c r="F403" s="62">
        <v>2</v>
      </c>
      <c r="G403" s="64">
        <v>101000</v>
      </c>
      <c r="H403" s="59"/>
      <c r="I403" s="69">
        <v>1.01</v>
      </c>
      <c r="J403" s="70">
        <v>10302</v>
      </c>
      <c r="K403" s="64">
        <v>10</v>
      </c>
      <c r="L403" s="64">
        <f t="shared" si="7"/>
        <v>1141502</v>
      </c>
      <c r="M403" s="62">
        <v>394</v>
      </c>
      <c r="N403" s="59"/>
      <c r="O403" s="59"/>
      <c r="P403" s="59"/>
      <c r="Q403" s="59"/>
    </row>
    <row r="404" spans="4:17">
      <c r="D404" s="59"/>
      <c r="E404" s="59"/>
      <c r="F404" s="62">
        <v>3</v>
      </c>
      <c r="G404" s="64">
        <v>102000</v>
      </c>
      <c r="H404" s="59"/>
      <c r="I404" s="69">
        <v>1.02</v>
      </c>
      <c r="J404" s="70">
        <v>10506</v>
      </c>
      <c r="K404" s="64">
        <v>10</v>
      </c>
      <c r="L404" s="64">
        <f t="shared" si="7"/>
        <v>1173612</v>
      </c>
      <c r="M404" s="62">
        <v>395</v>
      </c>
      <c r="N404" s="59"/>
      <c r="O404" s="59"/>
      <c r="P404" s="59"/>
      <c r="Q404" s="59"/>
    </row>
    <row r="405" spans="4:17">
      <c r="D405" s="59"/>
      <c r="E405" s="59"/>
      <c r="F405" s="62">
        <v>4</v>
      </c>
      <c r="G405" s="64">
        <v>103000</v>
      </c>
      <c r="H405" s="59"/>
      <c r="I405" s="69">
        <v>1.03</v>
      </c>
      <c r="J405" s="70">
        <v>10712</v>
      </c>
      <c r="K405" s="64">
        <v>10</v>
      </c>
      <c r="L405" s="64">
        <f t="shared" si="7"/>
        <v>1206336</v>
      </c>
      <c r="M405" s="62">
        <v>396</v>
      </c>
      <c r="N405" s="59"/>
      <c r="O405" s="59"/>
      <c r="P405" s="59"/>
      <c r="Q405" s="59"/>
    </row>
    <row r="406" spans="4:17">
      <c r="D406" s="59"/>
      <c r="E406" s="59"/>
      <c r="F406" s="62">
        <v>5</v>
      </c>
      <c r="G406" s="64">
        <v>104000</v>
      </c>
      <c r="H406" s="59"/>
      <c r="I406" s="69">
        <v>1.04</v>
      </c>
      <c r="J406" s="70">
        <v>10920</v>
      </c>
      <c r="K406" s="64">
        <v>10</v>
      </c>
      <c r="L406" s="64">
        <f t="shared" si="7"/>
        <v>1239680</v>
      </c>
      <c r="M406" s="62">
        <v>397</v>
      </c>
      <c r="N406" s="59"/>
      <c r="O406" s="59"/>
      <c r="P406" s="59"/>
      <c r="Q406" s="59"/>
    </row>
    <row r="407" spans="4:17">
      <c r="D407" s="59"/>
      <c r="E407" s="59"/>
      <c r="F407" s="62">
        <v>6</v>
      </c>
      <c r="G407" s="64">
        <v>106000</v>
      </c>
      <c r="H407" s="59"/>
      <c r="I407" s="69">
        <v>1.06</v>
      </c>
      <c r="J407" s="70">
        <v>11236</v>
      </c>
      <c r="K407" s="64">
        <v>10</v>
      </c>
      <c r="L407" s="64">
        <f t="shared" si="7"/>
        <v>1297016</v>
      </c>
      <c r="M407" s="62">
        <v>398</v>
      </c>
      <c r="N407" s="59"/>
      <c r="O407" s="59"/>
      <c r="P407" s="59"/>
      <c r="Q407" s="59"/>
    </row>
    <row r="408" spans="4:17">
      <c r="D408" s="59"/>
      <c r="E408" s="59"/>
      <c r="F408" s="62">
        <v>7</v>
      </c>
      <c r="G408" s="64">
        <v>108000</v>
      </c>
      <c r="H408" s="59"/>
      <c r="I408" s="69">
        <v>1.08</v>
      </c>
      <c r="J408" s="70">
        <v>11556</v>
      </c>
      <c r="K408" s="64">
        <v>10</v>
      </c>
      <c r="L408" s="64">
        <f t="shared" si="7"/>
        <v>1356048</v>
      </c>
      <c r="M408" s="62">
        <v>399</v>
      </c>
      <c r="N408" s="59"/>
      <c r="O408" s="59"/>
      <c r="P408" s="59"/>
      <c r="Q408" s="59"/>
    </row>
    <row r="409" spans="4:17">
      <c r="D409" s="59"/>
      <c r="E409" s="59"/>
      <c r="F409" s="62">
        <v>8</v>
      </c>
      <c r="G409" s="64">
        <v>110000</v>
      </c>
      <c r="H409" s="59"/>
      <c r="I409" s="69">
        <v>1.1</v>
      </c>
      <c r="J409" s="70">
        <v>11880</v>
      </c>
      <c r="K409" s="64">
        <v>10</v>
      </c>
      <c r="L409" s="64">
        <f t="shared" si="7"/>
        <v>1416800</v>
      </c>
      <c r="M409" s="62">
        <v>400</v>
      </c>
      <c r="N409" s="59"/>
      <c r="O409" s="59"/>
      <c r="P409" s="59"/>
      <c r="Q409" s="59"/>
    </row>
    <row r="410" spans="4:17">
      <c r="D410" s="62" t="s">
        <v>606</v>
      </c>
      <c r="E410" s="62">
        <v>1</v>
      </c>
      <c r="F410" s="62">
        <v>1</v>
      </c>
      <c r="G410" s="63">
        <v>105000</v>
      </c>
      <c r="H410" s="62">
        <v>5000</v>
      </c>
      <c r="I410" s="69">
        <v>1</v>
      </c>
      <c r="J410" s="70">
        <v>10605</v>
      </c>
      <c r="K410" s="64">
        <v>10</v>
      </c>
      <c r="L410" s="64">
        <f t="shared" si="7"/>
        <v>1218525</v>
      </c>
      <c r="M410" s="62">
        <v>401</v>
      </c>
      <c r="N410" s="59"/>
      <c r="O410" s="59"/>
      <c r="P410" s="59"/>
      <c r="Q410" s="59"/>
    </row>
    <row r="411" spans="4:17">
      <c r="D411" s="59"/>
      <c r="E411" s="59"/>
      <c r="F411" s="62">
        <v>2</v>
      </c>
      <c r="G411" s="64">
        <v>106050</v>
      </c>
      <c r="H411" s="59"/>
      <c r="I411" s="69">
        <v>1.01</v>
      </c>
      <c r="J411" s="70">
        <v>10817</v>
      </c>
      <c r="K411" s="64">
        <v>10</v>
      </c>
      <c r="L411" s="64">
        <f t="shared" si="7"/>
        <v>1253192.85</v>
      </c>
      <c r="M411" s="62">
        <v>402</v>
      </c>
      <c r="N411" s="59"/>
      <c r="O411" s="59"/>
      <c r="P411" s="59"/>
      <c r="Q411" s="59"/>
    </row>
    <row r="412" spans="4:17">
      <c r="D412" s="59"/>
      <c r="E412" s="59"/>
      <c r="F412" s="62">
        <v>3</v>
      </c>
      <c r="G412" s="64">
        <v>107100</v>
      </c>
      <c r="H412" s="59"/>
      <c r="I412" s="69">
        <v>1.02</v>
      </c>
      <c r="J412" s="70">
        <v>11031</v>
      </c>
      <c r="K412" s="64">
        <v>10</v>
      </c>
      <c r="L412" s="64">
        <f t="shared" si="7"/>
        <v>1288520.1</v>
      </c>
      <c r="M412" s="62">
        <v>403</v>
      </c>
      <c r="N412" s="59"/>
      <c r="O412" s="59"/>
      <c r="P412" s="59"/>
      <c r="Q412" s="59"/>
    </row>
    <row r="413" spans="4:17">
      <c r="D413" s="59"/>
      <c r="E413" s="59"/>
      <c r="F413" s="62">
        <v>4</v>
      </c>
      <c r="G413" s="64">
        <v>108150</v>
      </c>
      <c r="H413" s="59"/>
      <c r="I413" s="69">
        <v>1.03</v>
      </c>
      <c r="J413" s="70">
        <v>11247</v>
      </c>
      <c r="K413" s="64">
        <v>10</v>
      </c>
      <c r="L413" s="64">
        <f t="shared" si="7"/>
        <v>1324513.05</v>
      </c>
      <c r="M413" s="62">
        <v>404</v>
      </c>
      <c r="N413" s="59"/>
      <c r="O413" s="59"/>
      <c r="P413" s="59"/>
      <c r="Q413" s="59"/>
    </row>
    <row r="414" spans="4:17">
      <c r="D414" s="59"/>
      <c r="E414" s="59"/>
      <c r="F414" s="62">
        <v>5</v>
      </c>
      <c r="G414" s="64">
        <v>109200</v>
      </c>
      <c r="H414" s="59"/>
      <c r="I414" s="69">
        <v>1.04</v>
      </c>
      <c r="J414" s="70">
        <v>11466</v>
      </c>
      <c r="K414" s="64">
        <v>10</v>
      </c>
      <c r="L414" s="64">
        <f t="shared" si="7"/>
        <v>1361287.2</v>
      </c>
      <c r="M414" s="62">
        <v>405</v>
      </c>
      <c r="N414" s="59"/>
      <c r="O414" s="59"/>
      <c r="P414" s="59"/>
      <c r="Q414" s="59"/>
    </row>
    <row r="415" spans="4:17">
      <c r="D415" s="59"/>
      <c r="E415" s="59"/>
      <c r="F415" s="62">
        <v>6</v>
      </c>
      <c r="G415" s="64">
        <v>111300</v>
      </c>
      <c r="H415" s="59"/>
      <c r="I415" s="69">
        <v>1.06</v>
      </c>
      <c r="J415" s="70">
        <v>11797</v>
      </c>
      <c r="K415" s="64">
        <v>10</v>
      </c>
      <c r="L415" s="64">
        <f t="shared" si="7"/>
        <v>1424306.1</v>
      </c>
      <c r="M415" s="62">
        <v>406</v>
      </c>
      <c r="N415" s="59"/>
      <c r="O415" s="59"/>
      <c r="P415" s="59"/>
      <c r="Q415" s="59"/>
    </row>
    <row r="416" spans="4:17">
      <c r="D416" s="59"/>
      <c r="E416" s="59"/>
      <c r="F416" s="62">
        <v>7</v>
      </c>
      <c r="G416" s="64">
        <v>113400</v>
      </c>
      <c r="H416" s="59"/>
      <c r="I416" s="69">
        <v>1.08</v>
      </c>
      <c r="J416" s="70">
        <v>12133</v>
      </c>
      <c r="K416" s="64">
        <v>10</v>
      </c>
      <c r="L416" s="64">
        <f t="shared" si="7"/>
        <v>1489282.2</v>
      </c>
      <c r="M416" s="62">
        <v>407</v>
      </c>
      <c r="N416" s="59"/>
      <c r="O416" s="59"/>
      <c r="P416" s="59"/>
      <c r="Q416" s="59"/>
    </row>
    <row r="417" spans="5:17">
      <c r="E417" s="59"/>
      <c r="F417" s="62">
        <v>8</v>
      </c>
      <c r="G417" s="64">
        <v>115500</v>
      </c>
      <c r="H417" s="59"/>
      <c r="I417" s="69">
        <v>1.1</v>
      </c>
      <c r="J417" s="70">
        <v>12474</v>
      </c>
      <c r="K417" s="64">
        <v>10</v>
      </c>
      <c r="L417" s="64">
        <f t="shared" si="7"/>
        <v>1556247</v>
      </c>
      <c r="M417" s="62">
        <v>408</v>
      </c>
      <c r="N417" s="59"/>
      <c r="O417" s="59"/>
      <c r="P417" s="59"/>
      <c r="Q417" s="59"/>
    </row>
    <row r="418" spans="5:17">
      <c r="E418" s="62">
        <v>2</v>
      </c>
      <c r="F418" s="62">
        <v>1</v>
      </c>
      <c r="G418" s="63">
        <v>110000</v>
      </c>
      <c r="H418" s="62">
        <v>5000</v>
      </c>
      <c r="I418" s="69">
        <v>1</v>
      </c>
      <c r="J418" s="70">
        <v>11110</v>
      </c>
      <c r="K418" s="64">
        <v>10</v>
      </c>
      <c r="L418" s="64">
        <f t="shared" si="7"/>
        <v>1332100</v>
      </c>
      <c r="M418" s="62">
        <v>409</v>
      </c>
      <c r="N418" s="59"/>
      <c r="O418" s="59"/>
      <c r="P418" s="59"/>
      <c r="Q418" s="59"/>
    </row>
    <row r="419" spans="5:17">
      <c r="E419" s="59"/>
      <c r="F419" s="62">
        <v>2</v>
      </c>
      <c r="G419" s="64">
        <v>111100</v>
      </c>
      <c r="H419" s="59"/>
      <c r="I419" s="69">
        <v>1.01</v>
      </c>
      <c r="J419" s="70">
        <v>11332</v>
      </c>
      <c r="K419" s="64">
        <v>10</v>
      </c>
      <c r="L419" s="64">
        <f t="shared" si="7"/>
        <v>1370085.2</v>
      </c>
      <c r="M419" s="62">
        <v>410</v>
      </c>
      <c r="N419" s="59"/>
      <c r="O419" s="59"/>
      <c r="P419" s="59"/>
      <c r="Q419" s="59"/>
    </row>
    <row r="420" spans="5:17">
      <c r="E420" s="59"/>
      <c r="F420" s="62">
        <v>3</v>
      </c>
      <c r="G420" s="64">
        <v>112200</v>
      </c>
      <c r="H420" s="59"/>
      <c r="I420" s="69">
        <v>1.02</v>
      </c>
      <c r="J420" s="70">
        <v>11556</v>
      </c>
      <c r="K420" s="64">
        <v>10</v>
      </c>
      <c r="L420" s="64">
        <f t="shared" si="7"/>
        <v>1408783.2</v>
      </c>
      <c r="M420" s="62">
        <v>411</v>
      </c>
      <c r="N420" s="59"/>
      <c r="O420" s="59"/>
      <c r="P420" s="59"/>
      <c r="Q420" s="59"/>
    </row>
    <row r="421" spans="5:17">
      <c r="E421" s="59"/>
      <c r="F421" s="62">
        <v>4</v>
      </c>
      <c r="G421" s="64">
        <v>113300</v>
      </c>
      <c r="H421" s="59"/>
      <c r="I421" s="69">
        <v>1.03</v>
      </c>
      <c r="J421" s="70">
        <v>11783</v>
      </c>
      <c r="K421" s="64">
        <v>10</v>
      </c>
      <c r="L421" s="64">
        <f t="shared" si="7"/>
        <v>1448313.9</v>
      </c>
      <c r="M421" s="62">
        <v>412</v>
      </c>
      <c r="N421" s="59"/>
      <c r="O421" s="59"/>
      <c r="P421" s="59"/>
      <c r="Q421" s="59"/>
    </row>
    <row r="422" spans="5:17">
      <c r="E422" s="59"/>
      <c r="F422" s="62">
        <v>5</v>
      </c>
      <c r="G422" s="64">
        <v>114400</v>
      </c>
      <c r="H422" s="59"/>
      <c r="I422" s="69">
        <v>1.04</v>
      </c>
      <c r="J422" s="70">
        <v>12012</v>
      </c>
      <c r="K422" s="64">
        <v>10</v>
      </c>
      <c r="L422" s="64">
        <f t="shared" si="7"/>
        <v>1488572.8</v>
      </c>
      <c r="M422" s="62">
        <v>413</v>
      </c>
      <c r="N422" s="59"/>
      <c r="O422" s="59"/>
      <c r="P422" s="59"/>
      <c r="Q422" s="59"/>
    </row>
    <row r="423" spans="5:17">
      <c r="E423" s="59"/>
      <c r="F423" s="62">
        <v>6</v>
      </c>
      <c r="G423" s="64">
        <v>116600</v>
      </c>
      <c r="H423" s="59"/>
      <c r="I423" s="69">
        <v>1.06</v>
      </c>
      <c r="J423" s="70">
        <v>12359</v>
      </c>
      <c r="K423" s="64">
        <v>10</v>
      </c>
      <c r="L423" s="64">
        <f t="shared" si="7"/>
        <v>1557659.4</v>
      </c>
      <c r="M423" s="62">
        <v>414</v>
      </c>
      <c r="N423" s="59"/>
      <c r="O423" s="59"/>
      <c r="P423" s="59"/>
      <c r="Q423" s="59"/>
    </row>
    <row r="424" spans="5:17">
      <c r="E424" s="59"/>
      <c r="F424" s="62">
        <v>7</v>
      </c>
      <c r="G424" s="64">
        <v>118800</v>
      </c>
      <c r="H424" s="59"/>
      <c r="I424" s="69">
        <v>1.08</v>
      </c>
      <c r="J424" s="70">
        <v>12711</v>
      </c>
      <c r="K424" s="64">
        <v>10</v>
      </c>
      <c r="L424" s="64">
        <f t="shared" si="7"/>
        <v>1628866.8</v>
      </c>
      <c r="M424" s="62">
        <v>415</v>
      </c>
      <c r="N424" s="59"/>
      <c r="O424" s="59"/>
      <c r="P424" s="59"/>
      <c r="Q424" s="59"/>
    </row>
    <row r="425" spans="5:17">
      <c r="E425" s="59"/>
      <c r="F425" s="62">
        <v>8</v>
      </c>
      <c r="G425" s="64">
        <v>121000</v>
      </c>
      <c r="H425" s="59"/>
      <c r="I425" s="69">
        <v>1.1</v>
      </c>
      <c r="J425" s="70">
        <v>13068</v>
      </c>
      <c r="K425" s="64">
        <v>10</v>
      </c>
      <c r="L425" s="64">
        <f t="shared" si="7"/>
        <v>1702228</v>
      </c>
      <c r="M425" s="62">
        <v>416</v>
      </c>
      <c r="N425" s="59"/>
      <c r="O425" s="59"/>
      <c r="P425" s="59"/>
      <c r="Q425" s="59"/>
    </row>
    <row r="426" spans="5:17">
      <c r="E426" s="62">
        <v>3</v>
      </c>
      <c r="F426" s="62">
        <v>1</v>
      </c>
      <c r="G426" s="63">
        <v>115000</v>
      </c>
      <c r="H426" s="62">
        <v>5000</v>
      </c>
      <c r="I426" s="69">
        <v>1</v>
      </c>
      <c r="J426" s="70">
        <v>11615</v>
      </c>
      <c r="K426" s="64">
        <v>10</v>
      </c>
      <c r="L426" s="64">
        <f t="shared" si="7"/>
        <v>1450725</v>
      </c>
      <c r="M426" s="62">
        <v>417</v>
      </c>
      <c r="N426" s="59"/>
      <c r="O426" s="59"/>
      <c r="P426" s="59"/>
      <c r="Q426" s="59"/>
    </row>
    <row r="427" spans="5:17">
      <c r="E427" s="59"/>
      <c r="F427" s="62">
        <v>2</v>
      </c>
      <c r="G427" s="64">
        <v>116150</v>
      </c>
      <c r="H427" s="59"/>
      <c r="I427" s="69">
        <v>1.01</v>
      </c>
      <c r="J427" s="70">
        <v>11847</v>
      </c>
      <c r="K427" s="64">
        <v>10</v>
      </c>
      <c r="L427" s="64">
        <f t="shared" si="7"/>
        <v>1492179.05</v>
      </c>
      <c r="M427" s="62">
        <v>418</v>
      </c>
      <c r="N427" s="59"/>
      <c r="O427" s="59"/>
      <c r="P427" s="59"/>
      <c r="Q427" s="59"/>
    </row>
    <row r="428" spans="5:17">
      <c r="E428" s="59"/>
      <c r="F428" s="62">
        <v>3</v>
      </c>
      <c r="G428" s="64">
        <v>117300</v>
      </c>
      <c r="H428" s="59"/>
      <c r="I428" s="69">
        <v>1.02</v>
      </c>
      <c r="J428" s="70">
        <v>12081</v>
      </c>
      <c r="K428" s="64">
        <v>10</v>
      </c>
      <c r="L428" s="64">
        <f t="shared" si="7"/>
        <v>1534401.3</v>
      </c>
      <c r="M428" s="62">
        <v>419</v>
      </c>
      <c r="N428" s="59"/>
      <c r="O428" s="59"/>
      <c r="P428" s="59"/>
      <c r="Q428" s="59"/>
    </row>
    <row r="429" spans="5:17">
      <c r="E429" s="59"/>
      <c r="F429" s="62">
        <v>4</v>
      </c>
      <c r="G429" s="64">
        <v>118450</v>
      </c>
      <c r="H429" s="59"/>
      <c r="I429" s="69">
        <v>1.03</v>
      </c>
      <c r="J429" s="70">
        <v>12318</v>
      </c>
      <c r="K429" s="64">
        <v>10</v>
      </c>
      <c r="L429" s="64">
        <f t="shared" si="7"/>
        <v>1577517.1</v>
      </c>
      <c r="M429" s="62">
        <v>420</v>
      </c>
      <c r="N429" s="59"/>
      <c r="O429" s="59"/>
      <c r="P429" s="59"/>
      <c r="Q429" s="59"/>
    </row>
    <row r="430" spans="5:17">
      <c r="E430" s="59"/>
      <c r="F430" s="62">
        <v>5</v>
      </c>
      <c r="G430" s="64">
        <v>119600</v>
      </c>
      <c r="H430" s="59"/>
      <c r="I430" s="69">
        <v>1.04</v>
      </c>
      <c r="J430" s="70">
        <v>12558</v>
      </c>
      <c r="K430" s="64">
        <v>10</v>
      </c>
      <c r="L430" s="64">
        <f t="shared" si="7"/>
        <v>1621536.8</v>
      </c>
      <c r="M430" s="62">
        <v>421</v>
      </c>
      <c r="N430" s="59"/>
      <c r="O430" s="59"/>
      <c r="P430" s="59"/>
      <c r="Q430" s="59"/>
    </row>
    <row r="431" spans="5:17">
      <c r="E431" s="59"/>
      <c r="F431" s="62">
        <v>6</v>
      </c>
      <c r="G431" s="64">
        <v>121900</v>
      </c>
      <c r="H431" s="59"/>
      <c r="I431" s="69">
        <v>1.06</v>
      </c>
      <c r="J431" s="70">
        <v>12921</v>
      </c>
      <c r="K431" s="64">
        <v>10</v>
      </c>
      <c r="L431" s="64">
        <f t="shared" si="7"/>
        <v>1696969.9</v>
      </c>
      <c r="M431" s="62">
        <v>422</v>
      </c>
      <c r="N431" s="59"/>
      <c r="O431" s="59"/>
      <c r="P431" s="59"/>
      <c r="Q431" s="59"/>
    </row>
    <row r="432" spans="5:17">
      <c r="E432" s="59"/>
      <c r="F432" s="62">
        <v>7</v>
      </c>
      <c r="G432" s="64">
        <v>124200</v>
      </c>
      <c r="H432" s="59"/>
      <c r="I432" s="69">
        <v>1.08</v>
      </c>
      <c r="J432" s="70">
        <v>13289</v>
      </c>
      <c r="K432" s="64">
        <v>10</v>
      </c>
      <c r="L432" s="64">
        <f t="shared" si="7"/>
        <v>1774693.8</v>
      </c>
      <c r="M432" s="62">
        <v>423</v>
      </c>
      <c r="N432" s="59"/>
      <c r="O432" s="59"/>
      <c r="P432" s="59"/>
      <c r="Q432" s="59"/>
    </row>
    <row r="433" spans="5:17">
      <c r="E433" s="59"/>
      <c r="F433" s="62">
        <v>8</v>
      </c>
      <c r="G433" s="64">
        <v>126500</v>
      </c>
      <c r="H433" s="59"/>
      <c r="I433" s="69">
        <v>1.1</v>
      </c>
      <c r="J433" s="70">
        <v>13662</v>
      </c>
      <c r="K433" s="64">
        <v>10</v>
      </c>
      <c r="L433" s="64">
        <f t="shared" si="7"/>
        <v>1854743</v>
      </c>
      <c r="M433" s="62">
        <v>424</v>
      </c>
      <c r="N433" s="59"/>
      <c r="O433" s="59"/>
      <c r="P433" s="59"/>
      <c r="Q433" s="59"/>
    </row>
    <row r="434" spans="5:17">
      <c r="E434" s="62">
        <v>4</v>
      </c>
      <c r="F434" s="62">
        <v>1</v>
      </c>
      <c r="G434" s="63">
        <v>120000</v>
      </c>
      <c r="H434" s="62">
        <v>5000</v>
      </c>
      <c r="I434" s="69">
        <v>1</v>
      </c>
      <c r="J434" s="70">
        <v>12120</v>
      </c>
      <c r="K434" s="64">
        <v>10</v>
      </c>
      <c r="L434" s="64">
        <f t="shared" si="7"/>
        <v>1574400</v>
      </c>
      <c r="M434" s="62">
        <v>425</v>
      </c>
      <c r="N434" s="59"/>
      <c r="O434" s="59"/>
      <c r="P434" s="59"/>
      <c r="Q434" s="59"/>
    </row>
    <row r="435" spans="5:17">
      <c r="E435" s="59"/>
      <c r="F435" s="62">
        <v>2</v>
      </c>
      <c r="G435" s="64">
        <v>121200</v>
      </c>
      <c r="H435" s="59"/>
      <c r="I435" s="69">
        <v>1.01</v>
      </c>
      <c r="J435" s="70">
        <v>12362</v>
      </c>
      <c r="K435" s="64">
        <v>10</v>
      </c>
      <c r="L435" s="64">
        <f t="shared" si="7"/>
        <v>1619474.4</v>
      </c>
      <c r="M435" s="62">
        <v>426</v>
      </c>
      <c r="N435" s="59"/>
      <c r="O435" s="59"/>
      <c r="P435" s="59"/>
      <c r="Q435" s="59"/>
    </row>
    <row r="436" spans="5:17">
      <c r="E436" s="59"/>
      <c r="F436" s="62">
        <v>3</v>
      </c>
      <c r="G436" s="64">
        <v>122400</v>
      </c>
      <c r="H436" s="59"/>
      <c r="I436" s="69">
        <v>1.02</v>
      </c>
      <c r="J436" s="70">
        <v>12607</v>
      </c>
      <c r="K436" s="64">
        <v>10</v>
      </c>
      <c r="L436" s="64">
        <f t="shared" si="7"/>
        <v>1665496.8</v>
      </c>
      <c r="M436" s="62">
        <v>427</v>
      </c>
      <c r="N436" s="59"/>
      <c r="O436" s="59"/>
      <c r="P436" s="59"/>
      <c r="Q436" s="59"/>
    </row>
    <row r="437" spans="5:17">
      <c r="E437" s="59"/>
      <c r="F437" s="62">
        <v>4</v>
      </c>
      <c r="G437" s="64">
        <v>123600</v>
      </c>
      <c r="H437" s="59"/>
      <c r="I437" s="69">
        <v>1.03</v>
      </c>
      <c r="J437" s="70">
        <v>12854</v>
      </c>
      <c r="K437" s="64">
        <v>10</v>
      </c>
      <c r="L437" s="64">
        <f t="shared" si="7"/>
        <v>1712354.4</v>
      </c>
      <c r="M437" s="62">
        <v>428</v>
      </c>
      <c r="N437" s="59"/>
      <c r="O437" s="59"/>
      <c r="P437" s="59"/>
      <c r="Q437" s="59"/>
    </row>
    <row r="438" spans="5:17">
      <c r="E438" s="59"/>
      <c r="F438" s="62">
        <v>5</v>
      </c>
      <c r="G438" s="64">
        <v>124800</v>
      </c>
      <c r="H438" s="59"/>
      <c r="I438" s="69">
        <v>1.04</v>
      </c>
      <c r="J438" s="70">
        <v>13104</v>
      </c>
      <c r="K438" s="64">
        <v>10</v>
      </c>
      <c r="L438" s="64">
        <f t="shared" si="7"/>
        <v>1760179.2</v>
      </c>
      <c r="M438" s="62">
        <v>429</v>
      </c>
      <c r="N438" s="59"/>
      <c r="O438" s="59"/>
      <c r="P438" s="59"/>
      <c r="Q438" s="59"/>
    </row>
    <row r="439" spans="5:17">
      <c r="E439" s="59"/>
      <c r="F439" s="62">
        <v>6</v>
      </c>
      <c r="G439" s="64">
        <v>127200</v>
      </c>
      <c r="H439" s="59"/>
      <c r="I439" s="69">
        <v>1.06</v>
      </c>
      <c r="J439" s="70">
        <v>13483</v>
      </c>
      <c r="K439" s="64">
        <v>10</v>
      </c>
      <c r="L439" s="64">
        <f t="shared" si="7"/>
        <v>1842237.6</v>
      </c>
      <c r="M439" s="62">
        <v>430</v>
      </c>
      <c r="N439" s="59"/>
      <c r="O439" s="59"/>
      <c r="P439" s="59"/>
      <c r="Q439" s="59"/>
    </row>
    <row r="440" spans="5:17">
      <c r="E440" s="59"/>
      <c r="F440" s="62">
        <v>7</v>
      </c>
      <c r="G440" s="64">
        <v>129600</v>
      </c>
      <c r="H440" s="59"/>
      <c r="I440" s="69">
        <v>1.08</v>
      </c>
      <c r="J440" s="70">
        <v>13867</v>
      </c>
      <c r="K440" s="64">
        <v>10</v>
      </c>
      <c r="L440" s="64">
        <f t="shared" si="7"/>
        <v>1926763.2</v>
      </c>
      <c r="M440" s="62">
        <v>431</v>
      </c>
      <c r="N440" s="59"/>
      <c r="O440" s="59"/>
      <c r="P440" s="59"/>
      <c r="Q440" s="59"/>
    </row>
    <row r="441" spans="5:17">
      <c r="E441" s="59"/>
      <c r="F441" s="62">
        <v>8</v>
      </c>
      <c r="G441" s="64">
        <v>132000</v>
      </c>
      <c r="H441" s="59"/>
      <c r="I441" s="69">
        <v>1.1</v>
      </c>
      <c r="J441" s="70">
        <v>14256</v>
      </c>
      <c r="K441" s="64">
        <v>10</v>
      </c>
      <c r="L441" s="64">
        <f t="shared" si="7"/>
        <v>2013792</v>
      </c>
      <c r="M441" s="62">
        <v>432</v>
      </c>
      <c r="N441" s="59"/>
      <c r="O441" s="59"/>
      <c r="P441" s="59"/>
      <c r="Q441" s="59"/>
    </row>
    <row r="442" spans="5:17">
      <c r="E442" s="62">
        <v>5</v>
      </c>
      <c r="F442" s="62">
        <v>1</v>
      </c>
      <c r="G442" s="63">
        <v>125000</v>
      </c>
      <c r="H442" s="62">
        <v>5000</v>
      </c>
      <c r="I442" s="69">
        <v>1</v>
      </c>
      <c r="J442" s="70">
        <v>12625</v>
      </c>
      <c r="K442" s="64">
        <v>10</v>
      </c>
      <c r="L442" s="64">
        <f t="shared" si="7"/>
        <v>1703125</v>
      </c>
      <c r="M442" s="62">
        <v>433</v>
      </c>
      <c r="N442" s="59"/>
      <c r="O442" s="59"/>
      <c r="P442" s="59"/>
      <c r="Q442" s="59"/>
    </row>
    <row r="443" spans="5:17">
      <c r="E443" s="59"/>
      <c r="F443" s="62">
        <v>2</v>
      </c>
      <c r="G443" s="64">
        <v>126250</v>
      </c>
      <c r="H443" s="59"/>
      <c r="I443" s="69">
        <v>1.01</v>
      </c>
      <c r="J443" s="70">
        <v>12877</v>
      </c>
      <c r="K443" s="64">
        <v>10</v>
      </c>
      <c r="L443" s="64">
        <f t="shared" si="7"/>
        <v>1751971.25</v>
      </c>
      <c r="M443" s="62">
        <v>434</v>
      </c>
      <c r="N443" s="59"/>
      <c r="O443" s="59"/>
      <c r="P443" s="59"/>
      <c r="Q443" s="59"/>
    </row>
    <row r="444" spans="5:17">
      <c r="E444" s="59"/>
      <c r="F444" s="62">
        <v>3</v>
      </c>
      <c r="G444" s="64">
        <v>127500</v>
      </c>
      <c r="H444" s="59"/>
      <c r="I444" s="69">
        <v>1.02</v>
      </c>
      <c r="J444" s="70">
        <v>13132</v>
      </c>
      <c r="K444" s="64">
        <v>10</v>
      </c>
      <c r="L444" s="64">
        <f t="shared" si="7"/>
        <v>1801830</v>
      </c>
      <c r="M444" s="62">
        <v>435</v>
      </c>
      <c r="N444" s="59"/>
      <c r="O444" s="59"/>
      <c r="P444" s="59"/>
      <c r="Q444" s="59"/>
    </row>
    <row r="445" spans="5:17">
      <c r="E445" s="59"/>
      <c r="F445" s="62">
        <v>4</v>
      </c>
      <c r="G445" s="64">
        <v>128750</v>
      </c>
      <c r="H445" s="59"/>
      <c r="I445" s="69">
        <v>1.03</v>
      </c>
      <c r="J445" s="70">
        <v>13390</v>
      </c>
      <c r="K445" s="64">
        <v>10</v>
      </c>
      <c r="L445" s="64">
        <f t="shared" si="7"/>
        <v>1852712.5</v>
      </c>
      <c r="M445" s="62">
        <v>436</v>
      </c>
      <c r="N445" s="59"/>
      <c r="O445" s="59"/>
      <c r="P445" s="59"/>
      <c r="Q445" s="59"/>
    </row>
    <row r="446" spans="5:17">
      <c r="E446" s="59"/>
      <c r="F446" s="62">
        <v>5</v>
      </c>
      <c r="G446" s="64">
        <v>130000</v>
      </c>
      <c r="H446" s="59"/>
      <c r="I446" s="69">
        <v>1.04</v>
      </c>
      <c r="J446" s="70">
        <v>13650</v>
      </c>
      <c r="K446" s="64">
        <v>10</v>
      </c>
      <c r="L446" s="64">
        <f t="shared" si="7"/>
        <v>1904500</v>
      </c>
      <c r="M446" s="62">
        <v>437</v>
      </c>
      <c r="N446" s="59"/>
      <c r="O446" s="59"/>
      <c r="P446" s="59"/>
      <c r="Q446" s="59"/>
    </row>
    <row r="447" spans="5:17">
      <c r="E447" s="59"/>
      <c r="F447" s="62">
        <v>6</v>
      </c>
      <c r="G447" s="64">
        <v>132500</v>
      </c>
      <c r="H447" s="59"/>
      <c r="I447" s="69">
        <v>1.06</v>
      </c>
      <c r="J447" s="70">
        <v>14045</v>
      </c>
      <c r="K447" s="64">
        <v>10</v>
      </c>
      <c r="L447" s="64">
        <f t="shared" si="7"/>
        <v>1993462.5</v>
      </c>
      <c r="M447" s="62">
        <v>438</v>
      </c>
      <c r="N447" s="59"/>
      <c r="O447" s="59"/>
      <c r="P447" s="59"/>
      <c r="Q447" s="59"/>
    </row>
    <row r="448" spans="5:17">
      <c r="E448" s="59"/>
      <c r="F448" s="62">
        <v>7</v>
      </c>
      <c r="G448" s="64">
        <v>135000</v>
      </c>
      <c r="H448" s="59"/>
      <c r="I448" s="69">
        <v>1.08</v>
      </c>
      <c r="J448" s="70">
        <v>14445</v>
      </c>
      <c r="K448" s="64">
        <v>10</v>
      </c>
      <c r="L448" s="64">
        <f t="shared" si="7"/>
        <v>2085075</v>
      </c>
      <c r="M448" s="62">
        <v>439</v>
      </c>
      <c r="N448" s="59"/>
      <c r="O448" s="59"/>
      <c r="P448" s="59"/>
      <c r="Q448" s="59"/>
    </row>
    <row r="449" spans="4:17">
      <c r="D449" s="59"/>
      <c r="E449" s="59"/>
      <c r="F449" s="62">
        <v>8</v>
      </c>
      <c r="G449" s="64">
        <v>137500</v>
      </c>
      <c r="H449" s="59"/>
      <c r="I449" s="69">
        <v>1.1</v>
      </c>
      <c r="J449" s="70">
        <v>14850</v>
      </c>
      <c r="K449" s="64">
        <v>10</v>
      </c>
      <c r="L449" s="64">
        <f t="shared" si="7"/>
        <v>2179375</v>
      </c>
      <c r="M449" s="62">
        <v>440</v>
      </c>
      <c r="N449" s="59"/>
      <c r="O449" s="59"/>
      <c r="P449" s="59"/>
      <c r="Q449" s="59"/>
    </row>
    <row r="450" spans="4:17">
      <c r="D450" s="62" t="s">
        <v>607</v>
      </c>
      <c r="E450" s="62">
        <v>1</v>
      </c>
      <c r="F450" s="62">
        <v>1</v>
      </c>
      <c r="G450" s="63">
        <v>130000</v>
      </c>
      <c r="H450" s="62">
        <v>5000</v>
      </c>
      <c r="I450" s="69">
        <v>1</v>
      </c>
      <c r="J450" s="70">
        <v>13130</v>
      </c>
      <c r="K450" s="64">
        <v>10</v>
      </c>
      <c r="L450" s="64">
        <f t="shared" si="7"/>
        <v>1836900</v>
      </c>
      <c r="M450" s="62">
        <v>441</v>
      </c>
      <c r="N450" s="59"/>
      <c r="O450" s="59"/>
      <c r="P450" s="59"/>
      <c r="Q450" s="59"/>
    </row>
    <row r="451" spans="4:17">
      <c r="D451" s="59"/>
      <c r="E451" s="59"/>
      <c r="F451" s="62">
        <v>2</v>
      </c>
      <c r="G451" s="64">
        <v>131300</v>
      </c>
      <c r="H451" s="59"/>
      <c r="I451" s="69">
        <v>1.01</v>
      </c>
      <c r="J451" s="70">
        <v>13392</v>
      </c>
      <c r="K451" s="64">
        <v>10</v>
      </c>
      <c r="L451" s="64">
        <f t="shared" si="7"/>
        <v>1889669.6</v>
      </c>
      <c r="M451" s="62">
        <v>442</v>
      </c>
      <c r="N451" s="59"/>
      <c r="O451" s="59"/>
      <c r="P451" s="59"/>
      <c r="Q451" s="59"/>
    </row>
    <row r="452" spans="4:17">
      <c r="D452" s="59"/>
      <c r="E452" s="59"/>
      <c r="F452" s="62">
        <v>3</v>
      </c>
      <c r="G452" s="64">
        <v>132600</v>
      </c>
      <c r="H452" s="59"/>
      <c r="I452" s="69">
        <v>1.02</v>
      </c>
      <c r="J452" s="70">
        <v>13657</v>
      </c>
      <c r="K452" s="64">
        <v>10</v>
      </c>
      <c r="L452" s="64">
        <f t="shared" si="7"/>
        <v>1943518.2</v>
      </c>
      <c r="M452" s="62">
        <v>443</v>
      </c>
      <c r="N452" s="59"/>
      <c r="O452" s="59"/>
      <c r="P452" s="59"/>
      <c r="Q452" s="59"/>
    </row>
    <row r="453" spans="4:17">
      <c r="D453" s="59"/>
      <c r="E453" s="59"/>
      <c r="F453" s="62">
        <v>4</v>
      </c>
      <c r="G453" s="64">
        <v>133900</v>
      </c>
      <c r="H453" s="59"/>
      <c r="I453" s="69">
        <v>1.03</v>
      </c>
      <c r="J453" s="70">
        <v>13925</v>
      </c>
      <c r="K453" s="64">
        <v>10</v>
      </c>
      <c r="L453" s="64">
        <f t="shared" si="7"/>
        <v>1998457.5</v>
      </c>
      <c r="M453" s="62">
        <v>444</v>
      </c>
      <c r="N453" s="59"/>
      <c r="O453" s="59"/>
      <c r="P453" s="59"/>
      <c r="Q453" s="59"/>
    </row>
    <row r="454" spans="4:17">
      <c r="D454" s="59"/>
      <c r="E454" s="59"/>
      <c r="F454" s="62">
        <v>5</v>
      </c>
      <c r="G454" s="64">
        <v>135200</v>
      </c>
      <c r="H454" s="59"/>
      <c r="I454" s="69">
        <v>1.04</v>
      </c>
      <c r="J454" s="70">
        <v>14196</v>
      </c>
      <c r="K454" s="64">
        <v>10</v>
      </c>
      <c r="L454" s="64">
        <f t="shared" si="7"/>
        <v>2054499.2</v>
      </c>
      <c r="M454" s="62">
        <v>445</v>
      </c>
      <c r="N454" s="59"/>
      <c r="O454" s="59"/>
      <c r="P454" s="59"/>
      <c r="Q454" s="59"/>
    </row>
    <row r="455" spans="4:17">
      <c r="D455" s="59"/>
      <c r="E455" s="59"/>
      <c r="F455" s="62">
        <v>6</v>
      </c>
      <c r="G455" s="64">
        <v>137800</v>
      </c>
      <c r="H455" s="59"/>
      <c r="I455" s="69">
        <v>1.06</v>
      </c>
      <c r="J455" s="70">
        <v>14606</v>
      </c>
      <c r="K455" s="64">
        <v>10</v>
      </c>
      <c r="L455" s="64">
        <f t="shared" si="7"/>
        <v>2150506.8</v>
      </c>
      <c r="M455" s="62">
        <v>446</v>
      </c>
      <c r="N455" s="59"/>
      <c r="O455" s="59"/>
      <c r="P455" s="59"/>
      <c r="Q455" s="59"/>
    </row>
    <row r="456" spans="4:17">
      <c r="D456" s="59"/>
      <c r="E456" s="59"/>
      <c r="F456" s="62">
        <v>7</v>
      </c>
      <c r="G456" s="64">
        <v>140400</v>
      </c>
      <c r="H456" s="59"/>
      <c r="I456" s="69">
        <v>1.08</v>
      </c>
      <c r="J456" s="70">
        <v>15022</v>
      </c>
      <c r="K456" s="64">
        <v>10</v>
      </c>
      <c r="L456" s="64">
        <f t="shared" si="7"/>
        <v>2249488.8</v>
      </c>
      <c r="M456" s="62">
        <v>447</v>
      </c>
      <c r="N456" s="59"/>
      <c r="O456" s="59"/>
      <c r="P456" s="59"/>
      <c r="Q456" s="59"/>
    </row>
    <row r="457" spans="4:17">
      <c r="D457" s="59"/>
      <c r="E457" s="59"/>
      <c r="F457" s="62">
        <v>8</v>
      </c>
      <c r="G457" s="64">
        <v>143000</v>
      </c>
      <c r="H457" s="59"/>
      <c r="I457" s="69">
        <v>1.1</v>
      </c>
      <c r="J457" s="70">
        <v>15444</v>
      </c>
      <c r="K457" s="64">
        <v>10</v>
      </c>
      <c r="L457" s="64">
        <f t="shared" si="7"/>
        <v>2351492</v>
      </c>
      <c r="M457" s="62">
        <v>448</v>
      </c>
      <c r="N457" s="59"/>
      <c r="O457" s="59"/>
      <c r="P457" s="59"/>
      <c r="Q457" s="59"/>
    </row>
    <row r="458" spans="4:17">
      <c r="D458" s="59"/>
      <c r="E458" s="62">
        <v>2</v>
      </c>
      <c r="F458" s="62">
        <v>1</v>
      </c>
      <c r="G458" s="63">
        <v>135000</v>
      </c>
      <c r="H458" s="62">
        <v>5000</v>
      </c>
      <c r="I458" s="69">
        <v>1</v>
      </c>
      <c r="J458" s="70">
        <v>13635</v>
      </c>
      <c r="K458" s="64">
        <v>10</v>
      </c>
      <c r="L458" s="64">
        <f t="shared" si="7"/>
        <v>1975725</v>
      </c>
      <c r="M458" s="62">
        <v>449</v>
      </c>
      <c r="N458" s="59"/>
      <c r="O458" s="59"/>
      <c r="P458" s="59"/>
      <c r="Q458" s="59"/>
    </row>
    <row r="459" spans="4:17">
      <c r="D459" s="59"/>
      <c r="E459" s="59"/>
      <c r="F459" s="62">
        <v>2</v>
      </c>
      <c r="G459" s="64">
        <v>136350</v>
      </c>
      <c r="H459" s="59"/>
      <c r="I459" s="69">
        <v>1.01</v>
      </c>
      <c r="J459" s="70">
        <v>13907</v>
      </c>
      <c r="K459" s="64">
        <v>10</v>
      </c>
      <c r="L459" s="64">
        <f t="shared" ref="L459:L522" si="8">G459*(1+J459/1000)</f>
        <v>2032569.45</v>
      </c>
      <c r="M459" s="62">
        <v>450</v>
      </c>
      <c r="N459" s="59"/>
      <c r="O459" s="59"/>
      <c r="P459" s="59"/>
      <c r="Q459" s="59"/>
    </row>
    <row r="460" spans="4:17">
      <c r="D460" s="59"/>
      <c r="E460" s="59"/>
      <c r="F460" s="62">
        <v>3</v>
      </c>
      <c r="G460" s="64">
        <v>137700</v>
      </c>
      <c r="H460" s="59"/>
      <c r="I460" s="69">
        <v>1.02</v>
      </c>
      <c r="J460" s="70">
        <v>14183</v>
      </c>
      <c r="K460" s="64">
        <v>10</v>
      </c>
      <c r="L460" s="64">
        <f t="shared" si="8"/>
        <v>2090699.1</v>
      </c>
      <c r="M460" s="62">
        <v>451</v>
      </c>
      <c r="N460" s="59"/>
      <c r="O460" s="59"/>
      <c r="P460" s="59"/>
      <c r="Q460" s="59"/>
    </row>
    <row r="461" spans="4:17">
      <c r="D461" s="59"/>
      <c r="E461" s="59"/>
      <c r="F461" s="62">
        <v>4</v>
      </c>
      <c r="G461" s="64">
        <v>139050</v>
      </c>
      <c r="H461" s="59"/>
      <c r="I461" s="69">
        <v>1.03</v>
      </c>
      <c r="J461" s="70">
        <v>14461</v>
      </c>
      <c r="K461" s="64">
        <v>10</v>
      </c>
      <c r="L461" s="64">
        <f t="shared" si="8"/>
        <v>2149852.05</v>
      </c>
      <c r="M461" s="62">
        <v>452</v>
      </c>
      <c r="N461" s="59"/>
      <c r="O461" s="59"/>
      <c r="P461" s="59"/>
      <c r="Q461" s="59"/>
    </row>
    <row r="462" spans="4:17">
      <c r="D462" s="59"/>
      <c r="E462" s="59"/>
      <c r="F462" s="62">
        <v>5</v>
      </c>
      <c r="G462" s="64">
        <v>140400</v>
      </c>
      <c r="H462" s="59"/>
      <c r="I462" s="69">
        <v>1.04</v>
      </c>
      <c r="J462" s="70">
        <v>14742</v>
      </c>
      <c r="K462" s="64">
        <v>10</v>
      </c>
      <c r="L462" s="64">
        <f t="shared" si="8"/>
        <v>2210176.8</v>
      </c>
      <c r="M462" s="62">
        <v>453</v>
      </c>
      <c r="N462" s="59"/>
      <c r="O462" s="59"/>
      <c r="P462" s="59"/>
      <c r="Q462" s="59"/>
    </row>
    <row r="463" spans="4:17">
      <c r="D463" s="59"/>
      <c r="E463" s="59"/>
      <c r="F463" s="62">
        <v>6</v>
      </c>
      <c r="G463" s="64">
        <v>143100</v>
      </c>
      <c r="H463" s="59"/>
      <c r="I463" s="69">
        <v>1.06</v>
      </c>
      <c r="J463" s="70">
        <v>15168</v>
      </c>
      <c r="K463" s="64">
        <v>10</v>
      </c>
      <c r="L463" s="64">
        <f t="shared" si="8"/>
        <v>2313640.8</v>
      </c>
      <c r="M463" s="62">
        <v>454</v>
      </c>
      <c r="N463" s="62"/>
      <c r="O463" s="59"/>
      <c r="P463" s="59"/>
      <c r="Q463" s="59"/>
    </row>
    <row r="464" spans="4:17">
      <c r="D464" s="59"/>
      <c r="E464" s="59"/>
      <c r="F464" s="62">
        <v>7</v>
      </c>
      <c r="G464" s="64">
        <v>145800</v>
      </c>
      <c r="H464" s="59"/>
      <c r="I464" s="69">
        <v>1.08</v>
      </c>
      <c r="J464" s="70">
        <v>15600</v>
      </c>
      <c r="K464" s="64">
        <v>10</v>
      </c>
      <c r="L464" s="64">
        <f t="shared" si="8"/>
        <v>2420280</v>
      </c>
      <c r="M464" s="62">
        <v>455</v>
      </c>
      <c r="N464" s="59"/>
      <c r="O464" s="59"/>
      <c r="P464" s="59"/>
      <c r="Q464" s="59"/>
    </row>
    <row r="465" spans="5:17">
      <c r="E465" s="59"/>
      <c r="F465" s="62">
        <v>8</v>
      </c>
      <c r="G465" s="64">
        <v>148500</v>
      </c>
      <c r="H465" s="59"/>
      <c r="I465" s="69">
        <v>1.1</v>
      </c>
      <c r="J465" s="70">
        <v>16038</v>
      </c>
      <c r="K465" s="64">
        <v>10</v>
      </c>
      <c r="L465" s="64">
        <f t="shared" si="8"/>
        <v>2530143</v>
      </c>
      <c r="M465" s="62">
        <v>456</v>
      </c>
      <c r="N465" s="59"/>
      <c r="O465" s="59"/>
      <c r="P465" s="59"/>
      <c r="Q465" s="59"/>
    </row>
    <row r="466" spans="5:17">
      <c r="E466" s="62">
        <v>3</v>
      </c>
      <c r="F466" s="62">
        <v>1</v>
      </c>
      <c r="G466" s="63">
        <v>140000</v>
      </c>
      <c r="H466" s="62">
        <v>5000</v>
      </c>
      <c r="I466" s="69">
        <v>1</v>
      </c>
      <c r="J466" s="70">
        <v>14140</v>
      </c>
      <c r="K466" s="64">
        <v>10</v>
      </c>
      <c r="L466" s="64">
        <f t="shared" si="8"/>
        <v>2119600</v>
      </c>
      <c r="M466" s="62">
        <v>457</v>
      </c>
      <c r="N466" s="59"/>
      <c r="O466" s="59"/>
      <c r="P466" s="59"/>
      <c r="Q466" s="59"/>
    </row>
    <row r="467" spans="5:17">
      <c r="E467" s="59"/>
      <c r="F467" s="62">
        <v>2</v>
      </c>
      <c r="G467" s="64">
        <v>141400</v>
      </c>
      <c r="H467" s="59"/>
      <c r="I467" s="69">
        <v>1.01</v>
      </c>
      <c r="J467" s="70">
        <v>14422</v>
      </c>
      <c r="K467" s="64">
        <v>10</v>
      </c>
      <c r="L467" s="64">
        <f t="shared" si="8"/>
        <v>2180670.8</v>
      </c>
      <c r="M467" s="62">
        <v>458</v>
      </c>
      <c r="N467" s="59"/>
      <c r="O467" s="59"/>
      <c r="P467" s="59"/>
      <c r="Q467" s="59"/>
    </row>
    <row r="468" spans="5:17">
      <c r="E468" s="59"/>
      <c r="F468" s="62">
        <v>3</v>
      </c>
      <c r="G468" s="64">
        <v>142800</v>
      </c>
      <c r="H468" s="59"/>
      <c r="I468" s="69">
        <v>1.02</v>
      </c>
      <c r="J468" s="70">
        <v>14708</v>
      </c>
      <c r="K468" s="64">
        <v>10</v>
      </c>
      <c r="L468" s="64">
        <f t="shared" si="8"/>
        <v>2243102.4</v>
      </c>
      <c r="M468" s="62">
        <v>459</v>
      </c>
      <c r="N468" s="59"/>
      <c r="O468" s="59"/>
      <c r="P468" s="59"/>
      <c r="Q468" s="59"/>
    </row>
    <row r="469" spans="5:17">
      <c r="E469" s="59"/>
      <c r="F469" s="62">
        <v>4</v>
      </c>
      <c r="G469" s="64">
        <v>144200</v>
      </c>
      <c r="H469" s="59"/>
      <c r="I469" s="69">
        <v>1.03</v>
      </c>
      <c r="J469" s="70">
        <v>14996</v>
      </c>
      <c r="K469" s="64">
        <v>10</v>
      </c>
      <c r="L469" s="64">
        <f t="shared" si="8"/>
        <v>2306623.2</v>
      </c>
      <c r="M469" s="62">
        <v>460</v>
      </c>
      <c r="N469" s="59"/>
      <c r="O469" s="59"/>
      <c r="P469" s="59"/>
      <c r="Q469" s="59"/>
    </row>
    <row r="470" spans="5:17">
      <c r="E470" s="59"/>
      <c r="F470" s="62">
        <v>5</v>
      </c>
      <c r="G470" s="64">
        <v>145600</v>
      </c>
      <c r="H470" s="59"/>
      <c r="I470" s="69">
        <v>1.04</v>
      </c>
      <c r="J470" s="70">
        <v>15288</v>
      </c>
      <c r="K470" s="64">
        <v>10</v>
      </c>
      <c r="L470" s="64">
        <f t="shared" si="8"/>
        <v>2371532.8</v>
      </c>
      <c r="M470" s="62">
        <v>461</v>
      </c>
      <c r="N470" s="59"/>
      <c r="O470" s="59"/>
      <c r="P470" s="59"/>
      <c r="Q470" s="59"/>
    </row>
    <row r="471" spans="5:17">
      <c r="E471" s="59"/>
      <c r="F471" s="62">
        <v>6</v>
      </c>
      <c r="G471" s="64">
        <v>148400</v>
      </c>
      <c r="H471" s="59"/>
      <c r="I471" s="69">
        <v>1.06</v>
      </c>
      <c r="J471" s="70">
        <v>15730</v>
      </c>
      <c r="K471" s="64">
        <v>10</v>
      </c>
      <c r="L471" s="64">
        <f t="shared" si="8"/>
        <v>2482732</v>
      </c>
      <c r="M471" s="62">
        <v>462</v>
      </c>
      <c r="N471" s="59"/>
      <c r="O471" s="59"/>
      <c r="P471" s="59"/>
      <c r="Q471" s="59"/>
    </row>
    <row r="472" spans="5:17">
      <c r="E472" s="59"/>
      <c r="F472" s="62">
        <v>7</v>
      </c>
      <c r="G472" s="64">
        <v>151200</v>
      </c>
      <c r="H472" s="59"/>
      <c r="I472" s="69">
        <v>1.08</v>
      </c>
      <c r="J472" s="70">
        <v>16178</v>
      </c>
      <c r="K472" s="64">
        <v>10</v>
      </c>
      <c r="L472" s="64">
        <f t="shared" si="8"/>
        <v>2597313.6</v>
      </c>
      <c r="M472" s="62">
        <v>463</v>
      </c>
      <c r="N472" s="59"/>
      <c r="O472" s="59"/>
      <c r="P472" s="59"/>
      <c r="Q472" s="59"/>
    </row>
    <row r="473" spans="5:17">
      <c r="E473" s="59"/>
      <c r="F473" s="62">
        <v>8</v>
      </c>
      <c r="G473" s="64">
        <v>154000</v>
      </c>
      <c r="H473" s="59"/>
      <c r="I473" s="69">
        <v>1.1</v>
      </c>
      <c r="J473" s="70">
        <v>16632</v>
      </c>
      <c r="K473" s="64">
        <v>10</v>
      </c>
      <c r="L473" s="64">
        <f t="shared" si="8"/>
        <v>2715328</v>
      </c>
      <c r="M473" s="62">
        <v>464</v>
      </c>
      <c r="N473" s="59"/>
      <c r="O473" s="59"/>
      <c r="P473" s="59"/>
      <c r="Q473" s="59"/>
    </row>
    <row r="474" spans="5:17">
      <c r="E474" s="62">
        <v>4</v>
      </c>
      <c r="F474" s="62">
        <v>1</v>
      </c>
      <c r="G474" s="63">
        <v>142000</v>
      </c>
      <c r="H474" s="62">
        <v>2000</v>
      </c>
      <c r="I474" s="69">
        <v>1</v>
      </c>
      <c r="J474" s="70">
        <v>14342</v>
      </c>
      <c r="K474" s="64">
        <v>10</v>
      </c>
      <c r="L474" s="64">
        <f t="shared" si="8"/>
        <v>2178564</v>
      </c>
      <c r="M474" s="62">
        <v>465</v>
      </c>
      <c r="N474" s="59"/>
      <c r="O474" s="59"/>
      <c r="P474" s="59"/>
      <c r="Q474" s="59"/>
    </row>
    <row r="475" spans="5:17">
      <c r="E475" s="59"/>
      <c r="F475" s="62">
        <v>2</v>
      </c>
      <c r="G475" s="64">
        <v>143420</v>
      </c>
      <c r="H475" s="59"/>
      <c r="I475" s="69">
        <v>1.01</v>
      </c>
      <c r="J475" s="70">
        <v>14628</v>
      </c>
      <c r="K475" s="64">
        <v>10</v>
      </c>
      <c r="L475" s="64">
        <f t="shared" si="8"/>
        <v>2241367.76</v>
      </c>
      <c r="M475" s="62">
        <v>466</v>
      </c>
      <c r="N475" s="59"/>
      <c r="O475" s="59"/>
      <c r="P475" s="59"/>
      <c r="Q475" s="59"/>
    </row>
    <row r="476" spans="5:17">
      <c r="E476" s="59"/>
      <c r="F476" s="62">
        <v>3</v>
      </c>
      <c r="G476" s="64">
        <v>144840</v>
      </c>
      <c r="H476" s="59"/>
      <c r="I476" s="69">
        <v>1.02</v>
      </c>
      <c r="J476" s="70">
        <v>14918</v>
      </c>
      <c r="K476" s="64">
        <v>10</v>
      </c>
      <c r="L476" s="64">
        <f t="shared" si="8"/>
        <v>2305563.12</v>
      </c>
      <c r="M476" s="62">
        <v>467</v>
      </c>
      <c r="N476" s="59"/>
      <c r="O476" s="59"/>
      <c r="P476" s="59"/>
      <c r="Q476" s="59"/>
    </row>
    <row r="477" spans="5:17">
      <c r="E477" s="59"/>
      <c r="F477" s="62">
        <v>4</v>
      </c>
      <c r="G477" s="64">
        <v>146260</v>
      </c>
      <c r="H477" s="59"/>
      <c r="I477" s="69">
        <v>1.03</v>
      </c>
      <c r="J477" s="70">
        <v>15211</v>
      </c>
      <c r="K477" s="64">
        <v>10</v>
      </c>
      <c r="L477" s="64">
        <f t="shared" si="8"/>
        <v>2371020.86</v>
      </c>
      <c r="M477" s="62">
        <v>468</v>
      </c>
      <c r="N477" s="59"/>
      <c r="O477" s="59"/>
      <c r="P477" s="59"/>
      <c r="Q477" s="59"/>
    </row>
    <row r="478" spans="5:17">
      <c r="E478" s="59"/>
      <c r="F478" s="62">
        <v>5</v>
      </c>
      <c r="G478" s="64">
        <v>147680</v>
      </c>
      <c r="H478" s="59"/>
      <c r="I478" s="69">
        <v>1.04</v>
      </c>
      <c r="J478" s="70">
        <v>15506</v>
      </c>
      <c r="K478" s="64">
        <v>10</v>
      </c>
      <c r="L478" s="64">
        <f t="shared" si="8"/>
        <v>2437606.08</v>
      </c>
      <c r="M478" s="62">
        <v>469</v>
      </c>
      <c r="N478" s="59"/>
      <c r="O478" s="59"/>
      <c r="P478" s="59"/>
      <c r="Q478" s="59"/>
    </row>
    <row r="479" spans="5:17">
      <c r="E479" s="59"/>
      <c r="F479" s="62">
        <v>6</v>
      </c>
      <c r="G479" s="64">
        <v>150520</v>
      </c>
      <c r="H479" s="59"/>
      <c r="I479" s="69">
        <v>1.06</v>
      </c>
      <c r="J479" s="70">
        <v>15955</v>
      </c>
      <c r="K479" s="64">
        <v>10</v>
      </c>
      <c r="L479" s="64">
        <f t="shared" si="8"/>
        <v>2552066.6</v>
      </c>
      <c r="M479" s="62">
        <v>470</v>
      </c>
      <c r="N479" s="59"/>
      <c r="O479" s="59"/>
      <c r="P479" s="59"/>
      <c r="Q479" s="59"/>
    </row>
    <row r="480" spans="5:17">
      <c r="E480" s="59"/>
      <c r="F480" s="62">
        <v>7</v>
      </c>
      <c r="G480" s="64">
        <v>153360</v>
      </c>
      <c r="H480" s="59"/>
      <c r="I480" s="69">
        <v>1.08</v>
      </c>
      <c r="J480" s="70">
        <v>16409</v>
      </c>
      <c r="K480" s="64">
        <v>10</v>
      </c>
      <c r="L480" s="64">
        <f t="shared" si="8"/>
        <v>2669844.24</v>
      </c>
      <c r="M480" s="62">
        <v>471</v>
      </c>
      <c r="N480" s="59"/>
      <c r="O480" s="59"/>
      <c r="P480" s="59"/>
      <c r="Q480" s="59"/>
    </row>
    <row r="481" spans="4:17">
      <c r="D481" s="59"/>
      <c r="E481" s="59"/>
      <c r="F481" s="62">
        <v>8</v>
      </c>
      <c r="G481" s="64">
        <v>156200</v>
      </c>
      <c r="H481" s="59"/>
      <c r="I481" s="69">
        <v>1.1</v>
      </c>
      <c r="J481" s="70">
        <v>16869</v>
      </c>
      <c r="K481" s="64">
        <v>10</v>
      </c>
      <c r="L481" s="64">
        <f t="shared" si="8"/>
        <v>2791137.8</v>
      </c>
      <c r="M481" s="62">
        <v>472</v>
      </c>
      <c r="N481" s="59"/>
      <c r="O481" s="59"/>
      <c r="P481" s="59"/>
      <c r="Q481" s="59"/>
    </row>
    <row r="482" spans="4:17">
      <c r="D482" s="59"/>
      <c r="E482" s="62">
        <v>5</v>
      </c>
      <c r="F482" s="62">
        <v>1</v>
      </c>
      <c r="G482" s="63">
        <v>144000</v>
      </c>
      <c r="H482" s="62">
        <v>2000</v>
      </c>
      <c r="I482" s="69">
        <v>1</v>
      </c>
      <c r="J482" s="70">
        <v>14544</v>
      </c>
      <c r="K482" s="64">
        <v>10</v>
      </c>
      <c r="L482" s="64">
        <f t="shared" si="8"/>
        <v>2238336</v>
      </c>
      <c r="M482" s="62">
        <v>473</v>
      </c>
      <c r="N482" s="59"/>
      <c r="O482" s="59"/>
      <c r="P482" s="59"/>
      <c r="Q482" s="59"/>
    </row>
    <row r="483" spans="4:17">
      <c r="D483" s="59"/>
      <c r="E483" s="59"/>
      <c r="F483" s="62">
        <v>2</v>
      </c>
      <c r="G483" s="64">
        <v>145440</v>
      </c>
      <c r="H483" s="59"/>
      <c r="I483" s="69">
        <v>1.01</v>
      </c>
      <c r="J483" s="70">
        <v>14834</v>
      </c>
      <c r="K483" s="64">
        <v>10</v>
      </c>
      <c r="L483" s="64">
        <f t="shared" si="8"/>
        <v>2302896.96</v>
      </c>
      <c r="M483" s="62">
        <v>474</v>
      </c>
      <c r="N483" s="59"/>
      <c r="O483" s="59"/>
      <c r="P483" s="59"/>
      <c r="Q483" s="59"/>
    </row>
    <row r="484" spans="4:17">
      <c r="D484" s="59"/>
      <c r="E484" s="59"/>
      <c r="F484" s="62">
        <v>3</v>
      </c>
      <c r="G484" s="64">
        <v>146880</v>
      </c>
      <c r="H484" s="59"/>
      <c r="I484" s="69">
        <v>1.02</v>
      </c>
      <c r="J484" s="70">
        <v>15128</v>
      </c>
      <c r="K484" s="64">
        <v>10</v>
      </c>
      <c r="L484" s="64">
        <f t="shared" si="8"/>
        <v>2368880.64</v>
      </c>
      <c r="M484" s="62">
        <v>475</v>
      </c>
      <c r="N484" s="59"/>
      <c r="O484" s="59"/>
      <c r="P484" s="59"/>
      <c r="Q484" s="59"/>
    </row>
    <row r="485" spans="4:17">
      <c r="D485" s="59"/>
      <c r="E485" s="59"/>
      <c r="F485" s="62">
        <v>4</v>
      </c>
      <c r="G485" s="64">
        <v>148320</v>
      </c>
      <c r="H485" s="59"/>
      <c r="I485" s="69">
        <v>1.03</v>
      </c>
      <c r="J485" s="70">
        <v>15425</v>
      </c>
      <c r="K485" s="64">
        <v>10</v>
      </c>
      <c r="L485" s="64">
        <f t="shared" si="8"/>
        <v>2436156</v>
      </c>
      <c r="M485" s="62">
        <v>476</v>
      </c>
      <c r="N485" s="59"/>
      <c r="O485" s="59"/>
      <c r="P485" s="59"/>
      <c r="Q485" s="59"/>
    </row>
    <row r="486" spans="4:17">
      <c r="D486" s="59"/>
      <c r="E486" s="59"/>
      <c r="F486" s="62">
        <v>5</v>
      </c>
      <c r="G486" s="64">
        <v>149760</v>
      </c>
      <c r="H486" s="59"/>
      <c r="I486" s="69">
        <v>1.04</v>
      </c>
      <c r="J486" s="70">
        <v>15724</v>
      </c>
      <c r="K486" s="64">
        <v>10</v>
      </c>
      <c r="L486" s="64">
        <f t="shared" si="8"/>
        <v>2504586.24</v>
      </c>
      <c r="M486" s="62">
        <v>477</v>
      </c>
      <c r="N486" s="59"/>
      <c r="O486" s="59"/>
      <c r="P486" s="59"/>
      <c r="Q486" s="59"/>
    </row>
    <row r="487" spans="4:17">
      <c r="D487" s="59"/>
      <c r="E487" s="59"/>
      <c r="F487" s="62">
        <v>6</v>
      </c>
      <c r="G487" s="64">
        <v>152640</v>
      </c>
      <c r="H487" s="59"/>
      <c r="I487" s="69">
        <v>1.06</v>
      </c>
      <c r="J487" s="70">
        <v>16179</v>
      </c>
      <c r="K487" s="64">
        <v>10</v>
      </c>
      <c r="L487" s="64">
        <f t="shared" si="8"/>
        <v>2622202.56</v>
      </c>
      <c r="M487" s="62">
        <v>478</v>
      </c>
      <c r="N487" s="59"/>
      <c r="O487" s="59"/>
      <c r="P487" s="59"/>
      <c r="Q487" s="59"/>
    </row>
    <row r="488" spans="4:17">
      <c r="D488" s="59"/>
      <c r="E488" s="59"/>
      <c r="F488" s="62">
        <v>7</v>
      </c>
      <c r="G488" s="64">
        <v>155520</v>
      </c>
      <c r="H488" s="59"/>
      <c r="I488" s="69">
        <v>1.08</v>
      </c>
      <c r="J488" s="70">
        <v>16640</v>
      </c>
      <c r="K488" s="64">
        <v>10</v>
      </c>
      <c r="L488" s="64">
        <f t="shared" si="8"/>
        <v>2743372.8</v>
      </c>
      <c r="M488" s="62">
        <v>479</v>
      </c>
      <c r="N488" s="59"/>
      <c r="O488" s="59"/>
      <c r="P488" s="59"/>
      <c r="Q488" s="59"/>
    </row>
    <row r="489" spans="4:17">
      <c r="D489" s="59"/>
      <c r="E489" s="59"/>
      <c r="F489" s="62">
        <v>8</v>
      </c>
      <c r="G489" s="64">
        <v>158400</v>
      </c>
      <c r="H489" s="59"/>
      <c r="I489" s="69">
        <v>1.1</v>
      </c>
      <c r="J489" s="70">
        <v>17107</v>
      </c>
      <c r="K489" s="64">
        <v>10</v>
      </c>
      <c r="L489" s="64">
        <f t="shared" si="8"/>
        <v>2868148.8</v>
      </c>
      <c r="M489" s="62">
        <v>480</v>
      </c>
      <c r="N489" s="59"/>
      <c r="O489" s="59"/>
      <c r="P489" s="59"/>
      <c r="Q489" s="59"/>
    </row>
    <row r="490" spans="4:17">
      <c r="D490" s="62" t="s">
        <v>608</v>
      </c>
      <c r="E490" s="62">
        <v>1</v>
      </c>
      <c r="F490" s="62">
        <v>1</v>
      </c>
      <c r="G490" s="63">
        <v>146000</v>
      </c>
      <c r="H490" s="62">
        <v>2000</v>
      </c>
      <c r="I490" s="69">
        <v>1</v>
      </c>
      <c r="J490" s="70">
        <v>14746</v>
      </c>
      <c r="K490" s="64">
        <v>10</v>
      </c>
      <c r="L490" s="64">
        <f t="shared" si="8"/>
        <v>2298916</v>
      </c>
      <c r="M490" s="62">
        <v>481</v>
      </c>
      <c r="N490" s="59"/>
      <c r="O490" s="59"/>
      <c r="P490" s="59"/>
      <c r="Q490" s="59"/>
    </row>
    <row r="491" spans="4:17">
      <c r="D491" s="59"/>
      <c r="E491" s="59"/>
      <c r="F491" s="62">
        <v>2</v>
      </c>
      <c r="G491" s="64">
        <v>147460</v>
      </c>
      <c r="H491" s="59"/>
      <c r="I491" s="69">
        <v>1.01</v>
      </c>
      <c r="J491" s="70">
        <v>15040</v>
      </c>
      <c r="K491" s="64">
        <v>10</v>
      </c>
      <c r="L491" s="64">
        <f t="shared" si="8"/>
        <v>2365258.4</v>
      </c>
      <c r="M491" s="62">
        <v>482</v>
      </c>
      <c r="N491" s="59"/>
      <c r="O491" s="59"/>
      <c r="P491" s="59"/>
      <c r="Q491" s="59"/>
    </row>
    <row r="492" spans="4:17">
      <c r="D492" s="59"/>
      <c r="E492" s="59"/>
      <c r="F492" s="62">
        <v>3</v>
      </c>
      <c r="G492" s="64">
        <v>148920</v>
      </c>
      <c r="H492" s="59"/>
      <c r="I492" s="69">
        <v>1.02</v>
      </c>
      <c r="J492" s="70">
        <v>15338</v>
      </c>
      <c r="K492" s="64">
        <v>10</v>
      </c>
      <c r="L492" s="64">
        <f t="shared" si="8"/>
        <v>2433054.96</v>
      </c>
      <c r="M492" s="62">
        <v>483</v>
      </c>
      <c r="N492" s="59"/>
      <c r="O492" s="59"/>
      <c r="P492" s="59"/>
      <c r="Q492" s="59"/>
    </row>
    <row r="493" spans="4:17">
      <c r="D493" s="59"/>
      <c r="E493" s="59"/>
      <c r="F493" s="62">
        <v>4</v>
      </c>
      <c r="G493" s="64">
        <v>150380</v>
      </c>
      <c r="H493" s="59"/>
      <c r="I493" s="69">
        <v>1.03</v>
      </c>
      <c r="J493" s="70">
        <v>15639</v>
      </c>
      <c r="K493" s="64">
        <v>10</v>
      </c>
      <c r="L493" s="64">
        <f t="shared" si="8"/>
        <v>2502172.82</v>
      </c>
      <c r="M493" s="62">
        <v>484</v>
      </c>
      <c r="N493" s="59"/>
      <c r="O493" s="59"/>
      <c r="P493" s="59"/>
      <c r="Q493" s="59"/>
    </row>
    <row r="494" spans="4:17">
      <c r="D494" s="59"/>
      <c r="E494" s="59"/>
      <c r="F494" s="62">
        <v>5</v>
      </c>
      <c r="G494" s="64">
        <v>151840</v>
      </c>
      <c r="H494" s="59"/>
      <c r="I494" s="69">
        <v>1.04</v>
      </c>
      <c r="J494" s="70">
        <v>15943</v>
      </c>
      <c r="K494" s="64">
        <v>10</v>
      </c>
      <c r="L494" s="64">
        <f t="shared" si="8"/>
        <v>2572625.12</v>
      </c>
      <c r="M494" s="62">
        <v>485</v>
      </c>
      <c r="N494" s="59"/>
      <c r="O494" s="59"/>
      <c r="P494" s="59"/>
      <c r="Q494" s="59"/>
    </row>
    <row r="495" spans="4:17">
      <c r="D495" s="59"/>
      <c r="E495" s="59"/>
      <c r="F495" s="62">
        <v>6</v>
      </c>
      <c r="G495" s="64">
        <v>154760</v>
      </c>
      <c r="H495" s="59"/>
      <c r="I495" s="69">
        <v>1.06</v>
      </c>
      <c r="J495" s="70">
        <v>16404</v>
      </c>
      <c r="K495" s="64">
        <v>10</v>
      </c>
      <c r="L495" s="64">
        <f t="shared" si="8"/>
        <v>2693443.04</v>
      </c>
      <c r="M495" s="62">
        <v>486</v>
      </c>
      <c r="N495" s="59"/>
      <c r="O495" s="59"/>
      <c r="P495" s="59"/>
      <c r="Q495" s="59"/>
    </row>
    <row r="496" spans="4:17">
      <c r="D496" s="59"/>
      <c r="E496" s="59"/>
      <c r="F496" s="62">
        <v>7</v>
      </c>
      <c r="G496" s="64">
        <v>157680</v>
      </c>
      <c r="H496" s="59"/>
      <c r="I496" s="69">
        <v>1.08</v>
      </c>
      <c r="J496" s="70">
        <v>16871</v>
      </c>
      <c r="K496" s="64">
        <v>10</v>
      </c>
      <c r="L496" s="64">
        <f t="shared" si="8"/>
        <v>2817899.28</v>
      </c>
      <c r="M496" s="62">
        <v>487</v>
      </c>
      <c r="N496" s="59"/>
      <c r="O496" s="59"/>
      <c r="P496" s="59"/>
      <c r="Q496" s="59"/>
    </row>
    <row r="497" spans="5:19">
      <c r="E497" s="59"/>
      <c r="F497" s="62">
        <v>8</v>
      </c>
      <c r="G497" s="64">
        <v>160600</v>
      </c>
      <c r="H497" s="59"/>
      <c r="I497" s="69">
        <v>1.1</v>
      </c>
      <c r="J497" s="70">
        <v>17344</v>
      </c>
      <c r="K497" s="64">
        <v>10</v>
      </c>
      <c r="L497" s="64">
        <f t="shared" si="8"/>
        <v>2946046.4</v>
      </c>
      <c r="M497" s="62">
        <v>488</v>
      </c>
      <c r="N497" s="59"/>
      <c r="O497" s="59"/>
      <c r="P497" s="59"/>
      <c r="Q497" s="59"/>
      <c r="R497" s="59"/>
      <c r="S497" s="59"/>
    </row>
    <row r="498" spans="5:19">
      <c r="E498" s="62">
        <v>2</v>
      </c>
      <c r="F498" s="62">
        <v>1</v>
      </c>
      <c r="G498" s="63">
        <v>148000</v>
      </c>
      <c r="H498" s="62">
        <v>2000</v>
      </c>
      <c r="I498" s="69">
        <v>1</v>
      </c>
      <c r="J498" s="70">
        <v>14948</v>
      </c>
      <c r="K498" s="64">
        <v>10</v>
      </c>
      <c r="L498" s="64">
        <f t="shared" si="8"/>
        <v>2360304</v>
      </c>
      <c r="M498" s="62">
        <v>489</v>
      </c>
      <c r="N498" s="59"/>
      <c r="O498" s="59"/>
      <c r="P498" s="59"/>
      <c r="Q498" s="59"/>
      <c r="R498" s="59"/>
      <c r="S498" s="59"/>
    </row>
    <row r="499" spans="5:19">
      <c r="E499" s="59"/>
      <c r="F499" s="62">
        <v>2</v>
      </c>
      <c r="G499" s="64">
        <v>149480</v>
      </c>
      <c r="H499" s="59"/>
      <c r="I499" s="69">
        <v>1.01</v>
      </c>
      <c r="J499" s="70">
        <v>15246</v>
      </c>
      <c r="K499" s="64">
        <v>10</v>
      </c>
      <c r="L499" s="64">
        <f t="shared" si="8"/>
        <v>2428452.08</v>
      </c>
      <c r="M499" s="62">
        <v>490</v>
      </c>
      <c r="N499" s="59"/>
      <c r="O499" s="59"/>
      <c r="P499" s="59"/>
      <c r="Q499" s="59"/>
      <c r="R499" s="59"/>
      <c r="S499" s="59"/>
    </row>
    <row r="500" spans="5:19">
      <c r="E500" s="59"/>
      <c r="F500" s="62">
        <v>3</v>
      </c>
      <c r="G500" s="64">
        <v>150960</v>
      </c>
      <c r="H500" s="59"/>
      <c r="I500" s="69">
        <v>1.02</v>
      </c>
      <c r="J500" s="70">
        <v>15548</v>
      </c>
      <c r="K500" s="64">
        <v>10</v>
      </c>
      <c r="L500" s="64">
        <f t="shared" si="8"/>
        <v>2498086.08</v>
      </c>
      <c r="M500" s="62">
        <v>491</v>
      </c>
      <c r="N500" s="59"/>
      <c r="O500" s="59"/>
      <c r="P500" s="59"/>
      <c r="Q500" s="59"/>
      <c r="R500" s="59"/>
      <c r="S500" s="59"/>
    </row>
    <row r="501" spans="5:19">
      <c r="E501" s="59"/>
      <c r="F501" s="62">
        <v>4</v>
      </c>
      <c r="G501" s="64">
        <v>152440</v>
      </c>
      <c r="H501" s="59"/>
      <c r="I501" s="69">
        <v>1.03</v>
      </c>
      <c r="J501" s="70">
        <v>15853</v>
      </c>
      <c r="K501" s="64">
        <v>10</v>
      </c>
      <c r="L501" s="64">
        <f t="shared" si="8"/>
        <v>2569071.32</v>
      </c>
      <c r="M501" s="62">
        <v>492</v>
      </c>
      <c r="N501" s="59"/>
      <c r="O501" s="59"/>
      <c r="P501" s="59"/>
      <c r="Q501" s="59"/>
      <c r="R501" s="59"/>
      <c r="S501" s="59"/>
    </row>
    <row r="502" spans="5:19">
      <c r="E502" s="59"/>
      <c r="F502" s="62">
        <v>5</v>
      </c>
      <c r="G502" s="64">
        <v>153920</v>
      </c>
      <c r="H502" s="59"/>
      <c r="I502" s="69">
        <v>1.04</v>
      </c>
      <c r="J502" s="70">
        <v>16161</v>
      </c>
      <c r="K502" s="64">
        <v>10</v>
      </c>
      <c r="L502" s="64">
        <f t="shared" si="8"/>
        <v>2641421.12</v>
      </c>
      <c r="M502" s="62">
        <v>493</v>
      </c>
      <c r="N502" s="59"/>
      <c r="O502" s="59"/>
      <c r="P502" s="59"/>
      <c r="Q502" s="59"/>
      <c r="R502" s="59"/>
      <c r="S502" s="59"/>
    </row>
    <row r="503" spans="5:19">
      <c r="E503" s="59"/>
      <c r="F503" s="62">
        <v>6</v>
      </c>
      <c r="G503" s="64">
        <v>156880</v>
      </c>
      <c r="H503" s="59"/>
      <c r="I503" s="69">
        <v>1.06</v>
      </c>
      <c r="J503" s="70">
        <v>16629</v>
      </c>
      <c r="K503" s="64">
        <v>10</v>
      </c>
      <c r="L503" s="64">
        <f t="shared" si="8"/>
        <v>2765637.52</v>
      </c>
      <c r="M503" s="62">
        <v>494</v>
      </c>
      <c r="N503" s="59"/>
      <c r="O503" s="59"/>
      <c r="P503" s="59"/>
      <c r="Q503" s="59"/>
      <c r="R503" s="59"/>
      <c r="S503" s="59"/>
    </row>
    <row r="504" spans="5:19">
      <c r="E504" s="59"/>
      <c r="F504" s="62">
        <v>7</v>
      </c>
      <c r="G504" s="64">
        <v>159840</v>
      </c>
      <c r="H504" s="59"/>
      <c r="I504" s="69">
        <v>1.08</v>
      </c>
      <c r="J504" s="70">
        <v>17102</v>
      </c>
      <c r="K504" s="64">
        <v>10</v>
      </c>
      <c r="L504" s="64">
        <f t="shared" si="8"/>
        <v>2893423.68</v>
      </c>
      <c r="M504" s="62">
        <v>495</v>
      </c>
      <c r="N504" s="59"/>
      <c r="O504" s="59"/>
      <c r="P504" s="59"/>
      <c r="Q504" s="59"/>
      <c r="R504" s="59"/>
      <c r="S504" s="59"/>
    </row>
    <row r="505" spans="5:19">
      <c r="E505" s="59"/>
      <c r="F505" s="62">
        <v>8</v>
      </c>
      <c r="G505" s="64">
        <v>162800</v>
      </c>
      <c r="H505" s="59"/>
      <c r="I505" s="69">
        <v>1.1</v>
      </c>
      <c r="J505" s="70">
        <v>17582</v>
      </c>
      <c r="K505" s="64">
        <v>10</v>
      </c>
      <c r="L505" s="64">
        <f t="shared" si="8"/>
        <v>3025149.6</v>
      </c>
      <c r="M505" s="62">
        <v>496</v>
      </c>
      <c r="N505" s="59"/>
      <c r="O505" s="59"/>
      <c r="P505" s="59"/>
      <c r="Q505" s="59"/>
      <c r="R505" s="59"/>
      <c r="S505" s="59"/>
    </row>
    <row r="506" spans="5:19">
      <c r="E506" s="62">
        <v>3</v>
      </c>
      <c r="F506" s="62">
        <v>1</v>
      </c>
      <c r="G506" s="63">
        <v>150000</v>
      </c>
      <c r="H506" s="62">
        <v>2000</v>
      </c>
      <c r="I506" s="69">
        <v>1</v>
      </c>
      <c r="J506" s="70">
        <v>15150</v>
      </c>
      <c r="K506" s="64">
        <v>10</v>
      </c>
      <c r="L506" s="64">
        <f t="shared" si="8"/>
        <v>2422500</v>
      </c>
      <c r="M506" s="62">
        <v>497</v>
      </c>
      <c r="N506" s="59"/>
      <c r="O506" s="59"/>
      <c r="P506" s="59"/>
      <c r="Q506" s="59"/>
      <c r="R506" s="59"/>
      <c r="S506" s="59"/>
    </row>
    <row r="507" spans="5:19">
      <c r="E507" s="59"/>
      <c r="F507" s="62">
        <v>2</v>
      </c>
      <c r="G507" s="64">
        <v>151500</v>
      </c>
      <c r="H507" s="59"/>
      <c r="I507" s="69">
        <v>1.01</v>
      </c>
      <c r="J507" s="70">
        <v>15453</v>
      </c>
      <c r="K507" s="64">
        <v>10</v>
      </c>
      <c r="L507" s="64">
        <f t="shared" si="8"/>
        <v>2492629.5</v>
      </c>
      <c r="M507" s="62">
        <v>498</v>
      </c>
      <c r="N507" s="59"/>
      <c r="O507" s="59"/>
      <c r="P507" s="59"/>
      <c r="Q507" s="59"/>
      <c r="R507" s="59"/>
      <c r="S507" s="59"/>
    </row>
    <row r="508" spans="5:19">
      <c r="E508" s="59"/>
      <c r="F508" s="62">
        <v>3</v>
      </c>
      <c r="G508" s="64">
        <v>153000</v>
      </c>
      <c r="H508" s="59"/>
      <c r="I508" s="69">
        <v>1.02</v>
      </c>
      <c r="J508" s="70">
        <v>15759</v>
      </c>
      <c r="K508" s="64">
        <v>10</v>
      </c>
      <c r="L508" s="64">
        <f t="shared" si="8"/>
        <v>2564127</v>
      </c>
      <c r="M508" s="62">
        <v>499</v>
      </c>
      <c r="N508" s="59"/>
      <c r="O508" s="59"/>
      <c r="P508" s="59"/>
      <c r="Q508" s="59"/>
      <c r="R508" s="59"/>
      <c r="S508" s="59"/>
    </row>
    <row r="509" spans="5:19">
      <c r="E509" s="59"/>
      <c r="F509" s="62">
        <v>4</v>
      </c>
      <c r="G509" s="64">
        <v>154500</v>
      </c>
      <c r="H509" s="59"/>
      <c r="I509" s="69">
        <v>1.03</v>
      </c>
      <c r="J509" s="70">
        <v>16068</v>
      </c>
      <c r="K509" s="64">
        <v>10</v>
      </c>
      <c r="L509" s="64">
        <f t="shared" si="8"/>
        <v>2637006</v>
      </c>
      <c r="M509" s="62">
        <v>500</v>
      </c>
      <c r="N509" s="59"/>
      <c r="O509" s="59"/>
      <c r="P509" s="59"/>
      <c r="Q509" s="59"/>
      <c r="R509" s="59"/>
      <c r="S509" s="62" t="s">
        <v>609</v>
      </c>
    </row>
    <row r="510" spans="5:19">
      <c r="E510" s="59"/>
      <c r="F510" s="62">
        <v>5</v>
      </c>
      <c r="G510" s="64">
        <v>156000</v>
      </c>
      <c r="H510" s="59"/>
      <c r="I510" s="69">
        <v>1.04</v>
      </c>
      <c r="J510" s="70">
        <v>16380</v>
      </c>
      <c r="K510" s="64">
        <v>10</v>
      </c>
      <c r="L510" s="64">
        <f t="shared" si="8"/>
        <v>2711280</v>
      </c>
      <c r="M510" s="62">
        <v>501</v>
      </c>
      <c r="N510" s="59"/>
      <c r="O510" s="59"/>
      <c r="P510" s="59"/>
      <c r="Q510" s="59"/>
      <c r="R510" s="59"/>
      <c r="S510" s="59"/>
    </row>
    <row r="511" spans="5:19">
      <c r="E511" s="59"/>
      <c r="F511" s="62">
        <v>6</v>
      </c>
      <c r="G511" s="64">
        <v>159000</v>
      </c>
      <c r="H511" s="59"/>
      <c r="I511" s="69">
        <v>1.06</v>
      </c>
      <c r="J511" s="70">
        <v>16854</v>
      </c>
      <c r="K511" s="64">
        <v>10</v>
      </c>
      <c r="L511" s="64">
        <f t="shared" si="8"/>
        <v>2838786</v>
      </c>
      <c r="M511" s="62">
        <v>502</v>
      </c>
      <c r="N511" s="59"/>
      <c r="O511" s="59"/>
      <c r="P511" s="59"/>
      <c r="Q511" s="59"/>
      <c r="R511" s="59"/>
      <c r="S511" s="59"/>
    </row>
    <row r="512" spans="5:19">
      <c r="E512" s="59"/>
      <c r="F512" s="62">
        <v>7</v>
      </c>
      <c r="G512" s="64">
        <v>162000</v>
      </c>
      <c r="H512" s="59"/>
      <c r="I512" s="69">
        <v>1.08</v>
      </c>
      <c r="J512" s="70">
        <v>17334</v>
      </c>
      <c r="K512" s="64">
        <v>10</v>
      </c>
      <c r="L512" s="64">
        <f t="shared" si="8"/>
        <v>2970108</v>
      </c>
      <c r="M512" s="62">
        <v>503</v>
      </c>
      <c r="N512" s="59"/>
      <c r="O512" s="59"/>
      <c r="P512" s="59"/>
      <c r="Q512" s="59"/>
      <c r="R512" s="59"/>
      <c r="S512" s="59"/>
    </row>
    <row r="513" spans="5:17">
      <c r="E513" s="59"/>
      <c r="F513" s="62">
        <v>8</v>
      </c>
      <c r="G513" s="64">
        <v>165000</v>
      </c>
      <c r="H513" s="59"/>
      <c r="I513" s="69">
        <v>1.1</v>
      </c>
      <c r="J513" s="70">
        <v>17820</v>
      </c>
      <c r="K513" s="64">
        <v>10</v>
      </c>
      <c r="L513" s="64">
        <f t="shared" si="8"/>
        <v>3105300</v>
      </c>
      <c r="M513" s="62">
        <v>504</v>
      </c>
      <c r="N513" s="59"/>
      <c r="O513" s="59"/>
      <c r="P513" s="59"/>
      <c r="Q513" s="59"/>
    </row>
    <row r="514" spans="5:17">
      <c r="E514" s="62">
        <v>4</v>
      </c>
      <c r="F514" s="62">
        <v>1</v>
      </c>
      <c r="G514" s="63">
        <v>152000</v>
      </c>
      <c r="H514" s="62">
        <v>2000</v>
      </c>
      <c r="I514" s="69">
        <v>1</v>
      </c>
      <c r="J514" s="70">
        <v>15352</v>
      </c>
      <c r="K514" s="64">
        <v>10</v>
      </c>
      <c r="L514" s="64">
        <f t="shared" si="8"/>
        <v>2485504</v>
      </c>
      <c r="M514" s="62">
        <v>505</v>
      </c>
      <c r="N514" s="59"/>
      <c r="O514" s="59"/>
      <c r="P514" s="59"/>
      <c r="Q514" s="59"/>
    </row>
    <row r="515" spans="5:17">
      <c r="E515" s="59"/>
      <c r="F515" s="62">
        <v>2</v>
      </c>
      <c r="G515" s="64">
        <v>153520</v>
      </c>
      <c r="H515" s="59"/>
      <c r="I515" s="69">
        <v>1.01</v>
      </c>
      <c r="J515" s="70">
        <v>15659</v>
      </c>
      <c r="K515" s="64">
        <v>10</v>
      </c>
      <c r="L515" s="64">
        <f t="shared" si="8"/>
        <v>2557489.68</v>
      </c>
      <c r="M515" s="62">
        <v>506</v>
      </c>
      <c r="N515" s="59"/>
      <c r="O515" s="59"/>
      <c r="P515" s="59"/>
      <c r="Q515" s="59"/>
    </row>
    <row r="516" spans="5:17">
      <c r="E516" s="59"/>
      <c r="F516" s="62">
        <v>3</v>
      </c>
      <c r="G516" s="64">
        <v>155040</v>
      </c>
      <c r="H516" s="59"/>
      <c r="I516" s="69">
        <v>1.02</v>
      </c>
      <c r="J516" s="70">
        <v>15969</v>
      </c>
      <c r="K516" s="64">
        <v>10</v>
      </c>
      <c r="L516" s="64">
        <f t="shared" si="8"/>
        <v>2630873.76</v>
      </c>
      <c r="M516" s="62">
        <v>507</v>
      </c>
      <c r="N516" s="59"/>
      <c r="O516" s="59"/>
      <c r="P516" s="59"/>
      <c r="Q516" s="59"/>
    </row>
    <row r="517" spans="5:17">
      <c r="E517" s="59"/>
      <c r="F517" s="62">
        <v>4</v>
      </c>
      <c r="G517" s="64">
        <v>156560</v>
      </c>
      <c r="H517" s="59"/>
      <c r="I517" s="69">
        <v>1.03</v>
      </c>
      <c r="J517" s="70">
        <v>16282</v>
      </c>
      <c r="K517" s="64">
        <v>10</v>
      </c>
      <c r="L517" s="64">
        <f t="shared" si="8"/>
        <v>2705669.92</v>
      </c>
      <c r="M517" s="62">
        <v>508</v>
      </c>
      <c r="N517" s="59"/>
      <c r="O517" s="59"/>
      <c r="P517" s="59"/>
      <c r="Q517" s="59"/>
    </row>
    <row r="518" spans="5:17">
      <c r="E518" s="59"/>
      <c r="F518" s="62">
        <v>5</v>
      </c>
      <c r="G518" s="64">
        <v>158080</v>
      </c>
      <c r="H518" s="59"/>
      <c r="I518" s="69">
        <v>1.04</v>
      </c>
      <c r="J518" s="70">
        <v>16598</v>
      </c>
      <c r="K518" s="64">
        <v>10</v>
      </c>
      <c r="L518" s="64">
        <f t="shared" si="8"/>
        <v>2781891.84</v>
      </c>
      <c r="M518" s="62">
        <v>509</v>
      </c>
      <c r="N518" s="59"/>
      <c r="O518" s="59"/>
      <c r="P518" s="59"/>
      <c r="Q518" s="59"/>
    </row>
    <row r="519" spans="5:17">
      <c r="E519" s="59"/>
      <c r="F519" s="62">
        <v>6</v>
      </c>
      <c r="G519" s="64">
        <v>161120</v>
      </c>
      <c r="H519" s="59"/>
      <c r="I519" s="69">
        <v>1.06</v>
      </c>
      <c r="J519" s="70">
        <v>17078</v>
      </c>
      <c r="K519" s="64">
        <v>10</v>
      </c>
      <c r="L519" s="64">
        <f t="shared" si="8"/>
        <v>2912727.36</v>
      </c>
      <c r="M519" s="62">
        <v>510</v>
      </c>
      <c r="N519" s="59"/>
      <c r="O519" s="59"/>
      <c r="P519" s="59"/>
      <c r="Q519" s="59"/>
    </row>
    <row r="520" spans="5:17">
      <c r="E520" s="59"/>
      <c r="F520" s="62">
        <v>7</v>
      </c>
      <c r="G520" s="64">
        <v>164160</v>
      </c>
      <c r="H520" s="59"/>
      <c r="I520" s="69">
        <v>1.08</v>
      </c>
      <c r="J520" s="70">
        <v>17565</v>
      </c>
      <c r="K520" s="64">
        <v>10</v>
      </c>
      <c r="L520" s="64">
        <f t="shared" si="8"/>
        <v>3047630.4</v>
      </c>
      <c r="M520" s="62">
        <v>511</v>
      </c>
      <c r="N520" s="59"/>
      <c r="O520" s="59"/>
      <c r="P520" s="59"/>
      <c r="Q520" s="59"/>
    </row>
    <row r="521" spans="5:17">
      <c r="E521" s="59"/>
      <c r="F521" s="62">
        <v>8</v>
      </c>
      <c r="G521" s="64">
        <v>167200</v>
      </c>
      <c r="H521" s="59"/>
      <c r="I521" s="69">
        <v>1.1</v>
      </c>
      <c r="J521" s="70">
        <v>18057</v>
      </c>
      <c r="K521" s="64">
        <v>10</v>
      </c>
      <c r="L521" s="64">
        <f t="shared" si="8"/>
        <v>3186330.4</v>
      </c>
      <c r="M521" s="62">
        <v>512</v>
      </c>
      <c r="N521" s="59"/>
      <c r="O521" s="59"/>
      <c r="P521" s="59"/>
      <c r="Q521" s="59"/>
    </row>
    <row r="522" spans="5:17">
      <c r="E522" s="62">
        <v>5</v>
      </c>
      <c r="F522" s="62">
        <v>1</v>
      </c>
      <c r="G522" s="63">
        <v>154000</v>
      </c>
      <c r="H522" s="62">
        <v>2000</v>
      </c>
      <c r="I522" s="69">
        <v>1</v>
      </c>
      <c r="J522" s="70">
        <v>15554</v>
      </c>
      <c r="K522" s="64">
        <v>10</v>
      </c>
      <c r="L522" s="64">
        <f t="shared" si="8"/>
        <v>2549316</v>
      </c>
      <c r="M522" s="62">
        <v>513</v>
      </c>
      <c r="N522" s="59"/>
      <c r="O522" s="59"/>
      <c r="P522" s="59"/>
      <c r="Q522" s="59"/>
    </row>
    <row r="523" spans="5:17">
      <c r="E523" s="59"/>
      <c r="F523" s="62">
        <v>2</v>
      </c>
      <c r="G523" s="64">
        <v>155540</v>
      </c>
      <c r="H523" s="59"/>
      <c r="I523" s="69">
        <v>1.01</v>
      </c>
      <c r="J523" s="70">
        <v>15865</v>
      </c>
      <c r="K523" s="64">
        <v>10</v>
      </c>
      <c r="L523" s="64">
        <f t="shared" ref="L523:L586" si="9">G523*(1+J523/1000)</f>
        <v>2623182.1</v>
      </c>
      <c r="M523" s="62">
        <v>514</v>
      </c>
      <c r="N523" s="59"/>
      <c r="O523" s="59"/>
      <c r="P523" s="59"/>
      <c r="Q523" s="59"/>
    </row>
    <row r="524" spans="5:17">
      <c r="E524" s="59"/>
      <c r="F524" s="62">
        <v>3</v>
      </c>
      <c r="G524" s="64">
        <v>157080</v>
      </c>
      <c r="H524" s="59"/>
      <c r="I524" s="69">
        <v>1.02</v>
      </c>
      <c r="J524" s="70">
        <v>16179</v>
      </c>
      <c r="K524" s="64">
        <v>10</v>
      </c>
      <c r="L524" s="64">
        <f t="shared" si="9"/>
        <v>2698477.32</v>
      </c>
      <c r="M524" s="62">
        <v>515</v>
      </c>
      <c r="N524" s="59"/>
      <c r="O524" s="59"/>
      <c r="P524" s="59"/>
      <c r="Q524" s="59"/>
    </row>
    <row r="525" spans="5:17">
      <c r="E525" s="59"/>
      <c r="F525" s="62">
        <v>4</v>
      </c>
      <c r="G525" s="64">
        <v>158620</v>
      </c>
      <c r="H525" s="59"/>
      <c r="I525" s="69">
        <v>1.03</v>
      </c>
      <c r="J525" s="70">
        <v>16496</v>
      </c>
      <c r="K525" s="64">
        <v>10</v>
      </c>
      <c r="L525" s="64">
        <f t="shared" si="9"/>
        <v>2775215.52</v>
      </c>
      <c r="M525" s="62">
        <v>516</v>
      </c>
      <c r="N525" s="59"/>
      <c r="O525" s="59"/>
      <c r="P525" s="59"/>
      <c r="Q525" s="59"/>
    </row>
    <row r="526" spans="5:17">
      <c r="E526" s="59"/>
      <c r="F526" s="62">
        <v>5</v>
      </c>
      <c r="G526" s="64">
        <v>160160</v>
      </c>
      <c r="H526" s="59"/>
      <c r="I526" s="69">
        <v>1.04</v>
      </c>
      <c r="J526" s="70">
        <v>16816</v>
      </c>
      <c r="K526" s="64">
        <v>10</v>
      </c>
      <c r="L526" s="64">
        <f t="shared" si="9"/>
        <v>2853410.56</v>
      </c>
      <c r="M526" s="62">
        <v>517</v>
      </c>
      <c r="N526" s="59"/>
      <c r="O526" s="59"/>
      <c r="P526" s="59"/>
      <c r="Q526" s="59"/>
    </row>
    <row r="527" spans="5:17">
      <c r="E527" s="59"/>
      <c r="F527" s="62">
        <v>6</v>
      </c>
      <c r="G527" s="64">
        <v>163240</v>
      </c>
      <c r="H527" s="59"/>
      <c r="I527" s="69">
        <v>1.06</v>
      </c>
      <c r="J527" s="70">
        <v>17303</v>
      </c>
      <c r="K527" s="64">
        <v>10</v>
      </c>
      <c r="L527" s="64">
        <f t="shared" si="9"/>
        <v>2987781.72</v>
      </c>
      <c r="M527" s="62">
        <v>518</v>
      </c>
      <c r="N527" s="59"/>
      <c r="O527" s="59"/>
      <c r="P527" s="59"/>
      <c r="Q527" s="59"/>
    </row>
    <row r="528" spans="5:17">
      <c r="E528" s="59"/>
      <c r="F528" s="62">
        <v>7</v>
      </c>
      <c r="G528" s="64">
        <v>166320</v>
      </c>
      <c r="H528" s="59"/>
      <c r="I528" s="69">
        <v>1.08</v>
      </c>
      <c r="J528" s="70">
        <v>17796</v>
      </c>
      <c r="K528" s="64">
        <v>10</v>
      </c>
      <c r="L528" s="64">
        <f t="shared" si="9"/>
        <v>3126150.72</v>
      </c>
      <c r="M528" s="62">
        <v>519</v>
      </c>
      <c r="N528" s="59"/>
      <c r="O528" s="59"/>
      <c r="P528" s="59"/>
      <c r="Q528" s="59"/>
    </row>
    <row r="529" spans="4:17">
      <c r="D529" s="59"/>
      <c r="E529" s="59"/>
      <c r="F529" s="62">
        <v>8</v>
      </c>
      <c r="G529" s="64">
        <v>169400</v>
      </c>
      <c r="H529" s="59"/>
      <c r="I529" s="69">
        <v>1.1</v>
      </c>
      <c r="J529" s="70">
        <v>18295</v>
      </c>
      <c r="K529" s="64">
        <v>10</v>
      </c>
      <c r="L529" s="64">
        <f t="shared" si="9"/>
        <v>3268573</v>
      </c>
      <c r="M529" s="62">
        <v>520</v>
      </c>
      <c r="N529" s="59"/>
      <c r="O529" s="59"/>
      <c r="P529" s="59"/>
      <c r="Q529" s="59"/>
    </row>
    <row r="530" spans="4:17">
      <c r="D530" s="62" t="s">
        <v>610</v>
      </c>
      <c r="E530" s="62">
        <v>1</v>
      </c>
      <c r="F530" s="62">
        <v>1</v>
      </c>
      <c r="G530" s="63">
        <v>156000</v>
      </c>
      <c r="H530" s="62">
        <v>2000</v>
      </c>
      <c r="I530" s="69">
        <v>1</v>
      </c>
      <c r="J530" s="70">
        <v>15756</v>
      </c>
      <c r="K530" s="64">
        <v>10</v>
      </c>
      <c r="L530" s="64">
        <f t="shared" si="9"/>
        <v>2613936</v>
      </c>
      <c r="M530" s="62">
        <v>521</v>
      </c>
      <c r="N530" s="59"/>
      <c r="O530" s="59"/>
      <c r="P530" s="59"/>
      <c r="Q530" s="59"/>
    </row>
    <row r="531" spans="4:17">
      <c r="D531" s="59"/>
      <c r="E531" s="59"/>
      <c r="F531" s="62">
        <v>2</v>
      </c>
      <c r="G531" s="64">
        <v>157560</v>
      </c>
      <c r="H531" s="59"/>
      <c r="I531" s="69">
        <v>1.01</v>
      </c>
      <c r="J531" s="70">
        <v>16071</v>
      </c>
      <c r="K531" s="64">
        <v>10</v>
      </c>
      <c r="L531" s="64">
        <f t="shared" si="9"/>
        <v>2689706.76</v>
      </c>
      <c r="M531" s="62">
        <v>522</v>
      </c>
      <c r="N531" s="59"/>
      <c r="O531" s="59"/>
      <c r="P531" s="59"/>
      <c r="Q531" s="59"/>
    </row>
    <row r="532" spans="4:17">
      <c r="D532" s="59"/>
      <c r="E532" s="59"/>
      <c r="F532" s="62">
        <v>3</v>
      </c>
      <c r="G532" s="64">
        <v>159120</v>
      </c>
      <c r="H532" s="59"/>
      <c r="I532" s="69">
        <v>1.02</v>
      </c>
      <c r="J532" s="70">
        <v>16389</v>
      </c>
      <c r="K532" s="64">
        <v>10</v>
      </c>
      <c r="L532" s="64">
        <f t="shared" si="9"/>
        <v>2766937.68</v>
      </c>
      <c r="M532" s="62">
        <v>523</v>
      </c>
      <c r="N532" s="59"/>
      <c r="O532" s="59"/>
      <c r="P532" s="59"/>
      <c r="Q532" s="59"/>
    </row>
    <row r="533" spans="4:17">
      <c r="D533" s="59"/>
      <c r="E533" s="59"/>
      <c r="F533" s="62">
        <v>4</v>
      </c>
      <c r="G533" s="64">
        <v>160680</v>
      </c>
      <c r="H533" s="59"/>
      <c r="I533" s="69">
        <v>1.03</v>
      </c>
      <c r="J533" s="70">
        <v>16710</v>
      </c>
      <c r="K533" s="64">
        <v>10</v>
      </c>
      <c r="L533" s="64">
        <f t="shared" si="9"/>
        <v>2845642.8</v>
      </c>
      <c r="M533" s="62">
        <v>524</v>
      </c>
      <c r="N533" s="59"/>
      <c r="O533" s="59"/>
      <c r="P533" s="59"/>
      <c r="Q533" s="59"/>
    </row>
    <row r="534" spans="4:17">
      <c r="D534" s="59"/>
      <c r="E534" s="59"/>
      <c r="F534" s="62">
        <v>5</v>
      </c>
      <c r="G534" s="64">
        <v>162240</v>
      </c>
      <c r="H534" s="59"/>
      <c r="I534" s="69">
        <v>1.04</v>
      </c>
      <c r="J534" s="70">
        <v>17035</v>
      </c>
      <c r="K534" s="64">
        <v>10</v>
      </c>
      <c r="L534" s="64">
        <f t="shared" si="9"/>
        <v>2925998.4</v>
      </c>
      <c r="M534" s="62">
        <v>525</v>
      </c>
      <c r="N534" s="59"/>
      <c r="O534" s="59"/>
      <c r="P534" s="59"/>
      <c r="Q534" s="59"/>
    </row>
    <row r="535" spans="4:17">
      <c r="D535" s="59"/>
      <c r="E535" s="59"/>
      <c r="F535" s="62">
        <v>6</v>
      </c>
      <c r="G535" s="64">
        <v>165360</v>
      </c>
      <c r="H535" s="59"/>
      <c r="I535" s="69">
        <v>1.06</v>
      </c>
      <c r="J535" s="70">
        <v>17528</v>
      </c>
      <c r="K535" s="64">
        <v>10</v>
      </c>
      <c r="L535" s="64">
        <f t="shared" si="9"/>
        <v>3063790.08</v>
      </c>
      <c r="M535" s="62">
        <v>526</v>
      </c>
      <c r="N535" s="59"/>
      <c r="O535" s="59"/>
      <c r="P535" s="59"/>
      <c r="Q535" s="59"/>
    </row>
    <row r="536" spans="4:17">
      <c r="D536" s="59"/>
      <c r="E536" s="59"/>
      <c r="F536" s="62">
        <v>7</v>
      </c>
      <c r="G536" s="64">
        <v>168480</v>
      </c>
      <c r="H536" s="59"/>
      <c r="I536" s="69">
        <v>1.08</v>
      </c>
      <c r="J536" s="70">
        <v>18027</v>
      </c>
      <c r="K536" s="64">
        <v>10</v>
      </c>
      <c r="L536" s="64">
        <f t="shared" si="9"/>
        <v>3205668.96</v>
      </c>
      <c r="M536" s="62">
        <v>527</v>
      </c>
      <c r="N536" s="59"/>
      <c r="O536" s="59"/>
      <c r="P536" s="59"/>
      <c r="Q536" s="59"/>
    </row>
    <row r="537" spans="4:17">
      <c r="D537" s="59"/>
      <c r="E537" s="59"/>
      <c r="F537" s="62">
        <v>8</v>
      </c>
      <c r="G537" s="64">
        <v>171600</v>
      </c>
      <c r="H537" s="59"/>
      <c r="I537" s="69">
        <v>1.1</v>
      </c>
      <c r="J537" s="70">
        <v>18532</v>
      </c>
      <c r="K537" s="64">
        <v>10</v>
      </c>
      <c r="L537" s="64">
        <f t="shared" si="9"/>
        <v>3351691.2</v>
      </c>
      <c r="M537" s="62">
        <v>528</v>
      </c>
      <c r="N537" s="59"/>
      <c r="O537" s="59"/>
      <c r="P537" s="59"/>
      <c r="Q537" s="59"/>
    </row>
    <row r="538" spans="4:17">
      <c r="D538" s="59"/>
      <c r="E538" s="62">
        <v>2</v>
      </c>
      <c r="F538" s="62">
        <v>1</v>
      </c>
      <c r="G538" s="63">
        <v>158000</v>
      </c>
      <c r="H538" s="62">
        <v>2000</v>
      </c>
      <c r="I538" s="69">
        <v>1</v>
      </c>
      <c r="J538" s="70">
        <v>15958</v>
      </c>
      <c r="K538" s="64">
        <v>10</v>
      </c>
      <c r="L538" s="64">
        <f t="shared" si="9"/>
        <v>2679364</v>
      </c>
      <c r="M538" s="62">
        <v>529</v>
      </c>
      <c r="N538" s="59"/>
      <c r="O538" s="59"/>
      <c r="P538" s="59"/>
      <c r="Q538" s="59"/>
    </row>
    <row r="539" spans="4:17">
      <c r="D539" s="59"/>
      <c r="E539" s="59"/>
      <c r="F539" s="62">
        <v>2</v>
      </c>
      <c r="G539" s="64">
        <v>159580</v>
      </c>
      <c r="H539" s="59"/>
      <c r="I539" s="69">
        <v>1.01</v>
      </c>
      <c r="J539" s="70">
        <v>16277</v>
      </c>
      <c r="K539" s="64">
        <v>10</v>
      </c>
      <c r="L539" s="64">
        <f t="shared" si="9"/>
        <v>2757063.66</v>
      </c>
      <c r="M539" s="62">
        <v>530</v>
      </c>
      <c r="N539" s="59"/>
      <c r="O539" s="59"/>
      <c r="P539" s="59"/>
      <c r="Q539" s="59"/>
    </row>
    <row r="540" spans="4:17">
      <c r="D540" s="59"/>
      <c r="E540" s="59"/>
      <c r="F540" s="62">
        <v>3</v>
      </c>
      <c r="G540" s="64">
        <v>161160</v>
      </c>
      <c r="H540" s="59"/>
      <c r="I540" s="69">
        <v>1.02</v>
      </c>
      <c r="J540" s="70">
        <v>16599</v>
      </c>
      <c r="K540" s="64">
        <v>10</v>
      </c>
      <c r="L540" s="64">
        <f t="shared" si="9"/>
        <v>2836254.84</v>
      </c>
      <c r="M540" s="62">
        <v>531</v>
      </c>
      <c r="N540" s="59"/>
      <c r="O540" s="59"/>
      <c r="P540" s="59"/>
      <c r="Q540" s="59"/>
    </row>
    <row r="541" spans="4:17">
      <c r="D541" s="59"/>
      <c r="E541" s="59"/>
      <c r="F541" s="62">
        <v>4</v>
      </c>
      <c r="G541" s="64">
        <v>162740</v>
      </c>
      <c r="H541" s="59"/>
      <c r="I541" s="69">
        <v>1.03</v>
      </c>
      <c r="J541" s="70">
        <v>16924</v>
      </c>
      <c r="K541" s="64">
        <v>10</v>
      </c>
      <c r="L541" s="64">
        <f t="shared" si="9"/>
        <v>2916951.76</v>
      </c>
      <c r="M541" s="62">
        <v>532</v>
      </c>
      <c r="N541" s="59"/>
      <c r="O541" s="59"/>
      <c r="P541" s="59"/>
      <c r="Q541" s="59"/>
    </row>
    <row r="542" spans="4:17">
      <c r="D542" s="59"/>
      <c r="E542" s="59"/>
      <c r="F542" s="62">
        <v>5</v>
      </c>
      <c r="G542" s="64">
        <v>164320</v>
      </c>
      <c r="H542" s="59"/>
      <c r="I542" s="69">
        <v>1.04</v>
      </c>
      <c r="J542" s="70">
        <v>17253</v>
      </c>
      <c r="K542" s="64">
        <v>10</v>
      </c>
      <c r="L542" s="64">
        <f t="shared" si="9"/>
        <v>2999332.96</v>
      </c>
      <c r="M542" s="62">
        <v>533</v>
      </c>
      <c r="N542" s="59"/>
      <c r="O542" s="59"/>
      <c r="P542" s="59"/>
      <c r="Q542" s="59"/>
    </row>
    <row r="543" spans="4:17">
      <c r="D543" s="59"/>
      <c r="E543" s="59"/>
      <c r="F543" s="62">
        <v>6</v>
      </c>
      <c r="G543" s="64">
        <v>167480</v>
      </c>
      <c r="H543" s="59"/>
      <c r="I543" s="69">
        <v>1.06</v>
      </c>
      <c r="J543" s="70">
        <v>17752</v>
      </c>
      <c r="K543" s="64">
        <v>10</v>
      </c>
      <c r="L543" s="64">
        <f t="shared" si="9"/>
        <v>3140584.96</v>
      </c>
      <c r="M543" s="62">
        <v>534</v>
      </c>
      <c r="N543" s="59"/>
      <c r="O543" s="59"/>
      <c r="P543" s="59"/>
      <c r="Q543" s="59"/>
    </row>
    <row r="544" spans="4:17">
      <c r="D544" s="59"/>
      <c r="E544" s="59"/>
      <c r="F544" s="62">
        <v>7</v>
      </c>
      <c r="G544" s="64">
        <v>170640</v>
      </c>
      <c r="H544" s="59"/>
      <c r="I544" s="69">
        <v>1.08</v>
      </c>
      <c r="J544" s="70">
        <v>18258</v>
      </c>
      <c r="K544" s="64">
        <v>10</v>
      </c>
      <c r="L544" s="64">
        <f t="shared" si="9"/>
        <v>3286185.12</v>
      </c>
      <c r="M544" s="62">
        <v>535</v>
      </c>
      <c r="N544" s="59"/>
      <c r="O544" s="59"/>
      <c r="P544" s="59"/>
      <c r="Q544" s="59"/>
    </row>
    <row r="545" spans="5:17">
      <c r="E545" s="59"/>
      <c r="F545" s="62">
        <v>8</v>
      </c>
      <c r="G545" s="64">
        <v>173800</v>
      </c>
      <c r="H545" s="59"/>
      <c r="I545" s="69">
        <v>1.1</v>
      </c>
      <c r="J545" s="70">
        <v>18770</v>
      </c>
      <c r="K545" s="64">
        <v>10</v>
      </c>
      <c r="L545" s="64">
        <f t="shared" si="9"/>
        <v>3436026</v>
      </c>
      <c r="M545" s="62">
        <v>536</v>
      </c>
      <c r="N545" s="59"/>
      <c r="O545" s="59"/>
      <c r="P545" s="59"/>
      <c r="Q545" s="59"/>
    </row>
    <row r="546" spans="5:17">
      <c r="E546" s="62">
        <v>3</v>
      </c>
      <c r="F546" s="62">
        <v>1</v>
      </c>
      <c r="G546" s="63">
        <v>160000</v>
      </c>
      <c r="H546" s="62">
        <v>2000</v>
      </c>
      <c r="I546" s="69">
        <v>1</v>
      </c>
      <c r="J546" s="70">
        <v>16160</v>
      </c>
      <c r="K546" s="64">
        <v>10</v>
      </c>
      <c r="L546" s="64">
        <f t="shared" si="9"/>
        <v>2745600</v>
      </c>
      <c r="M546" s="62">
        <v>537</v>
      </c>
      <c r="N546" s="59"/>
      <c r="O546" s="59"/>
      <c r="P546" s="59"/>
      <c r="Q546" s="59"/>
    </row>
    <row r="547" spans="5:17">
      <c r="E547" s="59"/>
      <c r="F547" s="62">
        <v>2</v>
      </c>
      <c r="G547" s="64">
        <v>161600</v>
      </c>
      <c r="H547" s="59"/>
      <c r="I547" s="69">
        <v>1.01</v>
      </c>
      <c r="J547" s="70">
        <v>16483</v>
      </c>
      <c r="K547" s="64">
        <v>10</v>
      </c>
      <c r="L547" s="64">
        <f t="shared" si="9"/>
        <v>2825252.8</v>
      </c>
      <c r="M547" s="62">
        <v>538</v>
      </c>
      <c r="N547" s="59"/>
      <c r="O547" s="59"/>
      <c r="P547" s="59"/>
      <c r="Q547" s="59"/>
    </row>
    <row r="548" spans="5:17">
      <c r="E548" s="59"/>
      <c r="F548" s="62">
        <v>3</v>
      </c>
      <c r="G548" s="64">
        <v>163200</v>
      </c>
      <c r="H548" s="59"/>
      <c r="I548" s="69">
        <v>1.02</v>
      </c>
      <c r="J548" s="70">
        <v>16809</v>
      </c>
      <c r="K548" s="64">
        <v>10</v>
      </c>
      <c r="L548" s="64">
        <f t="shared" si="9"/>
        <v>2906428.8</v>
      </c>
      <c r="M548" s="62">
        <v>539</v>
      </c>
      <c r="N548" s="59"/>
      <c r="O548" s="59"/>
      <c r="P548" s="59"/>
      <c r="Q548" s="59"/>
    </row>
    <row r="549" spans="5:17">
      <c r="E549" s="59"/>
      <c r="F549" s="62">
        <v>4</v>
      </c>
      <c r="G549" s="64">
        <v>164800</v>
      </c>
      <c r="H549" s="59"/>
      <c r="I549" s="69">
        <v>1.03</v>
      </c>
      <c r="J549" s="70">
        <v>17139</v>
      </c>
      <c r="K549" s="64">
        <v>10</v>
      </c>
      <c r="L549" s="64">
        <f t="shared" si="9"/>
        <v>2989307.2</v>
      </c>
      <c r="M549" s="62">
        <v>540</v>
      </c>
      <c r="N549" s="59"/>
      <c r="O549" s="59"/>
      <c r="P549" s="59"/>
      <c r="Q549" s="59"/>
    </row>
    <row r="550" spans="5:17">
      <c r="E550" s="59"/>
      <c r="F550" s="62">
        <v>5</v>
      </c>
      <c r="G550" s="64">
        <v>166400</v>
      </c>
      <c r="H550" s="59"/>
      <c r="I550" s="69">
        <v>1.04</v>
      </c>
      <c r="J550" s="70">
        <v>17472</v>
      </c>
      <c r="K550" s="64">
        <v>10</v>
      </c>
      <c r="L550" s="64">
        <f t="shared" si="9"/>
        <v>3073740.8</v>
      </c>
      <c r="M550" s="62">
        <v>541</v>
      </c>
      <c r="N550" s="59"/>
      <c r="O550" s="59"/>
      <c r="P550" s="59"/>
      <c r="Q550" s="59"/>
    </row>
    <row r="551" spans="5:17">
      <c r="E551" s="59"/>
      <c r="F551" s="62">
        <v>6</v>
      </c>
      <c r="G551" s="64">
        <v>169600</v>
      </c>
      <c r="H551" s="59"/>
      <c r="I551" s="69">
        <v>1.06</v>
      </c>
      <c r="J551" s="70">
        <v>17977</v>
      </c>
      <c r="K551" s="64">
        <v>10</v>
      </c>
      <c r="L551" s="64">
        <f t="shared" si="9"/>
        <v>3218499.2</v>
      </c>
      <c r="M551" s="62">
        <v>542</v>
      </c>
      <c r="N551" s="59"/>
      <c r="O551" s="59"/>
      <c r="P551" s="59"/>
      <c r="Q551" s="59"/>
    </row>
    <row r="552" spans="5:17">
      <c r="E552" s="59"/>
      <c r="F552" s="62">
        <v>7</v>
      </c>
      <c r="G552" s="64">
        <v>172800</v>
      </c>
      <c r="H552" s="59"/>
      <c r="I552" s="69">
        <v>1.08</v>
      </c>
      <c r="J552" s="70">
        <v>18489</v>
      </c>
      <c r="K552" s="64">
        <v>10</v>
      </c>
      <c r="L552" s="64">
        <f t="shared" si="9"/>
        <v>3367699.2</v>
      </c>
      <c r="M552" s="62">
        <v>543</v>
      </c>
      <c r="N552" s="59"/>
      <c r="O552" s="59"/>
      <c r="P552" s="59"/>
      <c r="Q552" s="59"/>
    </row>
    <row r="553" spans="5:17">
      <c r="E553" s="59"/>
      <c r="F553" s="62">
        <v>8</v>
      </c>
      <c r="G553" s="64">
        <v>176000</v>
      </c>
      <c r="H553" s="59"/>
      <c r="I553" s="69">
        <v>1.1</v>
      </c>
      <c r="J553" s="70">
        <v>19008</v>
      </c>
      <c r="K553" s="64">
        <v>10</v>
      </c>
      <c r="L553" s="64">
        <f t="shared" si="9"/>
        <v>3521408</v>
      </c>
      <c r="M553" s="62">
        <v>544</v>
      </c>
      <c r="N553" s="59"/>
      <c r="O553" s="59"/>
      <c r="P553" s="59"/>
      <c r="Q553" s="59"/>
    </row>
    <row r="554" spans="5:17">
      <c r="E554" s="62">
        <v>4</v>
      </c>
      <c r="F554" s="62">
        <v>1</v>
      </c>
      <c r="G554" s="63">
        <v>162000</v>
      </c>
      <c r="H554" s="62">
        <v>2000</v>
      </c>
      <c r="I554" s="69">
        <v>1</v>
      </c>
      <c r="J554" s="70">
        <v>16362</v>
      </c>
      <c r="K554" s="64">
        <v>10</v>
      </c>
      <c r="L554" s="64">
        <f t="shared" si="9"/>
        <v>2812644</v>
      </c>
      <c r="M554" s="62">
        <v>545</v>
      </c>
      <c r="N554" s="59"/>
      <c r="O554" s="59"/>
      <c r="P554" s="59"/>
      <c r="Q554" s="59"/>
    </row>
    <row r="555" spans="5:17">
      <c r="E555" s="59"/>
      <c r="F555" s="62">
        <v>2</v>
      </c>
      <c r="G555" s="64">
        <v>163620</v>
      </c>
      <c r="H555" s="59"/>
      <c r="I555" s="69">
        <v>1.01</v>
      </c>
      <c r="J555" s="70">
        <v>16689</v>
      </c>
      <c r="K555" s="64">
        <v>10</v>
      </c>
      <c r="L555" s="64">
        <f t="shared" si="9"/>
        <v>2894274.18</v>
      </c>
      <c r="M555" s="62">
        <v>546</v>
      </c>
      <c r="N555" s="59"/>
      <c r="O555" s="59"/>
      <c r="P555" s="59"/>
      <c r="Q555" s="59"/>
    </row>
    <row r="556" spans="5:17">
      <c r="E556" s="59"/>
      <c r="F556" s="62">
        <v>3</v>
      </c>
      <c r="G556" s="64">
        <v>165240</v>
      </c>
      <c r="H556" s="59"/>
      <c r="I556" s="69">
        <v>1.02</v>
      </c>
      <c r="J556" s="70">
        <v>17019</v>
      </c>
      <c r="K556" s="64">
        <v>10</v>
      </c>
      <c r="L556" s="64">
        <f t="shared" si="9"/>
        <v>2977459.56</v>
      </c>
      <c r="M556" s="62">
        <v>547</v>
      </c>
      <c r="N556" s="59"/>
      <c r="O556" s="59"/>
      <c r="P556" s="59"/>
      <c r="Q556" s="59"/>
    </row>
    <row r="557" spans="5:17">
      <c r="E557" s="59"/>
      <c r="F557" s="62">
        <v>4</v>
      </c>
      <c r="G557" s="64">
        <v>166860</v>
      </c>
      <c r="H557" s="59"/>
      <c r="I557" s="69">
        <v>1.03</v>
      </c>
      <c r="J557" s="70">
        <v>17353</v>
      </c>
      <c r="K557" s="64">
        <v>10</v>
      </c>
      <c r="L557" s="64">
        <f t="shared" si="9"/>
        <v>3062381.58</v>
      </c>
      <c r="M557" s="62">
        <v>548</v>
      </c>
      <c r="N557" s="59"/>
      <c r="O557" s="59"/>
      <c r="P557" s="59"/>
      <c r="Q557" s="59"/>
    </row>
    <row r="558" spans="5:17">
      <c r="E558" s="59"/>
      <c r="F558" s="62">
        <v>5</v>
      </c>
      <c r="G558" s="64">
        <v>168480</v>
      </c>
      <c r="H558" s="59"/>
      <c r="I558" s="69">
        <v>1.04</v>
      </c>
      <c r="J558" s="70">
        <v>17690</v>
      </c>
      <c r="K558" s="64">
        <v>10</v>
      </c>
      <c r="L558" s="64">
        <f t="shared" si="9"/>
        <v>3148891.2</v>
      </c>
      <c r="M558" s="62">
        <v>549</v>
      </c>
      <c r="N558" s="59"/>
      <c r="O558" s="59"/>
      <c r="P558" s="59"/>
      <c r="Q558" s="59"/>
    </row>
    <row r="559" spans="5:17">
      <c r="E559" s="59"/>
      <c r="F559" s="62">
        <v>6</v>
      </c>
      <c r="G559" s="64">
        <v>171720</v>
      </c>
      <c r="H559" s="59"/>
      <c r="I559" s="69">
        <v>1.06</v>
      </c>
      <c r="J559" s="70">
        <v>18202</v>
      </c>
      <c r="K559" s="64">
        <v>10</v>
      </c>
      <c r="L559" s="64">
        <f t="shared" si="9"/>
        <v>3297367.44</v>
      </c>
      <c r="M559" s="62">
        <v>550</v>
      </c>
      <c r="N559" s="59"/>
      <c r="O559" s="59"/>
      <c r="P559" s="59"/>
      <c r="Q559" s="59"/>
    </row>
    <row r="560" spans="5:17">
      <c r="E560" s="59"/>
      <c r="F560" s="62">
        <v>7</v>
      </c>
      <c r="G560" s="64">
        <v>174960</v>
      </c>
      <c r="H560" s="59"/>
      <c r="I560" s="69">
        <v>1.08</v>
      </c>
      <c r="J560" s="70">
        <v>18720</v>
      </c>
      <c r="K560" s="64">
        <v>10</v>
      </c>
      <c r="L560" s="64">
        <f t="shared" si="9"/>
        <v>3450211.2</v>
      </c>
      <c r="M560" s="62">
        <v>551</v>
      </c>
      <c r="N560" s="59"/>
      <c r="O560" s="59"/>
      <c r="P560" s="59"/>
      <c r="Q560" s="59"/>
    </row>
    <row r="561" spans="4:17">
      <c r="D561" s="59"/>
      <c r="E561" s="59"/>
      <c r="F561" s="62">
        <v>8</v>
      </c>
      <c r="G561" s="64">
        <v>178200</v>
      </c>
      <c r="H561" s="59"/>
      <c r="I561" s="69">
        <v>1.1</v>
      </c>
      <c r="J561" s="70">
        <v>19245</v>
      </c>
      <c r="K561" s="64">
        <v>10</v>
      </c>
      <c r="L561" s="64">
        <f t="shared" si="9"/>
        <v>3607659</v>
      </c>
      <c r="M561" s="62">
        <v>552</v>
      </c>
      <c r="N561" s="59"/>
      <c r="O561" s="59"/>
      <c r="P561" s="59"/>
      <c r="Q561" s="59"/>
    </row>
    <row r="562" spans="4:17">
      <c r="D562" s="59"/>
      <c r="E562" s="62">
        <v>5</v>
      </c>
      <c r="F562" s="62">
        <v>1</v>
      </c>
      <c r="G562" s="63">
        <v>164000</v>
      </c>
      <c r="H562" s="62">
        <v>2000</v>
      </c>
      <c r="I562" s="69">
        <v>1</v>
      </c>
      <c r="J562" s="70">
        <v>16564</v>
      </c>
      <c r="K562" s="64">
        <v>10</v>
      </c>
      <c r="L562" s="64">
        <f t="shared" si="9"/>
        <v>2880496</v>
      </c>
      <c r="M562" s="62">
        <v>553</v>
      </c>
      <c r="N562" s="59"/>
      <c r="O562" s="59"/>
      <c r="P562" s="59"/>
      <c r="Q562" s="59"/>
    </row>
    <row r="563" spans="4:17">
      <c r="D563" s="59"/>
      <c r="E563" s="59"/>
      <c r="F563" s="62">
        <v>2</v>
      </c>
      <c r="G563" s="64">
        <v>165640</v>
      </c>
      <c r="H563" s="59"/>
      <c r="I563" s="69">
        <v>1.01</v>
      </c>
      <c r="J563" s="70">
        <v>16895</v>
      </c>
      <c r="K563" s="64">
        <v>10</v>
      </c>
      <c r="L563" s="64">
        <f t="shared" si="9"/>
        <v>2964127.8</v>
      </c>
      <c r="M563" s="62">
        <v>554</v>
      </c>
      <c r="N563" s="59"/>
      <c r="O563" s="59"/>
      <c r="P563" s="59"/>
      <c r="Q563" s="59"/>
    </row>
    <row r="564" spans="4:17">
      <c r="D564" s="59"/>
      <c r="E564" s="59"/>
      <c r="F564" s="62">
        <v>3</v>
      </c>
      <c r="G564" s="64">
        <v>167280</v>
      </c>
      <c r="H564" s="59"/>
      <c r="I564" s="69">
        <v>1.02</v>
      </c>
      <c r="J564" s="70">
        <v>17229</v>
      </c>
      <c r="K564" s="64">
        <v>10</v>
      </c>
      <c r="L564" s="64">
        <f t="shared" si="9"/>
        <v>3049347.12</v>
      </c>
      <c r="M564" s="62">
        <v>555</v>
      </c>
      <c r="N564" s="59"/>
      <c r="O564" s="59"/>
      <c r="P564" s="59"/>
      <c r="Q564" s="59"/>
    </row>
    <row r="565" spans="4:17">
      <c r="D565" s="59"/>
      <c r="E565" s="59"/>
      <c r="F565" s="62">
        <v>4</v>
      </c>
      <c r="G565" s="64">
        <v>168920</v>
      </c>
      <c r="H565" s="59"/>
      <c r="I565" s="69">
        <v>1.03</v>
      </c>
      <c r="J565" s="70">
        <v>17567</v>
      </c>
      <c r="K565" s="64">
        <v>10</v>
      </c>
      <c r="L565" s="64">
        <f t="shared" si="9"/>
        <v>3136337.64</v>
      </c>
      <c r="M565" s="62">
        <v>556</v>
      </c>
      <c r="N565" s="59"/>
      <c r="O565" s="59"/>
      <c r="P565" s="59"/>
      <c r="Q565" s="59"/>
    </row>
    <row r="566" spans="4:17">
      <c r="D566" s="59"/>
      <c r="E566" s="59"/>
      <c r="F566" s="62">
        <v>5</v>
      </c>
      <c r="G566" s="64">
        <v>170560</v>
      </c>
      <c r="H566" s="59"/>
      <c r="I566" s="69">
        <v>1.04</v>
      </c>
      <c r="J566" s="70">
        <v>17908</v>
      </c>
      <c r="K566" s="64">
        <v>10</v>
      </c>
      <c r="L566" s="64">
        <f t="shared" si="9"/>
        <v>3224948.48</v>
      </c>
      <c r="M566" s="62">
        <v>557</v>
      </c>
      <c r="N566" s="59"/>
      <c r="O566" s="59"/>
      <c r="P566" s="59"/>
      <c r="Q566" s="59"/>
    </row>
    <row r="567" spans="4:17">
      <c r="D567" s="59"/>
      <c r="E567" s="59"/>
      <c r="F567" s="62">
        <v>6</v>
      </c>
      <c r="G567" s="64">
        <v>173840</v>
      </c>
      <c r="H567" s="59"/>
      <c r="I567" s="69">
        <v>1.06</v>
      </c>
      <c r="J567" s="70">
        <v>18427</v>
      </c>
      <c r="K567" s="64">
        <v>10</v>
      </c>
      <c r="L567" s="64">
        <f t="shared" si="9"/>
        <v>3377189.68</v>
      </c>
      <c r="M567" s="62">
        <v>558</v>
      </c>
      <c r="N567" s="59"/>
      <c r="O567" s="59"/>
      <c r="P567" s="59"/>
      <c r="Q567" s="59"/>
    </row>
    <row r="568" spans="4:17">
      <c r="D568" s="59"/>
      <c r="E568" s="59"/>
      <c r="F568" s="62">
        <v>7</v>
      </c>
      <c r="G568" s="64">
        <v>177120</v>
      </c>
      <c r="H568" s="59"/>
      <c r="I568" s="69">
        <v>1.08</v>
      </c>
      <c r="J568" s="70">
        <v>18951</v>
      </c>
      <c r="K568" s="64">
        <v>10</v>
      </c>
      <c r="L568" s="64">
        <f t="shared" si="9"/>
        <v>3533721.12</v>
      </c>
      <c r="M568" s="62">
        <v>559</v>
      </c>
      <c r="N568" s="59"/>
      <c r="O568" s="59"/>
      <c r="P568" s="59"/>
      <c r="Q568" s="59"/>
    </row>
    <row r="569" spans="4:17">
      <c r="D569" s="59"/>
      <c r="E569" s="59"/>
      <c r="F569" s="62">
        <v>8</v>
      </c>
      <c r="G569" s="64">
        <v>180400</v>
      </c>
      <c r="H569" s="59"/>
      <c r="I569" s="69">
        <v>1.1</v>
      </c>
      <c r="J569" s="70">
        <v>19483</v>
      </c>
      <c r="K569" s="64">
        <v>10</v>
      </c>
      <c r="L569" s="64">
        <f t="shared" si="9"/>
        <v>3695133.2</v>
      </c>
      <c r="M569" s="62">
        <v>560</v>
      </c>
      <c r="N569" s="59"/>
      <c r="O569" s="59"/>
      <c r="P569" s="59"/>
      <c r="Q569" s="59"/>
    </row>
    <row r="570" spans="4:17">
      <c r="D570" s="62" t="s">
        <v>611</v>
      </c>
      <c r="E570" s="62">
        <v>1</v>
      </c>
      <c r="F570" s="62">
        <v>1</v>
      </c>
      <c r="G570" s="63">
        <v>166000</v>
      </c>
      <c r="H570" s="62">
        <v>2000</v>
      </c>
      <c r="I570" s="69">
        <v>1</v>
      </c>
      <c r="J570" s="70">
        <v>16766</v>
      </c>
      <c r="K570" s="64">
        <v>10</v>
      </c>
      <c r="L570" s="64">
        <f t="shared" si="9"/>
        <v>2949156</v>
      </c>
      <c r="M570" s="62">
        <v>561</v>
      </c>
      <c r="N570" s="59"/>
      <c r="O570" s="59"/>
      <c r="P570" s="59"/>
      <c r="Q570" s="59"/>
    </row>
    <row r="571" spans="4:17">
      <c r="D571" s="59"/>
      <c r="E571" s="59"/>
      <c r="F571" s="62">
        <v>2</v>
      </c>
      <c r="G571" s="64">
        <v>167660</v>
      </c>
      <c r="H571" s="59"/>
      <c r="I571" s="69">
        <v>1.01</v>
      </c>
      <c r="J571" s="70">
        <v>17101</v>
      </c>
      <c r="K571" s="64">
        <v>10</v>
      </c>
      <c r="L571" s="64">
        <f t="shared" si="9"/>
        <v>3034813.66</v>
      </c>
      <c r="M571" s="62">
        <v>562</v>
      </c>
      <c r="N571" s="59"/>
      <c r="O571" s="59"/>
      <c r="P571" s="59"/>
      <c r="Q571" s="59"/>
    </row>
    <row r="572" spans="4:17">
      <c r="D572" s="59"/>
      <c r="E572" s="59"/>
      <c r="F572" s="62">
        <v>3</v>
      </c>
      <c r="G572" s="64">
        <v>169320</v>
      </c>
      <c r="H572" s="59"/>
      <c r="I572" s="69">
        <v>1.02</v>
      </c>
      <c r="J572" s="70">
        <v>17439</v>
      </c>
      <c r="K572" s="64">
        <v>10</v>
      </c>
      <c r="L572" s="64">
        <f t="shared" si="9"/>
        <v>3122091.48</v>
      </c>
      <c r="M572" s="62">
        <v>563</v>
      </c>
      <c r="N572" s="59"/>
      <c r="O572" s="59"/>
      <c r="P572" s="59"/>
      <c r="Q572" s="59"/>
    </row>
    <row r="573" spans="4:17">
      <c r="D573" s="59"/>
      <c r="E573" s="59"/>
      <c r="F573" s="62">
        <v>4</v>
      </c>
      <c r="G573" s="64">
        <v>170980</v>
      </c>
      <c r="H573" s="59"/>
      <c r="I573" s="69">
        <v>1.03</v>
      </c>
      <c r="J573" s="70">
        <v>17781</v>
      </c>
      <c r="K573" s="64">
        <v>10</v>
      </c>
      <c r="L573" s="64">
        <f t="shared" si="9"/>
        <v>3211175.38</v>
      </c>
      <c r="M573" s="62">
        <v>564</v>
      </c>
      <c r="N573" s="59"/>
      <c r="O573" s="59"/>
      <c r="P573" s="59"/>
      <c r="Q573" s="59"/>
    </row>
    <row r="574" spans="4:17">
      <c r="D574" s="59"/>
      <c r="E574" s="59"/>
      <c r="F574" s="62">
        <v>5</v>
      </c>
      <c r="G574" s="64">
        <v>172640</v>
      </c>
      <c r="H574" s="59"/>
      <c r="I574" s="69">
        <v>1.04</v>
      </c>
      <c r="J574" s="70">
        <v>18127</v>
      </c>
      <c r="K574" s="64">
        <v>10</v>
      </c>
      <c r="L574" s="64">
        <f t="shared" si="9"/>
        <v>3302085.28</v>
      </c>
      <c r="M574" s="62">
        <v>565</v>
      </c>
      <c r="N574" s="59"/>
      <c r="O574" s="59"/>
      <c r="P574" s="59"/>
      <c r="Q574" s="59"/>
    </row>
    <row r="575" spans="4:17">
      <c r="D575" s="59"/>
      <c r="E575" s="59"/>
      <c r="F575" s="62">
        <v>6</v>
      </c>
      <c r="G575" s="64">
        <v>175960</v>
      </c>
      <c r="H575" s="59"/>
      <c r="I575" s="69">
        <v>1.06</v>
      </c>
      <c r="J575" s="70">
        <v>18651</v>
      </c>
      <c r="K575" s="64">
        <v>10</v>
      </c>
      <c r="L575" s="64">
        <f t="shared" si="9"/>
        <v>3457789.96</v>
      </c>
      <c r="M575" s="62">
        <v>566</v>
      </c>
      <c r="N575" s="59"/>
      <c r="O575" s="59"/>
      <c r="P575" s="59"/>
      <c r="Q575" s="59"/>
    </row>
    <row r="576" spans="4:17">
      <c r="D576" s="59"/>
      <c r="E576" s="59"/>
      <c r="F576" s="62">
        <v>7</v>
      </c>
      <c r="G576" s="64">
        <v>179280</v>
      </c>
      <c r="H576" s="59"/>
      <c r="I576" s="69">
        <v>1.08</v>
      </c>
      <c r="J576" s="70">
        <v>19182</v>
      </c>
      <c r="K576" s="64">
        <v>10</v>
      </c>
      <c r="L576" s="64">
        <f t="shared" si="9"/>
        <v>3618228.96</v>
      </c>
      <c r="M576" s="62">
        <v>567</v>
      </c>
      <c r="N576" s="59"/>
      <c r="O576" s="59"/>
      <c r="P576" s="59"/>
      <c r="Q576" s="59"/>
    </row>
    <row r="577" spans="5:17">
      <c r="E577" s="59"/>
      <c r="F577" s="62">
        <v>8</v>
      </c>
      <c r="G577" s="64">
        <v>182600</v>
      </c>
      <c r="H577" s="59"/>
      <c r="I577" s="69">
        <v>1.1</v>
      </c>
      <c r="J577" s="70">
        <v>19720</v>
      </c>
      <c r="K577" s="64">
        <v>10</v>
      </c>
      <c r="L577" s="64">
        <f t="shared" si="9"/>
        <v>3783472</v>
      </c>
      <c r="M577" s="62">
        <v>568</v>
      </c>
      <c r="N577" s="59"/>
      <c r="O577" s="59"/>
      <c r="P577" s="59"/>
      <c r="Q577" s="59"/>
    </row>
    <row r="578" spans="5:17">
      <c r="E578" s="62">
        <v>2</v>
      </c>
      <c r="F578" s="62">
        <v>1</v>
      </c>
      <c r="G578" s="63">
        <v>168000</v>
      </c>
      <c r="H578" s="62">
        <v>2000</v>
      </c>
      <c r="I578" s="69">
        <v>1</v>
      </c>
      <c r="J578" s="70">
        <v>16968</v>
      </c>
      <c r="K578" s="64">
        <v>10</v>
      </c>
      <c r="L578" s="64">
        <f t="shared" si="9"/>
        <v>3018624</v>
      </c>
      <c r="M578" s="62">
        <v>569</v>
      </c>
      <c r="N578" s="59"/>
      <c r="O578" s="59"/>
      <c r="P578" s="59"/>
      <c r="Q578" s="59"/>
    </row>
    <row r="579" spans="5:17">
      <c r="E579" s="59"/>
      <c r="F579" s="62">
        <v>2</v>
      </c>
      <c r="G579" s="64">
        <v>169680</v>
      </c>
      <c r="H579" s="59"/>
      <c r="I579" s="69">
        <v>1.01</v>
      </c>
      <c r="J579" s="70">
        <v>17307</v>
      </c>
      <c r="K579" s="64">
        <v>10</v>
      </c>
      <c r="L579" s="64">
        <f t="shared" si="9"/>
        <v>3106331.76</v>
      </c>
      <c r="M579" s="62">
        <v>570</v>
      </c>
      <c r="N579" s="59"/>
      <c r="O579" s="59"/>
      <c r="P579" s="59"/>
      <c r="Q579" s="59"/>
    </row>
    <row r="580" spans="5:17">
      <c r="E580" s="59"/>
      <c r="F580" s="62">
        <v>3</v>
      </c>
      <c r="G580" s="64">
        <v>171360</v>
      </c>
      <c r="H580" s="59"/>
      <c r="I580" s="69">
        <v>1.02</v>
      </c>
      <c r="J580" s="70">
        <v>17650</v>
      </c>
      <c r="K580" s="64">
        <v>10</v>
      </c>
      <c r="L580" s="64">
        <f t="shared" si="9"/>
        <v>3195864</v>
      </c>
      <c r="M580" s="62">
        <v>571</v>
      </c>
      <c r="N580" s="59"/>
      <c r="O580" s="59"/>
      <c r="P580" s="59"/>
      <c r="Q580" s="59"/>
    </row>
    <row r="581" spans="5:17">
      <c r="E581" s="59"/>
      <c r="F581" s="62">
        <v>4</v>
      </c>
      <c r="G581" s="64">
        <v>173040</v>
      </c>
      <c r="H581" s="59"/>
      <c r="I581" s="69">
        <v>1.03</v>
      </c>
      <c r="J581" s="70">
        <v>17996</v>
      </c>
      <c r="K581" s="64">
        <v>10</v>
      </c>
      <c r="L581" s="64">
        <f t="shared" si="9"/>
        <v>3287067.84</v>
      </c>
      <c r="M581" s="62">
        <v>572</v>
      </c>
      <c r="N581" s="59"/>
      <c r="O581" s="59"/>
      <c r="P581" s="59"/>
      <c r="Q581" s="59"/>
    </row>
    <row r="582" spans="5:17">
      <c r="E582" s="59"/>
      <c r="F582" s="62">
        <v>5</v>
      </c>
      <c r="G582" s="64">
        <v>174720</v>
      </c>
      <c r="H582" s="59"/>
      <c r="I582" s="69">
        <v>1.04</v>
      </c>
      <c r="J582" s="70">
        <v>18345</v>
      </c>
      <c r="K582" s="64">
        <v>10</v>
      </c>
      <c r="L582" s="64">
        <f t="shared" si="9"/>
        <v>3379958.4</v>
      </c>
      <c r="M582" s="62">
        <v>573</v>
      </c>
      <c r="N582" s="59"/>
      <c r="O582" s="59"/>
      <c r="P582" s="59"/>
      <c r="Q582" s="59"/>
    </row>
    <row r="583" spans="5:17">
      <c r="E583" s="59"/>
      <c r="F583" s="62">
        <v>6</v>
      </c>
      <c r="G583" s="64">
        <v>178080</v>
      </c>
      <c r="H583" s="59"/>
      <c r="I583" s="69">
        <v>1.06</v>
      </c>
      <c r="J583" s="70">
        <v>18876</v>
      </c>
      <c r="K583" s="64">
        <v>10</v>
      </c>
      <c r="L583" s="64">
        <f t="shared" si="9"/>
        <v>3539518.08</v>
      </c>
      <c r="M583" s="62">
        <v>574</v>
      </c>
      <c r="N583" s="59"/>
      <c r="O583" s="59"/>
      <c r="P583" s="59"/>
      <c r="Q583" s="59"/>
    </row>
    <row r="584" spans="5:17">
      <c r="E584" s="59"/>
      <c r="F584" s="62">
        <v>7</v>
      </c>
      <c r="G584" s="64">
        <v>181440</v>
      </c>
      <c r="H584" s="59"/>
      <c r="I584" s="69">
        <v>1.08</v>
      </c>
      <c r="J584" s="70">
        <v>19414</v>
      </c>
      <c r="K584" s="64">
        <v>10</v>
      </c>
      <c r="L584" s="64">
        <f t="shared" si="9"/>
        <v>3703916.16</v>
      </c>
      <c r="M584" s="62">
        <v>575</v>
      </c>
      <c r="N584" s="59"/>
      <c r="O584" s="59"/>
      <c r="P584" s="59"/>
      <c r="Q584" s="59"/>
    </row>
    <row r="585" spans="5:17">
      <c r="E585" s="59"/>
      <c r="F585" s="62">
        <v>8</v>
      </c>
      <c r="G585" s="64">
        <v>184800</v>
      </c>
      <c r="H585" s="59"/>
      <c r="I585" s="69">
        <v>1.1</v>
      </c>
      <c r="J585" s="70">
        <v>19958</v>
      </c>
      <c r="K585" s="64">
        <v>10</v>
      </c>
      <c r="L585" s="64">
        <f t="shared" si="9"/>
        <v>3873038.4</v>
      </c>
      <c r="M585" s="62">
        <v>576</v>
      </c>
      <c r="N585" s="59"/>
      <c r="O585" s="59"/>
      <c r="P585" s="59"/>
      <c r="Q585" s="59"/>
    </row>
    <row r="586" spans="5:17">
      <c r="E586" s="62">
        <v>3</v>
      </c>
      <c r="F586" s="62">
        <v>1</v>
      </c>
      <c r="G586" s="63">
        <v>170000</v>
      </c>
      <c r="H586" s="62">
        <v>2000</v>
      </c>
      <c r="I586" s="69">
        <v>1</v>
      </c>
      <c r="J586" s="70">
        <v>17170</v>
      </c>
      <c r="K586" s="64">
        <v>10</v>
      </c>
      <c r="L586" s="64">
        <f t="shared" si="9"/>
        <v>3088900</v>
      </c>
      <c r="M586" s="62">
        <v>577</v>
      </c>
      <c r="N586" s="59"/>
      <c r="O586" s="59"/>
      <c r="P586" s="59"/>
      <c r="Q586" s="59"/>
    </row>
    <row r="587" spans="5:17">
      <c r="E587" s="59"/>
      <c r="F587" s="62">
        <v>2</v>
      </c>
      <c r="G587" s="64">
        <v>171700</v>
      </c>
      <c r="H587" s="59"/>
      <c r="I587" s="69">
        <v>1.01</v>
      </c>
      <c r="J587" s="70">
        <v>17513</v>
      </c>
      <c r="K587" s="64">
        <v>10</v>
      </c>
      <c r="L587" s="64">
        <f t="shared" ref="L587:L650" si="10">G587*(1+J587/1000)</f>
        <v>3178682.1</v>
      </c>
      <c r="M587" s="62">
        <v>578</v>
      </c>
      <c r="N587" s="59"/>
      <c r="O587" s="59"/>
      <c r="P587" s="59"/>
      <c r="Q587" s="59"/>
    </row>
    <row r="588" spans="5:17">
      <c r="E588" s="59"/>
      <c r="F588" s="62">
        <v>3</v>
      </c>
      <c r="G588" s="64">
        <v>173400</v>
      </c>
      <c r="H588" s="59"/>
      <c r="I588" s="69">
        <v>1.02</v>
      </c>
      <c r="J588" s="70">
        <v>17860</v>
      </c>
      <c r="K588" s="64">
        <v>10</v>
      </c>
      <c r="L588" s="64">
        <f t="shared" si="10"/>
        <v>3270324</v>
      </c>
      <c r="M588" s="62">
        <v>579</v>
      </c>
      <c r="N588" s="59"/>
      <c r="O588" s="59"/>
      <c r="P588" s="59"/>
      <c r="Q588" s="59"/>
    </row>
    <row r="589" spans="5:17">
      <c r="E589" s="59"/>
      <c r="F589" s="62">
        <v>4</v>
      </c>
      <c r="G589" s="64">
        <v>175100</v>
      </c>
      <c r="H589" s="59"/>
      <c r="I589" s="69">
        <v>1.03</v>
      </c>
      <c r="J589" s="70">
        <v>18210</v>
      </c>
      <c r="K589" s="64">
        <v>10</v>
      </c>
      <c r="L589" s="64">
        <f t="shared" si="10"/>
        <v>3363671</v>
      </c>
      <c r="M589" s="62">
        <v>580</v>
      </c>
      <c r="N589" s="59"/>
      <c r="O589" s="59"/>
      <c r="P589" s="59"/>
      <c r="Q589" s="59"/>
    </row>
    <row r="590" spans="5:17">
      <c r="E590" s="59"/>
      <c r="F590" s="62">
        <v>5</v>
      </c>
      <c r="G590" s="64">
        <v>176800</v>
      </c>
      <c r="H590" s="59"/>
      <c r="I590" s="69">
        <v>1.04</v>
      </c>
      <c r="J590" s="70">
        <v>18564</v>
      </c>
      <c r="K590" s="64">
        <v>10</v>
      </c>
      <c r="L590" s="64">
        <f t="shared" si="10"/>
        <v>3458915.2</v>
      </c>
      <c r="M590" s="62">
        <v>581</v>
      </c>
      <c r="N590" s="59"/>
      <c r="O590" s="59"/>
      <c r="P590" s="59"/>
      <c r="Q590" s="59"/>
    </row>
    <row r="591" spans="5:17">
      <c r="E591" s="59"/>
      <c r="F591" s="62">
        <v>6</v>
      </c>
      <c r="G591" s="64">
        <v>180200</v>
      </c>
      <c r="H591" s="59"/>
      <c r="I591" s="69">
        <v>1.06</v>
      </c>
      <c r="J591" s="70">
        <v>19101</v>
      </c>
      <c r="K591" s="64">
        <v>10</v>
      </c>
      <c r="L591" s="64">
        <f t="shared" si="10"/>
        <v>3622200.2</v>
      </c>
      <c r="M591" s="62">
        <v>582</v>
      </c>
      <c r="N591" s="59"/>
      <c r="O591" s="59"/>
      <c r="P591" s="59"/>
      <c r="Q591" s="59"/>
    </row>
    <row r="592" spans="5:17">
      <c r="E592" s="59"/>
      <c r="F592" s="62">
        <v>7</v>
      </c>
      <c r="G592" s="64">
        <v>183600</v>
      </c>
      <c r="H592" s="59"/>
      <c r="I592" s="69">
        <v>1.08</v>
      </c>
      <c r="J592" s="70">
        <v>19645</v>
      </c>
      <c r="K592" s="64">
        <v>10</v>
      </c>
      <c r="L592" s="64">
        <f t="shared" si="10"/>
        <v>3790422</v>
      </c>
      <c r="M592" s="62">
        <v>583</v>
      </c>
      <c r="N592" s="59"/>
      <c r="O592" s="59"/>
      <c r="P592" s="59"/>
      <c r="Q592" s="59"/>
    </row>
    <row r="593" spans="5:17">
      <c r="E593" s="59"/>
      <c r="F593" s="62">
        <v>8</v>
      </c>
      <c r="G593" s="64">
        <v>187000</v>
      </c>
      <c r="H593" s="59"/>
      <c r="I593" s="69">
        <v>1.1</v>
      </c>
      <c r="J593" s="70">
        <v>20196</v>
      </c>
      <c r="K593" s="64">
        <v>10</v>
      </c>
      <c r="L593" s="64">
        <f t="shared" si="10"/>
        <v>3963652</v>
      </c>
      <c r="M593" s="62">
        <v>584</v>
      </c>
      <c r="N593" s="59"/>
      <c r="O593" s="59"/>
      <c r="P593" s="59"/>
      <c r="Q593" s="59"/>
    </row>
    <row r="594" spans="5:17">
      <c r="E594" s="62">
        <v>4</v>
      </c>
      <c r="F594" s="62">
        <v>1</v>
      </c>
      <c r="G594" s="63">
        <v>172000</v>
      </c>
      <c r="H594" s="62">
        <v>2000</v>
      </c>
      <c r="I594" s="69">
        <v>1</v>
      </c>
      <c r="J594" s="70">
        <v>17372</v>
      </c>
      <c r="K594" s="64">
        <v>10</v>
      </c>
      <c r="L594" s="64">
        <f t="shared" si="10"/>
        <v>3159984</v>
      </c>
      <c r="M594" s="62">
        <v>585</v>
      </c>
      <c r="N594" s="62"/>
      <c r="O594" s="59"/>
      <c r="P594" s="59"/>
      <c r="Q594" s="59"/>
    </row>
    <row r="595" spans="5:17">
      <c r="E595" s="59"/>
      <c r="F595" s="62">
        <v>2</v>
      </c>
      <c r="G595" s="64">
        <v>173720</v>
      </c>
      <c r="H595" s="59"/>
      <c r="I595" s="69">
        <v>1.01</v>
      </c>
      <c r="J595" s="70">
        <v>17719</v>
      </c>
      <c r="K595" s="64">
        <v>10</v>
      </c>
      <c r="L595" s="64">
        <f t="shared" si="10"/>
        <v>3251864.68</v>
      </c>
      <c r="M595" s="62">
        <v>586</v>
      </c>
      <c r="N595" s="59"/>
      <c r="O595" s="59"/>
      <c r="P595" s="59"/>
      <c r="Q595" s="59"/>
    </row>
    <row r="596" spans="5:17">
      <c r="E596" s="59"/>
      <c r="F596" s="62">
        <v>3</v>
      </c>
      <c r="G596" s="64">
        <v>175440</v>
      </c>
      <c r="H596" s="59"/>
      <c r="I596" s="69">
        <v>1.02</v>
      </c>
      <c r="J596" s="70">
        <v>18070</v>
      </c>
      <c r="K596" s="64">
        <v>10</v>
      </c>
      <c r="L596" s="64">
        <f t="shared" si="10"/>
        <v>3345640.8</v>
      </c>
      <c r="M596" s="62">
        <v>587</v>
      </c>
      <c r="N596" s="59"/>
      <c r="O596" s="59"/>
      <c r="P596" s="59"/>
      <c r="Q596" s="59"/>
    </row>
    <row r="597" spans="5:17">
      <c r="E597" s="59"/>
      <c r="F597" s="62">
        <v>4</v>
      </c>
      <c r="G597" s="64">
        <v>177160</v>
      </c>
      <c r="H597" s="59"/>
      <c r="I597" s="69">
        <v>1.03</v>
      </c>
      <c r="J597" s="70">
        <v>18424</v>
      </c>
      <c r="K597" s="64">
        <v>10</v>
      </c>
      <c r="L597" s="64">
        <f t="shared" si="10"/>
        <v>3441155.84</v>
      </c>
      <c r="M597" s="62">
        <v>588</v>
      </c>
      <c r="N597" s="59"/>
      <c r="O597" s="59"/>
      <c r="P597" s="59"/>
      <c r="Q597" s="59"/>
    </row>
    <row r="598" spans="5:17">
      <c r="E598" s="59"/>
      <c r="F598" s="62">
        <v>5</v>
      </c>
      <c r="G598" s="64">
        <v>178880</v>
      </c>
      <c r="H598" s="59"/>
      <c r="I598" s="69">
        <v>1.04</v>
      </c>
      <c r="J598" s="70">
        <v>18782</v>
      </c>
      <c r="K598" s="64">
        <v>10</v>
      </c>
      <c r="L598" s="64">
        <f t="shared" si="10"/>
        <v>3538604.16</v>
      </c>
      <c r="M598" s="62">
        <v>589</v>
      </c>
      <c r="N598" s="59"/>
      <c r="O598" s="59"/>
      <c r="P598" s="59"/>
      <c r="Q598" s="59"/>
    </row>
    <row r="599" spans="5:17">
      <c r="E599" s="59"/>
      <c r="F599" s="62">
        <v>6</v>
      </c>
      <c r="G599" s="64">
        <v>182320</v>
      </c>
      <c r="H599" s="59"/>
      <c r="I599" s="69">
        <v>1.06</v>
      </c>
      <c r="J599" s="70">
        <v>19325</v>
      </c>
      <c r="K599" s="64">
        <v>10</v>
      </c>
      <c r="L599" s="64">
        <f t="shared" si="10"/>
        <v>3705654</v>
      </c>
      <c r="M599" s="62">
        <v>590</v>
      </c>
      <c r="N599" s="59"/>
      <c r="O599" s="59"/>
      <c r="P599" s="59"/>
      <c r="Q599" s="59"/>
    </row>
    <row r="600" spans="5:17">
      <c r="E600" s="59"/>
      <c r="F600" s="62">
        <v>7</v>
      </c>
      <c r="G600" s="64">
        <v>185760</v>
      </c>
      <c r="H600" s="59"/>
      <c r="I600" s="69">
        <v>1.08</v>
      </c>
      <c r="J600" s="70">
        <v>19876</v>
      </c>
      <c r="K600" s="64">
        <v>10</v>
      </c>
      <c r="L600" s="64">
        <f t="shared" si="10"/>
        <v>3877925.76</v>
      </c>
      <c r="M600" s="62">
        <v>591</v>
      </c>
      <c r="N600" s="59"/>
      <c r="O600" s="59"/>
      <c r="P600" s="59"/>
      <c r="Q600" s="59"/>
    </row>
    <row r="601" spans="5:17">
      <c r="E601" s="59"/>
      <c r="F601" s="62">
        <v>8</v>
      </c>
      <c r="G601" s="64">
        <v>189200</v>
      </c>
      <c r="H601" s="59"/>
      <c r="I601" s="69">
        <v>1.1</v>
      </c>
      <c r="J601" s="70">
        <v>20433</v>
      </c>
      <c r="K601" s="64">
        <v>10</v>
      </c>
      <c r="L601" s="64">
        <f t="shared" si="10"/>
        <v>4055123.6</v>
      </c>
      <c r="M601" s="62">
        <v>592</v>
      </c>
      <c r="N601" s="59"/>
      <c r="O601" s="59"/>
      <c r="P601" s="59"/>
      <c r="Q601" s="59"/>
    </row>
    <row r="602" spans="5:17">
      <c r="E602" s="62">
        <v>5</v>
      </c>
      <c r="F602" s="62">
        <v>1</v>
      </c>
      <c r="G602" s="63">
        <v>174000</v>
      </c>
      <c r="H602" s="62">
        <v>2000</v>
      </c>
      <c r="I602" s="69">
        <v>1</v>
      </c>
      <c r="J602" s="70">
        <v>17574</v>
      </c>
      <c r="K602" s="64">
        <v>10</v>
      </c>
      <c r="L602" s="64">
        <f t="shared" si="10"/>
        <v>3231876</v>
      </c>
      <c r="M602" s="62">
        <v>593</v>
      </c>
      <c r="N602" s="59"/>
      <c r="O602" s="59"/>
      <c r="P602" s="59"/>
      <c r="Q602" s="59"/>
    </row>
    <row r="603" spans="5:17">
      <c r="E603" s="59"/>
      <c r="F603" s="62">
        <v>2</v>
      </c>
      <c r="G603" s="64">
        <v>175740</v>
      </c>
      <c r="H603" s="59"/>
      <c r="I603" s="69">
        <v>1.01</v>
      </c>
      <c r="J603" s="70">
        <v>17925</v>
      </c>
      <c r="K603" s="64">
        <v>10</v>
      </c>
      <c r="L603" s="64">
        <f t="shared" si="10"/>
        <v>3325879.5</v>
      </c>
      <c r="M603" s="62">
        <v>594</v>
      </c>
      <c r="N603" s="59"/>
      <c r="O603" s="59"/>
      <c r="P603" s="59"/>
      <c r="Q603" s="59"/>
    </row>
    <row r="604" spans="5:17">
      <c r="E604" s="59"/>
      <c r="F604" s="62">
        <v>3</v>
      </c>
      <c r="G604" s="64">
        <v>177480</v>
      </c>
      <c r="H604" s="59"/>
      <c r="I604" s="69">
        <v>1.02</v>
      </c>
      <c r="J604" s="70">
        <v>18280</v>
      </c>
      <c r="K604" s="64">
        <v>10</v>
      </c>
      <c r="L604" s="64">
        <f t="shared" si="10"/>
        <v>3421814.4</v>
      </c>
      <c r="M604" s="62">
        <v>595</v>
      </c>
      <c r="N604" s="59"/>
      <c r="O604" s="59"/>
      <c r="P604" s="59"/>
      <c r="Q604" s="59"/>
    </row>
    <row r="605" spans="5:17">
      <c r="E605" s="59"/>
      <c r="F605" s="62">
        <v>4</v>
      </c>
      <c r="G605" s="64">
        <v>179220</v>
      </c>
      <c r="H605" s="59"/>
      <c r="I605" s="69">
        <v>1.03</v>
      </c>
      <c r="J605" s="70">
        <v>18638</v>
      </c>
      <c r="K605" s="64">
        <v>10</v>
      </c>
      <c r="L605" s="64">
        <f t="shared" si="10"/>
        <v>3519522.36</v>
      </c>
      <c r="M605" s="62">
        <v>596</v>
      </c>
      <c r="N605" s="59"/>
      <c r="O605" s="59"/>
      <c r="P605" s="59"/>
      <c r="Q605" s="59"/>
    </row>
    <row r="606" spans="5:17">
      <c r="E606" s="59"/>
      <c r="F606" s="62">
        <v>5</v>
      </c>
      <c r="G606" s="64">
        <v>180960</v>
      </c>
      <c r="H606" s="59"/>
      <c r="I606" s="69">
        <v>1.04</v>
      </c>
      <c r="J606" s="70">
        <v>19000</v>
      </c>
      <c r="K606" s="64">
        <v>10</v>
      </c>
      <c r="L606" s="64">
        <f t="shared" si="10"/>
        <v>3619200</v>
      </c>
      <c r="M606" s="62">
        <v>597</v>
      </c>
      <c r="N606" s="59"/>
      <c r="O606" s="59"/>
      <c r="P606" s="59"/>
      <c r="Q606" s="59"/>
    </row>
    <row r="607" spans="5:17">
      <c r="E607" s="59"/>
      <c r="F607" s="62">
        <v>6</v>
      </c>
      <c r="G607" s="64">
        <v>184440</v>
      </c>
      <c r="H607" s="59"/>
      <c r="I607" s="69">
        <v>1.06</v>
      </c>
      <c r="J607" s="70">
        <v>19550</v>
      </c>
      <c r="K607" s="64">
        <v>10</v>
      </c>
      <c r="L607" s="64">
        <f t="shared" si="10"/>
        <v>3790242</v>
      </c>
      <c r="M607" s="62">
        <v>598</v>
      </c>
      <c r="N607" s="59"/>
      <c r="O607" s="59"/>
      <c r="P607" s="59"/>
      <c r="Q607" s="59"/>
    </row>
    <row r="608" spans="5:17">
      <c r="E608" s="59"/>
      <c r="F608" s="62">
        <v>7</v>
      </c>
      <c r="G608" s="64">
        <v>187920</v>
      </c>
      <c r="H608" s="59"/>
      <c r="I608" s="69">
        <v>1.08</v>
      </c>
      <c r="J608" s="70">
        <v>20107</v>
      </c>
      <c r="K608" s="64">
        <v>10</v>
      </c>
      <c r="L608" s="64">
        <f t="shared" si="10"/>
        <v>3966427.44</v>
      </c>
      <c r="M608" s="62">
        <v>599</v>
      </c>
      <c r="N608" s="59"/>
      <c r="O608" s="59"/>
      <c r="P608" s="59"/>
      <c r="Q608" s="59"/>
    </row>
    <row r="609" spans="4:17">
      <c r="D609" s="59"/>
      <c r="E609" s="59"/>
      <c r="F609" s="62">
        <v>8</v>
      </c>
      <c r="G609" s="64">
        <v>191400</v>
      </c>
      <c r="H609" s="59"/>
      <c r="I609" s="69">
        <v>1.1</v>
      </c>
      <c r="J609" s="70">
        <v>20671</v>
      </c>
      <c r="K609" s="64">
        <v>10</v>
      </c>
      <c r="L609" s="64">
        <f t="shared" si="10"/>
        <v>4147829.4</v>
      </c>
      <c r="M609" s="62">
        <v>600</v>
      </c>
      <c r="N609" s="59"/>
      <c r="O609" s="59"/>
      <c r="P609" s="59"/>
      <c r="Q609" s="59"/>
    </row>
    <row r="610" spans="4:17">
      <c r="D610" s="62" t="s">
        <v>612</v>
      </c>
      <c r="E610" s="62">
        <v>1</v>
      </c>
      <c r="F610" s="62">
        <v>1</v>
      </c>
      <c r="G610" s="63">
        <v>176000</v>
      </c>
      <c r="H610" s="62">
        <v>2000</v>
      </c>
      <c r="I610" s="69">
        <v>1</v>
      </c>
      <c r="J610" s="70">
        <v>17776</v>
      </c>
      <c r="K610" s="64">
        <v>10</v>
      </c>
      <c r="L610" s="64">
        <f t="shared" si="10"/>
        <v>3304576</v>
      </c>
      <c r="M610" s="62">
        <v>601</v>
      </c>
      <c r="N610" s="59"/>
      <c r="O610" s="59"/>
      <c r="P610" s="59"/>
      <c r="Q610" s="59"/>
    </row>
    <row r="611" spans="4:17">
      <c r="D611" s="59"/>
      <c r="E611" s="59"/>
      <c r="F611" s="62">
        <v>2</v>
      </c>
      <c r="G611" s="64">
        <v>177760</v>
      </c>
      <c r="H611" s="59"/>
      <c r="I611" s="69">
        <v>1.01</v>
      </c>
      <c r="J611" s="70">
        <v>18131</v>
      </c>
      <c r="K611" s="64">
        <v>10</v>
      </c>
      <c r="L611" s="64">
        <f t="shared" si="10"/>
        <v>3400726.56</v>
      </c>
      <c r="M611" s="62">
        <v>602</v>
      </c>
      <c r="N611" s="59"/>
      <c r="O611" s="59"/>
      <c r="P611" s="59"/>
      <c r="Q611" s="59"/>
    </row>
    <row r="612" spans="4:17">
      <c r="D612" s="59"/>
      <c r="E612" s="59"/>
      <c r="F612" s="62">
        <v>3</v>
      </c>
      <c r="G612" s="64">
        <v>179520</v>
      </c>
      <c r="H612" s="59"/>
      <c r="I612" s="69">
        <v>1.02</v>
      </c>
      <c r="J612" s="70">
        <v>18490</v>
      </c>
      <c r="K612" s="64">
        <v>10</v>
      </c>
      <c r="L612" s="64">
        <f t="shared" si="10"/>
        <v>3498844.8</v>
      </c>
      <c r="M612" s="62">
        <v>603</v>
      </c>
      <c r="N612" s="59"/>
      <c r="O612" s="59"/>
      <c r="P612" s="59"/>
      <c r="Q612" s="59"/>
    </row>
    <row r="613" spans="4:17">
      <c r="D613" s="59"/>
      <c r="E613" s="59"/>
      <c r="F613" s="62">
        <v>4</v>
      </c>
      <c r="G613" s="64">
        <v>181280</v>
      </c>
      <c r="H613" s="59"/>
      <c r="I613" s="69">
        <v>1.03</v>
      </c>
      <c r="J613" s="70">
        <v>18853</v>
      </c>
      <c r="K613" s="64">
        <v>10</v>
      </c>
      <c r="L613" s="64">
        <f t="shared" si="10"/>
        <v>3598951.84</v>
      </c>
      <c r="M613" s="62">
        <v>604</v>
      </c>
      <c r="N613" s="59"/>
      <c r="O613" s="59"/>
      <c r="P613" s="59"/>
      <c r="Q613" s="59"/>
    </row>
    <row r="614" spans="4:17">
      <c r="D614" s="59"/>
      <c r="E614" s="59"/>
      <c r="F614" s="62">
        <v>5</v>
      </c>
      <c r="G614" s="64">
        <v>183040</v>
      </c>
      <c r="H614" s="59"/>
      <c r="I614" s="69">
        <v>1.04</v>
      </c>
      <c r="J614" s="70">
        <v>19219</v>
      </c>
      <c r="K614" s="64">
        <v>10</v>
      </c>
      <c r="L614" s="64">
        <f t="shared" si="10"/>
        <v>3700885.76</v>
      </c>
      <c r="M614" s="62">
        <v>605</v>
      </c>
      <c r="N614" s="59"/>
      <c r="O614" s="59"/>
      <c r="P614" s="59"/>
      <c r="Q614" s="59"/>
    </row>
    <row r="615" spans="4:17">
      <c r="D615" s="59"/>
      <c r="E615" s="59"/>
      <c r="F615" s="62">
        <v>6</v>
      </c>
      <c r="G615" s="64">
        <v>186560</v>
      </c>
      <c r="H615" s="59"/>
      <c r="I615" s="69">
        <v>1.06</v>
      </c>
      <c r="J615" s="70">
        <v>19775</v>
      </c>
      <c r="K615" s="64">
        <v>10</v>
      </c>
      <c r="L615" s="64">
        <f t="shared" si="10"/>
        <v>3875784</v>
      </c>
      <c r="M615" s="62">
        <v>606</v>
      </c>
      <c r="N615" s="59"/>
      <c r="O615" s="59"/>
      <c r="P615" s="59"/>
      <c r="Q615" s="59"/>
    </row>
    <row r="616" spans="4:17">
      <c r="D616" s="59"/>
      <c r="E616" s="59"/>
      <c r="F616" s="62">
        <v>7</v>
      </c>
      <c r="G616" s="64">
        <v>190080</v>
      </c>
      <c r="H616" s="59"/>
      <c r="I616" s="69">
        <v>1.08</v>
      </c>
      <c r="J616" s="70">
        <v>20338</v>
      </c>
      <c r="K616" s="64">
        <v>10</v>
      </c>
      <c r="L616" s="64">
        <f t="shared" si="10"/>
        <v>4055927.04</v>
      </c>
      <c r="M616" s="62">
        <v>607</v>
      </c>
      <c r="N616" s="59"/>
      <c r="O616" s="59"/>
      <c r="P616" s="59"/>
      <c r="Q616" s="59"/>
    </row>
    <row r="617" spans="4:17">
      <c r="D617" s="59"/>
      <c r="E617" s="59"/>
      <c r="F617" s="62">
        <v>8</v>
      </c>
      <c r="G617" s="64">
        <v>193600</v>
      </c>
      <c r="H617" s="59"/>
      <c r="I617" s="69">
        <v>1.1</v>
      </c>
      <c r="J617" s="70">
        <v>20908</v>
      </c>
      <c r="K617" s="64">
        <v>10</v>
      </c>
      <c r="L617" s="64">
        <f t="shared" si="10"/>
        <v>4241388.8</v>
      </c>
      <c r="M617" s="62">
        <v>608</v>
      </c>
      <c r="N617" s="59"/>
      <c r="O617" s="59"/>
      <c r="P617" s="59"/>
      <c r="Q617" s="59"/>
    </row>
    <row r="618" spans="4:17">
      <c r="D618" s="59"/>
      <c r="E618" s="62">
        <v>2</v>
      </c>
      <c r="F618" s="62">
        <v>1</v>
      </c>
      <c r="G618" s="63">
        <v>178000</v>
      </c>
      <c r="H618" s="62">
        <v>2000</v>
      </c>
      <c r="I618" s="69">
        <v>1</v>
      </c>
      <c r="J618" s="70">
        <v>17978</v>
      </c>
      <c r="K618" s="64">
        <v>10</v>
      </c>
      <c r="L618" s="64">
        <f t="shared" si="10"/>
        <v>3378084</v>
      </c>
      <c r="M618" s="62">
        <v>609</v>
      </c>
      <c r="N618" s="59"/>
      <c r="O618" s="59"/>
      <c r="P618" s="59"/>
      <c r="Q618" s="59"/>
    </row>
    <row r="619" spans="4:17">
      <c r="D619" s="59"/>
      <c r="E619" s="59"/>
      <c r="F619" s="62">
        <v>2</v>
      </c>
      <c r="G619" s="64">
        <v>179780</v>
      </c>
      <c r="H619" s="59"/>
      <c r="I619" s="69">
        <v>1.01</v>
      </c>
      <c r="J619" s="70">
        <v>18337</v>
      </c>
      <c r="K619" s="64">
        <v>10</v>
      </c>
      <c r="L619" s="64">
        <f t="shared" si="10"/>
        <v>3476405.86</v>
      </c>
      <c r="M619" s="62">
        <v>610</v>
      </c>
      <c r="N619" s="59"/>
      <c r="O619" s="59"/>
      <c r="P619" s="59"/>
      <c r="Q619" s="59"/>
    </row>
    <row r="620" spans="4:17">
      <c r="D620" s="59"/>
      <c r="E620" s="59"/>
      <c r="F620" s="62">
        <v>3</v>
      </c>
      <c r="G620" s="64">
        <v>181560</v>
      </c>
      <c r="H620" s="59"/>
      <c r="I620" s="69">
        <v>1.02</v>
      </c>
      <c r="J620" s="70">
        <v>18700</v>
      </c>
      <c r="K620" s="64">
        <v>10</v>
      </c>
      <c r="L620" s="64">
        <f t="shared" si="10"/>
        <v>3576732</v>
      </c>
      <c r="M620" s="62">
        <v>611</v>
      </c>
      <c r="N620" s="59"/>
      <c r="O620" s="59"/>
      <c r="P620" s="59"/>
      <c r="Q620" s="59"/>
    </row>
    <row r="621" spans="4:17">
      <c r="D621" s="59"/>
      <c r="E621" s="59"/>
      <c r="F621" s="62">
        <v>4</v>
      </c>
      <c r="G621" s="64">
        <v>183340</v>
      </c>
      <c r="H621" s="59"/>
      <c r="I621" s="69">
        <v>1.03</v>
      </c>
      <c r="J621" s="70">
        <v>19067</v>
      </c>
      <c r="K621" s="64">
        <v>10</v>
      </c>
      <c r="L621" s="64">
        <f t="shared" si="10"/>
        <v>3679083.78</v>
      </c>
      <c r="M621" s="62">
        <v>612</v>
      </c>
      <c r="N621" s="59"/>
      <c r="O621" s="59"/>
      <c r="P621" s="59"/>
      <c r="Q621" s="59"/>
    </row>
    <row r="622" spans="4:17">
      <c r="D622" s="59"/>
      <c r="E622" s="59"/>
      <c r="F622" s="62">
        <v>5</v>
      </c>
      <c r="G622" s="64">
        <v>185120</v>
      </c>
      <c r="H622" s="59"/>
      <c r="I622" s="69">
        <v>1.04</v>
      </c>
      <c r="J622" s="70">
        <v>19437</v>
      </c>
      <c r="K622" s="64">
        <v>10</v>
      </c>
      <c r="L622" s="64">
        <f t="shared" si="10"/>
        <v>3783297.44</v>
      </c>
      <c r="M622" s="62">
        <v>613</v>
      </c>
      <c r="N622" s="59"/>
      <c r="O622" s="59"/>
      <c r="P622" s="59"/>
      <c r="Q622" s="59"/>
    </row>
    <row r="623" spans="4:17">
      <c r="D623" s="59"/>
      <c r="E623" s="59"/>
      <c r="F623" s="62">
        <v>6</v>
      </c>
      <c r="G623" s="64">
        <v>188680</v>
      </c>
      <c r="H623" s="59"/>
      <c r="I623" s="69">
        <v>1.06</v>
      </c>
      <c r="J623" s="70">
        <v>20000</v>
      </c>
      <c r="K623" s="64">
        <v>10</v>
      </c>
      <c r="L623" s="64">
        <f t="shared" si="10"/>
        <v>3962280</v>
      </c>
      <c r="M623" s="62">
        <v>614</v>
      </c>
      <c r="N623" s="59"/>
      <c r="O623" s="59"/>
      <c r="P623" s="59"/>
      <c r="Q623" s="59"/>
    </row>
    <row r="624" spans="4:17">
      <c r="D624" s="59"/>
      <c r="E624" s="59"/>
      <c r="F624" s="62">
        <v>7</v>
      </c>
      <c r="G624" s="64">
        <v>192240</v>
      </c>
      <c r="H624" s="59"/>
      <c r="I624" s="69">
        <v>1.08</v>
      </c>
      <c r="J624" s="70">
        <v>20569</v>
      </c>
      <c r="K624" s="64">
        <v>10</v>
      </c>
      <c r="L624" s="64">
        <f t="shared" si="10"/>
        <v>4146424.56</v>
      </c>
      <c r="M624" s="62">
        <v>615</v>
      </c>
      <c r="N624" s="59"/>
      <c r="O624" s="59"/>
      <c r="P624" s="59"/>
      <c r="Q624" s="59"/>
    </row>
    <row r="625" spans="5:17">
      <c r="E625" s="59"/>
      <c r="F625" s="62">
        <v>8</v>
      </c>
      <c r="G625" s="64">
        <v>195800</v>
      </c>
      <c r="H625" s="59"/>
      <c r="I625" s="69">
        <v>1.1</v>
      </c>
      <c r="J625" s="70">
        <v>21146</v>
      </c>
      <c r="K625" s="64">
        <v>10</v>
      </c>
      <c r="L625" s="64">
        <f t="shared" si="10"/>
        <v>4336186.8</v>
      </c>
      <c r="M625" s="62">
        <v>616</v>
      </c>
      <c r="N625" s="59"/>
      <c r="O625" s="59"/>
      <c r="P625" s="59"/>
      <c r="Q625" s="59"/>
    </row>
    <row r="626" spans="5:17">
      <c r="E626" s="62">
        <v>3</v>
      </c>
      <c r="F626" s="62">
        <v>1</v>
      </c>
      <c r="G626" s="63">
        <v>180000</v>
      </c>
      <c r="H626" s="62">
        <v>2000</v>
      </c>
      <c r="I626" s="69">
        <v>1</v>
      </c>
      <c r="J626" s="70">
        <v>18180</v>
      </c>
      <c r="K626" s="64">
        <v>10</v>
      </c>
      <c r="L626" s="64">
        <f t="shared" si="10"/>
        <v>3452400</v>
      </c>
      <c r="M626" s="62">
        <v>617</v>
      </c>
      <c r="N626" s="59"/>
      <c r="O626" s="59"/>
      <c r="P626" s="59"/>
      <c r="Q626" s="59"/>
    </row>
    <row r="627" spans="5:17">
      <c r="E627" s="59"/>
      <c r="F627" s="62">
        <v>2</v>
      </c>
      <c r="G627" s="64">
        <v>181800</v>
      </c>
      <c r="H627" s="59"/>
      <c r="I627" s="69">
        <v>1.01</v>
      </c>
      <c r="J627" s="70">
        <v>18543</v>
      </c>
      <c r="K627" s="64">
        <v>10</v>
      </c>
      <c r="L627" s="64">
        <f t="shared" si="10"/>
        <v>3552917.4</v>
      </c>
      <c r="M627" s="62">
        <v>618</v>
      </c>
      <c r="N627" s="59"/>
      <c r="O627" s="59"/>
      <c r="P627" s="59"/>
      <c r="Q627" s="59"/>
    </row>
    <row r="628" spans="5:17">
      <c r="E628" s="59"/>
      <c r="F628" s="62">
        <v>3</v>
      </c>
      <c r="G628" s="64">
        <v>183600</v>
      </c>
      <c r="H628" s="59"/>
      <c r="I628" s="69">
        <v>1.02</v>
      </c>
      <c r="J628" s="70">
        <v>18910</v>
      </c>
      <c r="K628" s="64">
        <v>10</v>
      </c>
      <c r="L628" s="64">
        <f t="shared" si="10"/>
        <v>3655476</v>
      </c>
      <c r="M628" s="62">
        <v>619</v>
      </c>
      <c r="N628" s="59"/>
      <c r="O628" s="59"/>
      <c r="P628" s="59"/>
      <c r="Q628" s="59"/>
    </row>
    <row r="629" spans="5:17">
      <c r="E629" s="59"/>
      <c r="F629" s="62">
        <v>4</v>
      </c>
      <c r="G629" s="64">
        <v>185400</v>
      </c>
      <c r="H629" s="59"/>
      <c r="I629" s="69">
        <v>1.03</v>
      </c>
      <c r="J629" s="70">
        <v>19281</v>
      </c>
      <c r="K629" s="64">
        <v>10</v>
      </c>
      <c r="L629" s="64">
        <f t="shared" si="10"/>
        <v>3760097.4</v>
      </c>
      <c r="M629" s="62">
        <v>620</v>
      </c>
      <c r="N629" s="59"/>
      <c r="O629" s="59"/>
      <c r="P629" s="59"/>
      <c r="Q629" s="59"/>
    </row>
    <row r="630" spans="5:17">
      <c r="E630" s="59"/>
      <c r="F630" s="62">
        <v>5</v>
      </c>
      <c r="G630" s="64">
        <v>187200</v>
      </c>
      <c r="H630" s="59"/>
      <c r="I630" s="69">
        <v>1.04</v>
      </c>
      <c r="J630" s="70">
        <v>19656</v>
      </c>
      <c r="K630" s="64">
        <v>10</v>
      </c>
      <c r="L630" s="64">
        <f t="shared" si="10"/>
        <v>3866803.2</v>
      </c>
      <c r="M630" s="62">
        <v>621</v>
      </c>
      <c r="N630" s="59"/>
      <c r="O630" s="59"/>
      <c r="P630" s="59"/>
      <c r="Q630" s="59"/>
    </row>
    <row r="631" spans="5:17">
      <c r="E631" s="59"/>
      <c r="F631" s="62">
        <v>6</v>
      </c>
      <c r="G631" s="64">
        <v>190800</v>
      </c>
      <c r="H631" s="59"/>
      <c r="I631" s="69">
        <v>1.06</v>
      </c>
      <c r="J631" s="70">
        <v>20224</v>
      </c>
      <c r="K631" s="64">
        <v>10</v>
      </c>
      <c r="L631" s="64">
        <f t="shared" si="10"/>
        <v>4049539.2</v>
      </c>
      <c r="M631" s="62">
        <v>622</v>
      </c>
      <c r="N631" s="59"/>
      <c r="O631" s="59"/>
      <c r="P631" s="59"/>
      <c r="Q631" s="59"/>
    </row>
    <row r="632" spans="5:17">
      <c r="E632" s="59"/>
      <c r="F632" s="62">
        <v>7</v>
      </c>
      <c r="G632" s="64">
        <v>194400</v>
      </c>
      <c r="H632" s="59"/>
      <c r="I632" s="69">
        <v>1.08</v>
      </c>
      <c r="J632" s="70">
        <v>20800</v>
      </c>
      <c r="K632" s="64">
        <v>10</v>
      </c>
      <c r="L632" s="64">
        <f t="shared" si="10"/>
        <v>4237920</v>
      </c>
      <c r="M632" s="62">
        <v>623</v>
      </c>
      <c r="N632" s="59"/>
      <c r="O632" s="59"/>
      <c r="P632" s="59"/>
      <c r="Q632" s="59"/>
    </row>
    <row r="633" spans="5:17">
      <c r="E633" s="59"/>
      <c r="F633" s="62">
        <v>8</v>
      </c>
      <c r="G633" s="64">
        <v>198000</v>
      </c>
      <c r="H633" s="59"/>
      <c r="I633" s="69">
        <v>1.1</v>
      </c>
      <c r="J633" s="70">
        <v>21384</v>
      </c>
      <c r="K633" s="64">
        <v>10</v>
      </c>
      <c r="L633" s="64">
        <f t="shared" si="10"/>
        <v>4432032</v>
      </c>
      <c r="M633" s="62">
        <v>624</v>
      </c>
      <c r="N633" s="59"/>
      <c r="O633" s="59"/>
      <c r="P633" s="59"/>
      <c r="Q633" s="59"/>
    </row>
    <row r="634" spans="5:17">
      <c r="E634" s="62">
        <v>4</v>
      </c>
      <c r="F634" s="62">
        <v>1</v>
      </c>
      <c r="G634" s="63">
        <v>182000</v>
      </c>
      <c r="H634" s="62">
        <v>2000</v>
      </c>
      <c r="I634" s="69">
        <v>1</v>
      </c>
      <c r="J634" s="70">
        <v>18382</v>
      </c>
      <c r="K634" s="64">
        <v>10</v>
      </c>
      <c r="L634" s="64">
        <f t="shared" si="10"/>
        <v>3527524</v>
      </c>
      <c r="M634" s="62">
        <v>625</v>
      </c>
      <c r="N634" s="59"/>
      <c r="O634" s="59"/>
      <c r="P634" s="59"/>
      <c r="Q634" s="59"/>
    </row>
    <row r="635" spans="5:17">
      <c r="E635" s="59"/>
      <c r="F635" s="62">
        <v>2</v>
      </c>
      <c r="G635" s="64">
        <v>183820</v>
      </c>
      <c r="H635" s="59"/>
      <c r="I635" s="69">
        <v>1.01</v>
      </c>
      <c r="J635" s="70">
        <v>18749</v>
      </c>
      <c r="K635" s="64">
        <v>10</v>
      </c>
      <c r="L635" s="64">
        <f t="shared" si="10"/>
        <v>3630261.18</v>
      </c>
      <c r="M635" s="62">
        <v>626</v>
      </c>
      <c r="N635" s="59"/>
      <c r="O635" s="59"/>
      <c r="P635" s="59"/>
      <c r="Q635" s="59"/>
    </row>
    <row r="636" spans="5:17">
      <c r="E636" s="59"/>
      <c r="F636" s="62">
        <v>3</v>
      </c>
      <c r="G636" s="64">
        <v>185640</v>
      </c>
      <c r="H636" s="59"/>
      <c r="I636" s="69">
        <v>1.02</v>
      </c>
      <c r="J636" s="70">
        <v>19120</v>
      </c>
      <c r="K636" s="64">
        <v>10</v>
      </c>
      <c r="L636" s="64">
        <f t="shared" si="10"/>
        <v>3735076.8</v>
      </c>
      <c r="M636" s="62">
        <v>627</v>
      </c>
      <c r="N636" s="59"/>
      <c r="O636" s="59"/>
      <c r="P636" s="59"/>
      <c r="Q636" s="59"/>
    </row>
    <row r="637" spans="5:17">
      <c r="E637" s="59"/>
      <c r="F637" s="62">
        <v>4</v>
      </c>
      <c r="G637" s="64">
        <v>187460</v>
      </c>
      <c r="H637" s="59"/>
      <c r="I637" s="69">
        <v>1.03</v>
      </c>
      <c r="J637" s="70">
        <v>19495</v>
      </c>
      <c r="K637" s="64">
        <v>10</v>
      </c>
      <c r="L637" s="64">
        <f t="shared" si="10"/>
        <v>3841992.7</v>
      </c>
      <c r="M637" s="62">
        <v>628</v>
      </c>
      <c r="N637" s="59"/>
      <c r="O637" s="59"/>
      <c r="P637" s="59"/>
      <c r="Q637" s="59"/>
    </row>
    <row r="638" spans="5:17">
      <c r="E638" s="59"/>
      <c r="F638" s="62">
        <v>5</v>
      </c>
      <c r="G638" s="64">
        <v>189280</v>
      </c>
      <c r="H638" s="59"/>
      <c r="I638" s="69">
        <v>1.04</v>
      </c>
      <c r="J638" s="70">
        <v>19874</v>
      </c>
      <c r="K638" s="64">
        <v>10</v>
      </c>
      <c r="L638" s="64">
        <f t="shared" si="10"/>
        <v>3951030.72</v>
      </c>
      <c r="M638" s="62">
        <v>629</v>
      </c>
      <c r="N638" s="59"/>
      <c r="O638" s="59"/>
      <c r="P638" s="59"/>
      <c r="Q638" s="59"/>
    </row>
    <row r="639" spans="5:17">
      <c r="E639" s="59"/>
      <c r="F639" s="62">
        <v>6</v>
      </c>
      <c r="G639" s="64">
        <v>192920</v>
      </c>
      <c r="H639" s="59"/>
      <c r="I639" s="69">
        <v>1.06</v>
      </c>
      <c r="J639" s="70">
        <v>20449</v>
      </c>
      <c r="K639" s="64">
        <v>10</v>
      </c>
      <c r="L639" s="64">
        <f t="shared" si="10"/>
        <v>4137941.08</v>
      </c>
      <c r="M639" s="62">
        <v>630</v>
      </c>
      <c r="N639" s="59"/>
      <c r="O639" s="59"/>
      <c r="P639" s="59"/>
      <c r="Q639" s="59"/>
    </row>
    <row r="640" spans="5:17">
      <c r="E640" s="59"/>
      <c r="F640" s="62">
        <v>7</v>
      </c>
      <c r="G640" s="64">
        <v>196560</v>
      </c>
      <c r="H640" s="59"/>
      <c r="I640" s="69">
        <v>1.08</v>
      </c>
      <c r="J640" s="70">
        <v>21031</v>
      </c>
      <c r="K640" s="64">
        <v>10</v>
      </c>
      <c r="L640" s="64">
        <f t="shared" si="10"/>
        <v>4330413.36</v>
      </c>
      <c r="M640" s="62">
        <v>631</v>
      </c>
      <c r="N640" s="59"/>
      <c r="O640" s="59"/>
      <c r="P640" s="59"/>
      <c r="Q640" s="59"/>
    </row>
    <row r="641" spans="4:17">
      <c r="D641" s="59"/>
      <c r="E641" s="59"/>
      <c r="F641" s="62">
        <v>8</v>
      </c>
      <c r="G641" s="64">
        <v>200200</v>
      </c>
      <c r="H641" s="59"/>
      <c r="I641" s="69">
        <v>1.1</v>
      </c>
      <c r="J641" s="70">
        <v>21621</v>
      </c>
      <c r="K641" s="64">
        <v>10</v>
      </c>
      <c r="L641" s="64">
        <f t="shared" si="10"/>
        <v>4528724.2</v>
      </c>
      <c r="M641" s="62">
        <v>632</v>
      </c>
      <c r="N641" s="59"/>
      <c r="O641" s="59"/>
      <c r="P641" s="59"/>
      <c r="Q641" s="59"/>
    </row>
    <row r="642" spans="4:17">
      <c r="D642" s="59"/>
      <c r="E642" s="62">
        <v>5</v>
      </c>
      <c r="F642" s="62">
        <v>1</v>
      </c>
      <c r="G642" s="63">
        <v>184000</v>
      </c>
      <c r="H642" s="62">
        <v>2000</v>
      </c>
      <c r="I642" s="69">
        <v>1</v>
      </c>
      <c r="J642" s="70">
        <v>18584</v>
      </c>
      <c r="K642" s="64">
        <v>10</v>
      </c>
      <c r="L642" s="64">
        <f t="shared" si="10"/>
        <v>3603456</v>
      </c>
      <c r="M642" s="62">
        <v>633</v>
      </c>
      <c r="N642" s="59"/>
      <c r="O642" s="59"/>
      <c r="P642" s="59"/>
      <c r="Q642" s="59"/>
    </row>
    <row r="643" spans="4:17">
      <c r="D643" s="59"/>
      <c r="E643" s="59"/>
      <c r="F643" s="62">
        <v>2</v>
      </c>
      <c r="G643" s="64">
        <v>185840</v>
      </c>
      <c r="H643" s="59"/>
      <c r="I643" s="69">
        <v>1.01</v>
      </c>
      <c r="J643" s="70">
        <v>18955</v>
      </c>
      <c r="K643" s="64">
        <v>10</v>
      </c>
      <c r="L643" s="64">
        <f t="shared" si="10"/>
        <v>3708437.2</v>
      </c>
      <c r="M643" s="62">
        <v>634</v>
      </c>
      <c r="N643" s="59"/>
      <c r="O643" s="59"/>
      <c r="P643" s="59"/>
      <c r="Q643" s="59"/>
    </row>
    <row r="644" spans="4:17">
      <c r="D644" s="59"/>
      <c r="E644" s="59"/>
      <c r="F644" s="62">
        <v>3</v>
      </c>
      <c r="G644" s="64">
        <v>187680</v>
      </c>
      <c r="H644" s="59"/>
      <c r="I644" s="69">
        <v>1.02</v>
      </c>
      <c r="J644" s="70">
        <v>19331</v>
      </c>
      <c r="K644" s="64">
        <v>10</v>
      </c>
      <c r="L644" s="64">
        <f t="shared" si="10"/>
        <v>3815722.08</v>
      </c>
      <c r="M644" s="62">
        <v>635</v>
      </c>
      <c r="N644" s="59"/>
      <c r="O644" s="59"/>
      <c r="P644" s="59"/>
      <c r="Q644" s="59"/>
    </row>
    <row r="645" spans="4:17">
      <c r="D645" s="59"/>
      <c r="E645" s="59"/>
      <c r="F645" s="62">
        <v>4</v>
      </c>
      <c r="G645" s="64">
        <v>189520</v>
      </c>
      <c r="H645" s="59"/>
      <c r="I645" s="69">
        <v>1.03</v>
      </c>
      <c r="J645" s="70">
        <v>19710</v>
      </c>
      <c r="K645" s="64">
        <v>10</v>
      </c>
      <c r="L645" s="64">
        <f t="shared" si="10"/>
        <v>3924959.2</v>
      </c>
      <c r="M645" s="62">
        <v>636</v>
      </c>
      <c r="N645" s="59"/>
      <c r="O645" s="59"/>
      <c r="P645" s="59"/>
      <c r="Q645" s="59"/>
    </row>
    <row r="646" spans="4:17">
      <c r="D646" s="59"/>
      <c r="E646" s="59"/>
      <c r="F646" s="62">
        <v>5</v>
      </c>
      <c r="G646" s="64">
        <v>191360</v>
      </c>
      <c r="H646" s="59"/>
      <c r="I646" s="69">
        <v>1.04</v>
      </c>
      <c r="J646" s="70">
        <v>20092</v>
      </c>
      <c r="K646" s="64">
        <v>10</v>
      </c>
      <c r="L646" s="64">
        <f t="shared" si="10"/>
        <v>4036165.12</v>
      </c>
      <c r="M646" s="62">
        <v>637</v>
      </c>
      <c r="N646" s="59"/>
      <c r="O646" s="59"/>
      <c r="P646" s="59"/>
      <c r="Q646" s="59"/>
    </row>
    <row r="647" spans="4:17">
      <c r="D647" s="59"/>
      <c r="E647" s="59"/>
      <c r="F647" s="62">
        <v>6</v>
      </c>
      <c r="G647" s="64">
        <v>195040</v>
      </c>
      <c r="H647" s="59"/>
      <c r="I647" s="69">
        <v>1.06</v>
      </c>
      <c r="J647" s="70">
        <v>20674</v>
      </c>
      <c r="K647" s="64">
        <v>10</v>
      </c>
      <c r="L647" s="64">
        <f t="shared" si="10"/>
        <v>4227296.96</v>
      </c>
      <c r="M647" s="62">
        <v>638</v>
      </c>
      <c r="N647" s="59"/>
      <c r="O647" s="59"/>
      <c r="P647" s="59"/>
      <c r="Q647" s="59"/>
    </row>
    <row r="648" spans="4:17">
      <c r="D648" s="59"/>
      <c r="E648" s="59"/>
      <c r="F648" s="62">
        <v>7</v>
      </c>
      <c r="G648" s="64">
        <v>198720</v>
      </c>
      <c r="H648" s="59"/>
      <c r="I648" s="69">
        <v>1.08</v>
      </c>
      <c r="J648" s="70">
        <v>21263</v>
      </c>
      <c r="K648" s="64">
        <v>10</v>
      </c>
      <c r="L648" s="64">
        <f t="shared" si="10"/>
        <v>4424103.36</v>
      </c>
      <c r="M648" s="62">
        <v>639</v>
      </c>
      <c r="N648" s="59"/>
      <c r="O648" s="59"/>
      <c r="P648" s="59"/>
      <c r="Q648" s="59"/>
    </row>
    <row r="649" spans="4:17">
      <c r="D649" s="59"/>
      <c r="E649" s="59"/>
      <c r="F649" s="62">
        <v>8</v>
      </c>
      <c r="G649" s="64">
        <v>202400</v>
      </c>
      <c r="H649" s="59"/>
      <c r="I649" s="69">
        <v>1.1</v>
      </c>
      <c r="J649" s="70">
        <v>21859</v>
      </c>
      <c r="K649" s="64">
        <v>10</v>
      </c>
      <c r="L649" s="64">
        <f t="shared" si="10"/>
        <v>4626661.6</v>
      </c>
      <c r="M649" s="62">
        <v>640</v>
      </c>
      <c r="N649" s="59"/>
      <c r="O649" s="59"/>
      <c r="P649" s="59"/>
      <c r="Q649" s="59"/>
    </row>
    <row r="650" spans="4:17">
      <c r="D650" s="62" t="s">
        <v>613</v>
      </c>
      <c r="E650" s="62">
        <v>1</v>
      </c>
      <c r="F650" s="62">
        <v>1</v>
      </c>
      <c r="G650" s="63">
        <v>186000</v>
      </c>
      <c r="H650" s="62">
        <v>2000</v>
      </c>
      <c r="I650" s="69">
        <v>1</v>
      </c>
      <c r="J650" s="70">
        <v>18786</v>
      </c>
      <c r="K650" s="64">
        <v>10</v>
      </c>
      <c r="L650" s="64">
        <f t="shared" si="10"/>
        <v>3680196</v>
      </c>
      <c r="M650" s="62">
        <v>641</v>
      </c>
      <c r="N650" s="59"/>
      <c r="O650" s="59"/>
      <c r="P650" s="59"/>
      <c r="Q650" s="59"/>
    </row>
    <row r="651" spans="4:17">
      <c r="D651" s="59"/>
      <c r="E651" s="59"/>
      <c r="F651" s="62">
        <v>2</v>
      </c>
      <c r="G651" s="64">
        <v>187860</v>
      </c>
      <c r="H651" s="59"/>
      <c r="I651" s="69">
        <v>1.01</v>
      </c>
      <c r="J651" s="70">
        <v>19161</v>
      </c>
      <c r="K651" s="64">
        <v>10</v>
      </c>
      <c r="L651" s="64">
        <f t="shared" ref="L651:L714" si="11">G651*(1+J651/1000)</f>
        <v>3787445.46</v>
      </c>
      <c r="M651" s="62">
        <v>642</v>
      </c>
      <c r="N651" s="59"/>
      <c r="O651" s="59"/>
      <c r="P651" s="59"/>
      <c r="Q651" s="59"/>
    </row>
    <row r="652" spans="4:17">
      <c r="D652" s="59"/>
      <c r="E652" s="59"/>
      <c r="F652" s="62">
        <v>3</v>
      </c>
      <c r="G652" s="64">
        <v>189720</v>
      </c>
      <c r="H652" s="59"/>
      <c r="I652" s="69">
        <v>1.02</v>
      </c>
      <c r="J652" s="70">
        <v>19541</v>
      </c>
      <c r="K652" s="64">
        <v>10</v>
      </c>
      <c r="L652" s="64">
        <f t="shared" si="11"/>
        <v>3897038.52</v>
      </c>
      <c r="M652" s="62">
        <v>643</v>
      </c>
      <c r="N652" s="59"/>
      <c r="O652" s="59"/>
      <c r="P652" s="59"/>
      <c r="Q652" s="59"/>
    </row>
    <row r="653" spans="4:17">
      <c r="D653" s="59"/>
      <c r="E653" s="59"/>
      <c r="F653" s="62">
        <v>4</v>
      </c>
      <c r="G653" s="64">
        <v>191580</v>
      </c>
      <c r="H653" s="59"/>
      <c r="I653" s="69">
        <v>1.03</v>
      </c>
      <c r="J653" s="70">
        <v>19924</v>
      </c>
      <c r="K653" s="64">
        <v>10</v>
      </c>
      <c r="L653" s="64">
        <f t="shared" si="11"/>
        <v>4008619.92</v>
      </c>
      <c r="M653" s="62">
        <v>644</v>
      </c>
      <c r="N653" s="59"/>
      <c r="O653" s="59"/>
      <c r="P653" s="59"/>
      <c r="Q653" s="59"/>
    </row>
    <row r="654" spans="4:17">
      <c r="D654" s="59"/>
      <c r="E654" s="59"/>
      <c r="F654" s="62">
        <v>5</v>
      </c>
      <c r="G654" s="64">
        <v>193440</v>
      </c>
      <c r="H654" s="59"/>
      <c r="I654" s="69">
        <v>1.04</v>
      </c>
      <c r="J654" s="70">
        <v>20311</v>
      </c>
      <c r="K654" s="64">
        <v>10</v>
      </c>
      <c r="L654" s="64">
        <f t="shared" si="11"/>
        <v>4122399.84</v>
      </c>
      <c r="M654" s="62">
        <v>645</v>
      </c>
      <c r="N654" s="59"/>
      <c r="O654" s="59"/>
      <c r="P654" s="59"/>
      <c r="Q654" s="59"/>
    </row>
    <row r="655" spans="4:17">
      <c r="D655" s="59"/>
      <c r="E655" s="59"/>
      <c r="F655" s="62">
        <v>6</v>
      </c>
      <c r="G655" s="64">
        <v>197160</v>
      </c>
      <c r="H655" s="59"/>
      <c r="I655" s="69">
        <v>1.06</v>
      </c>
      <c r="J655" s="70">
        <v>20898</v>
      </c>
      <c r="K655" s="64">
        <v>10</v>
      </c>
      <c r="L655" s="64">
        <f t="shared" si="11"/>
        <v>4317409.68</v>
      </c>
      <c r="M655" s="62">
        <v>646</v>
      </c>
      <c r="N655" s="59"/>
      <c r="O655" s="59"/>
      <c r="P655" s="59"/>
      <c r="Q655" s="59"/>
    </row>
    <row r="656" spans="4:17">
      <c r="D656" s="59"/>
      <c r="E656" s="59"/>
      <c r="F656" s="62">
        <v>7</v>
      </c>
      <c r="G656" s="64">
        <v>200880</v>
      </c>
      <c r="H656" s="59"/>
      <c r="I656" s="69">
        <v>1.08</v>
      </c>
      <c r="J656" s="70">
        <v>21494</v>
      </c>
      <c r="K656" s="64">
        <v>10</v>
      </c>
      <c r="L656" s="64">
        <f t="shared" si="11"/>
        <v>4518594.72</v>
      </c>
      <c r="M656" s="62">
        <v>647</v>
      </c>
      <c r="N656" s="59"/>
      <c r="O656" s="59"/>
      <c r="P656" s="59"/>
      <c r="Q656" s="59"/>
    </row>
    <row r="657" spans="5:17">
      <c r="E657" s="59"/>
      <c r="F657" s="62">
        <v>8</v>
      </c>
      <c r="G657" s="64">
        <v>204600</v>
      </c>
      <c r="H657" s="59"/>
      <c r="I657" s="69">
        <v>1.1</v>
      </c>
      <c r="J657" s="70">
        <v>22096</v>
      </c>
      <c r="K657" s="64">
        <v>10</v>
      </c>
      <c r="L657" s="64">
        <f t="shared" si="11"/>
        <v>4725441.6</v>
      </c>
      <c r="M657" s="62">
        <v>648</v>
      </c>
      <c r="N657" s="59"/>
      <c r="O657" s="59"/>
      <c r="P657" s="59"/>
      <c r="Q657" s="59"/>
    </row>
    <row r="658" spans="5:17">
      <c r="E658" s="62">
        <v>2</v>
      </c>
      <c r="F658" s="62">
        <v>1</v>
      </c>
      <c r="G658" s="63">
        <v>188000</v>
      </c>
      <c r="H658" s="62">
        <v>2000</v>
      </c>
      <c r="I658" s="69">
        <v>1</v>
      </c>
      <c r="J658" s="70">
        <v>18988</v>
      </c>
      <c r="K658" s="64">
        <v>10</v>
      </c>
      <c r="L658" s="64">
        <f t="shared" si="11"/>
        <v>3757744</v>
      </c>
      <c r="M658" s="62">
        <v>649</v>
      </c>
      <c r="N658" s="59"/>
      <c r="O658" s="59"/>
      <c r="P658" s="59"/>
      <c r="Q658" s="59"/>
    </row>
    <row r="659" spans="5:17">
      <c r="E659" s="59"/>
      <c r="F659" s="62">
        <v>2</v>
      </c>
      <c r="G659" s="64">
        <v>189880</v>
      </c>
      <c r="H659" s="59"/>
      <c r="I659" s="69">
        <v>1.01</v>
      </c>
      <c r="J659" s="70">
        <v>19367</v>
      </c>
      <c r="K659" s="64">
        <v>10</v>
      </c>
      <c r="L659" s="64">
        <f t="shared" si="11"/>
        <v>3867285.96</v>
      </c>
      <c r="M659" s="62">
        <v>650</v>
      </c>
      <c r="N659" s="59"/>
      <c r="O659" s="59"/>
      <c r="P659" s="59"/>
      <c r="Q659" s="59"/>
    </row>
    <row r="660" spans="5:17">
      <c r="E660" s="59"/>
      <c r="F660" s="62">
        <v>3</v>
      </c>
      <c r="G660" s="64">
        <v>191760</v>
      </c>
      <c r="H660" s="59"/>
      <c r="I660" s="69">
        <v>1.02</v>
      </c>
      <c r="J660" s="70">
        <v>19751</v>
      </c>
      <c r="K660" s="64">
        <v>10</v>
      </c>
      <c r="L660" s="64">
        <f t="shared" si="11"/>
        <v>3979211.76</v>
      </c>
      <c r="M660" s="62">
        <v>651</v>
      </c>
      <c r="N660" s="59"/>
      <c r="O660" s="59"/>
      <c r="P660" s="59"/>
      <c r="Q660" s="59"/>
    </row>
    <row r="661" spans="5:17">
      <c r="E661" s="59"/>
      <c r="F661" s="62">
        <v>4</v>
      </c>
      <c r="G661" s="64">
        <v>193640</v>
      </c>
      <c r="H661" s="59"/>
      <c r="I661" s="69">
        <v>1.03</v>
      </c>
      <c r="J661" s="70">
        <v>20138</v>
      </c>
      <c r="K661" s="64">
        <v>10</v>
      </c>
      <c r="L661" s="64">
        <f t="shared" si="11"/>
        <v>4093162.32</v>
      </c>
      <c r="M661" s="62">
        <v>652</v>
      </c>
      <c r="N661" s="59"/>
      <c r="O661" s="59"/>
      <c r="P661" s="59"/>
      <c r="Q661" s="59"/>
    </row>
    <row r="662" spans="5:17">
      <c r="E662" s="59"/>
      <c r="F662" s="62">
        <v>5</v>
      </c>
      <c r="G662" s="64">
        <v>195520</v>
      </c>
      <c r="H662" s="59"/>
      <c r="I662" s="69">
        <v>1.04</v>
      </c>
      <c r="J662" s="70">
        <v>20529</v>
      </c>
      <c r="K662" s="64">
        <v>10</v>
      </c>
      <c r="L662" s="64">
        <f t="shared" si="11"/>
        <v>4209350.08</v>
      </c>
      <c r="M662" s="62">
        <v>653</v>
      </c>
      <c r="N662" s="59"/>
      <c r="O662" s="59"/>
      <c r="P662" s="59"/>
      <c r="Q662" s="59"/>
    </row>
    <row r="663" spans="5:17">
      <c r="E663" s="59"/>
      <c r="F663" s="62">
        <v>6</v>
      </c>
      <c r="G663" s="64">
        <v>199280</v>
      </c>
      <c r="H663" s="59"/>
      <c r="I663" s="69">
        <v>1.06</v>
      </c>
      <c r="J663" s="70">
        <v>21123</v>
      </c>
      <c r="K663" s="64">
        <v>10</v>
      </c>
      <c r="L663" s="64">
        <f t="shared" si="11"/>
        <v>4408671.44</v>
      </c>
      <c r="M663" s="62">
        <v>654</v>
      </c>
      <c r="N663" s="59"/>
      <c r="O663" s="59"/>
      <c r="P663" s="59"/>
      <c r="Q663" s="59"/>
    </row>
    <row r="664" spans="5:17">
      <c r="E664" s="59"/>
      <c r="F664" s="62">
        <v>7</v>
      </c>
      <c r="G664" s="64">
        <v>203040</v>
      </c>
      <c r="H664" s="59"/>
      <c r="I664" s="69">
        <v>1.08</v>
      </c>
      <c r="J664" s="70">
        <v>21725</v>
      </c>
      <c r="K664" s="64">
        <v>10</v>
      </c>
      <c r="L664" s="64">
        <f t="shared" si="11"/>
        <v>4614084</v>
      </c>
      <c r="M664" s="62">
        <v>655</v>
      </c>
      <c r="N664" s="59"/>
      <c r="O664" s="59"/>
      <c r="P664" s="59"/>
      <c r="Q664" s="59"/>
    </row>
    <row r="665" spans="5:17">
      <c r="E665" s="59"/>
      <c r="F665" s="62">
        <v>8</v>
      </c>
      <c r="G665" s="64">
        <v>206800</v>
      </c>
      <c r="H665" s="59"/>
      <c r="I665" s="69">
        <v>1.1</v>
      </c>
      <c r="J665" s="70">
        <v>22334</v>
      </c>
      <c r="K665" s="64">
        <v>10</v>
      </c>
      <c r="L665" s="64">
        <f t="shared" si="11"/>
        <v>4825471.2</v>
      </c>
      <c r="M665" s="62">
        <v>656</v>
      </c>
      <c r="N665" s="59"/>
      <c r="O665" s="59"/>
      <c r="P665" s="59"/>
      <c r="Q665" s="59"/>
    </row>
    <row r="666" spans="5:17">
      <c r="E666" s="62">
        <v>3</v>
      </c>
      <c r="F666" s="62">
        <v>1</v>
      </c>
      <c r="G666" s="63">
        <v>190000</v>
      </c>
      <c r="H666" s="62">
        <v>2000</v>
      </c>
      <c r="I666" s="69">
        <v>1</v>
      </c>
      <c r="J666" s="70">
        <v>19190</v>
      </c>
      <c r="K666" s="64">
        <v>10</v>
      </c>
      <c r="L666" s="64">
        <f t="shared" si="11"/>
        <v>3836100</v>
      </c>
      <c r="M666" s="62">
        <v>657</v>
      </c>
      <c r="N666" s="59"/>
      <c r="O666" s="59"/>
      <c r="P666" s="59"/>
      <c r="Q666" s="59"/>
    </row>
    <row r="667" spans="5:17">
      <c r="E667" s="59"/>
      <c r="F667" s="62">
        <v>2</v>
      </c>
      <c r="G667" s="64">
        <v>191900</v>
      </c>
      <c r="H667" s="59"/>
      <c r="I667" s="69">
        <v>1.01</v>
      </c>
      <c r="J667" s="70">
        <v>19573</v>
      </c>
      <c r="K667" s="64">
        <v>10</v>
      </c>
      <c r="L667" s="64">
        <f t="shared" si="11"/>
        <v>3947958.7</v>
      </c>
      <c r="M667" s="62">
        <v>658</v>
      </c>
      <c r="N667" s="59"/>
      <c r="O667" s="59"/>
      <c r="P667" s="59"/>
      <c r="Q667" s="59"/>
    </row>
    <row r="668" spans="5:17">
      <c r="E668" s="59"/>
      <c r="F668" s="62">
        <v>3</v>
      </c>
      <c r="G668" s="64">
        <v>193800</v>
      </c>
      <c r="H668" s="59"/>
      <c r="I668" s="69">
        <v>1.02</v>
      </c>
      <c r="J668" s="70">
        <v>19961</v>
      </c>
      <c r="K668" s="64">
        <v>10</v>
      </c>
      <c r="L668" s="64">
        <f t="shared" si="11"/>
        <v>4062241.8</v>
      </c>
      <c r="M668" s="62">
        <v>659</v>
      </c>
      <c r="N668" s="59"/>
      <c r="O668" s="59"/>
      <c r="P668" s="59"/>
      <c r="Q668" s="59"/>
    </row>
    <row r="669" spans="5:17">
      <c r="E669" s="59"/>
      <c r="F669" s="62">
        <v>4</v>
      </c>
      <c r="G669" s="64">
        <v>195700</v>
      </c>
      <c r="H669" s="59"/>
      <c r="I669" s="69">
        <v>1.03</v>
      </c>
      <c r="J669" s="70">
        <v>20352</v>
      </c>
      <c r="K669" s="64">
        <v>10</v>
      </c>
      <c r="L669" s="64">
        <f t="shared" si="11"/>
        <v>4178586.4</v>
      </c>
      <c r="M669" s="62">
        <v>660</v>
      </c>
      <c r="N669" s="59"/>
      <c r="O669" s="59"/>
      <c r="P669" s="59"/>
      <c r="Q669" s="59"/>
    </row>
    <row r="670" spans="5:17">
      <c r="E670" s="59"/>
      <c r="F670" s="62">
        <v>5</v>
      </c>
      <c r="G670" s="64">
        <v>197600</v>
      </c>
      <c r="H670" s="59"/>
      <c r="I670" s="69">
        <v>1.04</v>
      </c>
      <c r="J670" s="70">
        <v>20748</v>
      </c>
      <c r="K670" s="64">
        <v>10</v>
      </c>
      <c r="L670" s="64">
        <f t="shared" si="11"/>
        <v>4297404.8</v>
      </c>
      <c r="M670" s="62">
        <v>661</v>
      </c>
      <c r="N670" s="59"/>
      <c r="O670" s="59"/>
      <c r="P670" s="59"/>
      <c r="Q670" s="59"/>
    </row>
    <row r="671" spans="5:17">
      <c r="E671" s="59"/>
      <c r="F671" s="62">
        <v>6</v>
      </c>
      <c r="G671" s="64">
        <v>201400</v>
      </c>
      <c r="H671" s="59"/>
      <c r="I671" s="69">
        <v>1.06</v>
      </c>
      <c r="J671" s="70">
        <v>21348</v>
      </c>
      <c r="K671" s="64">
        <v>10</v>
      </c>
      <c r="L671" s="64">
        <f t="shared" si="11"/>
        <v>4500887.2</v>
      </c>
      <c r="M671" s="62">
        <v>662</v>
      </c>
      <c r="N671" s="59"/>
      <c r="O671" s="59"/>
      <c r="P671" s="59"/>
      <c r="Q671" s="59"/>
    </row>
    <row r="672" spans="5:17">
      <c r="E672" s="59"/>
      <c r="F672" s="62">
        <v>7</v>
      </c>
      <c r="G672" s="64">
        <v>205200</v>
      </c>
      <c r="H672" s="59"/>
      <c r="I672" s="69">
        <v>1.08</v>
      </c>
      <c r="J672" s="70">
        <v>21956</v>
      </c>
      <c r="K672" s="64">
        <v>10</v>
      </c>
      <c r="L672" s="64">
        <f t="shared" si="11"/>
        <v>4710571.2</v>
      </c>
      <c r="M672" s="62">
        <v>663</v>
      </c>
      <c r="N672" s="59"/>
      <c r="O672" s="59"/>
      <c r="P672" s="59"/>
      <c r="Q672" s="59"/>
    </row>
    <row r="673" spans="5:17">
      <c r="E673" s="59"/>
      <c r="F673" s="62">
        <v>8</v>
      </c>
      <c r="G673" s="64">
        <v>209000</v>
      </c>
      <c r="H673" s="59"/>
      <c r="I673" s="69">
        <v>1.1</v>
      </c>
      <c r="J673" s="70">
        <v>22572</v>
      </c>
      <c r="K673" s="64">
        <v>10</v>
      </c>
      <c r="L673" s="64">
        <f t="shared" si="11"/>
        <v>4926548</v>
      </c>
      <c r="M673" s="62">
        <v>664</v>
      </c>
      <c r="N673" s="59"/>
      <c r="O673" s="59"/>
      <c r="P673" s="59"/>
      <c r="Q673" s="59"/>
    </row>
    <row r="674" spans="5:17">
      <c r="E674" s="62">
        <v>4</v>
      </c>
      <c r="F674" s="62">
        <v>1</v>
      </c>
      <c r="G674" s="63">
        <v>192000</v>
      </c>
      <c r="H674" s="62">
        <v>2000</v>
      </c>
      <c r="I674" s="69">
        <v>1</v>
      </c>
      <c r="J674" s="70">
        <v>19392</v>
      </c>
      <c r="K674" s="64">
        <v>10</v>
      </c>
      <c r="L674" s="64">
        <f t="shared" si="11"/>
        <v>3915264</v>
      </c>
      <c r="M674" s="62">
        <v>665</v>
      </c>
      <c r="N674" s="59"/>
      <c r="O674" s="59"/>
      <c r="P674" s="59"/>
      <c r="Q674" s="59"/>
    </row>
    <row r="675" spans="5:17">
      <c r="E675" s="59"/>
      <c r="F675" s="62">
        <v>2</v>
      </c>
      <c r="G675" s="64">
        <v>193920</v>
      </c>
      <c r="H675" s="59"/>
      <c r="I675" s="69">
        <v>1.01</v>
      </c>
      <c r="J675" s="70">
        <v>19779</v>
      </c>
      <c r="K675" s="64">
        <v>10</v>
      </c>
      <c r="L675" s="64">
        <f t="shared" si="11"/>
        <v>4029463.68</v>
      </c>
      <c r="M675" s="62">
        <v>666</v>
      </c>
      <c r="N675" s="59"/>
      <c r="O675" s="59"/>
      <c r="P675" s="59"/>
      <c r="Q675" s="59"/>
    </row>
    <row r="676" spans="5:17">
      <c r="E676" s="59"/>
      <c r="F676" s="62">
        <v>3</v>
      </c>
      <c r="G676" s="64">
        <v>195840</v>
      </c>
      <c r="H676" s="59"/>
      <c r="I676" s="69">
        <v>1.02</v>
      </c>
      <c r="J676" s="70">
        <v>20171</v>
      </c>
      <c r="K676" s="64">
        <v>10</v>
      </c>
      <c r="L676" s="64">
        <f t="shared" si="11"/>
        <v>4146128.64</v>
      </c>
      <c r="M676" s="62">
        <v>667</v>
      </c>
      <c r="N676" s="59"/>
      <c r="O676" s="59"/>
      <c r="P676" s="59"/>
      <c r="Q676" s="59"/>
    </row>
    <row r="677" spans="5:17">
      <c r="E677" s="59"/>
      <c r="F677" s="62">
        <v>4</v>
      </c>
      <c r="G677" s="64">
        <v>197760</v>
      </c>
      <c r="H677" s="59"/>
      <c r="I677" s="69">
        <v>1.03</v>
      </c>
      <c r="J677" s="70">
        <v>20567</v>
      </c>
      <c r="K677" s="64">
        <v>10</v>
      </c>
      <c r="L677" s="64">
        <f t="shared" si="11"/>
        <v>4265089.92</v>
      </c>
      <c r="M677" s="62">
        <v>668</v>
      </c>
      <c r="N677" s="59"/>
      <c r="O677" s="59"/>
      <c r="P677" s="59"/>
      <c r="Q677" s="59"/>
    </row>
    <row r="678" spans="5:17">
      <c r="E678" s="59"/>
      <c r="F678" s="62">
        <v>5</v>
      </c>
      <c r="G678" s="64">
        <v>199680</v>
      </c>
      <c r="H678" s="59"/>
      <c r="I678" s="69">
        <v>1.04</v>
      </c>
      <c r="J678" s="70">
        <v>20966</v>
      </c>
      <c r="K678" s="64">
        <v>10</v>
      </c>
      <c r="L678" s="64">
        <f t="shared" si="11"/>
        <v>4386170.88</v>
      </c>
      <c r="M678" s="62">
        <v>669</v>
      </c>
      <c r="N678" s="59"/>
      <c r="O678" s="59"/>
      <c r="P678" s="59"/>
      <c r="Q678" s="59"/>
    </row>
    <row r="679" spans="5:17">
      <c r="E679" s="59"/>
      <c r="F679" s="62">
        <v>6</v>
      </c>
      <c r="G679" s="64">
        <v>203520</v>
      </c>
      <c r="H679" s="59"/>
      <c r="I679" s="69">
        <v>1.06</v>
      </c>
      <c r="J679" s="70">
        <v>21573</v>
      </c>
      <c r="K679" s="64">
        <v>10</v>
      </c>
      <c r="L679" s="64">
        <f t="shared" si="11"/>
        <v>4594056.96</v>
      </c>
      <c r="M679" s="62">
        <v>670</v>
      </c>
      <c r="N679" s="59"/>
      <c r="O679" s="59"/>
      <c r="P679" s="59"/>
      <c r="Q679" s="59"/>
    </row>
    <row r="680" spans="5:17">
      <c r="E680" s="59"/>
      <c r="F680" s="62">
        <v>7</v>
      </c>
      <c r="G680" s="64">
        <v>207360</v>
      </c>
      <c r="H680" s="59"/>
      <c r="I680" s="69">
        <v>1.08</v>
      </c>
      <c r="J680" s="70">
        <v>22187</v>
      </c>
      <c r="K680" s="64">
        <v>10</v>
      </c>
      <c r="L680" s="64">
        <f t="shared" si="11"/>
        <v>4808056.32</v>
      </c>
      <c r="M680" s="62">
        <v>671</v>
      </c>
      <c r="N680" s="59"/>
      <c r="O680" s="59"/>
      <c r="P680" s="59"/>
      <c r="Q680" s="59"/>
    </row>
    <row r="681" spans="5:17">
      <c r="E681" s="59"/>
      <c r="F681" s="62">
        <v>8</v>
      </c>
      <c r="G681" s="64">
        <v>211200</v>
      </c>
      <c r="H681" s="59"/>
      <c r="I681" s="69">
        <v>1.1</v>
      </c>
      <c r="J681" s="70">
        <v>22809</v>
      </c>
      <c r="K681" s="64">
        <v>10</v>
      </c>
      <c r="L681" s="64">
        <f t="shared" si="11"/>
        <v>5028460.8</v>
      </c>
      <c r="M681" s="62">
        <v>672</v>
      </c>
      <c r="N681" s="59"/>
      <c r="O681" s="59"/>
      <c r="P681" s="59"/>
      <c r="Q681" s="59"/>
    </row>
    <row r="682" spans="5:17">
      <c r="E682" s="62">
        <v>5</v>
      </c>
      <c r="F682" s="62">
        <v>1</v>
      </c>
      <c r="G682" s="63">
        <v>194000</v>
      </c>
      <c r="H682" s="62">
        <v>2000</v>
      </c>
      <c r="I682" s="69">
        <v>1</v>
      </c>
      <c r="J682" s="70">
        <v>19594</v>
      </c>
      <c r="K682" s="64">
        <v>10</v>
      </c>
      <c r="L682" s="64">
        <f t="shared" si="11"/>
        <v>3995236</v>
      </c>
      <c r="M682" s="62">
        <v>673</v>
      </c>
      <c r="N682" s="59"/>
      <c r="O682" s="59"/>
      <c r="P682" s="59"/>
      <c r="Q682" s="59"/>
    </row>
    <row r="683" spans="5:17">
      <c r="E683" s="59"/>
      <c r="F683" s="62">
        <v>2</v>
      </c>
      <c r="G683" s="64">
        <v>195940</v>
      </c>
      <c r="H683" s="59"/>
      <c r="I683" s="69">
        <v>1.01</v>
      </c>
      <c r="J683" s="70">
        <v>19985</v>
      </c>
      <c r="K683" s="64">
        <v>10</v>
      </c>
      <c r="L683" s="64">
        <f t="shared" si="11"/>
        <v>4111800.9</v>
      </c>
      <c r="M683" s="62">
        <v>674</v>
      </c>
      <c r="N683" s="59"/>
      <c r="O683" s="59"/>
      <c r="P683" s="59"/>
      <c r="Q683" s="59"/>
    </row>
    <row r="684" spans="5:17">
      <c r="E684" s="59"/>
      <c r="F684" s="62">
        <v>3</v>
      </c>
      <c r="G684" s="64">
        <v>197880</v>
      </c>
      <c r="H684" s="59"/>
      <c r="I684" s="69">
        <v>1.02</v>
      </c>
      <c r="J684" s="70">
        <v>20381</v>
      </c>
      <c r="K684" s="64">
        <v>10</v>
      </c>
      <c r="L684" s="64">
        <f t="shared" si="11"/>
        <v>4230872.28</v>
      </c>
      <c r="M684" s="62">
        <v>675</v>
      </c>
      <c r="N684" s="59"/>
      <c r="O684" s="59"/>
      <c r="P684" s="59"/>
      <c r="Q684" s="59"/>
    </row>
    <row r="685" spans="5:17">
      <c r="E685" s="59"/>
      <c r="F685" s="62">
        <v>4</v>
      </c>
      <c r="G685" s="64">
        <v>199820</v>
      </c>
      <c r="H685" s="59"/>
      <c r="I685" s="69">
        <v>1.03</v>
      </c>
      <c r="J685" s="70">
        <v>20781</v>
      </c>
      <c r="K685" s="64">
        <v>10</v>
      </c>
      <c r="L685" s="64">
        <f t="shared" si="11"/>
        <v>4352279.42</v>
      </c>
      <c r="M685" s="62">
        <v>676</v>
      </c>
      <c r="N685" s="59"/>
      <c r="O685" s="59"/>
      <c r="P685" s="59"/>
      <c r="Q685" s="59"/>
    </row>
    <row r="686" spans="5:17">
      <c r="E686" s="59"/>
      <c r="F686" s="62">
        <v>5</v>
      </c>
      <c r="G686" s="64">
        <v>201760</v>
      </c>
      <c r="H686" s="59"/>
      <c r="I686" s="69">
        <v>1.04</v>
      </c>
      <c r="J686" s="70">
        <v>21184</v>
      </c>
      <c r="K686" s="64">
        <v>10</v>
      </c>
      <c r="L686" s="64">
        <f t="shared" si="11"/>
        <v>4475843.84</v>
      </c>
      <c r="M686" s="62">
        <v>677</v>
      </c>
      <c r="N686" s="59"/>
      <c r="O686" s="59"/>
      <c r="P686" s="59"/>
      <c r="Q686" s="59"/>
    </row>
    <row r="687" spans="5:17">
      <c r="E687" s="59"/>
      <c r="F687" s="62">
        <v>6</v>
      </c>
      <c r="G687" s="64">
        <v>205640</v>
      </c>
      <c r="H687" s="59"/>
      <c r="I687" s="69">
        <v>1.06</v>
      </c>
      <c r="J687" s="70">
        <v>21797</v>
      </c>
      <c r="K687" s="64">
        <v>10</v>
      </c>
      <c r="L687" s="64">
        <f t="shared" si="11"/>
        <v>4687975.08</v>
      </c>
      <c r="M687" s="62">
        <v>678</v>
      </c>
      <c r="N687" s="59"/>
      <c r="O687" s="59"/>
      <c r="P687" s="59"/>
      <c r="Q687" s="59"/>
    </row>
    <row r="688" spans="5:17">
      <c r="E688" s="59"/>
      <c r="F688" s="62">
        <v>7</v>
      </c>
      <c r="G688" s="64">
        <v>209520</v>
      </c>
      <c r="H688" s="59"/>
      <c r="I688" s="69">
        <v>1.08</v>
      </c>
      <c r="J688" s="70">
        <v>22418</v>
      </c>
      <c r="K688" s="64">
        <v>10</v>
      </c>
      <c r="L688" s="64">
        <f t="shared" si="11"/>
        <v>4906539.36</v>
      </c>
      <c r="M688" s="62">
        <v>679</v>
      </c>
      <c r="N688" s="59"/>
      <c r="O688" s="59"/>
      <c r="P688" s="59"/>
      <c r="Q688" s="59"/>
    </row>
    <row r="689" spans="4:17">
      <c r="D689" s="59"/>
      <c r="E689" s="59"/>
      <c r="F689" s="62">
        <v>8</v>
      </c>
      <c r="G689" s="64">
        <v>213400</v>
      </c>
      <c r="H689" s="59"/>
      <c r="I689" s="69">
        <v>1.1</v>
      </c>
      <c r="J689" s="70">
        <v>23047</v>
      </c>
      <c r="K689" s="64">
        <v>10</v>
      </c>
      <c r="L689" s="64">
        <f t="shared" si="11"/>
        <v>5131629.8</v>
      </c>
      <c r="M689" s="62">
        <v>680</v>
      </c>
      <c r="N689" s="59"/>
      <c r="O689" s="59"/>
      <c r="P689" s="59"/>
      <c r="Q689" s="59"/>
    </row>
    <row r="690" spans="4:17">
      <c r="D690" s="62" t="s">
        <v>614</v>
      </c>
      <c r="E690" s="62">
        <v>1</v>
      </c>
      <c r="F690" s="62">
        <v>1</v>
      </c>
      <c r="G690" s="63">
        <v>196000</v>
      </c>
      <c r="H690" s="62">
        <v>2000</v>
      </c>
      <c r="I690" s="69">
        <v>1</v>
      </c>
      <c r="J690" s="70">
        <v>19796</v>
      </c>
      <c r="K690" s="64">
        <v>10</v>
      </c>
      <c r="L690" s="64">
        <f t="shared" si="11"/>
        <v>4076016</v>
      </c>
      <c r="M690" s="62">
        <v>681</v>
      </c>
      <c r="N690" s="59"/>
      <c r="O690" s="59"/>
      <c r="P690" s="59"/>
      <c r="Q690" s="59"/>
    </row>
    <row r="691" spans="4:17">
      <c r="D691" s="59"/>
      <c r="E691" s="59"/>
      <c r="F691" s="62">
        <v>2</v>
      </c>
      <c r="G691" s="64">
        <v>197960</v>
      </c>
      <c r="H691" s="59"/>
      <c r="I691" s="69">
        <v>1.01</v>
      </c>
      <c r="J691" s="70">
        <v>20191</v>
      </c>
      <c r="K691" s="64">
        <v>10</v>
      </c>
      <c r="L691" s="64">
        <f t="shared" si="11"/>
        <v>4194970.36</v>
      </c>
      <c r="M691" s="62">
        <v>682</v>
      </c>
      <c r="N691" s="59"/>
      <c r="O691" s="59"/>
      <c r="P691" s="59"/>
      <c r="Q691" s="59"/>
    </row>
    <row r="692" spans="4:17">
      <c r="D692" s="59"/>
      <c r="E692" s="59"/>
      <c r="F692" s="62">
        <v>3</v>
      </c>
      <c r="G692" s="64">
        <v>199920</v>
      </c>
      <c r="H692" s="59"/>
      <c r="I692" s="69">
        <v>1.02</v>
      </c>
      <c r="J692" s="70">
        <v>20591</v>
      </c>
      <c r="K692" s="64">
        <v>10</v>
      </c>
      <c r="L692" s="64">
        <f t="shared" si="11"/>
        <v>4316472.72</v>
      </c>
      <c r="M692" s="62">
        <v>683</v>
      </c>
      <c r="N692" s="59"/>
      <c r="O692" s="59"/>
      <c r="P692" s="59"/>
      <c r="Q692" s="59"/>
    </row>
    <row r="693" spans="4:17">
      <c r="D693" s="59"/>
      <c r="E693" s="59"/>
      <c r="F693" s="62">
        <v>4</v>
      </c>
      <c r="G693" s="64">
        <v>201880</v>
      </c>
      <c r="H693" s="59"/>
      <c r="I693" s="69">
        <v>1.03</v>
      </c>
      <c r="J693" s="70">
        <v>20995</v>
      </c>
      <c r="K693" s="64">
        <v>10</v>
      </c>
      <c r="L693" s="64">
        <f t="shared" si="11"/>
        <v>4440350.6</v>
      </c>
      <c r="M693" s="62">
        <v>684</v>
      </c>
      <c r="N693" s="59"/>
      <c r="O693" s="59"/>
      <c r="P693" s="59"/>
      <c r="Q693" s="59"/>
    </row>
    <row r="694" spans="4:17">
      <c r="D694" s="59"/>
      <c r="E694" s="59"/>
      <c r="F694" s="62">
        <v>5</v>
      </c>
      <c r="G694" s="64">
        <v>203840</v>
      </c>
      <c r="H694" s="59"/>
      <c r="I694" s="69">
        <v>1.04</v>
      </c>
      <c r="J694" s="70">
        <v>21403</v>
      </c>
      <c r="K694" s="64">
        <v>10</v>
      </c>
      <c r="L694" s="64">
        <f t="shared" si="11"/>
        <v>4566627.52</v>
      </c>
      <c r="M694" s="62">
        <v>685</v>
      </c>
      <c r="N694" s="59"/>
      <c r="O694" s="59"/>
      <c r="P694" s="59"/>
      <c r="Q694" s="59"/>
    </row>
    <row r="695" spans="4:17">
      <c r="D695" s="59"/>
      <c r="E695" s="59"/>
      <c r="F695" s="62">
        <v>6</v>
      </c>
      <c r="G695" s="64">
        <v>207760</v>
      </c>
      <c r="H695" s="59"/>
      <c r="I695" s="69">
        <v>1.06</v>
      </c>
      <c r="J695" s="70">
        <v>22022</v>
      </c>
      <c r="K695" s="64">
        <v>10</v>
      </c>
      <c r="L695" s="64">
        <f t="shared" si="11"/>
        <v>4783050.72</v>
      </c>
      <c r="M695" s="62">
        <v>686</v>
      </c>
      <c r="N695" s="59"/>
      <c r="O695" s="59"/>
      <c r="P695" s="59"/>
      <c r="Q695" s="59"/>
    </row>
    <row r="696" spans="4:17">
      <c r="D696" s="59"/>
      <c r="E696" s="59"/>
      <c r="F696" s="62">
        <v>7</v>
      </c>
      <c r="G696" s="64">
        <v>211680</v>
      </c>
      <c r="H696" s="59"/>
      <c r="I696" s="69">
        <v>1.08</v>
      </c>
      <c r="J696" s="70">
        <v>22649</v>
      </c>
      <c r="K696" s="64">
        <v>10</v>
      </c>
      <c r="L696" s="64">
        <f t="shared" si="11"/>
        <v>5006020.32</v>
      </c>
      <c r="M696" s="62">
        <v>687</v>
      </c>
      <c r="N696" s="59"/>
      <c r="O696" s="59"/>
      <c r="P696" s="59"/>
      <c r="Q696" s="59"/>
    </row>
    <row r="697" spans="4:17">
      <c r="D697" s="59"/>
      <c r="E697" s="59"/>
      <c r="F697" s="62">
        <v>8</v>
      </c>
      <c r="G697" s="64">
        <v>215600</v>
      </c>
      <c r="H697" s="59"/>
      <c r="I697" s="69">
        <v>1.1</v>
      </c>
      <c r="J697" s="70">
        <v>23284</v>
      </c>
      <c r="K697" s="64">
        <v>10</v>
      </c>
      <c r="L697" s="64">
        <f t="shared" si="11"/>
        <v>5235630.4</v>
      </c>
      <c r="M697" s="62">
        <v>688</v>
      </c>
      <c r="N697" s="59"/>
      <c r="O697" s="59"/>
      <c r="P697" s="59"/>
      <c r="Q697" s="59"/>
    </row>
    <row r="698" spans="4:17">
      <c r="D698" s="59"/>
      <c r="E698" s="62">
        <v>2</v>
      </c>
      <c r="F698" s="62">
        <v>1</v>
      </c>
      <c r="G698" s="63">
        <v>198000</v>
      </c>
      <c r="H698" s="62">
        <v>2000</v>
      </c>
      <c r="I698" s="69">
        <v>1</v>
      </c>
      <c r="J698" s="70">
        <v>19998</v>
      </c>
      <c r="K698" s="64">
        <v>10</v>
      </c>
      <c r="L698" s="64">
        <f t="shared" si="11"/>
        <v>4157604</v>
      </c>
      <c r="M698" s="62">
        <v>689</v>
      </c>
      <c r="N698" s="59"/>
      <c r="O698" s="59"/>
      <c r="P698" s="59"/>
      <c r="Q698" s="59"/>
    </row>
    <row r="699" spans="4:17">
      <c r="D699" s="59"/>
      <c r="E699" s="59"/>
      <c r="F699" s="62">
        <v>2</v>
      </c>
      <c r="G699" s="64">
        <v>199980</v>
      </c>
      <c r="H699" s="59"/>
      <c r="I699" s="69">
        <v>1.01</v>
      </c>
      <c r="J699" s="70">
        <v>20397</v>
      </c>
      <c r="K699" s="64">
        <v>10</v>
      </c>
      <c r="L699" s="64">
        <f t="shared" si="11"/>
        <v>4278972.06</v>
      </c>
      <c r="M699" s="62">
        <v>690</v>
      </c>
      <c r="N699" s="59"/>
      <c r="O699" s="59"/>
      <c r="P699" s="59"/>
      <c r="Q699" s="59"/>
    </row>
    <row r="700" spans="4:17">
      <c r="D700" s="59"/>
      <c r="E700" s="59"/>
      <c r="F700" s="62">
        <v>3</v>
      </c>
      <c r="G700" s="64">
        <v>201960</v>
      </c>
      <c r="H700" s="59"/>
      <c r="I700" s="69">
        <v>1.02</v>
      </c>
      <c r="J700" s="70">
        <v>20801</v>
      </c>
      <c r="K700" s="64">
        <v>10</v>
      </c>
      <c r="L700" s="64">
        <f t="shared" si="11"/>
        <v>4402929.96</v>
      </c>
      <c r="M700" s="62">
        <v>691</v>
      </c>
      <c r="N700" s="59"/>
      <c r="O700" s="59"/>
      <c r="P700" s="59"/>
      <c r="Q700" s="59"/>
    </row>
    <row r="701" spans="4:17">
      <c r="D701" s="59"/>
      <c r="E701" s="59"/>
      <c r="F701" s="62">
        <v>4</v>
      </c>
      <c r="G701" s="64">
        <v>203940</v>
      </c>
      <c r="H701" s="59"/>
      <c r="I701" s="69">
        <v>1.03</v>
      </c>
      <c r="J701" s="70">
        <v>21209</v>
      </c>
      <c r="K701" s="64">
        <v>10</v>
      </c>
      <c r="L701" s="64">
        <f t="shared" si="11"/>
        <v>4529303.46</v>
      </c>
      <c r="M701" s="62">
        <v>692</v>
      </c>
      <c r="N701" s="59"/>
      <c r="O701" s="59"/>
      <c r="P701" s="59"/>
      <c r="Q701" s="59"/>
    </row>
    <row r="702" spans="4:17">
      <c r="D702" s="59"/>
      <c r="E702" s="59"/>
      <c r="F702" s="62">
        <v>5</v>
      </c>
      <c r="G702" s="64">
        <v>205920</v>
      </c>
      <c r="H702" s="59"/>
      <c r="I702" s="69">
        <v>1.04</v>
      </c>
      <c r="J702" s="70">
        <v>21621</v>
      </c>
      <c r="K702" s="64">
        <v>10</v>
      </c>
      <c r="L702" s="64">
        <f t="shared" si="11"/>
        <v>4658116.32</v>
      </c>
      <c r="M702" s="62">
        <v>693</v>
      </c>
      <c r="N702" s="59"/>
      <c r="O702" s="59"/>
      <c r="P702" s="59"/>
      <c r="Q702" s="59"/>
    </row>
    <row r="703" spans="4:17">
      <c r="D703" s="59"/>
      <c r="E703" s="59"/>
      <c r="F703" s="62">
        <v>6</v>
      </c>
      <c r="G703" s="64">
        <v>209880</v>
      </c>
      <c r="H703" s="59"/>
      <c r="I703" s="69">
        <v>1.06</v>
      </c>
      <c r="J703" s="70">
        <v>22247</v>
      </c>
      <c r="K703" s="64">
        <v>10</v>
      </c>
      <c r="L703" s="64">
        <f t="shared" si="11"/>
        <v>4879080.36</v>
      </c>
      <c r="M703" s="62">
        <v>694</v>
      </c>
      <c r="N703" s="59"/>
      <c r="O703" s="59"/>
      <c r="P703" s="59"/>
      <c r="Q703" s="59"/>
    </row>
    <row r="704" spans="4:17">
      <c r="D704" s="59"/>
      <c r="E704" s="59"/>
      <c r="F704" s="62">
        <v>7</v>
      </c>
      <c r="G704" s="64">
        <v>213840</v>
      </c>
      <c r="H704" s="59"/>
      <c r="I704" s="69">
        <v>1.08</v>
      </c>
      <c r="J704" s="70">
        <v>22880</v>
      </c>
      <c r="K704" s="64">
        <v>10</v>
      </c>
      <c r="L704" s="64">
        <f t="shared" si="11"/>
        <v>5106499.2</v>
      </c>
      <c r="M704" s="62">
        <v>695</v>
      </c>
      <c r="N704" s="59"/>
      <c r="O704" s="59"/>
      <c r="P704" s="59"/>
      <c r="Q704" s="59"/>
    </row>
    <row r="705" spans="5:17">
      <c r="E705" s="59"/>
      <c r="F705" s="62">
        <v>8</v>
      </c>
      <c r="G705" s="64">
        <v>217800</v>
      </c>
      <c r="H705" s="59"/>
      <c r="I705" s="69">
        <v>1.1</v>
      </c>
      <c r="J705" s="70">
        <v>23522</v>
      </c>
      <c r="K705" s="64">
        <v>10</v>
      </c>
      <c r="L705" s="64">
        <f t="shared" si="11"/>
        <v>5340891.6</v>
      </c>
      <c r="M705" s="62">
        <v>696</v>
      </c>
      <c r="N705" s="59"/>
      <c r="O705" s="59"/>
      <c r="P705" s="59"/>
      <c r="Q705" s="59"/>
    </row>
    <row r="706" spans="5:17">
      <c r="E706" s="62">
        <v>3</v>
      </c>
      <c r="F706" s="62">
        <v>1</v>
      </c>
      <c r="G706" s="63">
        <v>200000</v>
      </c>
      <c r="H706" s="62">
        <v>2000</v>
      </c>
      <c r="I706" s="69">
        <v>1</v>
      </c>
      <c r="J706" s="70">
        <v>20200</v>
      </c>
      <c r="K706" s="64">
        <v>10</v>
      </c>
      <c r="L706" s="64">
        <f t="shared" si="11"/>
        <v>4240000</v>
      </c>
      <c r="M706" s="62">
        <v>697</v>
      </c>
      <c r="N706" s="59"/>
      <c r="O706" s="59"/>
      <c r="P706" s="59"/>
      <c r="Q706" s="59"/>
    </row>
    <row r="707" spans="5:17">
      <c r="E707" s="59"/>
      <c r="F707" s="62">
        <v>2</v>
      </c>
      <c r="G707" s="64">
        <v>202000</v>
      </c>
      <c r="H707" s="59"/>
      <c r="I707" s="69">
        <v>1.01</v>
      </c>
      <c r="J707" s="70">
        <v>20604</v>
      </c>
      <c r="K707" s="64">
        <v>10</v>
      </c>
      <c r="L707" s="64">
        <f t="shared" si="11"/>
        <v>4364008</v>
      </c>
      <c r="M707" s="62">
        <v>698</v>
      </c>
      <c r="N707" s="59"/>
      <c r="O707" s="59"/>
      <c r="P707" s="59"/>
      <c r="Q707" s="59"/>
    </row>
    <row r="708" spans="5:17">
      <c r="E708" s="59"/>
      <c r="F708" s="62">
        <v>3</v>
      </c>
      <c r="G708" s="64">
        <v>204000</v>
      </c>
      <c r="H708" s="59"/>
      <c r="I708" s="69">
        <v>1.02</v>
      </c>
      <c r="J708" s="70">
        <v>21012</v>
      </c>
      <c r="K708" s="64">
        <v>10</v>
      </c>
      <c r="L708" s="64">
        <f t="shared" si="11"/>
        <v>4490448</v>
      </c>
      <c r="M708" s="62">
        <v>699</v>
      </c>
      <c r="N708" s="59"/>
      <c r="O708" s="59"/>
      <c r="P708" s="59"/>
      <c r="Q708" s="59"/>
    </row>
    <row r="709" spans="5:17">
      <c r="E709" s="59"/>
      <c r="F709" s="62">
        <v>4</v>
      </c>
      <c r="G709" s="64">
        <v>206000</v>
      </c>
      <c r="H709" s="59"/>
      <c r="I709" s="69">
        <v>1.03</v>
      </c>
      <c r="J709" s="70">
        <v>21424</v>
      </c>
      <c r="K709" s="64">
        <v>10</v>
      </c>
      <c r="L709" s="64">
        <f t="shared" si="11"/>
        <v>4619344</v>
      </c>
      <c r="M709" s="62">
        <v>700</v>
      </c>
      <c r="N709" s="59"/>
      <c r="O709" s="59"/>
      <c r="P709" s="59"/>
      <c r="Q709" s="59"/>
    </row>
    <row r="710" spans="5:17">
      <c r="E710" s="59"/>
      <c r="F710" s="62">
        <v>5</v>
      </c>
      <c r="G710" s="64">
        <v>208000</v>
      </c>
      <c r="H710" s="59"/>
      <c r="I710" s="69">
        <v>1.04</v>
      </c>
      <c r="J710" s="70">
        <v>21840</v>
      </c>
      <c r="K710" s="64">
        <v>10</v>
      </c>
      <c r="L710" s="64">
        <f t="shared" si="11"/>
        <v>4750720</v>
      </c>
      <c r="M710" s="62">
        <v>701</v>
      </c>
      <c r="N710" s="59"/>
      <c r="O710" s="59"/>
      <c r="P710" s="59"/>
      <c r="Q710" s="59"/>
    </row>
    <row r="711" spans="5:17">
      <c r="E711" s="59"/>
      <c r="F711" s="62">
        <v>6</v>
      </c>
      <c r="G711" s="64">
        <v>212000</v>
      </c>
      <c r="H711" s="59"/>
      <c r="I711" s="69">
        <v>1.06</v>
      </c>
      <c r="J711" s="70">
        <v>22472</v>
      </c>
      <c r="K711" s="64">
        <v>10</v>
      </c>
      <c r="L711" s="64">
        <f t="shared" si="11"/>
        <v>4976064</v>
      </c>
      <c r="M711" s="62">
        <v>702</v>
      </c>
      <c r="N711" s="59"/>
      <c r="O711" s="59"/>
      <c r="P711" s="59"/>
      <c r="Q711" s="59"/>
    </row>
    <row r="712" spans="5:17">
      <c r="E712" s="59"/>
      <c r="F712" s="62">
        <v>7</v>
      </c>
      <c r="G712" s="64">
        <v>216000</v>
      </c>
      <c r="H712" s="59"/>
      <c r="I712" s="69">
        <v>1.08</v>
      </c>
      <c r="J712" s="70">
        <v>23112</v>
      </c>
      <c r="K712" s="64">
        <v>10</v>
      </c>
      <c r="L712" s="64">
        <f t="shared" si="11"/>
        <v>5208192</v>
      </c>
      <c r="M712" s="62">
        <v>703</v>
      </c>
      <c r="N712" s="59"/>
      <c r="O712" s="59"/>
      <c r="P712" s="59"/>
      <c r="Q712" s="59"/>
    </row>
    <row r="713" spans="5:17">
      <c r="E713" s="59"/>
      <c r="F713" s="62">
        <v>8</v>
      </c>
      <c r="G713" s="64">
        <v>220000</v>
      </c>
      <c r="H713" s="59"/>
      <c r="I713" s="69">
        <v>1.1</v>
      </c>
      <c r="J713" s="70">
        <v>23760</v>
      </c>
      <c r="K713" s="64">
        <v>10</v>
      </c>
      <c r="L713" s="64">
        <f t="shared" si="11"/>
        <v>5447200</v>
      </c>
      <c r="M713" s="62">
        <v>704</v>
      </c>
      <c r="N713" s="59"/>
      <c r="O713" s="59"/>
      <c r="P713" s="59"/>
      <c r="Q713" s="59"/>
    </row>
    <row r="714" spans="5:17">
      <c r="E714" s="62">
        <v>4</v>
      </c>
      <c r="F714" s="62">
        <v>1</v>
      </c>
      <c r="G714" s="63">
        <v>202000</v>
      </c>
      <c r="H714" s="62">
        <v>2000</v>
      </c>
      <c r="I714" s="69">
        <v>1</v>
      </c>
      <c r="J714" s="70">
        <v>20402</v>
      </c>
      <c r="K714" s="64">
        <v>10</v>
      </c>
      <c r="L714" s="64">
        <f t="shared" si="11"/>
        <v>4323204</v>
      </c>
      <c r="M714" s="62">
        <v>705</v>
      </c>
      <c r="N714" s="59"/>
      <c r="O714" s="59"/>
      <c r="P714" s="59"/>
      <c r="Q714" s="59"/>
    </row>
    <row r="715" spans="5:17">
      <c r="E715" s="59"/>
      <c r="F715" s="62">
        <v>2</v>
      </c>
      <c r="G715" s="64">
        <v>204020</v>
      </c>
      <c r="H715" s="59"/>
      <c r="I715" s="69">
        <v>1.01</v>
      </c>
      <c r="J715" s="70">
        <v>20810</v>
      </c>
      <c r="K715" s="64">
        <v>10</v>
      </c>
      <c r="L715" s="64">
        <f t="shared" ref="L715:L778" si="12">G715*(1+J715/1000)</f>
        <v>4449676.2</v>
      </c>
      <c r="M715" s="62">
        <v>706</v>
      </c>
      <c r="N715" s="59"/>
      <c r="O715" s="59"/>
      <c r="P715" s="59"/>
      <c r="Q715" s="59"/>
    </row>
    <row r="716" spans="5:17">
      <c r="E716" s="59"/>
      <c r="F716" s="62">
        <v>3</v>
      </c>
      <c r="G716" s="64">
        <v>206040</v>
      </c>
      <c r="H716" s="59"/>
      <c r="I716" s="69">
        <v>1.02</v>
      </c>
      <c r="J716" s="70">
        <v>21222</v>
      </c>
      <c r="K716" s="64">
        <v>10</v>
      </c>
      <c r="L716" s="64">
        <f t="shared" si="12"/>
        <v>4578620.88</v>
      </c>
      <c r="M716" s="62">
        <v>707</v>
      </c>
      <c r="N716" s="59"/>
      <c r="O716" s="59"/>
      <c r="P716" s="59"/>
      <c r="Q716" s="59"/>
    </row>
    <row r="717" spans="5:17">
      <c r="E717" s="59"/>
      <c r="F717" s="62">
        <v>4</v>
      </c>
      <c r="G717" s="64">
        <v>208060</v>
      </c>
      <c r="H717" s="59"/>
      <c r="I717" s="69">
        <v>1.03</v>
      </c>
      <c r="J717" s="70">
        <v>21638</v>
      </c>
      <c r="K717" s="64">
        <v>10</v>
      </c>
      <c r="L717" s="64">
        <f t="shared" si="12"/>
        <v>4710062.28</v>
      </c>
      <c r="M717" s="62">
        <v>708</v>
      </c>
      <c r="N717" s="59"/>
      <c r="O717" s="59"/>
      <c r="P717" s="59"/>
      <c r="Q717" s="59"/>
    </row>
    <row r="718" spans="5:17">
      <c r="E718" s="59"/>
      <c r="F718" s="62">
        <v>5</v>
      </c>
      <c r="G718" s="64">
        <v>210080</v>
      </c>
      <c r="H718" s="59"/>
      <c r="I718" s="69">
        <v>1.04</v>
      </c>
      <c r="J718" s="70">
        <v>22058</v>
      </c>
      <c r="K718" s="64">
        <v>10</v>
      </c>
      <c r="L718" s="64">
        <f t="shared" si="12"/>
        <v>4844024.64</v>
      </c>
      <c r="M718" s="62">
        <v>709</v>
      </c>
      <c r="N718" s="59"/>
      <c r="O718" s="59"/>
      <c r="P718" s="59"/>
      <c r="Q718" s="59"/>
    </row>
    <row r="719" spans="5:17">
      <c r="E719" s="59"/>
      <c r="F719" s="62">
        <v>6</v>
      </c>
      <c r="G719" s="64">
        <v>214120</v>
      </c>
      <c r="H719" s="59"/>
      <c r="I719" s="69">
        <v>1.06</v>
      </c>
      <c r="J719" s="70">
        <v>22696</v>
      </c>
      <c r="K719" s="64">
        <v>10</v>
      </c>
      <c r="L719" s="64">
        <f t="shared" si="12"/>
        <v>5073787.52</v>
      </c>
      <c r="M719" s="62">
        <v>710</v>
      </c>
      <c r="N719" s="59"/>
      <c r="O719" s="59"/>
      <c r="P719" s="59"/>
      <c r="Q719" s="59"/>
    </row>
    <row r="720" spans="5:17">
      <c r="E720" s="59"/>
      <c r="F720" s="62">
        <v>7</v>
      </c>
      <c r="G720" s="64">
        <v>218160</v>
      </c>
      <c r="H720" s="59"/>
      <c r="I720" s="69">
        <v>1.08</v>
      </c>
      <c r="J720" s="70">
        <v>23343</v>
      </c>
      <c r="K720" s="64">
        <v>10</v>
      </c>
      <c r="L720" s="64">
        <f t="shared" si="12"/>
        <v>5310668.88</v>
      </c>
      <c r="M720" s="62">
        <v>711</v>
      </c>
      <c r="N720" s="59"/>
      <c r="O720" s="59"/>
      <c r="P720" s="59"/>
      <c r="Q720" s="59"/>
    </row>
    <row r="721" spans="4:17">
      <c r="D721" s="59"/>
      <c r="E721" s="59"/>
      <c r="F721" s="62">
        <v>8</v>
      </c>
      <c r="G721" s="64">
        <v>222200</v>
      </c>
      <c r="H721" s="59"/>
      <c r="I721" s="69">
        <v>1.1</v>
      </c>
      <c r="J721" s="70">
        <v>23997</v>
      </c>
      <c r="K721" s="64">
        <v>10</v>
      </c>
      <c r="L721" s="64">
        <f t="shared" si="12"/>
        <v>5554333.4</v>
      </c>
      <c r="M721" s="62">
        <v>712</v>
      </c>
      <c r="N721" s="59"/>
      <c r="O721" s="59"/>
      <c r="P721" s="59"/>
      <c r="Q721" s="59"/>
    </row>
    <row r="722" spans="4:17">
      <c r="D722" s="59"/>
      <c r="E722" s="62">
        <v>5</v>
      </c>
      <c r="F722" s="62">
        <v>1</v>
      </c>
      <c r="G722" s="63">
        <v>204000</v>
      </c>
      <c r="H722" s="62">
        <v>2000</v>
      </c>
      <c r="I722" s="69">
        <v>1</v>
      </c>
      <c r="J722" s="70">
        <v>20604</v>
      </c>
      <c r="K722" s="64">
        <v>10</v>
      </c>
      <c r="L722" s="64">
        <f t="shared" si="12"/>
        <v>4407216</v>
      </c>
      <c r="M722" s="62">
        <v>713</v>
      </c>
      <c r="N722" s="59"/>
      <c r="O722" s="59"/>
      <c r="P722" s="59"/>
      <c r="Q722" s="59"/>
    </row>
    <row r="723" spans="4:17">
      <c r="D723" s="59"/>
      <c r="E723" s="59"/>
      <c r="F723" s="62">
        <v>2</v>
      </c>
      <c r="G723" s="64">
        <v>206040</v>
      </c>
      <c r="H723" s="59"/>
      <c r="I723" s="69">
        <v>1.01</v>
      </c>
      <c r="J723" s="70">
        <v>21016</v>
      </c>
      <c r="K723" s="64">
        <v>10</v>
      </c>
      <c r="L723" s="64">
        <f t="shared" si="12"/>
        <v>4536176.64</v>
      </c>
      <c r="M723" s="62">
        <v>714</v>
      </c>
      <c r="N723" s="59"/>
      <c r="O723" s="59"/>
      <c r="P723" s="59"/>
      <c r="Q723" s="59"/>
    </row>
    <row r="724" spans="4:17">
      <c r="D724" s="59"/>
      <c r="E724" s="59"/>
      <c r="F724" s="62">
        <v>3</v>
      </c>
      <c r="G724" s="64">
        <v>208080</v>
      </c>
      <c r="H724" s="59"/>
      <c r="I724" s="69">
        <v>1.02</v>
      </c>
      <c r="J724" s="70">
        <v>21432</v>
      </c>
      <c r="K724" s="64">
        <v>10</v>
      </c>
      <c r="L724" s="64">
        <f t="shared" si="12"/>
        <v>4667650.56</v>
      </c>
      <c r="M724" s="62">
        <v>715</v>
      </c>
      <c r="N724" s="59"/>
      <c r="O724" s="59"/>
      <c r="P724" s="59"/>
      <c r="Q724" s="59"/>
    </row>
    <row r="725" spans="4:17">
      <c r="D725" s="59"/>
      <c r="E725" s="59"/>
      <c r="F725" s="62">
        <v>4</v>
      </c>
      <c r="G725" s="64">
        <v>210120</v>
      </c>
      <c r="H725" s="59"/>
      <c r="I725" s="69">
        <v>1.03</v>
      </c>
      <c r="J725" s="70">
        <v>21852</v>
      </c>
      <c r="K725" s="64">
        <v>10</v>
      </c>
      <c r="L725" s="64">
        <f t="shared" si="12"/>
        <v>4801662.24</v>
      </c>
      <c r="M725" s="62">
        <v>716</v>
      </c>
      <c r="N725" s="59"/>
      <c r="O725" s="59"/>
      <c r="P725" s="59"/>
      <c r="Q725" s="59"/>
    </row>
    <row r="726" spans="4:17">
      <c r="D726" s="59"/>
      <c r="E726" s="59"/>
      <c r="F726" s="62">
        <v>5</v>
      </c>
      <c r="G726" s="64">
        <v>212160</v>
      </c>
      <c r="H726" s="59"/>
      <c r="I726" s="69">
        <v>1.04</v>
      </c>
      <c r="J726" s="70">
        <v>22276</v>
      </c>
      <c r="K726" s="64">
        <v>10</v>
      </c>
      <c r="L726" s="64">
        <f t="shared" si="12"/>
        <v>4938236.16</v>
      </c>
      <c r="M726" s="62">
        <v>717</v>
      </c>
      <c r="N726" s="59"/>
      <c r="O726" s="59"/>
      <c r="P726" s="59"/>
      <c r="Q726" s="59"/>
    </row>
    <row r="727" spans="4:17">
      <c r="D727" s="59"/>
      <c r="E727" s="59"/>
      <c r="F727" s="62">
        <v>6</v>
      </c>
      <c r="G727" s="64">
        <v>216240</v>
      </c>
      <c r="H727" s="59"/>
      <c r="I727" s="69">
        <v>1.06</v>
      </c>
      <c r="J727" s="70">
        <v>22921</v>
      </c>
      <c r="K727" s="64">
        <v>10</v>
      </c>
      <c r="L727" s="64">
        <f t="shared" si="12"/>
        <v>5172677.04</v>
      </c>
      <c r="M727" s="62">
        <v>718</v>
      </c>
      <c r="N727" s="59"/>
      <c r="O727" s="59"/>
      <c r="P727" s="59"/>
      <c r="Q727" s="59"/>
    </row>
    <row r="728" spans="4:17">
      <c r="D728" s="59"/>
      <c r="E728" s="59"/>
      <c r="F728" s="62">
        <v>7</v>
      </c>
      <c r="G728" s="64">
        <v>220320</v>
      </c>
      <c r="H728" s="59"/>
      <c r="I728" s="69">
        <v>1.08</v>
      </c>
      <c r="J728" s="70">
        <v>23574</v>
      </c>
      <c r="K728" s="64">
        <v>10</v>
      </c>
      <c r="L728" s="64">
        <f t="shared" si="12"/>
        <v>5414143.68</v>
      </c>
      <c r="M728" s="62">
        <v>719</v>
      </c>
      <c r="N728" s="59"/>
      <c r="O728" s="59"/>
      <c r="P728" s="59"/>
      <c r="Q728" s="59"/>
    </row>
    <row r="729" spans="4:17">
      <c r="D729" s="59"/>
      <c r="E729" s="59"/>
      <c r="F729" s="62">
        <v>8</v>
      </c>
      <c r="G729" s="64">
        <v>224400</v>
      </c>
      <c r="H729" s="59"/>
      <c r="I729" s="69">
        <v>1.1</v>
      </c>
      <c r="J729" s="70">
        <v>24235</v>
      </c>
      <c r="K729" s="64">
        <v>10</v>
      </c>
      <c r="L729" s="64">
        <f t="shared" si="12"/>
        <v>5662734</v>
      </c>
      <c r="M729" s="62">
        <v>720</v>
      </c>
      <c r="N729" s="62"/>
      <c r="O729" s="59"/>
      <c r="P729" s="59"/>
      <c r="Q729" s="59"/>
    </row>
    <row r="730" spans="4:17">
      <c r="D730" s="62" t="s">
        <v>615</v>
      </c>
      <c r="E730" s="62">
        <v>1</v>
      </c>
      <c r="F730" s="62">
        <v>1</v>
      </c>
      <c r="G730" s="63">
        <v>206000</v>
      </c>
      <c r="H730" s="62">
        <v>2000</v>
      </c>
      <c r="I730" s="69">
        <v>1</v>
      </c>
      <c r="J730" s="70">
        <v>20806</v>
      </c>
      <c r="K730" s="64">
        <v>10</v>
      </c>
      <c r="L730" s="64">
        <f t="shared" si="12"/>
        <v>4492036</v>
      </c>
      <c r="M730" s="62">
        <v>721</v>
      </c>
      <c r="N730" s="59"/>
      <c r="O730" s="59"/>
      <c r="P730" s="59"/>
      <c r="Q730" s="59"/>
    </row>
    <row r="731" spans="4:17">
      <c r="D731" s="59"/>
      <c r="E731" s="59"/>
      <c r="F731" s="62">
        <v>2</v>
      </c>
      <c r="G731" s="64">
        <v>208060</v>
      </c>
      <c r="H731" s="59"/>
      <c r="I731" s="69">
        <v>1.01</v>
      </c>
      <c r="J731" s="70">
        <v>21222</v>
      </c>
      <c r="K731" s="64">
        <v>10</v>
      </c>
      <c r="L731" s="64">
        <f t="shared" si="12"/>
        <v>4623509.32</v>
      </c>
      <c r="M731" s="62">
        <v>722</v>
      </c>
      <c r="N731" s="59"/>
      <c r="O731" s="59"/>
      <c r="P731" s="59"/>
      <c r="Q731" s="59"/>
    </row>
    <row r="732" spans="4:17">
      <c r="D732" s="59"/>
      <c r="E732" s="59"/>
      <c r="F732" s="62">
        <v>3</v>
      </c>
      <c r="G732" s="64">
        <v>210120</v>
      </c>
      <c r="H732" s="59"/>
      <c r="I732" s="69">
        <v>1.02</v>
      </c>
      <c r="J732" s="70">
        <v>21642</v>
      </c>
      <c r="K732" s="64">
        <v>10</v>
      </c>
      <c r="L732" s="64">
        <f t="shared" si="12"/>
        <v>4757537.04</v>
      </c>
      <c r="M732" s="62">
        <v>723</v>
      </c>
      <c r="N732" s="59"/>
      <c r="O732" s="59"/>
      <c r="P732" s="59"/>
      <c r="Q732" s="59"/>
    </row>
    <row r="733" spans="4:17">
      <c r="D733" s="59"/>
      <c r="E733" s="59"/>
      <c r="F733" s="62">
        <v>4</v>
      </c>
      <c r="G733" s="64">
        <v>212180</v>
      </c>
      <c r="H733" s="59"/>
      <c r="I733" s="69">
        <v>1.03</v>
      </c>
      <c r="J733" s="70">
        <v>22066</v>
      </c>
      <c r="K733" s="64">
        <v>10</v>
      </c>
      <c r="L733" s="64">
        <f t="shared" si="12"/>
        <v>4894143.88</v>
      </c>
      <c r="M733" s="62">
        <v>724</v>
      </c>
      <c r="N733" s="59"/>
      <c r="O733" s="59"/>
      <c r="P733" s="59"/>
      <c r="Q733" s="59"/>
    </row>
    <row r="734" spans="4:17">
      <c r="D734" s="59"/>
      <c r="E734" s="59"/>
      <c r="F734" s="62">
        <v>5</v>
      </c>
      <c r="G734" s="64">
        <v>214240</v>
      </c>
      <c r="H734" s="59"/>
      <c r="I734" s="69">
        <v>1.04</v>
      </c>
      <c r="J734" s="70">
        <v>22495</v>
      </c>
      <c r="K734" s="64">
        <v>10</v>
      </c>
      <c r="L734" s="64">
        <f t="shared" si="12"/>
        <v>5033568.8</v>
      </c>
      <c r="M734" s="62">
        <v>725</v>
      </c>
      <c r="N734" s="59"/>
      <c r="O734" s="59"/>
      <c r="P734" s="59"/>
      <c r="Q734" s="59"/>
    </row>
    <row r="735" spans="4:17">
      <c r="D735" s="59"/>
      <c r="E735" s="59"/>
      <c r="F735" s="62">
        <v>6</v>
      </c>
      <c r="G735" s="64">
        <v>218360</v>
      </c>
      <c r="H735" s="59"/>
      <c r="I735" s="69">
        <v>1.06</v>
      </c>
      <c r="J735" s="70">
        <v>23146</v>
      </c>
      <c r="K735" s="64">
        <v>10</v>
      </c>
      <c r="L735" s="64">
        <f t="shared" si="12"/>
        <v>5272520.56</v>
      </c>
      <c r="M735" s="62">
        <v>726</v>
      </c>
      <c r="N735" s="59"/>
      <c r="O735" s="59"/>
      <c r="P735" s="59"/>
      <c r="Q735" s="59"/>
    </row>
    <row r="736" spans="4:17">
      <c r="D736" s="59"/>
      <c r="E736" s="59"/>
      <c r="F736" s="62">
        <v>7</v>
      </c>
      <c r="G736" s="64">
        <v>222480</v>
      </c>
      <c r="H736" s="59"/>
      <c r="I736" s="69">
        <v>1.08</v>
      </c>
      <c r="J736" s="70">
        <v>23805</v>
      </c>
      <c r="K736" s="64">
        <v>10</v>
      </c>
      <c r="L736" s="64">
        <f t="shared" si="12"/>
        <v>5518616.4</v>
      </c>
      <c r="M736" s="62">
        <v>727</v>
      </c>
      <c r="N736" s="59"/>
      <c r="O736" s="59"/>
      <c r="P736" s="59"/>
      <c r="Q736" s="59"/>
    </row>
    <row r="737" spans="5:17">
      <c r="E737" s="59"/>
      <c r="F737" s="62">
        <v>8</v>
      </c>
      <c r="G737" s="64">
        <v>226600</v>
      </c>
      <c r="H737" s="59"/>
      <c r="I737" s="69">
        <v>1.1</v>
      </c>
      <c r="J737" s="70">
        <v>24472</v>
      </c>
      <c r="K737" s="64">
        <v>10</v>
      </c>
      <c r="L737" s="64">
        <f t="shared" si="12"/>
        <v>5771955.2</v>
      </c>
      <c r="M737" s="62">
        <v>728</v>
      </c>
      <c r="N737" s="59"/>
      <c r="O737" s="59"/>
      <c r="P737" s="59"/>
      <c r="Q737" s="59"/>
    </row>
    <row r="738" spans="5:17">
      <c r="E738" s="62">
        <v>2</v>
      </c>
      <c r="F738" s="62">
        <v>1</v>
      </c>
      <c r="G738" s="63">
        <v>208000</v>
      </c>
      <c r="H738" s="62">
        <v>2000</v>
      </c>
      <c r="I738" s="69">
        <v>1</v>
      </c>
      <c r="J738" s="70">
        <v>21008</v>
      </c>
      <c r="K738" s="64">
        <v>10</v>
      </c>
      <c r="L738" s="64">
        <f t="shared" si="12"/>
        <v>4577664</v>
      </c>
      <c r="M738" s="62">
        <v>729</v>
      </c>
      <c r="N738" s="59"/>
      <c r="O738" s="59"/>
      <c r="P738" s="59"/>
      <c r="Q738" s="59"/>
    </row>
    <row r="739" spans="5:17">
      <c r="E739" s="59"/>
      <c r="F739" s="62">
        <v>2</v>
      </c>
      <c r="G739" s="64">
        <v>210080</v>
      </c>
      <c r="H739" s="59"/>
      <c r="I739" s="69">
        <v>1.01</v>
      </c>
      <c r="J739" s="70">
        <v>21428</v>
      </c>
      <c r="K739" s="64">
        <v>10</v>
      </c>
      <c r="L739" s="64">
        <f t="shared" si="12"/>
        <v>4711674.24</v>
      </c>
      <c r="M739" s="62">
        <v>730</v>
      </c>
      <c r="N739" s="59"/>
      <c r="O739" s="59"/>
      <c r="P739" s="59"/>
      <c r="Q739" s="59"/>
    </row>
    <row r="740" spans="5:17">
      <c r="E740" s="59"/>
      <c r="F740" s="62">
        <v>3</v>
      </c>
      <c r="G740" s="64">
        <v>212160</v>
      </c>
      <c r="H740" s="59"/>
      <c r="I740" s="69">
        <v>1.02</v>
      </c>
      <c r="J740" s="70">
        <v>21852</v>
      </c>
      <c r="K740" s="64">
        <v>10</v>
      </c>
      <c r="L740" s="64">
        <f t="shared" si="12"/>
        <v>4848280.32</v>
      </c>
      <c r="M740" s="62">
        <v>731</v>
      </c>
      <c r="N740" s="59"/>
      <c r="O740" s="59"/>
      <c r="P740" s="59"/>
      <c r="Q740" s="59"/>
    </row>
    <row r="741" spans="5:17">
      <c r="E741" s="59"/>
      <c r="F741" s="62">
        <v>4</v>
      </c>
      <c r="G741" s="64">
        <v>214240</v>
      </c>
      <c r="H741" s="59"/>
      <c r="I741" s="69">
        <v>1.03</v>
      </c>
      <c r="J741" s="70">
        <v>22280</v>
      </c>
      <c r="K741" s="64">
        <v>10</v>
      </c>
      <c r="L741" s="64">
        <f t="shared" si="12"/>
        <v>4987507.2</v>
      </c>
      <c r="M741" s="62">
        <v>732</v>
      </c>
      <c r="N741" s="59"/>
      <c r="O741" s="59"/>
      <c r="P741" s="59"/>
      <c r="Q741" s="59"/>
    </row>
    <row r="742" spans="5:17">
      <c r="E742" s="59"/>
      <c r="F742" s="62">
        <v>5</v>
      </c>
      <c r="G742" s="64">
        <v>216320</v>
      </c>
      <c r="H742" s="59"/>
      <c r="I742" s="69">
        <v>1.04</v>
      </c>
      <c r="J742" s="70">
        <v>22713</v>
      </c>
      <c r="K742" s="64">
        <v>10</v>
      </c>
      <c r="L742" s="64">
        <f t="shared" si="12"/>
        <v>5129596.16</v>
      </c>
      <c r="M742" s="62">
        <v>733</v>
      </c>
      <c r="N742" s="59"/>
      <c r="O742" s="59"/>
      <c r="P742" s="59"/>
      <c r="Q742" s="59"/>
    </row>
    <row r="743" spans="5:17">
      <c r="E743" s="59"/>
      <c r="F743" s="62">
        <v>6</v>
      </c>
      <c r="G743" s="64">
        <v>220480</v>
      </c>
      <c r="H743" s="59"/>
      <c r="I743" s="69">
        <v>1.06</v>
      </c>
      <c r="J743" s="70">
        <v>23370</v>
      </c>
      <c r="K743" s="64">
        <v>10</v>
      </c>
      <c r="L743" s="64">
        <f t="shared" si="12"/>
        <v>5373097.6</v>
      </c>
      <c r="M743" s="62">
        <v>734</v>
      </c>
      <c r="N743" s="59"/>
      <c r="O743" s="59"/>
      <c r="P743" s="59"/>
      <c r="Q743" s="59"/>
    </row>
    <row r="744" spans="5:17">
      <c r="E744" s="59"/>
      <c r="F744" s="62">
        <v>7</v>
      </c>
      <c r="G744" s="64">
        <v>224640</v>
      </c>
      <c r="H744" s="59"/>
      <c r="I744" s="69">
        <v>1.08</v>
      </c>
      <c r="J744" s="70">
        <v>24036</v>
      </c>
      <c r="K744" s="64">
        <v>10</v>
      </c>
      <c r="L744" s="64">
        <f t="shared" si="12"/>
        <v>5624087.04</v>
      </c>
      <c r="M744" s="62">
        <v>735</v>
      </c>
      <c r="N744" s="59"/>
      <c r="O744" s="59"/>
      <c r="P744" s="59"/>
      <c r="Q744" s="59"/>
    </row>
    <row r="745" spans="5:17">
      <c r="E745" s="59"/>
      <c r="F745" s="62">
        <v>8</v>
      </c>
      <c r="G745" s="64">
        <v>228800</v>
      </c>
      <c r="H745" s="59"/>
      <c r="I745" s="69">
        <v>1.1</v>
      </c>
      <c r="J745" s="70">
        <v>24710</v>
      </c>
      <c r="K745" s="64">
        <v>10</v>
      </c>
      <c r="L745" s="64">
        <f t="shared" si="12"/>
        <v>5882448</v>
      </c>
      <c r="M745" s="62">
        <v>736</v>
      </c>
      <c r="N745" s="59"/>
      <c r="O745" s="59"/>
      <c r="P745" s="59"/>
      <c r="Q745" s="59"/>
    </row>
    <row r="746" spans="5:17">
      <c r="E746" s="62">
        <v>3</v>
      </c>
      <c r="F746" s="62">
        <v>1</v>
      </c>
      <c r="G746" s="63">
        <v>210000</v>
      </c>
      <c r="H746" s="62">
        <v>2000</v>
      </c>
      <c r="I746" s="69">
        <v>1</v>
      </c>
      <c r="J746" s="70">
        <v>21210</v>
      </c>
      <c r="K746" s="64">
        <v>10</v>
      </c>
      <c r="L746" s="64">
        <f t="shared" si="12"/>
        <v>4664100</v>
      </c>
      <c r="M746" s="62">
        <v>737</v>
      </c>
      <c r="N746" s="59"/>
      <c r="O746" s="59"/>
      <c r="P746" s="59"/>
      <c r="Q746" s="59"/>
    </row>
    <row r="747" spans="5:17">
      <c r="E747" s="59"/>
      <c r="F747" s="62">
        <v>2</v>
      </c>
      <c r="G747" s="64">
        <v>212100</v>
      </c>
      <c r="H747" s="59"/>
      <c r="I747" s="69">
        <v>1.01</v>
      </c>
      <c r="J747" s="70">
        <v>21634</v>
      </c>
      <c r="K747" s="64">
        <v>10</v>
      </c>
      <c r="L747" s="64">
        <f t="shared" si="12"/>
        <v>4800671.4</v>
      </c>
      <c r="M747" s="62">
        <v>738</v>
      </c>
      <c r="N747" s="59"/>
      <c r="O747" s="59"/>
      <c r="P747" s="59"/>
      <c r="Q747" s="59"/>
    </row>
    <row r="748" spans="5:17">
      <c r="E748" s="59"/>
      <c r="F748" s="62">
        <v>3</v>
      </c>
      <c r="G748" s="64">
        <v>214200</v>
      </c>
      <c r="H748" s="59"/>
      <c r="I748" s="69">
        <v>1.02</v>
      </c>
      <c r="J748" s="70">
        <v>22062</v>
      </c>
      <c r="K748" s="64">
        <v>10</v>
      </c>
      <c r="L748" s="64">
        <f t="shared" si="12"/>
        <v>4939880.4</v>
      </c>
      <c r="M748" s="62">
        <v>739</v>
      </c>
      <c r="N748" s="59"/>
      <c r="O748" s="59"/>
      <c r="P748" s="59"/>
      <c r="Q748" s="59"/>
    </row>
    <row r="749" spans="5:17">
      <c r="E749" s="59"/>
      <c r="F749" s="62">
        <v>4</v>
      </c>
      <c r="G749" s="64">
        <v>216300</v>
      </c>
      <c r="H749" s="59"/>
      <c r="I749" s="69">
        <v>1.03</v>
      </c>
      <c r="J749" s="70">
        <v>22495</v>
      </c>
      <c r="K749" s="64">
        <v>10</v>
      </c>
      <c r="L749" s="64">
        <f t="shared" si="12"/>
        <v>5081968.5</v>
      </c>
      <c r="M749" s="62">
        <v>740</v>
      </c>
      <c r="N749" s="59"/>
      <c r="O749" s="59"/>
      <c r="P749" s="59"/>
      <c r="Q749" s="59"/>
    </row>
    <row r="750" spans="5:17">
      <c r="E750" s="59"/>
      <c r="F750" s="62">
        <v>5</v>
      </c>
      <c r="G750" s="64">
        <v>218400</v>
      </c>
      <c r="H750" s="59"/>
      <c r="I750" s="69">
        <v>1.04</v>
      </c>
      <c r="J750" s="70">
        <v>22932</v>
      </c>
      <c r="K750" s="64">
        <v>10</v>
      </c>
      <c r="L750" s="64">
        <f t="shared" si="12"/>
        <v>5226748.8</v>
      </c>
      <c r="M750" s="62">
        <v>741</v>
      </c>
      <c r="N750" s="59"/>
      <c r="O750" s="59"/>
      <c r="P750" s="59"/>
      <c r="Q750" s="59"/>
    </row>
    <row r="751" spans="5:17">
      <c r="E751" s="59"/>
      <c r="F751" s="62">
        <v>6</v>
      </c>
      <c r="G751" s="64">
        <v>222600</v>
      </c>
      <c r="H751" s="59"/>
      <c r="I751" s="69">
        <v>1.06</v>
      </c>
      <c r="J751" s="70">
        <v>23595</v>
      </c>
      <c r="K751" s="64">
        <v>10</v>
      </c>
      <c r="L751" s="64">
        <f t="shared" si="12"/>
        <v>5474847</v>
      </c>
      <c r="M751" s="62">
        <v>742</v>
      </c>
      <c r="N751" s="59"/>
      <c r="O751" s="59"/>
      <c r="P751" s="59"/>
      <c r="Q751" s="59"/>
    </row>
    <row r="752" spans="5:17">
      <c r="E752" s="59"/>
      <c r="F752" s="62">
        <v>7</v>
      </c>
      <c r="G752" s="64">
        <v>226800</v>
      </c>
      <c r="H752" s="59"/>
      <c r="I752" s="69">
        <v>1.08</v>
      </c>
      <c r="J752" s="70">
        <v>24267</v>
      </c>
      <c r="K752" s="64">
        <v>10</v>
      </c>
      <c r="L752" s="64">
        <f t="shared" si="12"/>
        <v>5730555.6</v>
      </c>
      <c r="M752" s="62">
        <v>743</v>
      </c>
      <c r="N752" s="59"/>
      <c r="O752" s="59"/>
      <c r="P752" s="59"/>
      <c r="Q752" s="59"/>
    </row>
    <row r="753" spans="5:17">
      <c r="E753" s="59"/>
      <c r="F753" s="62">
        <v>8</v>
      </c>
      <c r="G753" s="64">
        <v>231000</v>
      </c>
      <c r="H753" s="59"/>
      <c r="I753" s="69">
        <v>1.1</v>
      </c>
      <c r="J753" s="70">
        <v>24948</v>
      </c>
      <c r="K753" s="64">
        <v>10</v>
      </c>
      <c r="L753" s="64">
        <f t="shared" si="12"/>
        <v>5993988</v>
      </c>
      <c r="M753" s="62">
        <v>744</v>
      </c>
      <c r="N753" s="59"/>
      <c r="O753" s="59"/>
      <c r="P753" s="59"/>
      <c r="Q753" s="59"/>
    </row>
    <row r="754" spans="5:17">
      <c r="E754" s="62">
        <v>4</v>
      </c>
      <c r="F754" s="62">
        <v>1</v>
      </c>
      <c r="G754" s="63">
        <v>212000</v>
      </c>
      <c r="H754" s="62">
        <v>2000</v>
      </c>
      <c r="I754" s="69">
        <v>1</v>
      </c>
      <c r="J754" s="70">
        <v>21412</v>
      </c>
      <c r="K754" s="64">
        <v>10</v>
      </c>
      <c r="L754" s="64">
        <f t="shared" si="12"/>
        <v>4751344</v>
      </c>
      <c r="M754" s="62">
        <v>745</v>
      </c>
      <c r="N754" s="59"/>
      <c r="O754" s="59"/>
      <c r="P754" s="59"/>
      <c r="Q754" s="59"/>
    </row>
    <row r="755" spans="5:17">
      <c r="E755" s="59"/>
      <c r="F755" s="62">
        <v>2</v>
      </c>
      <c r="G755" s="64">
        <v>214120</v>
      </c>
      <c r="H755" s="59"/>
      <c r="I755" s="69">
        <v>1.01</v>
      </c>
      <c r="J755" s="70">
        <v>21840</v>
      </c>
      <c r="K755" s="64">
        <v>10</v>
      </c>
      <c r="L755" s="64">
        <f t="shared" si="12"/>
        <v>4890500.8</v>
      </c>
      <c r="M755" s="62">
        <v>746</v>
      </c>
      <c r="N755" s="59"/>
      <c r="O755" s="59"/>
      <c r="P755" s="59"/>
      <c r="Q755" s="59"/>
    </row>
    <row r="756" spans="5:17">
      <c r="E756" s="59"/>
      <c r="F756" s="62">
        <v>3</v>
      </c>
      <c r="G756" s="64">
        <v>216240</v>
      </c>
      <c r="H756" s="59"/>
      <c r="I756" s="69">
        <v>1.02</v>
      </c>
      <c r="J756" s="70">
        <v>22272</v>
      </c>
      <c r="K756" s="64">
        <v>10</v>
      </c>
      <c r="L756" s="64">
        <f t="shared" si="12"/>
        <v>5032337.28</v>
      </c>
      <c r="M756" s="62">
        <v>747</v>
      </c>
      <c r="N756" s="59"/>
      <c r="O756" s="59"/>
      <c r="P756" s="59"/>
      <c r="Q756" s="59"/>
    </row>
    <row r="757" spans="5:17">
      <c r="E757" s="59"/>
      <c r="F757" s="62">
        <v>4</v>
      </c>
      <c r="G757" s="64">
        <v>218360</v>
      </c>
      <c r="H757" s="59"/>
      <c r="I757" s="69">
        <v>1.03</v>
      </c>
      <c r="J757" s="70">
        <v>22709</v>
      </c>
      <c r="K757" s="64">
        <v>10</v>
      </c>
      <c r="L757" s="64">
        <f t="shared" si="12"/>
        <v>5177097.24</v>
      </c>
      <c r="M757" s="62">
        <v>748</v>
      </c>
      <c r="N757" s="59"/>
      <c r="O757" s="59"/>
      <c r="P757" s="59"/>
      <c r="Q757" s="59"/>
    </row>
    <row r="758" spans="5:17">
      <c r="E758" s="59"/>
      <c r="F758" s="62">
        <v>5</v>
      </c>
      <c r="G758" s="64">
        <v>220480</v>
      </c>
      <c r="H758" s="59"/>
      <c r="I758" s="69">
        <v>1.04</v>
      </c>
      <c r="J758" s="70">
        <v>23150</v>
      </c>
      <c r="K758" s="64">
        <v>10</v>
      </c>
      <c r="L758" s="64">
        <f t="shared" si="12"/>
        <v>5324592</v>
      </c>
      <c r="M758" s="62">
        <v>749</v>
      </c>
      <c r="N758" s="59"/>
      <c r="O758" s="59"/>
      <c r="P758" s="59"/>
      <c r="Q758" s="59"/>
    </row>
    <row r="759" spans="5:17">
      <c r="E759" s="59"/>
      <c r="F759" s="62">
        <v>6</v>
      </c>
      <c r="G759" s="64">
        <v>224720</v>
      </c>
      <c r="H759" s="59"/>
      <c r="I759" s="69">
        <v>1.06</v>
      </c>
      <c r="J759" s="70">
        <v>23820</v>
      </c>
      <c r="K759" s="64">
        <v>10</v>
      </c>
      <c r="L759" s="64">
        <f t="shared" si="12"/>
        <v>5577550.4</v>
      </c>
      <c r="M759" s="62">
        <v>750</v>
      </c>
      <c r="N759" s="59"/>
      <c r="O759" s="59"/>
      <c r="P759" s="59"/>
      <c r="Q759" s="59"/>
    </row>
    <row r="760" spans="5:17">
      <c r="E760" s="59"/>
      <c r="F760" s="62">
        <v>7</v>
      </c>
      <c r="G760" s="64">
        <v>228960</v>
      </c>
      <c r="H760" s="59"/>
      <c r="I760" s="69">
        <v>1.08</v>
      </c>
      <c r="J760" s="70">
        <v>24498</v>
      </c>
      <c r="K760" s="64">
        <v>10</v>
      </c>
      <c r="L760" s="64">
        <f t="shared" si="12"/>
        <v>5838022.08</v>
      </c>
      <c r="M760" s="62">
        <v>751</v>
      </c>
      <c r="N760" s="59"/>
      <c r="O760" s="59"/>
      <c r="P760" s="59"/>
      <c r="Q760" s="59"/>
    </row>
    <row r="761" spans="5:17">
      <c r="E761" s="59"/>
      <c r="F761" s="62">
        <v>8</v>
      </c>
      <c r="G761" s="64">
        <v>233200</v>
      </c>
      <c r="H761" s="59"/>
      <c r="I761" s="69">
        <v>1.1</v>
      </c>
      <c r="J761" s="70">
        <v>25185</v>
      </c>
      <c r="K761" s="64">
        <v>10</v>
      </c>
      <c r="L761" s="64">
        <f t="shared" si="12"/>
        <v>6106342</v>
      </c>
      <c r="M761" s="62">
        <v>752</v>
      </c>
      <c r="N761" s="59"/>
      <c r="O761" s="59"/>
      <c r="P761" s="59"/>
      <c r="Q761" s="59"/>
    </row>
    <row r="762" spans="5:17">
      <c r="E762" s="62">
        <v>5</v>
      </c>
      <c r="F762" s="62">
        <v>1</v>
      </c>
      <c r="G762" s="63">
        <v>214000</v>
      </c>
      <c r="H762" s="62">
        <v>2000</v>
      </c>
      <c r="I762" s="69">
        <v>1</v>
      </c>
      <c r="J762" s="70">
        <v>21614</v>
      </c>
      <c r="K762" s="64">
        <v>10</v>
      </c>
      <c r="L762" s="64">
        <f t="shared" si="12"/>
        <v>4839396</v>
      </c>
      <c r="M762" s="62">
        <v>753</v>
      </c>
      <c r="N762" s="59"/>
      <c r="O762" s="59"/>
      <c r="P762" s="59"/>
      <c r="Q762" s="59"/>
    </row>
    <row r="763" spans="5:17">
      <c r="E763" s="59"/>
      <c r="F763" s="62">
        <v>2</v>
      </c>
      <c r="G763" s="64">
        <v>216140</v>
      </c>
      <c r="H763" s="59"/>
      <c r="I763" s="69">
        <v>1.01</v>
      </c>
      <c r="J763" s="70">
        <v>22046</v>
      </c>
      <c r="K763" s="64">
        <v>10</v>
      </c>
      <c r="L763" s="64">
        <f t="shared" si="12"/>
        <v>4981162.44</v>
      </c>
      <c r="M763" s="62">
        <v>754</v>
      </c>
      <c r="N763" s="59"/>
      <c r="O763" s="59"/>
      <c r="P763" s="59"/>
      <c r="Q763" s="59"/>
    </row>
    <row r="764" spans="5:17">
      <c r="E764" s="59"/>
      <c r="F764" s="62">
        <v>3</v>
      </c>
      <c r="G764" s="64">
        <v>218280</v>
      </c>
      <c r="H764" s="59"/>
      <c r="I764" s="69">
        <v>1.02</v>
      </c>
      <c r="J764" s="70">
        <v>22482</v>
      </c>
      <c r="K764" s="64">
        <v>10</v>
      </c>
      <c r="L764" s="64">
        <f t="shared" si="12"/>
        <v>5125650.96</v>
      </c>
      <c r="M764" s="62">
        <v>755</v>
      </c>
      <c r="N764" s="59"/>
      <c r="O764" s="59"/>
      <c r="P764" s="59"/>
      <c r="Q764" s="59"/>
    </row>
    <row r="765" spans="5:17">
      <c r="E765" s="59"/>
      <c r="F765" s="62">
        <v>4</v>
      </c>
      <c r="G765" s="64">
        <v>220420</v>
      </c>
      <c r="H765" s="59"/>
      <c r="I765" s="69">
        <v>1.03</v>
      </c>
      <c r="J765" s="70">
        <v>22923</v>
      </c>
      <c r="K765" s="64">
        <v>10</v>
      </c>
      <c r="L765" s="64">
        <f t="shared" si="12"/>
        <v>5273107.66</v>
      </c>
      <c r="M765" s="62">
        <v>756</v>
      </c>
      <c r="N765" s="59"/>
      <c r="O765" s="59"/>
      <c r="P765" s="59"/>
      <c r="Q765" s="59"/>
    </row>
    <row r="766" spans="5:17">
      <c r="E766" s="59"/>
      <c r="F766" s="62">
        <v>5</v>
      </c>
      <c r="G766" s="64">
        <v>222560</v>
      </c>
      <c r="H766" s="59"/>
      <c r="I766" s="69">
        <v>1.04</v>
      </c>
      <c r="J766" s="70">
        <v>23368</v>
      </c>
      <c r="K766" s="64">
        <v>10</v>
      </c>
      <c r="L766" s="64">
        <f t="shared" si="12"/>
        <v>5423342.08</v>
      </c>
      <c r="M766" s="62">
        <v>757</v>
      </c>
      <c r="N766" s="59"/>
      <c r="O766" s="59"/>
      <c r="P766" s="59"/>
      <c r="Q766" s="59"/>
    </row>
    <row r="767" spans="5:17">
      <c r="E767" s="59"/>
      <c r="F767" s="62">
        <v>6</v>
      </c>
      <c r="G767" s="64">
        <v>226840</v>
      </c>
      <c r="H767" s="59"/>
      <c r="I767" s="69">
        <v>1.06</v>
      </c>
      <c r="J767" s="70">
        <v>24045</v>
      </c>
      <c r="K767" s="64">
        <v>10</v>
      </c>
      <c r="L767" s="64">
        <f t="shared" si="12"/>
        <v>5681207.8</v>
      </c>
      <c r="M767" s="62">
        <v>758</v>
      </c>
      <c r="N767" s="59"/>
      <c r="O767" s="59"/>
      <c r="P767" s="59"/>
      <c r="Q767" s="59"/>
    </row>
    <row r="768" spans="5:17">
      <c r="E768" s="59"/>
      <c r="F768" s="62">
        <v>7</v>
      </c>
      <c r="G768" s="64">
        <v>231120</v>
      </c>
      <c r="H768" s="59"/>
      <c r="I768" s="69">
        <v>1.08</v>
      </c>
      <c r="J768" s="70">
        <v>24729</v>
      </c>
      <c r="K768" s="64">
        <v>10</v>
      </c>
      <c r="L768" s="64">
        <f t="shared" si="12"/>
        <v>5946486.48</v>
      </c>
      <c r="M768" s="62">
        <v>759</v>
      </c>
      <c r="N768" s="59"/>
      <c r="O768" s="59"/>
      <c r="P768" s="59"/>
      <c r="Q768" s="59"/>
    </row>
    <row r="769" spans="4:17">
      <c r="D769" s="59"/>
      <c r="E769" s="59"/>
      <c r="F769" s="62">
        <v>8</v>
      </c>
      <c r="G769" s="64">
        <v>235400</v>
      </c>
      <c r="H769" s="59"/>
      <c r="I769" s="69">
        <v>1.1</v>
      </c>
      <c r="J769" s="70">
        <v>25423</v>
      </c>
      <c r="K769" s="64">
        <v>10</v>
      </c>
      <c r="L769" s="64">
        <f t="shared" si="12"/>
        <v>6219974.2</v>
      </c>
      <c r="M769" s="62">
        <v>760</v>
      </c>
      <c r="N769" s="59"/>
      <c r="O769" s="59"/>
      <c r="P769" s="59"/>
      <c r="Q769" s="59"/>
    </row>
    <row r="770" spans="4:17">
      <c r="D770" s="62" t="s">
        <v>616</v>
      </c>
      <c r="E770" s="62">
        <v>1</v>
      </c>
      <c r="F770" s="62">
        <v>1</v>
      </c>
      <c r="G770" s="63">
        <v>216000</v>
      </c>
      <c r="H770" s="62">
        <v>2000</v>
      </c>
      <c r="I770" s="69">
        <v>1</v>
      </c>
      <c r="J770" s="70">
        <v>21816</v>
      </c>
      <c r="K770" s="64">
        <v>10</v>
      </c>
      <c r="L770" s="64">
        <f t="shared" si="12"/>
        <v>4928256</v>
      </c>
      <c r="M770" s="62">
        <v>761</v>
      </c>
      <c r="N770" s="59"/>
      <c r="O770" s="59"/>
      <c r="P770" s="59"/>
      <c r="Q770" s="59"/>
    </row>
    <row r="771" spans="4:17">
      <c r="D771" s="59"/>
      <c r="E771" s="59"/>
      <c r="F771" s="62">
        <v>2</v>
      </c>
      <c r="G771" s="64">
        <v>218160</v>
      </c>
      <c r="H771" s="59"/>
      <c r="I771" s="69">
        <v>1.01</v>
      </c>
      <c r="J771" s="70">
        <v>22252</v>
      </c>
      <c r="K771" s="64">
        <v>10</v>
      </c>
      <c r="L771" s="64">
        <f t="shared" si="12"/>
        <v>5072656.32</v>
      </c>
      <c r="M771" s="62">
        <v>762</v>
      </c>
      <c r="N771" s="59"/>
      <c r="O771" s="59"/>
      <c r="P771" s="59"/>
      <c r="Q771" s="59"/>
    </row>
    <row r="772" spans="4:17">
      <c r="D772" s="59"/>
      <c r="E772" s="59"/>
      <c r="F772" s="62">
        <v>3</v>
      </c>
      <c r="G772" s="64">
        <v>220320</v>
      </c>
      <c r="H772" s="59"/>
      <c r="I772" s="69">
        <v>1.02</v>
      </c>
      <c r="J772" s="70">
        <v>22692</v>
      </c>
      <c r="K772" s="64">
        <v>10</v>
      </c>
      <c r="L772" s="64">
        <f t="shared" si="12"/>
        <v>5219821.44</v>
      </c>
      <c r="M772" s="62">
        <v>763</v>
      </c>
      <c r="N772" s="59"/>
      <c r="O772" s="59"/>
      <c r="P772" s="59"/>
      <c r="Q772" s="59"/>
    </row>
    <row r="773" spans="4:17">
      <c r="D773" s="59"/>
      <c r="E773" s="59"/>
      <c r="F773" s="62">
        <v>4</v>
      </c>
      <c r="G773" s="64">
        <v>222480</v>
      </c>
      <c r="H773" s="59"/>
      <c r="I773" s="69">
        <v>1.03</v>
      </c>
      <c r="J773" s="70">
        <v>23137</v>
      </c>
      <c r="K773" s="64">
        <v>10</v>
      </c>
      <c r="L773" s="64">
        <f t="shared" si="12"/>
        <v>5369999.76</v>
      </c>
      <c r="M773" s="62">
        <v>764</v>
      </c>
      <c r="N773" s="59"/>
      <c r="O773" s="59"/>
      <c r="P773" s="59"/>
      <c r="Q773" s="59"/>
    </row>
    <row r="774" spans="4:17">
      <c r="D774" s="59"/>
      <c r="E774" s="59"/>
      <c r="F774" s="62">
        <v>5</v>
      </c>
      <c r="G774" s="64">
        <v>224640</v>
      </c>
      <c r="H774" s="59"/>
      <c r="I774" s="69">
        <v>1.04</v>
      </c>
      <c r="J774" s="70">
        <v>23587</v>
      </c>
      <c r="K774" s="64">
        <v>10</v>
      </c>
      <c r="L774" s="64">
        <f t="shared" si="12"/>
        <v>5523223.68</v>
      </c>
      <c r="M774" s="62">
        <v>765</v>
      </c>
      <c r="N774" s="59"/>
      <c r="O774" s="59"/>
      <c r="P774" s="59"/>
      <c r="Q774" s="59"/>
    </row>
    <row r="775" spans="4:17">
      <c r="D775" s="59"/>
      <c r="E775" s="59"/>
      <c r="F775" s="62">
        <v>6</v>
      </c>
      <c r="G775" s="64">
        <v>228960</v>
      </c>
      <c r="H775" s="59"/>
      <c r="I775" s="69">
        <v>1.06</v>
      </c>
      <c r="J775" s="70">
        <v>24269</v>
      </c>
      <c r="K775" s="64">
        <v>10</v>
      </c>
      <c r="L775" s="64">
        <f t="shared" si="12"/>
        <v>5785590.24</v>
      </c>
      <c r="M775" s="62">
        <v>766</v>
      </c>
      <c r="N775" s="59"/>
      <c r="O775" s="59"/>
      <c r="P775" s="59"/>
      <c r="Q775" s="59"/>
    </row>
    <row r="776" spans="4:17">
      <c r="D776" s="59"/>
      <c r="E776" s="59"/>
      <c r="F776" s="62">
        <v>7</v>
      </c>
      <c r="G776" s="64">
        <v>233280</v>
      </c>
      <c r="H776" s="59"/>
      <c r="I776" s="69">
        <v>1.08</v>
      </c>
      <c r="J776" s="70">
        <v>24960</v>
      </c>
      <c r="K776" s="64">
        <v>10</v>
      </c>
      <c r="L776" s="64">
        <f t="shared" si="12"/>
        <v>6055948.8</v>
      </c>
      <c r="M776" s="62">
        <v>767</v>
      </c>
      <c r="N776" s="59"/>
      <c r="O776" s="59"/>
      <c r="P776" s="59"/>
      <c r="Q776" s="59"/>
    </row>
    <row r="777" spans="4:17">
      <c r="D777" s="59"/>
      <c r="E777" s="59"/>
      <c r="F777" s="62">
        <v>8</v>
      </c>
      <c r="G777" s="64">
        <v>237600</v>
      </c>
      <c r="H777" s="59"/>
      <c r="I777" s="69">
        <v>1.1</v>
      </c>
      <c r="J777" s="70">
        <v>25660</v>
      </c>
      <c r="K777" s="64">
        <v>10</v>
      </c>
      <c r="L777" s="64">
        <f t="shared" si="12"/>
        <v>6334416</v>
      </c>
      <c r="M777" s="62">
        <v>768</v>
      </c>
      <c r="N777" s="59"/>
      <c r="O777" s="59"/>
      <c r="P777" s="59"/>
      <c r="Q777" s="59"/>
    </row>
    <row r="778" spans="4:17">
      <c r="D778" s="59"/>
      <c r="E778" s="62">
        <v>2</v>
      </c>
      <c r="F778" s="62">
        <v>1</v>
      </c>
      <c r="G778" s="63">
        <v>218000</v>
      </c>
      <c r="H778" s="62">
        <v>2000</v>
      </c>
      <c r="I778" s="69">
        <v>1</v>
      </c>
      <c r="J778" s="70">
        <v>22018</v>
      </c>
      <c r="K778" s="64">
        <v>10</v>
      </c>
      <c r="L778" s="64">
        <f t="shared" si="12"/>
        <v>5017924</v>
      </c>
      <c r="M778" s="62">
        <v>769</v>
      </c>
      <c r="N778" s="59"/>
      <c r="O778" s="59"/>
      <c r="P778" s="59"/>
      <c r="Q778" s="59"/>
    </row>
    <row r="779" spans="4:17">
      <c r="D779" s="59"/>
      <c r="E779" s="59"/>
      <c r="F779" s="62">
        <v>2</v>
      </c>
      <c r="G779" s="64">
        <v>220180</v>
      </c>
      <c r="H779" s="59"/>
      <c r="I779" s="69">
        <v>1.01</v>
      </c>
      <c r="J779" s="70">
        <v>22458</v>
      </c>
      <c r="K779" s="64">
        <v>10</v>
      </c>
      <c r="L779" s="64">
        <f t="shared" ref="L779:L842" si="13">G779*(1+J779/1000)</f>
        <v>5164982.44</v>
      </c>
      <c r="M779" s="62">
        <v>770</v>
      </c>
      <c r="N779" s="59"/>
      <c r="O779" s="59"/>
      <c r="P779" s="59"/>
      <c r="Q779" s="59"/>
    </row>
    <row r="780" spans="4:17">
      <c r="D780" s="59"/>
      <c r="E780" s="59"/>
      <c r="F780" s="62">
        <v>3</v>
      </c>
      <c r="G780" s="64">
        <v>222360</v>
      </c>
      <c r="H780" s="59"/>
      <c r="I780" s="69">
        <v>1.02</v>
      </c>
      <c r="J780" s="70">
        <v>22903</v>
      </c>
      <c r="K780" s="64">
        <v>10</v>
      </c>
      <c r="L780" s="64">
        <f t="shared" si="13"/>
        <v>5315071.08</v>
      </c>
      <c r="M780" s="62">
        <v>771</v>
      </c>
      <c r="N780" s="59"/>
      <c r="O780" s="59"/>
      <c r="P780" s="59"/>
      <c r="Q780" s="59"/>
    </row>
    <row r="781" spans="4:17">
      <c r="D781" s="59"/>
      <c r="E781" s="59"/>
      <c r="F781" s="62">
        <v>4</v>
      </c>
      <c r="G781" s="64">
        <v>224540</v>
      </c>
      <c r="H781" s="59"/>
      <c r="I781" s="69">
        <v>1.03</v>
      </c>
      <c r="J781" s="70">
        <v>23352</v>
      </c>
      <c r="K781" s="64">
        <v>10</v>
      </c>
      <c r="L781" s="64">
        <f t="shared" si="13"/>
        <v>5467998.08</v>
      </c>
      <c r="M781" s="62">
        <v>772</v>
      </c>
      <c r="N781" s="59"/>
      <c r="O781" s="59"/>
      <c r="P781" s="59"/>
      <c r="Q781" s="59"/>
    </row>
    <row r="782" spans="4:17">
      <c r="D782" s="59"/>
      <c r="E782" s="59"/>
      <c r="F782" s="62">
        <v>5</v>
      </c>
      <c r="G782" s="64">
        <v>226720</v>
      </c>
      <c r="H782" s="59"/>
      <c r="I782" s="69">
        <v>1.04</v>
      </c>
      <c r="J782" s="70">
        <v>23805</v>
      </c>
      <c r="K782" s="64">
        <v>10</v>
      </c>
      <c r="L782" s="64">
        <f t="shared" si="13"/>
        <v>5623789.6</v>
      </c>
      <c r="M782" s="62">
        <v>773</v>
      </c>
      <c r="N782" s="59"/>
      <c r="O782" s="59"/>
      <c r="P782" s="59"/>
      <c r="Q782" s="59"/>
    </row>
    <row r="783" spans="4:17">
      <c r="D783" s="59"/>
      <c r="E783" s="59"/>
      <c r="F783" s="62">
        <v>6</v>
      </c>
      <c r="G783" s="64">
        <v>231080</v>
      </c>
      <c r="H783" s="59"/>
      <c r="I783" s="69">
        <v>1.06</v>
      </c>
      <c r="J783" s="70">
        <v>24494</v>
      </c>
      <c r="K783" s="64">
        <v>10</v>
      </c>
      <c r="L783" s="64">
        <f t="shared" si="13"/>
        <v>5891153.52</v>
      </c>
      <c r="M783" s="62">
        <v>774</v>
      </c>
      <c r="N783" s="59"/>
      <c r="O783" s="59"/>
      <c r="P783" s="59"/>
      <c r="Q783" s="59"/>
    </row>
    <row r="784" spans="4:17">
      <c r="D784" s="59"/>
      <c r="E784" s="59"/>
      <c r="F784" s="62">
        <v>7</v>
      </c>
      <c r="G784" s="64">
        <v>235440</v>
      </c>
      <c r="H784" s="59"/>
      <c r="I784" s="69">
        <v>1.08</v>
      </c>
      <c r="J784" s="70">
        <v>25192</v>
      </c>
      <c r="K784" s="64">
        <v>10</v>
      </c>
      <c r="L784" s="64">
        <f t="shared" si="13"/>
        <v>6166644.48</v>
      </c>
      <c r="M784" s="62">
        <v>775</v>
      </c>
      <c r="N784" s="59"/>
      <c r="O784" s="59"/>
      <c r="P784" s="59"/>
      <c r="Q784" s="59"/>
    </row>
    <row r="785" spans="5:17">
      <c r="E785" s="59"/>
      <c r="F785" s="62">
        <v>8</v>
      </c>
      <c r="G785" s="64">
        <v>239800</v>
      </c>
      <c r="H785" s="59"/>
      <c r="I785" s="69">
        <v>1.1</v>
      </c>
      <c r="J785" s="70">
        <v>25898</v>
      </c>
      <c r="K785" s="64">
        <v>10</v>
      </c>
      <c r="L785" s="64">
        <f t="shared" si="13"/>
        <v>6450140.4</v>
      </c>
      <c r="M785" s="62">
        <v>776</v>
      </c>
      <c r="N785" s="59"/>
      <c r="O785" s="59"/>
      <c r="P785" s="59"/>
      <c r="Q785" s="59"/>
    </row>
    <row r="786" spans="5:17">
      <c r="E786" s="62">
        <v>3</v>
      </c>
      <c r="F786" s="62">
        <v>1</v>
      </c>
      <c r="G786" s="63">
        <v>220000</v>
      </c>
      <c r="H786" s="62">
        <v>2000</v>
      </c>
      <c r="I786" s="69">
        <v>1</v>
      </c>
      <c r="J786" s="70">
        <v>22220</v>
      </c>
      <c r="K786" s="64">
        <v>10</v>
      </c>
      <c r="L786" s="64">
        <f t="shared" si="13"/>
        <v>5108400</v>
      </c>
      <c r="M786" s="62">
        <v>777</v>
      </c>
      <c r="N786" s="59"/>
      <c r="O786" s="59"/>
      <c r="P786" s="59"/>
      <c r="Q786" s="59"/>
    </row>
    <row r="787" spans="5:17">
      <c r="E787" s="59"/>
      <c r="F787" s="62">
        <v>2</v>
      </c>
      <c r="G787" s="64">
        <v>220000</v>
      </c>
      <c r="H787" s="59"/>
      <c r="I787" s="69">
        <v>1.01</v>
      </c>
      <c r="J787" s="70">
        <v>22440</v>
      </c>
      <c r="K787" s="64">
        <v>10</v>
      </c>
      <c r="L787" s="64">
        <f t="shared" si="13"/>
        <v>5156800</v>
      </c>
      <c r="M787" s="62">
        <v>778</v>
      </c>
      <c r="N787" s="59"/>
      <c r="O787" s="59"/>
      <c r="P787" s="59"/>
      <c r="Q787" s="59"/>
    </row>
    <row r="788" spans="5:17">
      <c r="E788" s="59"/>
      <c r="F788" s="62">
        <v>3</v>
      </c>
      <c r="G788" s="64">
        <v>222200</v>
      </c>
      <c r="H788" s="59"/>
      <c r="I788" s="69">
        <v>1.02</v>
      </c>
      <c r="J788" s="70">
        <v>22886</v>
      </c>
      <c r="K788" s="64">
        <v>10</v>
      </c>
      <c r="L788" s="64">
        <f t="shared" si="13"/>
        <v>5307469.2</v>
      </c>
      <c r="M788" s="62">
        <v>779</v>
      </c>
      <c r="N788" s="59"/>
      <c r="O788" s="59"/>
      <c r="P788" s="59"/>
      <c r="Q788" s="59"/>
    </row>
    <row r="789" spans="5:17">
      <c r="E789" s="59"/>
      <c r="F789" s="62">
        <v>4</v>
      </c>
      <c r="G789" s="64">
        <v>224400</v>
      </c>
      <c r="H789" s="59"/>
      <c r="I789" s="69">
        <v>1.03</v>
      </c>
      <c r="J789" s="70">
        <v>23337</v>
      </c>
      <c r="K789" s="64">
        <v>10</v>
      </c>
      <c r="L789" s="64">
        <f t="shared" si="13"/>
        <v>5461222.8</v>
      </c>
      <c r="M789" s="62">
        <v>780</v>
      </c>
      <c r="N789" s="59"/>
      <c r="O789" s="59"/>
      <c r="P789" s="59"/>
      <c r="Q789" s="59"/>
    </row>
    <row r="790" spans="5:17">
      <c r="E790" s="59"/>
      <c r="F790" s="62">
        <v>5</v>
      </c>
      <c r="G790" s="64">
        <v>226600</v>
      </c>
      <c r="H790" s="59"/>
      <c r="I790" s="69">
        <v>1.04</v>
      </c>
      <c r="J790" s="70">
        <v>23793</v>
      </c>
      <c r="K790" s="64">
        <v>10</v>
      </c>
      <c r="L790" s="64">
        <f t="shared" si="13"/>
        <v>5618093.8</v>
      </c>
      <c r="M790" s="62">
        <v>781</v>
      </c>
      <c r="N790" s="59"/>
      <c r="O790" s="59"/>
      <c r="P790" s="59"/>
      <c r="Q790" s="59"/>
    </row>
    <row r="791" spans="5:17">
      <c r="E791" s="59"/>
      <c r="F791" s="62">
        <v>6</v>
      </c>
      <c r="G791" s="64">
        <v>228800</v>
      </c>
      <c r="H791" s="59"/>
      <c r="I791" s="69">
        <v>1.06</v>
      </c>
      <c r="J791" s="70">
        <v>24252</v>
      </c>
      <c r="K791" s="64">
        <v>10</v>
      </c>
      <c r="L791" s="64">
        <f t="shared" si="13"/>
        <v>5777657.6</v>
      </c>
      <c r="M791" s="62">
        <v>782</v>
      </c>
      <c r="N791" s="59"/>
      <c r="O791" s="59"/>
      <c r="P791" s="59"/>
      <c r="Q791" s="59"/>
    </row>
    <row r="792" spans="5:17">
      <c r="E792" s="59"/>
      <c r="F792" s="62">
        <v>7</v>
      </c>
      <c r="G792" s="64">
        <v>233200</v>
      </c>
      <c r="H792" s="59"/>
      <c r="I792" s="69">
        <v>1.08</v>
      </c>
      <c r="J792" s="70">
        <v>24952</v>
      </c>
      <c r="K792" s="64">
        <v>10</v>
      </c>
      <c r="L792" s="64">
        <f t="shared" si="13"/>
        <v>6052006.4</v>
      </c>
      <c r="M792" s="62">
        <v>783</v>
      </c>
      <c r="N792" s="59"/>
      <c r="O792" s="59"/>
      <c r="P792" s="59"/>
      <c r="Q792" s="59"/>
    </row>
    <row r="793" spans="5:17">
      <c r="E793" s="59"/>
      <c r="F793" s="62">
        <v>8</v>
      </c>
      <c r="G793" s="64">
        <v>237600</v>
      </c>
      <c r="H793" s="59"/>
      <c r="I793" s="69">
        <v>1.1</v>
      </c>
      <c r="J793" s="70">
        <v>25660</v>
      </c>
      <c r="K793" s="64">
        <v>10</v>
      </c>
      <c r="L793" s="64">
        <f t="shared" si="13"/>
        <v>6334416</v>
      </c>
      <c r="M793" s="62">
        <v>784</v>
      </c>
      <c r="N793" s="59"/>
      <c r="O793" s="59"/>
      <c r="P793" s="59"/>
      <c r="Q793" s="59"/>
    </row>
    <row r="794" spans="5:17">
      <c r="E794" s="62">
        <v>4</v>
      </c>
      <c r="F794" s="62">
        <v>1</v>
      </c>
      <c r="G794" s="63">
        <v>222000</v>
      </c>
      <c r="H794" s="62">
        <v>2000</v>
      </c>
      <c r="I794" s="69">
        <v>1</v>
      </c>
      <c r="J794" s="70">
        <v>22422</v>
      </c>
      <c r="K794" s="64">
        <v>10</v>
      </c>
      <c r="L794" s="64">
        <f t="shared" si="13"/>
        <v>5199684</v>
      </c>
      <c r="M794" s="62">
        <v>785</v>
      </c>
      <c r="N794" s="59"/>
      <c r="O794" s="59"/>
      <c r="P794" s="59"/>
      <c r="Q794" s="59"/>
    </row>
    <row r="795" spans="5:17">
      <c r="E795" s="59"/>
      <c r="F795" s="62">
        <v>2</v>
      </c>
      <c r="G795" s="64">
        <v>224220</v>
      </c>
      <c r="H795" s="59"/>
      <c r="I795" s="69">
        <v>1.01</v>
      </c>
      <c r="J795" s="70">
        <v>22870</v>
      </c>
      <c r="K795" s="64">
        <v>10</v>
      </c>
      <c r="L795" s="64">
        <f t="shared" si="13"/>
        <v>5352131.4</v>
      </c>
      <c r="M795" s="62">
        <v>786</v>
      </c>
      <c r="N795" s="59"/>
      <c r="O795" s="59"/>
      <c r="P795" s="59"/>
      <c r="Q795" s="59"/>
    </row>
    <row r="796" spans="5:17">
      <c r="E796" s="59"/>
      <c r="F796" s="62">
        <v>3</v>
      </c>
      <c r="G796" s="64">
        <v>226440</v>
      </c>
      <c r="H796" s="59"/>
      <c r="I796" s="69">
        <v>1.02</v>
      </c>
      <c r="J796" s="70">
        <v>23323</v>
      </c>
      <c r="K796" s="64">
        <v>10</v>
      </c>
      <c r="L796" s="64">
        <f t="shared" si="13"/>
        <v>5507700.12</v>
      </c>
      <c r="M796" s="62">
        <v>787</v>
      </c>
      <c r="N796" s="59"/>
      <c r="O796" s="59"/>
      <c r="P796" s="59"/>
      <c r="Q796" s="59"/>
    </row>
    <row r="797" spans="5:17">
      <c r="E797" s="59"/>
      <c r="F797" s="62">
        <v>4</v>
      </c>
      <c r="G797" s="64">
        <v>228660</v>
      </c>
      <c r="H797" s="59"/>
      <c r="I797" s="69">
        <v>1.03</v>
      </c>
      <c r="J797" s="70">
        <v>23780</v>
      </c>
      <c r="K797" s="64">
        <v>10</v>
      </c>
      <c r="L797" s="64">
        <f t="shared" si="13"/>
        <v>5666194.8</v>
      </c>
      <c r="M797" s="62">
        <v>788</v>
      </c>
      <c r="N797" s="59"/>
      <c r="O797" s="59"/>
      <c r="P797" s="59"/>
      <c r="Q797" s="59"/>
    </row>
    <row r="798" spans="5:17">
      <c r="E798" s="59"/>
      <c r="F798" s="62">
        <v>5</v>
      </c>
      <c r="G798" s="64">
        <v>230880</v>
      </c>
      <c r="H798" s="59"/>
      <c r="I798" s="69">
        <v>1.04</v>
      </c>
      <c r="J798" s="70">
        <v>24242</v>
      </c>
      <c r="K798" s="64">
        <v>10</v>
      </c>
      <c r="L798" s="64">
        <f t="shared" si="13"/>
        <v>5827872.96</v>
      </c>
      <c r="M798" s="62">
        <v>789</v>
      </c>
      <c r="N798" s="59"/>
      <c r="O798" s="59"/>
      <c r="P798" s="59"/>
      <c r="Q798" s="59"/>
    </row>
    <row r="799" spans="5:17">
      <c r="E799" s="59"/>
      <c r="F799" s="62">
        <v>6</v>
      </c>
      <c r="G799" s="64">
        <v>235320</v>
      </c>
      <c r="H799" s="59"/>
      <c r="I799" s="69">
        <v>1.06</v>
      </c>
      <c r="J799" s="70">
        <v>24943</v>
      </c>
      <c r="K799" s="64">
        <v>10</v>
      </c>
      <c r="L799" s="64">
        <f t="shared" si="13"/>
        <v>6104906.76</v>
      </c>
      <c r="M799" s="62">
        <v>790</v>
      </c>
      <c r="N799" s="59"/>
      <c r="O799" s="59"/>
      <c r="P799" s="59"/>
      <c r="Q799" s="59"/>
    </row>
    <row r="800" spans="5:17">
      <c r="E800" s="59"/>
      <c r="F800" s="62">
        <v>7</v>
      </c>
      <c r="G800" s="64">
        <v>239760</v>
      </c>
      <c r="H800" s="59"/>
      <c r="I800" s="69">
        <v>1.08</v>
      </c>
      <c r="J800" s="70">
        <v>25654</v>
      </c>
      <c r="K800" s="64">
        <v>10</v>
      </c>
      <c r="L800" s="64">
        <f t="shared" si="13"/>
        <v>6390563.04</v>
      </c>
      <c r="M800" s="62">
        <v>791</v>
      </c>
      <c r="N800" s="59"/>
      <c r="O800" s="59"/>
      <c r="P800" s="59"/>
      <c r="Q800" s="59"/>
    </row>
    <row r="801" spans="4:17">
      <c r="D801" s="59"/>
      <c r="E801" s="59"/>
      <c r="F801" s="62">
        <v>8</v>
      </c>
      <c r="G801" s="64">
        <v>244200</v>
      </c>
      <c r="H801" s="59"/>
      <c r="I801" s="69">
        <v>1.1</v>
      </c>
      <c r="J801" s="70">
        <v>26373</v>
      </c>
      <c r="K801" s="64">
        <v>10</v>
      </c>
      <c r="L801" s="64">
        <f t="shared" si="13"/>
        <v>6684486.6</v>
      </c>
      <c r="M801" s="62">
        <v>792</v>
      </c>
      <c r="N801" s="59"/>
      <c r="O801" s="59"/>
      <c r="P801" s="59"/>
      <c r="Q801" s="59"/>
    </row>
    <row r="802" spans="4:17">
      <c r="D802" s="59"/>
      <c r="E802" s="62">
        <v>5</v>
      </c>
      <c r="F802" s="62">
        <v>1</v>
      </c>
      <c r="G802" s="63">
        <v>224000</v>
      </c>
      <c r="H802" s="62">
        <v>2000</v>
      </c>
      <c r="I802" s="69">
        <v>1</v>
      </c>
      <c r="J802" s="70">
        <v>22624</v>
      </c>
      <c r="K802" s="64">
        <v>10</v>
      </c>
      <c r="L802" s="64">
        <f t="shared" si="13"/>
        <v>5291776</v>
      </c>
      <c r="M802" s="62">
        <v>793</v>
      </c>
      <c r="N802" s="59"/>
      <c r="O802" s="59"/>
      <c r="P802" s="59"/>
      <c r="Q802" s="59"/>
    </row>
    <row r="803" spans="4:17">
      <c r="D803" s="59"/>
      <c r="E803" s="59"/>
      <c r="F803" s="62">
        <v>2</v>
      </c>
      <c r="G803" s="64">
        <v>226240</v>
      </c>
      <c r="H803" s="59"/>
      <c r="I803" s="69">
        <v>1.01</v>
      </c>
      <c r="J803" s="70">
        <v>23076</v>
      </c>
      <c r="K803" s="64">
        <v>10</v>
      </c>
      <c r="L803" s="64">
        <f t="shared" si="13"/>
        <v>5446954.24</v>
      </c>
      <c r="M803" s="62">
        <v>794</v>
      </c>
      <c r="N803" s="59"/>
      <c r="O803" s="59"/>
      <c r="P803" s="59"/>
      <c r="Q803" s="59"/>
    </row>
    <row r="804" spans="4:17">
      <c r="D804" s="59"/>
      <c r="E804" s="59"/>
      <c r="F804" s="62">
        <v>3</v>
      </c>
      <c r="G804" s="64">
        <v>228480</v>
      </c>
      <c r="H804" s="59"/>
      <c r="I804" s="69">
        <v>1.02</v>
      </c>
      <c r="J804" s="70">
        <v>23533</v>
      </c>
      <c r="K804" s="64">
        <v>10</v>
      </c>
      <c r="L804" s="64">
        <f t="shared" si="13"/>
        <v>5605299.84</v>
      </c>
      <c r="M804" s="62">
        <v>795</v>
      </c>
      <c r="N804" s="59"/>
      <c r="O804" s="59"/>
      <c r="P804" s="59"/>
      <c r="Q804" s="59"/>
    </row>
    <row r="805" spans="4:17">
      <c r="D805" s="59"/>
      <c r="E805" s="59"/>
      <c r="F805" s="62">
        <v>4</v>
      </c>
      <c r="G805" s="64">
        <v>230720</v>
      </c>
      <c r="H805" s="59"/>
      <c r="I805" s="69">
        <v>1.03</v>
      </c>
      <c r="J805" s="70">
        <v>23994</v>
      </c>
      <c r="K805" s="64">
        <v>10</v>
      </c>
      <c r="L805" s="64">
        <f t="shared" si="13"/>
        <v>5766615.68</v>
      </c>
      <c r="M805" s="62">
        <v>796</v>
      </c>
      <c r="N805" s="59"/>
      <c r="O805" s="59"/>
      <c r="P805" s="59"/>
      <c r="Q805" s="59"/>
    </row>
    <row r="806" spans="4:17">
      <c r="D806" s="59"/>
      <c r="E806" s="59"/>
      <c r="F806" s="62">
        <v>5</v>
      </c>
      <c r="G806" s="64">
        <v>232960</v>
      </c>
      <c r="H806" s="59"/>
      <c r="I806" s="69">
        <v>1.04</v>
      </c>
      <c r="J806" s="70">
        <v>24460</v>
      </c>
      <c r="K806" s="64">
        <v>10</v>
      </c>
      <c r="L806" s="64">
        <f t="shared" si="13"/>
        <v>5931161.6</v>
      </c>
      <c r="M806" s="62">
        <v>797</v>
      </c>
      <c r="N806" s="59"/>
      <c r="O806" s="59"/>
      <c r="P806" s="59"/>
      <c r="Q806" s="59"/>
    </row>
    <row r="807" spans="4:17">
      <c r="D807" s="59"/>
      <c r="E807" s="59"/>
      <c r="F807" s="62">
        <v>6</v>
      </c>
      <c r="G807" s="64">
        <v>237440</v>
      </c>
      <c r="H807" s="59"/>
      <c r="I807" s="69">
        <v>1.06</v>
      </c>
      <c r="J807" s="70">
        <v>25168</v>
      </c>
      <c r="K807" s="64">
        <v>10</v>
      </c>
      <c r="L807" s="64">
        <f t="shared" si="13"/>
        <v>6213329.92</v>
      </c>
      <c r="M807" s="62">
        <v>798</v>
      </c>
      <c r="N807" s="59"/>
      <c r="O807" s="59"/>
      <c r="P807" s="59"/>
      <c r="Q807" s="59"/>
    </row>
    <row r="808" spans="4:17">
      <c r="D808" s="59"/>
      <c r="E808" s="59"/>
      <c r="F808" s="62">
        <v>7</v>
      </c>
      <c r="G808" s="64">
        <v>241920</v>
      </c>
      <c r="H808" s="59"/>
      <c r="I808" s="69">
        <v>1.08</v>
      </c>
      <c r="J808" s="70">
        <v>25885</v>
      </c>
      <c r="K808" s="64">
        <v>10</v>
      </c>
      <c r="L808" s="64">
        <f t="shared" si="13"/>
        <v>6504019.2</v>
      </c>
      <c r="M808" s="62">
        <v>799</v>
      </c>
      <c r="N808" s="59"/>
      <c r="O808" s="59"/>
      <c r="P808" s="59"/>
      <c r="Q808" s="59"/>
    </row>
    <row r="809" spans="4:17">
      <c r="D809" s="59"/>
      <c r="E809" s="59"/>
      <c r="F809" s="62">
        <v>8</v>
      </c>
      <c r="G809" s="64">
        <v>246400</v>
      </c>
      <c r="H809" s="59"/>
      <c r="I809" s="69">
        <v>1.1</v>
      </c>
      <c r="J809" s="70">
        <v>26611</v>
      </c>
      <c r="K809" s="64">
        <v>10</v>
      </c>
      <c r="L809" s="64">
        <f t="shared" si="13"/>
        <v>6803350.4</v>
      </c>
      <c r="M809" s="62">
        <v>800</v>
      </c>
      <c r="N809" s="59"/>
      <c r="O809" s="59"/>
      <c r="P809" s="59"/>
      <c r="Q809" s="59"/>
    </row>
    <row r="810" spans="4:17">
      <c r="D810" s="62" t="s">
        <v>617</v>
      </c>
      <c r="E810" s="62">
        <v>1</v>
      </c>
      <c r="F810" s="62">
        <v>1</v>
      </c>
      <c r="G810" s="63">
        <v>226000</v>
      </c>
      <c r="H810" s="62">
        <v>2000</v>
      </c>
      <c r="I810" s="69">
        <v>1</v>
      </c>
      <c r="J810" s="70">
        <v>22826</v>
      </c>
      <c r="K810" s="64">
        <v>10</v>
      </c>
      <c r="L810" s="64">
        <f t="shared" si="13"/>
        <v>5384676</v>
      </c>
      <c r="M810" s="62">
        <v>801</v>
      </c>
      <c r="N810" s="59"/>
      <c r="O810" s="59"/>
      <c r="P810" s="59"/>
      <c r="Q810" s="59"/>
    </row>
    <row r="811" spans="4:17">
      <c r="D811" s="59"/>
      <c r="E811" s="59"/>
      <c r="F811" s="62">
        <v>2</v>
      </c>
      <c r="G811" s="64">
        <v>228260</v>
      </c>
      <c r="H811" s="59"/>
      <c r="I811" s="69">
        <v>1.01</v>
      </c>
      <c r="J811" s="70">
        <v>23282</v>
      </c>
      <c r="K811" s="64">
        <v>10</v>
      </c>
      <c r="L811" s="64">
        <f t="shared" si="13"/>
        <v>5542609.32</v>
      </c>
      <c r="M811" s="62">
        <v>802</v>
      </c>
      <c r="N811" s="59"/>
      <c r="O811" s="59"/>
      <c r="P811" s="59"/>
      <c r="Q811" s="59"/>
    </row>
    <row r="812" spans="4:17">
      <c r="D812" s="59"/>
      <c r="E812" s="59"/>
      <c r="F812" s="62">
        <v>3</v>
      </c>
      <c r="G812" s="64">
        <v>230520</v>
      </c>
      <c r="H812" s="59"/>
      <c r="I812" s="69">
        <v>1.02</v>
      </c>
      <c r="J812" s="70">
        <v>23743</v>
      </c>
      <c r="K812" s="64">
        <v>10</v>
      </c>
      <c r="L812" s="64">
        <f t="shared" si="13"/>
        <v>5703756.36</v>
      </c>
      <c r="M812" s="62">
        <v>803</v>
      </c>
      <c r="N812" s="59"/>
      <c r="O812" s="59"/>
      <c r="P812" s="59"/>
      <c r="Q812" s="59"/>
    </row>
    <row r="813" spans="4:17">
      <c r="D813" s="59"/>
      <c r="E813" s="59"/>
      <c r="F813" s="62">
        <v>4</v>
      </c>
      <c r="G813" s="64">
        <v>232780</v>
      </c>
      <c r="H813" s="59"/>
      <c r="I813" s="69">
        <v>1.03</v>
      </c>
      <c r="J813" s="70">
        <v>24209</v>
      </c>
      <c r="K813" s="64">
        <v>10</v>
      </c>
      <c r="L813" s="64">
        <f t="shared" si="13"/>
        <v>5868151.02</v>
      </c>
      <c r="M813" s="62">
        <v>804</v>
      </c>
      <c r="N813" s="59"/>
      <c r="O813" s="59"/>
      <c r="P813" s="59"/>
      <c r="Q813" s="59"/>
    </row>
    <row r="814" spans="4:17">
      <c r="D814" s="59"/>
      <c r="E814" s="59"/>
      <c r="F814" s="62">
        <v>5</v>
      </c>
      <c r="G814" s="64">
        <v>235040</v>
      </c>
      <c r="H814" s="59"/>
      <c r="I814" s="69">
        <v>1.04</v>
      </c>
      <c r="J814" s="70">
        <v>24679</v>
      </c>
      <c r="K814" s="64">
        <v>10</v>
      </c>
      <c r="L814" s="64">
        <f t="shared" si="13"/>
        <v>6035592.16</v>
      </c>
      <c r="M814" s="62">
        <v>805</v>
      </c>
      <c r="N814" s="59"/>
      <c r="O814" s="59"/>
      <c r="P814" s="59"/>
      <c r="Q814" s="59"/>
    </row>
    <row r="815" spans="4:17">
      <c r="D815" s="59"/>
      <c r="E815" s="59"/>
      <c r="F815" s="62">
        <v>6</v>
      </c>
      <c r="G815" s="64">
        <v>239560</v>
      </c>
      <c r="H815" s="59"/>
      <c r="I815" s="69">
        <v>1.06</v>
      </c>
      <c r="J815" s="70">
        <v>25393</v>
      </c>
      <c r="K815" s="64">
        <v>10</v>
      </c>
      <c r="L815" s="64">
        <f t="shared" si="13"/>
        <v>6322707.08</v>
      </c>
      <c r="M815" s="62">
        <v>806</v>
      </c>
      <c r="N815" s="59"/>
      <c r="O815" s="59"/>
      <c r="P815" s="59"/>
      <c r="Q815" s="59"/>
    </row>
    <row r="816" spans="4:17">
      <c r="D816" s="59"/>
      <c r="E816" s="59"/>
      <c r="F816" s="62">
        <v>7</v>
      </c>
      <c r="G816" s="64">
        <v>244080</v>
      </c>
      <c r="H816" s="59"/>
      <c r="I816" s="69">
        <v>1.08</v>
      </c>
      <c r="J816" s="70">
        <v>26116</v>
      </c>
      <c r="K816" s="64">
        <v>10</v>
      </c>
      <c r="L816" s="64">
        <f t="shared" si="13"/>
        <v>6618473.28</v>
      </c>
      <c r="M816" s="62">
        <v>807</v>
      </c>
      <c r="N816" s="59"/>
      <c r="O816" s="59"/>
      <c r="P816" s="59"/>
      <c r="Q816" s="59"/>
    </row>
    <row r="817" spans="5:17">
      <c r="E817" s="59"/>
      <c r="F817" s="62">
        <v>8</v>
      </c>
      <c r="G817" s="64">
        <v>248600</v>
      </c>
      <c r="H817" s="59"/>
      <c r="I817" s="69">
        <v>1.1</v>
      </c>
      <c r="J817" s="70">
        <v>26848</v>
      </c>
      <c r="K817" s="64">
        <v>10</v>
      </c>
      <c r="L817" s="64">
        <f t="shared" si="13"/>
        <v>6923012.8</v>
      </c>
      <c r="M817" s="62">
        <v>808</v>
      </c>
      <c r="N817" s="59"/>
      <c r="O817" s="59"/>
      <c r="P817" s="59"/>
      <c r="Q817" s="59"/>
    </row>
    <row r="818" spans="5:17">
      <c r="E818" s="62">
        <v>2</v>
      </c>
      <c r="F818" s="62">
        <v>1</v>
      </c>
      <c r="G818" s="63">
        <v>228000</v>
      </c>
      <c r="H818" s="62">
        <v>2000</v>
      </c>
      <c r="I818" s="69">
        <v>1</v>
      </c>
      <c r="J818" s="70">
        <v>23028</v>
      </c>
      <c r="K818" s="64">
        <v>10</v>
      </c>
      <c r="L818" s="64">
        <f t="shared" si="13"/>
        <v>5478384</v>
      </c>
      <c r="M818" s="62">
        <v>809</v>
      </c>
      <c r="N818" s="59"/>
      <c r="O818" s="59"/>
      <c r="P818" s="59"/>
      <c r="Q818" s="59"/>
    </row>
    <row r="819" spans="5:17">
      <c r="E819" s="59"/>
      <c r="F819" s="62">
        <v>2</v>
      </c>
      <c r="G819" s="64">
        <v>230280</v>
      </c>
      <c r="H819" s="59"/>
      <c r="I819" s="69">
        <v>1.01</v>
      </c>
      <c r="J819" s="70">
        <v>23488</v>
      </c>
      <c r="K819" s="64">
        <v>10</v>
      </c>
      <c r="L819" s="64">
        <f t="shared" si="13"/>
        <v>5639096.64</v>
      </c>
      <c r="M819" s="62">
        <v>810</v>
      </c>
      <c r="N819" s="59"/>
      <c r="O819" s="59"/>
      <c r="P819" s="59"/>
      <c r="Q819" s="59"/>
    </row>
    <row r="820" spans="5:17">
      <c r="E820" s="59"/>
      <c r="F820" s="62">
        <v>3</v>
      </c>
      <c r="G820" s="64">
        <v>232560</v>
      </c>
      <c r="H820" s="59"/>
      <c r="I820" s="69">
        <v>1.02</v>
      </c>
      <c r="J820" s="70">
        <v>23953</v>
      </c>
      <c r="K820" s="64">
        <v>10</v>
      </c>
      <c r="L820" s="64">
        <f t="shared" si="13"/>
        <v>5803069.68</v>
      </c>
      <c r="M820" s="62">
        <v>811</v>
      </c>
      <c r="N820" s="59"/>
      <c r="O820" s="59"/>
      <c r="P820" s="59"/>
      <c r="Q820" s="59"/>
    </row>
    <row r="821" spans="5:17">
      <c r="E821" s="59"/>
      <c r="F821" s="62">
        <v>4</v>
      </c>
      <c r="G821" s="64">
        <v>234840</v>
      </c>
      <c r="H821" s="59"/>
      <c r="I821" s="69">
        <v>1.03</v>
      </c>
      <c r="J821" s="70">
        <v>24423</v>
      </c>
      <c r="K821" s="64">
        <v>10</v>
      </c>
      <c r="L821" s="64">
        <f t="shared" si="13"/>
        <v>5970337.32</v>
      </c>
      <c r="M821" s="62">
        <v>812</v>
      </c>
      <c r="N821" s="59"/>
      <c r="O821" s="59"/>
      <c r="P821" s="59"/>
      <c r="Q821" s="59"/>
    </row>
    <row r="822" spans="5:17">
      <c r="E822" s="59"/>
      <c r="F822" s="62">
        <v>5</v>
      </c>
      <c r="G822" s="64">
        <v>237120</v>
      </c>
      <c r="H822" s="59"/>
      <c r="I822" s="69">
        <v>1.04</v>
      </c>
      <c r="J822" s="70">
        <v>24897</v>
      </c>
      <c r="K822" s="64">
        <v>10</v>
      </c>
      <c r="L822" s="64">
        <f t="shared" si="13"/>
        <v>6140696.64</v>
      </c>
      <c r="M822" s="62">
        <v>813</v>
      </c>
      <c r="N822" s="59"/>
      <c r="O822" s="59"/>
      <c r="P822" s="59"/>
      <c r="Q822" s="59"/>
    </row>
    <row r="823" spans="5:17">
      <c r="E823" s="59"/>
      <c r="F823" s="62">
        <v>6</v>
      </c>
      <c r="G823" s="64">
        <v>241680</v>
      </c>
      <c r="H823" s="59"/>
      <c r="I823" s="69">
        <v>1.06</v>
      </c>
      <c r="J823" s="70">
        <v>25618</v>
      </c>
      <c r="K823" s="64">
        <v>10</v>
      </c>
      <c r="L823" s="64">
        <f t="shared" si="13"/>
        <v>6433038.24</v>
      </c>
      <c r="M823" s="62">
        <v>814</v>
      </c>
      <c r="N823" s="59"/>
      <c r="O823" s="59"/>
      <c r="P823" s="59"/>
      <c r="Q823" s="59"/>
    </row>
    <row r="824" spans="5:17">
      <c r="E824" s="59"/>
      <c r="F824" s="62">
        <v>7</v>
      </c>
      <c r="G824" s="64">
        <v>246240</v>
      </c>
      <c r="H824" s="59"/>
      <c r="I824" s="69">
        <v>1.08</v>
      </c>
      <c r="J824" s="70">
        <v>26347</v>
      </c>
      <c r="K824" s="64">
        <v>10</v>
      </c>
      <c r="L824" s="64">
        <f t="shared" si="13"/>
        <v>6733925.28</v>
      </c>
      <c r="M824" s="62">
        <v>815</v>
      </c>
      <c r="N824" s="59"/>
      <c r="O824" s="59"/>
      <c r="P824" s="59"/>
      <c r="Q824" s="59"/>
    </row>
    <row r="825" spans="5:17">
      <c r="E825" s="59"/>
      <c r="F825" s="62">
        <v>8</v>
      </c>
      <c r="G825" s="64">
        <v>250800</v>
      </c>
      <c r="H825" s="59"/>
      <c r="I825" s="69">
        <v>1.1</v>
      </c>
      <c r="J825" s="70">
        <v>27086</v>
      </c>
      <c r="K825" s="64">
        <v>10</v>
      </c>
      <c r="L825" s="64">
        <f t="shared" si="13"/>
        <v>7043968.8</v>
      </c>
      <c r="M825" s="62">
        <v>816</v>
      </c>
      <c r="N825" s="59"/>
      <c r="O825" s="59"/>
      <c r="P825" s="59"/>
      <c r="Q825" s="59"/>
    </row>
    <row r="826" spans="5:17">
      <c r="E826" s="62">
        <v>3</v>
      </c>
      <c r="F826" s="62">
        <v>1</v>
      </c>
      <c r="G826" s="63">
        <v>230000</v>
      </c>
      <c r="H826" s="62">
        <v>2000</v>
      </c>
      <c r="I826" s="69">
        <v>1</v>
      </c>
      <c r="J826" s="70">
        <v>23230</v>
      </c>
      <c r="K826" s="64">
        <v>10</v>
      </c>
      <c r="L826" s="64">
        <f t="shared" si="13"/>
        <v>5572900</v>
      </c>
      <c r="M826" s="62">
        <v>817</v>
      </c>
      <c r="N826" s="59"/>
      <c r="O826" s="59"/>
      <c r="P826" s="59"/>
      <c r="Q826" s="59"/>
    </row>
    <row r="827" spans="5:17">
      <c r="E827" s="59"/>
      <c r="F827" s="62">
        <v>2</v>
      </c>
      <c r="G827" s="64">
        <v>232300</v>
      </c>
      <c r="H827" s="59"/>
      <c r="I827" s="69">
        <v>1.01</v>
      </c>
      <c r="J827" s="70">
        <v>23694</v>
      </c>
      <c r="K827" s="64">
        <v>10</v>
      </c>
      <c r="L827" s="64">
        <f t="shared" si="13"/>
        <v>5736416.2</v>
      </c>
      <c r="M827" s="62">
        <v>818</v>
      </c>
      <c r="N827" s="59"/>
      <c r="O827" s="59"/>
      <c r="P827" s="59"/>
      <c r="Q827" s="59"/>
    </row>
    <row r="828" spans="5:17">
      <c r="E828" s="59"/>
      <c r="F828" s="62">
        <v>3</v>
      </c>
      <c r="G828" s="64">
        <v>234600</v>
      </c>
      <c r="H828" s="59"/>
      <c r="I828" s="69">
        <v>1.02</v>
      </c>
      <c r="J828" s="70">
        <v>24163</v>
      </c>
      <c r="K828" s="64">
        <v>10</v>
      </c>
      <c r="L828" s="64">
        <f t="shared" si="13"/>
        <v>5903239.8</v>
      </c>
      <c r="M828" s="62">
        <v>819</v>
      </c>
      <c r="N828" s="59"/>
      <c r="O828" s="59"/>
      <c r="P828" s="59"/>
      <c r="Q828" s="59"/>
    </row>
    <row r="829" spans="5:17">
      <c r="E829" s="59"/>
      <c r="F829" s="62">
        <v>4</v>
      </c>
      <c r="G829" s="64">
        <v>236900</v>
      </c>
      <c r="H829" s="59"/>
      <c r="I829" s="69">
        <v>1.03</v>
      </c>
      <c r="J829" s="70">
        <v>24637</v>
      </c>
      <c r="K829" s="64">
        <v>10</v>
      </c>
      <c r="L829" s="64">
        <f t="shared" si="13"/>
        <v>6073405.3</v>
      </c>
      <c r="M829" s="62">
        <v>820</v>
      </c>
      <c r="N829" s="59"/>
      <c r="O829" s="59"/>
      <c r="P829" s="59"/>
      <c r="Q829" s="59"/>
    </row>
    <row r="830" spans="5:17">
      <c r="E830" s="59"/>
      <c r="F830" s="62">
        <v>5</v>
      </c>
      <c r="G830" s="64">
        <v>239200</v>
      </c>
      <c r="H830" s="59"/>
      <c r="I830" s="69">
        <v>1.04</v>
      </c>
      <c r="J830" s="70">
        <v>25116</v>
      </c>
      <c r="K830" s="64">
        <v>10</v>
      </c>
      <c r="L830" s="64">
        <f t="shared" si="13"/>
        <v>6246947.2</v>
      </c>
      <c r="M830" s="62">
        <v>821</v>
      </c>
      <c r="N830" s="59"/>
      <c r="O830" s="59"/>
      <c r="P830" s="59"/>
      <c r="Q830" s="59"/>
    </row>
    <row r="831" spans="5:17">
      <c r="E831" s="59"/>
      <c r="F831" s="62">
        <v>6</v>
      </c>
      <c r="G831" s="64">
        <v>243800</v>
      </c>
      <c r="H831" s="59"/>
      <c r="I831" s="69">
        <v>1.06</v>
      </c>
      <c r="J831" s="70">
        <v>25842</v>
      </c>
      <c r="K831" s="64">
        <v>10</v>
      </c>
      <c r="L831" s="64">
        <f t="shared" si="13"/>
        <v>6544079.6</v>
      </c>
      <c r="M831" s="62">
        <v>822</v>
      </c>
      <c r="N831" s="59"/>
      <c r="O831" s="59"/>
      <c r="P831" s="59"/>
      <c r="Q831" s="59"/>
    </row>
    <row r="832" spans="5:17">
      <c r="E832" s="59"/>
      <c r="F832" s="62">
        <v>7</v>
      </c>
      <c r="G832" s="64">
        <v>248400</v>
      </c>
      <c r="H832" s="59"/>
      <c r="I832" s="69">
        <v>1.08</v>
      </c>
      <c r="J832" s="70">
        <v>26578</v>
      </c>
      <c r="K832" s="64">
        <v>10</v>
      </c>
      <c r="L832" s="64">
        <f t="shared" si="13"/>
        <v>6850375.2</v>
      </c>
      <c r="M832" s="62">
        <v>823</v>
      </c>
      <c r="N832" s="59"/>
      <c r="O832" s="59"/>
      <c r="P832" s="59"/>
      <c r="Q832" s="59"/>
    </row>
    <row r="833" spans="5:17">
      <c r="E833" s="59"/>
      <c r="F833" s="62">
        <v>8</v>
      </c>
      <c r="G833" s="64">
        <v>253000</v>
      </c>
      <c r="H833" s="59"/>
      <c r="I833" s="69">
        <v>1.1</v>
      </c>
      <c r="J833" s="70">
        <v>27324</v>
      </c>
      <c r="K833" s="64">
        <v>10</v>
      </c>
      <c r="L833" s="64">
        <f t="shared" si="13"/>
        <v>7165972</v>
      </c>
      <c r="M833" s="62">
        <v>824</v>
      </c>
      <c r="N833" s="59"/>
      <c r="O833" s="59"/>
      <c r="P833" s="59"/>
      <c r="Q833" s="59"/>
    </row>
    <row r="834" spans="5:17">
      <c r="E834" s="62">
        <v>4</v>
      </c>
      <c r="F834" s="62">
        <v>1</v>
      </c>
      <c r="G834" s="63">
        <v>232000</v>
      </c>
      <c r="H834" s="62">
        <v>2000</v>
      </c>
      <c r="I834" s="69">
        <v>1</v>
      </c>
      <c r="J834" s="70">
        <v>23432</v>
      </c>
      <c r="K834" s="64">
        <v>10</v>
      </c>
      <c r="L834" s="64">
        <f t="shared" si="13"/>
        <v>5668224</v>
      </c>
      <c r="M834" s="62">
        <v>825</v>
      </c>
      <c r="N834" s="59"/>
      <c r="O834" s="59"/>
      <c r="P834" s="59"/>
      <c r="Q834" s="59"/>
    </row>
    <row r="835" spans="5:17">
      <c r="E835" s="59"/>
      <c r="F835" s="62">
        <v>2</v>
      </c>
      <c r="G835" s="64">
        <v>234320</v>
      </c>
      <c r="H835" s="59"/>
      <c r="I835" s="69">
        <v>1.01</v>
      </c>
      <c r="J835" s="70">
        <v>23900</v>
      </c>
      <c r="K835" s="64">
        <v>10</v>
      </c>
      <c r="L835" s="64">
        <f t="shared" si="13"/>
        <v>5834568</v>
      </c>
      <c r="M835" s="62">
        <v>826</v>
      </c>
      <c r="N835" s="59"/>
      <c r="O835" s="59"/>
      <c r="P835" s="59"/>
      <c r="Q835" s="59"/>
    </row>
    <row r="836" spans="5:17">
      <c r="E836" s="59"/>
      <c r="F836" s="62">
        <v>3</v>
      </c>
      <c r="G836" s="64">
        <v>236640</v>
      </c>
      <c r="H836" s="59"/>
      <c r="I836" s="69">
        <v>1.02</v>
      </c>
      <c r="J836" s="70">
        <v>24373</v>
      </c>
      <c r="K836" s="64">
        <v>10</v>
      </c>
      <c r="L836" s="64">
        <f t="shared" si="13"/>
        <v>6004266.72</v>
      </c>
      <c r="M836" s="62">
        <v>827</v>
      </c>
      <c r="N836" s="59"/>
      <c r="O836" s="59"/>
      <c r="P836" s="59"/>
      <c r="Q836" s="59"/>
    </row>
    <row r="837" spans="5:17">
      <c r="E837" s="59"/>
      <c r="F837" s="62">
        <v>4</v>
      </c>
      <c r="G837" s="64">
        <v>238960</v>
      </c>
      <c r="H837" s="59"/>
      <c r="I837" s="69">
        <v>1.03</v>
      </c>
      <c r="J837" s="70">
        <v>24851</v>
      </c>
      <c r="K837" s="64">
        <v>10</v>
      </c>
      <c r="L837" s="64">
        <f t="shared" si="13"/>
        <v>6177354.96</v>
      </c>
      <c r="M837" s="62">
        <v>828</v>
      </c>
      <c r="N837" s="59"/>
      <c r="O837" s="59"/>
      <c r="P837" s="59"/>
      <c r="Q837" s="59"/>
    </row>
    <row r="838" spans="5:17">
      <c r="E838" s="59"/>
      <c r="F838" s="62">
        <v>5</v>
      </c>
      <c r="G838" s="64">
        <v>241280</v>
      </c>
      <c r="H838" s="59"/>
      <c r="I838" s="69">
        <v>1.04</v>
      </c>
      <c r="J838" s="70">
        <v>25334</v>
      </c>
      <c r="K838" s="64">
        <v>10</v>
      </c>
      <c r="L838" s="64">
        <f t="shared" si="13"/>
        <v>6353867.52</v>
      </c>
      <c r="M838" s="62">
        <v>829</v>
      </c>
      <c r="N838" s="59"/>
      <c r="O838" s="59"/>
      <c r="P838" s="59"/>
      <c r="Q838" s="59"/>
    </row>
    <row r="839" spans="5:17">
      <c r="E839" s="59"/>
      <c r="F839" s="62">
        <v>6</v>
      </c>
      <c r="G839" s="64">
        <v>245920</v>
      </c>
      <c r="H839" s="59"/>
      <c r="I839" s="69">
        <v>1.06</v>
      </c>
      <c r="J839" s="70">
        <v>26067</v>
      </c>
      <c r="K839" s="64">
        <v>10</v>
      </c>
      <c r="L839" s="64">
        <f t="shared" si="13"/>
        <v>6656316.64</v>
      </c>
      <c r="M839" s="62">
        <v>830</v>
      </c>
      <c r="N839" s="59"/>
      <c r="O839" s="59"/>
      <c r="P839" s="59"/>
      <c r="Q839" s="59"/>
    </row>
    <row r="840" spans="5:17">
      <c r="E840" s="59"/>
      <c r="F840" s="62">
        <v>7</v>
      </c>
      <c r="G840" s="64">
        <v>250560</v>
      </c>
      <c r="H840" s="59"/>
      <c r="I840" s="69">
        <v>1.08</v>
      </c>
      <c r="J840" s="70">
        <v>26809</v>
      </c>
      <c r="K840" s="64">
        <v>10</v>
      </c>
      <c r="L840" s="64">
        <f t="shared" si="13"/>
        <v>6967823.04</v>
      </c>
      <c r="M840" s="62">
        <v>831</v>
      </c>
      <c r="N840" s="59"/>
      <c r="O840" s="59"/>
      <c r="P840" s="59"/>
      <c r="Q840" s="59"/>
    </row>
    <row r="841" spans="5:17">
      <c r="E841" s="59"/>
      <c r="F841" s="62">
        <v>8</v>
      </c>
      <c r="G841" s="64">
        <v>255200</v>
      </c>
      <c r="H841" s="59"/>
      <c r="I841" s="69">
        <v>1.1</v>
      </c>
      <c r="J841" s="70">
        <v>27561</v>
      </c>
      <c r="K841" s="64">
        <v>10</v>
      </c>
      <c r="L841" s="64">
        <f t="shared" si="13"/>
        <v>7288767.2</v>
      </c>
      <c r="M841" s="62">
        <v>832</v>
      </c>
      <c r="N841" s="59"/>
      <c r="O841" s="59"/>
      <c r="P841" s="59"/>
      <c r="Q841" s="59"/>
    </row>
    <row r="842" spans="5:17">
      <c r="E842" s="62">
        <v>5</v>
      </c>
      <c r="F842" s="62">
        <v>1</v>
      </c>
      <c r="G842" s="63">
        <v>234000</v>
      </c>
      <c r="H842" s="62">
        <v>2000</v>
      </c>
      <c r="I842" s="69">
        <v>1</v>
      </c>
      <c r="J842" s="70">
        <v>23634</v>
      </c>
      <c r="K842" s="64">
        <v>10</v>
      </c>
      <c r="L842" s="64">
        <f t="shared" si="13"/>
        <v>5764356</v>
      </c>
      <c r="M842" s="62">
        <v>833</v>
      </c>
      <c r="N842" s="59"/>
      <c r="O842" s="59"/>
      <c r="P842" s="59"/>
      <c r="Q842" s="59"/>
    </row>
    <row r="843" spans="5:17">
      <c r="E843" s="59"/>
      <c r="F843" s="62">
        <v>2</v>
      </c>
      <c r="G843" s="64">
        <v>236340</v>
      </c>
      <c r="H843" s="59"/>
      <c r="I843" s="69">
        <v>1.01</v>
      </c>
      <c r="J843" s="70">
        <v>24106</v>
      </c>
      <c r="K843" s="64">
        <v>10</v>
      </c>
      <c r="L843" s="64">
        <f t="shared" ref="L843:L906" si="14">G843*(1+J843/1000)</f>
        <v>5933552.04</v>
      </c>
      <c r="M843" s="62">
        <v>834</v>
      </c>
      <c r="N843" s="59"/>
      <c r="O843" s="59"/>
      <c r="P843" s="59"/>
      <c r="Q843" s="59"/>
    </row>
    <row r="844" spans="5:17">
      <c r="E844" s="59"/>
      <c r="F844" s="62">
        <v>3</v>
      </c>
      <c r="G844" s="64">
        <v>238680</v>
      </c>
      <c r="H844" s="59"/>
      <c r="I844" s="69">
        <v>1.02</v>
      </c>
      <c r="J844" s="70">
        <v>24584</v>
      </c>
      <c r="K844" s="64">
        <v>10</v>
      </c>
      <c r="L844" s="64">
        <f t="shared" si="14"/>
        <v>6106389.12</v>
      </c>
      <c r="M844" s="62">
        <v>835</v>
      </c>
      <c r="N844" s="59"/>
      <c r="O844" s="59"/>
      <c r="P844" s="59"/>
      <c r="Q844" s="59"/>
    </row>
    <row r="845" spans="5:17">
      <c r="E845" s="59"/>
      <c r="F845" s="62">
        <v>4</v>
      </c>
      <c r="G845" s="64">
        <v>241020</v>
      </c>
      <c r="H845" s="59"/>
      <c r="I845" s="69">
        <v>1.03</v>
      </c>
      <c r="J845" s="70">
        <v>25066</v>
      </c>
      <c r="K845" s="64">
        <v>10</v>
      </c>
      <c r="L845" s="64">
        <f t="shared" si="14"/>
        <v>6282427.32</v>
      </c>
      <c r="M845" s="62">
        <v>836</v>
      </c>
      <c r="N845" s="59"/>
      <c r="O845" s="59"/>
      <c r="P845" s="59"/>
      <c r="Q845" s="59"/>
    </row>
    <row r="846" spans="5:17">
      <c r="E846" s="59"/>
      <c r="F846" s="62">
        <v>5</v>
      </c>
      <c r="G846" s="64">
        <v>243360</v>
      </c>
      <c r="H846" s="59"/>
      <c r="I846" s="69">
        <v>1.04</v>
      </c>
      <c r="J846" s="70">
        <v>25552</v>
      </c>
      <c r="K846" s="64">
        <v>10</v>
      </c>
      <c r="L846" s="64">
        <f t="shared" si="14"/>
        <v>6461694.72</v>
      </c>
      <c r="M846" s="62">
        <v>837</v>
      </c>
      <c r="N846" s="59"/>
      <c r="O846" s="59"/>
      <c r="P846" s="59"/>
      <c r="Q846" s="59"/>
    </row>
    <row r="847" spans="5:17">
      <c r="E847" s="59"/>
      <c r="F847" s="62">
        <v>6</v>
      </c>
      <c r="G847" s="64">
        <v>248040</v>
      </c>
      <c r="H847" s="59"/>
      <c r="I847" s="69">
        <v>1.06</v>
      </c>
      <c r="J847" s="70">
        <v>26292</v>
      </c>
      <c r="K847" s="64">
        <v>10</v>
      </c>
      <c r="L847" s="64">
        <f t="shared" si="14"/>
        <v>6769507.68</v>
      </c>
      <c r="M847" s="62">
        <v>838</v>
      </c>
      <c r="N847" s="59"/>
      <c r="O847" s="59"/>
      <c r="P847" s="59"/>
      <c r="Q847" s="59"/>
    </row>
    <row r="848" spans="5:17">
      <c r="E848" s="59"/>
      <c r="F848" s="62">
        <v>7</v>
      </c>
      <c r="G848" s="64">
        <v>252720</v>
      </c>
      <c r="H848" s="59"/>
      <c r="I848" s="69">
        <v>1.08</v>
      </c>
      <c r="J848" s="70">
        <v>27041</v>
      </c>
      <c r="K848" s="64">
        <v>10</v>
      </c>
      <c r="L848" s="64">
        <f t="shared" si="14"/>
        <v>7086521.52</v>
      </c>
      <c r="M848" s="62">
        <v>839</v>
      </c>
      <c r="N848" s="59"/>
      <c r="O848" s="59"/>
      <c r="P848" s="59"/>
      <c r="Q848" s="59"/>
    </row>
    <row r="849" spans="4:17">
      <c r="D849" s="59"/>
      <c r="E849" s="59"/>
      <c r="F849" s="62">
        <v>8</v>
      </c>
      <c r="G849" s="64">
        <v>257400</v>
      </c>
      <c r="H849" s="59"/>
      <c r="I849" s="69">
        <v>1.1</v>
      </c>
      <c r="J849" s="70">
        <v>27799</v>
      </c>
      <c r="K849" s="64">
        <v>10</v>
      </c>
      <c r="L849" s="64">
        <f t="shared" si="14"/>
        <v>7412862.6</v>
      </c>
      <c r="M849" s="62">
        <v>840</v>
      </c>
      <c r="N849" s="59"/>
      <c r="O849" s="59"/>
      <c r="P849" s="59"/>
      <c r="Q849" s="59"/>
    </row>
    <row r="850" spans="4:17">
      <c r="D850" s="62" t="s">
        <v>618</v>
      </c>
      <c r="E850" s="62">
        <v>1</v>
      </c>
      <c r="F850" s="62">
        <v>1</v>
      </c>
      <c r="G850" s="63">
        <v>236000</v>
      </c>
      <c r="H850" s="62">
        <v>2000</v>
      </c>
      <c r="I850" s="69">
        <v>1</v>
      </c>
      <c r="J850" s="70">
        <v>23836</v>
      </c>
      <c r="K850" s="64">
        <v>10</v>
      </c>
      <c r="L850" s="64">
        <f t="shared" si="14"/>
        <v>5861296</v>
      </c>
      <c r="M850" s="62">
        <v>841</v>
      </c>
      <c r="N850" s="59"/>
      <c r="O850" s="59"/>
      <c r="P850" s="59"/>
      <c r="Q850" s="59"/>
    </row>
    <row r="851" spans="4:17">
      <c r="D851" s="59"/>
      <c r="E851" s="59"/>
      <c r="F851" s="62">
        <v>2</v>
      </c>
      <c r="G851" s="64">
        <v>238360</v>
      </c>
      <c r="H851" s="59"/>
      <c r="I851" s="69">
        <v>1.01</v>
      </c>
      <c r="J851" s="70">
        <v>24312</v>
      </c>
      <c r="K851" s="64">
        <v>10</v>
      </c>
      <c r="L851" s="64">
        <f t="shared" si="14"/>
        <v>6033368.32</v>
      </c>
      <c r="M851" s="62">
        <v>842</v>
      </c>
      <c r="N851" s="59"/>
      <c r="O851" s="59"/>
      <c r="P851" s="59"/>
      <c r="Q851" s="59"/>
    </row>
    <row r="852" spans="4:17">
      <c r="D852" s="59"/>
      <c r="E852" s="59"/>
      <c r="F852" s="62">
        <v>3</v>
      </c>
      <c r="G852" s="64">
        <v>240720</v>
      </c>
      <c r="H852" s="59"/>
      <c r="I852" s="69">
        <v>1.02</v>
      </c>
      <c r="J852" s="70">
        <v>24794</v>
      </c>
      <c r="K852" s="64">
        <v>10</v>
      </c>
      <c r="L852" s="64">
        <f t="shared" si="14"/>
        <v>6209131.68</v>
      </c>
      <c r="M852" s="62">
        <v>843</v>
      </c>
      <c r="N852" s="59"/>
      <c r="O852" s="59"/>
      <c r="P852" s="59"/>
      <c r="Q852" s="59"/>
    </row>
    <row r="853" spans="4:17">
      <c r="D853" s="59"/>
      <c r="E853" s="59"/>
      <c r="F853" s="62">
        <v>4</v>
      </c>
      <c r="G853" s="64">
        <v>243080</v>
      </c>
      <c r="H853" s="59"/>
      <c r="I853" s="69">
        <v>1.03</v>
      </c>
      <c r="J853" s="70">
        <v>25280</v>
      </c>
      <c r="K853" s="64">
        <v>10</v>
      </c>
      <c r="L853" s="64">
        <f t="shared" si="14"/>
        <v>6388142.4</v>
      </c>
      <c r="M853" s="62">
        <v>844</v>
      </c>
      <c r="N853" s="59"/>
      <c r="O853" s="59"/>
      <c r="P853" s="59"/>
      <c r="Q853" s="59"/>
    </row>
    <row r="854" spans="4:17">
      <c r="D854" s="59"/>
      <c r="E854" s="59"/>
      <c r="F854" s="62">
        <v>5</v>
      </c>
      <c r="G854" s="64">
        <v>245440</v>
      </c>
      <c r="H854" s="59"/>
      <c r="I854" s="69">
        <v>1.04</v>
      </c>
      <c r="J854" s="70">
        <v>25771</v>
      </c>
      <c r="K854" s="64">
        <v>10</v>
      </c>
      <c r="L854" s="64">
        <f t="shared" si="14"/>
        <v>6570674.24</v>
      </c>
      <c r="M854" s="62">
        <v>845</v>
      </c>
      <c r="N854" s="59"/>
      <c r="O854" s="59"/>
      <c r="P854" s="59"/>
      <c r="Q854" s="59"/>
    </row>
    <row r="855" spans="4:17">
      <c r="D855" s="59"/>
      <c r="E855" s="59"/>
      <c r="F855" s="62">
        <v>6</v>
      </c>
      <c r="G855" s="64">
        <v>250160</v>
      </c>
      <c r="H855" s="59"/>
      <c r="I855" s="69">
        <v>1.06</v>
      </c>
      <c r="J855" s="70">
        <v>26516</v>
      </c>
      <c r="K855" s="64">
        <v>10</v>
      </c>
      <c r="L855" s="64">
        <f t="shared" si="14"/>
        <v>6883402.56</v>
      </c>
      <c r="M855" s="62">
        <v>846</v>
      </c>
      <c r="N855" s="59"/>
      <c r="O855" s="59"/>
      <c r="P855" s="59"/>
      <c r="Q855" s="59"/>
    </row>
    <row r="856" spans="4:17">
      <c r="D856" s="59"/>
      <c r="E856" s="59"/>
      <c r="F856" s="62">
        <v>7</v>
      </c>
      <c r="G856" s="64">
        <v>254880</v>
      </c>
      <c r="H856" s="59"/>
      <c r="I856" s="69">
        <v>1.08</v>
      </c>
      <c r="J856" s="70">
        <v>27272</v>
      </c>
      <c r="K856" s="64">
        <v>10</v>
      </c>
      <c r="L856" s="64">
        <f t="shared" si="14"/>
        <v>7205967.36</v>
      </c>
      <c r="M856" s="62">
        <v>847</v>
      </c>
      <c r="N856" s="59"/>
      <c r="O856" s="59"/>
      <c r="P856" s="59"/>
      <c r="Q856" s="59"/>
    </row>
    <row r="857" spans="4:17">
      <c r="D857" s="59"/>
      <c r="E857" s="59"/>
      <c r="F857" s="62">
        <v>8</v>
      </c>
      <c r="G857" s="64">
        <v>259600</v>
      </c>
      <c r="H857" s="59"/>
      <c r="I857" s="69">
        <v>1.1</v>
      </c>
      <c r="J857" s="70">
        <v>28036</v>
      </c>
      <c r="K857" s="64">
        <v>10</v>
      </c>
      <c r="L857" s="64">
        <f t="shared" si="14"/>
        <v>7537745.6</v>
      </c>
      <c r="M857" s="62">
        <v>848</v>
      </c>
      <c r="N857" s="59"/>
      <c r="O857" s="59"/>
      <c r="P857" s="59"/>
      <c r="Q857" s="59"/>
    </row>
    <row r="858" spans="4:17">
      <c r="D858" s="59"/>
      <c r="E858" s="62">
        <v>2</v>
      </c>
      <c r="F858" s="62">
        <v>1</v>
      </c>
      <c r="G858" s="63">
        <v>238000</v>
      </c>
      <c r="H858" s="62">
        <v>2000</v>
      </c>
      <c r="I858" s="69">
        <v>1</v>
      </c>
      <c r="J858" s="70">
        <v>24038</v>
      </c>
      <c r="K858" s="64">
        <v>10</v>
      </c>
      <c r="L858" s="64">
        <f t="shared" si="14"/>
        <v>5959044</v>
      </c>
      <c r="M858" s="62">
        <v>849</v>
      </c>
      <c r="N858" s="59"/>
      <c r="O858" s="59"/>
      <c r="P858" s="59"/>
      <c r="Q858" s="59"/>
    </row>
    <row r="859" spans="4:17">
      <c r="D859" s="59"/>
      <c r="E859" s="59"/>
      <c r="F859" s="62">
        <v>2</v>
      </c>
      <c r="G859" s="64">
        <v>240380</v>
      </c>
      <c r="H859" s="59"/>
      <c r="I859" s="69">
        <v>1.01</v>
      </c>
      <c r="J859" s="70">
        <v>24518</v>
      </c>
      <c r="K859" s="64">
        <v>10</v>
      </c>
      <c r="L859" s="64">
        <f t="shared" si="14"/>
        <v>6134016.84</v>
      </c>
      <c r="M859" s="62">
        <v>850</v>
      </c>
      <c r="N859" s="59"/>
      <c r="O859" s="59"/>
      <c r="P859" s="59"/>
      <c r="Q859" s="59"/>
    </row>
    <row r="860" spans="4:17">
      <c r="D860" s="59"/>
      <c r="E860" s="59"/>
      <c r="F860" s="62">
        <v>3</v>
      </c>
      <c r="G860" s="64">
        <v>242760</v>
      </c>
      <c r="H860" s="59"/>
      <c r="I860" s="69">
        <v>1.02</v>
      </c>
      <c r="J860" s="70">
        <v>25004</v>
      </c>
      <c r="K860" s="64">
        <v>10</v>
      </c>
      <c r="L860" s="64">
        <f t="shared" si="14"/>
        <v>6312731.04</v>
      </c>
      <c r="M860" s="62">
        <v>851</v>
      </c>
      <c r="N860" s="59"/>
      <c r="O860" s="59"/>
      <c r="P860" s="59"/>
      <c r="Q860" s="59"/>
    </row>
    <row r="861" spans="4:17">
      <c r="D861" s="59"/>
      <c r="E861" s="59"/>
      <c r="F861" s="62">
        <v>4</v>
      </c>
      <c r="G861" s="64">
        <v>245140</v>
      </c>
      <c r="H861" s="59"/>
      <c r="I861" s="69">
        <v>1.03</v>
      </c>
      <c r="J861" s="70">
        <v>25494</v>
      </c>
      <c r="K861" s="64">
        <v>10</v>
      </c>
      <c r="L861" s="64">
        <f t="shared" si="14"/>
        <v>6494739.16</v>
      </c>
      <c r="M861" s="62">
        <v>852</v>
      </c>
      <c r="N861" s="59"/>
      <c r="O861" s="59"/>
      <c r="P861" s="59"/>
      <c r="Q861" s="59"/>
    </row>
    <row r="862" spans="4:17">
      <c r="D862" s="59"/>
      <c r="E862" s="59"/>
      <c r="F862" s="62">
        <v>5</v>
      </c>
      <c r="G862" s="64">
        <v>247520</v>
      </c>
      <c r="H862" s="59"/>
      <c r="I862" s="69">
        <v>1.04</v>
      </c>
      <c r="J862" s="70">
        <v>25989</v>
      </c>
      <c r="K862" s="64">
        <v>10</v>
      </c>
      <c r="L862" s="64">
        <f t="shared" si="14"/>
        <v>6680317.28</v>
      </c>
      <c r="M862" s="62">
        <v>853</v>
      </c>
      <c r="N862" s="59"/>
      <c r="O862" s="59"/>
      <c r="P862" s="59"/>
      <c r="Q862" s="59"/>
    </row>
    <row r="863" spans="4:17">
      <c r="D863" s="59"/>
      <c r="E863" s="59"/>
      <c r="F863" s="62">
        <v>6</v>
      </c>
      <c r="G863" s="64">
        <v>252280</v>
      </c>
      <c r="H863" s="59"/>
      <c r="I863" s="69">
        <v>1.06</v>
      </c>
      <c r="J863" s="70">
        <v>26741</v>
      </c>
      <c r="K863" s="64">
        <v>10</v>
      </c>
      <c r="L863" s="64">
        <f t="shared" si="14"/>
        <v>6998499.48</v>
      </c>
      <c r="M863" s="62">
        <v>854</v>
      </c>
      <c r="N863" s="59"/>
      <c r="O863" s="59"/>
      <c r="P863" s="59"/>
      <c r="Q863" s="59"/>
    </row>
    <row r="864" spans="4:17">
      <c r="D864" s="59"/>
      <c r="E864" s="59"/>
      <c r="F864" s="62">
        <v>7</v>
      </c>
      <c r="G864" s="64">
        <v>257040</v>
      </c>
      <c r="H864" s="59"/>
      <c r="I864" s="69">
        <v>1.08</v>
      </c>
      <c r="J864" s="70">
        <v>27503</v>
      </c>
      <c r="K864" s="64">
        <v>10</v>
      </c>
      <c r="L864" s="64">
        <f t="shared" si="14"/>
        <v>7326411.12</v>
      </c>
      <c r="M864" s="62">
        <v>855</v>
      </c>
      <c r="N864" s="59"/>
      <c r="O864" s="59"/>
      <c r="P864" s="59"/>
      <c r="Q864" s="59"/>
    </row>
    <row r="865" spans="5:17">
      <c r="E865" s="59"/>
      <c r="F865" s="62">
        <v>8</v>
      </c>
      <c r="G865" s="64">
        <v>261800</v>
      </c>
      <c r="H865" s="59"/>
      <c r="I865" s="69">
        <v>1.1</v>
      </c>
      <c r="J865" s="70">
        <v>28274</v>
      </c>
      <c r="K865" s="64">
        <v>10</v>
      </c>
      <c r="L865" s="64">
        <f t="shared" si="14"/>
        <v>7663933.2</v>
      </c>
      <c r="M865" s="62">
        <v>856</v>
      </c>
      <c r="N865" s="59"/>
      <c r="O865" s="59"/>
      <c r="P865" s="59"/>
      <c r="Q865" s="59"/>
    </row>
    <row r="866" spans="5:17">
      <c r="E866" s="62">
        <v>3</v>
      </c>
      <c r="F866" s="62">
        <v>1</v>
      </c>
      <c r="G866" s="63">
        <v>240000</v>
      </c>
      <c r="H866" s="62">
        <v>2000</v>
      </c>
      <c r="I866" s="69">
        <v>1</v>
      </c>
      <c r="J866" s="70">
        <v>24240</v>
      </c>
      <c r="K866" s="64">
        <v>10</v>
      </c>
      <c r="L866" s="64">
        <f t="shared" si="14"/>
        <v>6057600</v>
      </c>
      <c r="M866" s="62">
        <v>857</v>
      </c>
      <c r="N866" s="59"/>
      <c r="O866" s="59"/>
      <c r="P866" s="59"/>
      <c r="Q866" s="59"/>
    </row>
    <row r="867" spans="5:17">
      <c r="E867" s="59"/>
      <c r="F867" s="62">
        <v>2</v>
      </c>
      <c r="G867" s="64">
        <v>242400</v>
      </c>
      <c r="H867" s="59"/>
      <c r="I867" s="69">
        <v>1.01</v>
      </c>
      <c r="J867" s="70">
        <v>24724</v>
      </c>
      <c r="K867" s="64">
        <v>10</v>
      </c>
      <c r="L867" s="64">
        <f t="shared" si="14"/>
        <v>6235497.6</v>
      </c>
      <c r="M867" s="62">
        <v>858</v>
      </c>
      <c r="N867" s="59"/>
      <c r="O867" s="59"/>
      <c r="P867" s="59"/>
      <c r="Q867" s="59"/>
    </row>
    <row r="868" spans="5:17">
      <c r="E868" s="59"/>
      <c r="F868" s="62">
        <v>3</v>
      </c>
      <c r="G868" s="64">
        <v>244800</v>
      </c>
      <c r="H868" s="59"/>
      <c r="I868" s="69">
        <v>1.02</v>
      </c>
      <c r="J868" s="70">
        <v>25214</v>
      </c>
      <c r="K868" s="64">
        <v>10</v>
      </c>
      <c r="L868" s="64">
        <f t="shared" si="14"/>
        <v>6417187.2</v>
      </c>
      <c r="M868" s="62">
        <v>859</v>
      </c>
      <c r="N868" s="59"/>
      <c r="O868" s="59"/>
      <c r="P868" s="59"/>
      <c r="Q868" s="59"/>
    </row>
    <row r="869" spans="5:17">
      <c r="E869" s="59"/>
      <c r="F869" s="62">
        <v>4</v>
      </c>
      <c r="G869" s="64">
        <v>247200</v>
      </c>
      <c r="H869" s="59"/>
      <c r="I869" s="69">
        <v>1.03</v>
      </c>
      <c r="J869" s="70">
        <v>25708</v>
      </c>
      <c r="K869" s="64">
        <v>10</v>
      </c>
      <c r="L869" s="64">
        <f t="shared" si="14"/>
        <v>6602217.6</v>
      </c>
      <c r="M869" s="62">
        <v>860</v>
      </c>
      <c r="N869" s="59"/>
      <c r="O869" s="59"/>
      <c r="P869" s="59"/>
      <c r="Q869" s="59"/>
    </row>
    <row r="870" spans="5:17">
      <c r="E870" s="59"/>
      <c r="F870" s="62">
        <v>5</v>
      </c>
      <c r="G870" s="64">
        <v>249600</v>
      </c>
      <c r="H870" s="59"/>
      <c r="I870" s="69">
        <v>1.04</v>
      </c>
      <c r="J870" s="70">
        <v>26208</v>
      </c>
      <c r="K870" s="64">
        <v>10</v>
      </c>
      <c r="L870" s="64">
        <f t="shared" si="14"/>
        <v>6791116.8</v>
      </c>
      <c r="M870" s="62">
        <v>861</v>
      </c>
      <c r="N870" s="59"/>
      <c r="O870" s="59"/>
      <c r="P870" s="59"/>
      <c r="Q870" s="59"/>
    </row>
    <row r="871" spans="5:17">
      <c r="E871" s="59"/>
      <c r="F871" s="62">
        <v>6</v>
      </c>
      <c r="G871" s="64">
        <v>254400</v>
      </c>
      <c r="H871" s="59"/>
      <c r="I871" s="69">
        <v>1.06</v>
      </c>
      <c r="J871" s="70">
        <v>26966</v>
      </c>
      <c r="K871" s="64">
        <v>10</v>
      </c>
      <c r="L871" s="64">
        <f t="shared" si="14"/>
        <v>7114550.4</v>
      </c>
      <c r="M871" s="62">
        <v>862</v>
      </c>
      <c r="N871" s="59"/>
      <c r="O871" s="59"/>
      <c r="P871" s="59"/>
      <c r="Q871" s="59"/>
    </row>
    <row r="872" spans="5:17">
      <c r="E872" s="59"/>
      <c r="F872" s="62">
        <v>7</v>
      </c>
      <c r="G872" s="64">
        <v>259200</v>
      </c>
      <c r="H872" s="59"/>
      <c r="I872" s="69">
        <v>1.08</v>
      </c>
      <c r="J872" s="70">
        <v>27734</v>
      </c>
      <c r="K872" s="64">
        <v>10</v>
      </c>
      <c r="L872" s="64">
        <f t="shared" si="14"/>
        <v>7447852.8</v>
      </c>
      <c r="M872" s="62">
        <v>863</v>
      </c>
      <c r="N872" s="59"/>
      <c r="O872" s="59"/>
      <c r="P872" s="59"/>
      <c r="Q872" s="59"/>
    </row>
    <row r="873" spans="5:17">
      <c r="E873" s="59"/>
      <c r="F873" s="62">
        <v>8</v>
      </c>
      <c r="G873" s="64">
        <v>264000</v>
      </c>
      <c r="H873" s="59"/>
      <c r="I873" s="69">
        <v>1.1</v>
      </c>
      <c r="J873" s="70">
        <v>28512</v>
      </c>
      <c r="K873" s="64">
        <v>10</v>
      </c>
      <c r="L873" s="64">
        <f t="shared" si="14"/>
        <v>7791168</v>
      </c>
      <c r="M873" s="62">
        <v>864</v>
      </c>
      <c r="N873" s="59"/>
      <c r="O873" s="59"/>
      <c r="P873" s="59"/>
      <c r="Q873" s="59"/>
    </row>
    <row r="874" spans="5:17">
      <c r="E874" s="62">
        <v>4</v>
      </c>
      <c r="F874" s="62">
        <v>1</v>
      </c>
      <c r="G874" s="63">
        <v>242000</v>
      </c>
      <c r="H874" s="62">
        <v>2000</v>
      </c>
      <c r="I874" s="69">
        <v>1</v>
      </c>
      <c r="J874" s="70">
        <v>24442</v>
      </c>
      <c r="K874" s="64">
        <v>10</v>
      </c>
      <c r="L874" s="64">
        <f t="shared" si="14"/>
        <v>6156964</v>
      </c>
      <c r="M874" s="62">
        <v>865</v>
      </c>
      <c r="N874" s="59"/>
      <c r="O874" s="59"/>
      <c r="P874" s="59"/>
      <c r="Q874" s="59"/>
    </row>
    <row r="875" spans="5:17">
      <c r="E875" s="59"/>
      <c r="F875" s="62">
        <v>2</v>
      </c>
      <c r="G875" s="64">
        <v>244420</v>
      </c>
      <c r="H875" s="59"/>
      <c r="I875" s="69">
        <v>1.01</v>
      </c>
      <c r="J875" s="70">
        <v>24930</v>
      </c>
      <c r="K875" s="64">
        <v>10</v>
      </c>
      <c r="L875" s="64">
        <f t="shared" si="14"/>
        <v>6337810.6</v>
      </c>
      <c r="M875" s="62">
        <v>866</v>
      </c>
      <c r="N875" s="59"/>
      <c r="O875" s="59"/>
      <c r="P875" s="59"/>
      <c r="Q875" s="59"/>
    </row>
    <row r="876" spans="5:17">
      <c r="E876" s="59"/>
      <c r="F876" s="62">
        <v>3</v>
      </c>
      <c r="G876" s="64">
        <v>246840</v>
      </c>
      <c r="H876" s="59"/>
      <c r="I876" s="69">
        <v>1.02</v>
      </c>
      <c r="J876" s="70">
        <v>25424</v>
      </c>
      <c r="K876" s="64">
        <v>10</v>
      </c>
      <c r="L876" s="64">
        <f t="shared" si="14"/>
        <v>6522500.16</v>
      </c>
      <c r="M876" s="62">
        <v>867</v>
      </c>
      <c r="N876" s="59"/>
      <c r="O876" s="59"/>
      <c r="P876" s="59"/>
      <c r="Q876" s="59"/>
    </row>
    <row r="877" spans="5:17">
      <c r="E877" s="59"/>
      <c r="F877" s="62">
        <v>4</v>
      </c>
      <c r="G877" s="64">
        <v>249260</v>
      </c>
      <c r="H877" s="59"/>
      <c r="I877" s="69">
        <v>1.03</v>
      </c>
      <c r="J877" s="70">
        <v>25923</v>
      </c>
      <c r="K877" s="64">
        <v>10</v>
      </c>
      <c r="L877" s="64">
        <f t="shared" si="14"/>
        <v>6710826.98</v>
      </c>
      <c r="M877" s="62">
        <v>868</v>
      </c>
      <c r="N877" s="59"/>
      <c r="O877" s="59"/>
      <c r="P877" s="59"/>
      <c r="Q877" s="59"/>
    </row>
    <row r="878" spans="5:17">
      <c r="E878" s="59"/>
      <c r="F878" s="62">
        <v>5</v>
      </c>
      <c r="G878" s="64">
        <v>251680</v>
      </c>
      <c r="H878" s="59"/>
      <c r="I878" s="69">
        <v>1.04</v>
      </c>
      <c r="J878" s="70">
        <v>26426</v>
      </c>
      <c r="K878" s="64">
        <v>10</v>
      </c>
      <c r="L878" s="64">
        <f t="shared" si="14"/>
        <v>6902575.68</v>
      </c>
      <c r="M878" s="62">
        <v>869</v>
      </c>
      <c r="N878" s="59"/>
      <c r="O878" s="59"/>
      <c r="P878" s="59"/>
      <c r="Q878" s="59"/>
    </row>
    <row r="879" spans="5:17">
      <c r="E879" s="59"/>
      <c r="F879" s="62">
        <v>6</v>
      </c>
      <c r="G879" s="64">
        <v>256520</v>
      </c>
      <c r="H879" s="59"/>
      <c r="I879" s="69">
        <v>1.06</v>
      </c>
      <c r="J879" s="70">
        <v>27191</v>
      </c>
      <c r="K879" s="64">
        <v>10</v>
      </c>
      <c r="L879" s="64">
        <f t="shared" si="14"/>
        <v>7231555.32</v>
      </c>
      <c r="M879" s="62">
        <v>870</v>
      </c>
      <c r="N879" s="59"/>
      <c r="O879" s="59"/>
      <c r="P879" s="59"/>
      <c r="Q879" s="59"/>
    </row>
    <row r="880" spans="5:17">
      <c r="E880" s="59"/>
      <c r="F880" s="62">
        <v>7</v>
      </c>
      <c r="G880" s="64">
        <v>261360</v>
      </c>
      <c r="H880" s="59"/>
      <c r="I880" s="69">
        <v>1.08</v>
      </c>
      <c r="J880" s="70">
        <v>27965</v>
      </c>
      <c r="K880" s="64">
        <v>10</v>
      </c>
      <c r="L880" s="64">
        <f t="shared" si="14"/>
        <v>7570292.4</v>
      </c>
      <c r="M880" s="62">
        <v>871</v>
      </c>
      <c r="N880" s="59"/>
      <c r="O880" s="59"/>
      <c r="P880" s="59"/>
      <c r="Q880" s="59"/>
    </row>
    <row r="881" spans="4:17">
      <c r="D881" s="59"/>
      <c r="E881" s="59"/>
      <c r="F881" s="62">
        <v>8</v>
      </c>
      <c r="G881" s="64">
        <v>266200</v>
      </c>
      <c r="H881" s="59"/>
      <c r="I881" s="69">
        <v>1.1</v>
      </c>
      <c r="J881" s="70">
        <v>28749</v>
      </c>
      <c r="K881" s="64">
        <v>10</v>
      </c>
      <c r="L881" s="64">
        <f t="shared" si="14"/>
        <v>7919183.8</v>
      </c>
      <c r="M881" s="62">
        <v>872</v>
      </c>
      <c r="N881" s="59"/>
      <c r="O881" s="59"/>
      <c r="P881" s="59"/>
      <c r="Q881" s="59"/>
    </row>
    <row r="882" spans="4:17">
      <c r="D882" s="59"/>
      <c r="E882" s="62">
        <v>5</v>
      </c>
      <c r="F882" s="62">
        <v>1</v>
      </c>
      <c r="G882" s="63">
        <v>244000</v>
      </c>
      <c r="H882" s="62">
        <v>2000</v>
      </c>
      <c r="I882" s="69">
        <v>1</v>
      </c>
      <c r="J882" s="70">
        <v>24644</v>
      </c>
      <c r="K882" s="64">
        <v>10</v>
      </c>
      <c r="L882" s="64">
        <f t="shared" si="14"/>
        <v>6257136</v>
      </c>
      <c r="M882" s="62">
        <v>873</v>
      </c>
      <c r="N882" s="59"/>
      <c r="O882" s="59"/>
      <c r="P882" s="59"/>
      <c r="Q882" s="59"/>
    </row>
    <row r="883" spans="4:17">
      <c r="D883" s="59"/>
      <c r="E883" s="59"/>
      <c r="F883" s="62">
        <v>2</v>
      </c>
      <c r="G883" s="64">
        <v>246440</v>
      </c>
      <c r="H883" s="59"/>
      <c r="I883" s="69">
        <v>1.01</v>
      </c>
      <c r="J883" s="70">
        <v>25136</v>
      </c>
      <c r="K883" s="64">
        <v>10</v>
      </c>
      <c r="L883" s="64">
        <f t="shared" si="14"/>
        <v>6440955.84</v>
      </c>
      <c r="M883" s="62">
        <v>874</v>
      </c>
      <c r="N883" s="59"/>
      <c r="O883" s="59"/>
      <c r="P883" s="59"/>
      <c r="Q883" s="59"/>
    </row>
    <row r="884" spans="4:17">
      <c r="D884" s="59"/>
      <c r="E884" s="59"/>
      <c r="F884" s="62">
        <v>3</v>
      </c>
      <c r="G884" s="64">
        <v>248880</v>
      </c>
      <c r="H884" s="59"/>
      <c r="I884" s="69">
        <v>1.02</v>
      </c>
      <c r="J884" s="70">
        <v>25634</v>
      </c>
      <c r="K884" s="64">
        <v>10</v>
      </c>
      <c r="L884" s="64">
        <f t="shared" si="14"/>
        <v>6628669.92</v>
      </c>
      <c r="M884" s="62">
        <v>875</v>
      </c>
      <c r="N884" s="59"/>
      <c r="O884" s="59"/>
      <c r="P884" s="59"/>
      <c r="Q884" s="59"/>
    </row>
    <row r="885" spans="4:17">
      <c r="D885" s="59"/>
      <c r="E885" s="59"/>
      <c r="F885" s="62">
        <v>4</v>
      </c>
      <c r="G885" s="64">
        <v>251320</v>
      </c>
      <c r="H885" s="59"/>
      <c r="I885" s="69">
        <v>1.03</v>
      </c>
      <c r="J885" s="70">
        <v>26137</v>
      </c>
      <c r="K885" s="64">
        <v>10</v>
      </c>
      <c r="L885" s="64">
        <f t="shared" si="14"/>
        <v>6820070.84</v>
      </c>
      <c r="M885" s="62">
        <v>876</v>
      </c>
      <c r="N885" s="59"/>
      <c r="O885" s="59"/>
      <c r="P885" s="59"/>
      <c r="Q885" s="59"/>
    </row>
    <row r="886" spans="4:17">
      <c r="D886" s="59"/>
      <c r="E886" s="59"/>
      <c r="F886" s="62">
        <v>5</v>
      </c>
      <c r="G886" s="64">
        <v>253760</v>
      </c>
      <c r="H886" s="59"/>
      <c r="I886" s="69">
        <v>1.04</v>
      </c>
      <c r="J886" s="70">
        <v>26644</v>
      </c>
      <c r="K886" s="64">
        <v>10</v>
      </c>
      <c r="L886" s="64">
        <f t="shared" si="14"/>
        <v>7014941.44</v>
      </c>
      <c r="M886" s="62">
        <v>877</v>
      </c>
      <c r="N886" s="59"/>
      <c r="O886" s="59"/>
      <c r="P886" s="59"/>
      <c r="Q886" s="59"/>
    </row>
    <row r="887" spans="4:17">
      <c r="D887" s="59"/>
      <c r="E887" s="59"/>
      <c r="F887" s="62">
        <v>6</v>
      </c>
      <c r="G887" s="64">
        <v>258640</v>
      </c>
      <c r="H887" s="59"/>
      <c r="I887" s="69">
        <v>1.06</v>
      </c>
      <c r="J887" s="70">
        <v>27415</v>
      </c>
      <c r="K887" s="64">
        <v>10</v>
      </c>
      <c r="L887" s="64">
        <f t="shared" si="14"/>
        <v>7349255.6</v>
      </c>
      <c r="M887" s="62">
        <v>878</v>
      </c>
      <c r="N887" s="59"/>
      <c r="O887" s="59"/>
      <c r="P887" s="59"/>
      <c r="Q887" s="59"/>
    </row>
    <row r="888" spans="4:17">
      <c r="D888" s="59"/>
      <c r="E888" s="59"/>
      <c r="F888" s="62">
        <v>7</v>
      </c>
      <c r="G888" s="64">
        <v>263520</v>
      </c>
      <c r="H888" s="59"/>
      <c r="I888" s="69">
        <v>1.08</v>
      </c>
      <c r="J888" s="70">
        <v>28196</v>
      </c>
      <c r="K888" s="64">
        <v>10</v>
      </c>
      <c r="L888" s="64">
        <f t="shared" si="14"/>
        <v>7693729.92</v>
      </c>
      <c r="M888" s="62">
        <v>879</v>
      </c>
      <c r="N888" s="59"/>
      <c r="O888" s="59"/>
      <c r="P888" s="59"/>
      <c r="Q888" s="59"/>
    </row>
    <row r="889" spans="4:17">
      <c r="D889" s="59"/>
      <c r="E889" s="59"/>
      <c r="F889" s="62">
        <v>8</v>
      </c>
      <c r="G889" s="64">
        <v>268400</v>
      </c>
      <c r="H889" s="59"/>
      <c r="I889" s="69">
        <v>1.1</v>
      </c>
      <c r="J889" s="70">
        <v>28987</v>
      </c>
      <c r="K889" s="64">
        <v>10</v>
      </c>
      <c r="L889" s="64">
        <f t="shared" si="14"/>
        <v>8048510.8</v>
      </c>
      <c r="M889" s="62">
        <v>880</v>
      </c>
      <c r="N889" s="59"/>
      <c r="O889" s="59"/>
      <c r="P889" s="59"/>
      <c r="Q889" s="59"/>
    </row>
    <row r="890" spans="4:17">
      <c r="D890" s="62" t="s">
        <v>619</v>
      </c>
      <c r="E890" s="62">
        <v>1</v>
      </c>
      <c r="F890" s="62">
        <v>1</v>
      </c>
      <c r="G890" s="63">
        <v>246000</v>
      </c>
      <c r="H890" s="62">
        <v>2000</v>
      </c>
      <c r="I890" s="69">
        <v>1</v>
      </c>
      <c r="J890" s="70">
        <v>24846</v>
      </c>
      <c r="K890" s="64">
        <v>10</v>
      </c>
      <c r="L890" s="64">
        <f t="shared" si="14"/>
        <v>6358116</v>
      </c>
      <c r="M890" s="62">
        <v>881</v>
      </c>
      <c r="N890" s="59"/>
      <c r="O890" s="59"/>
      <c r="P890" s="59"/>
      <c r="Q890" s="59"/>
    </row>
    <row r="891" spans="4:17">
      <c r="D891" s="59"/>
      <c r="E891" s="59"/>
      <c r="F891" s="62">
        <v>2</v>
      </c>
      <c r="G891" s="64">
        <v>248460</v>
      </c>
      <c r="H891" s="59"/>
      <c r="I891" s="69">
        <v>1.01</v>
      </c>
      <c r="J891" s="70">
        <v>25342</v>
      </c>
      <c r="K891" s="64">
        <v>10</v>
      </c>
      <c r="L891" s="64">
        <f t="shared" si="14"/>
        <v>6544933.32</v>
      </c>
      <c r="M891" s="62">
        <v>882</v>
      </c>
      <c r="N891" s="59"/>
      <c r="O891" s="59"/>
      <c r="P891" s="59"/>
      <c r="Q891" s="59"/>
    </row>
    <row r="892" spans="4:17">
      <c r="D892" s="59"/>
      <c r="E892" s="59"/>
      <c r="F892" s="62">
        <v>3</v>
      </c>
      <c r="G892" s="64">
        <v>250920</v>
      </c>
      <c r="H892" s="59"/>
      <c r="I892" s="69">
        <v>1.02</v>
      </c>
      <c r="J892" s="70">
        <v>25844</v>
      </c>
      <c r="K892" s="64">
        <v>10</v>
      </c>
      <c r="L892" s="64">
        <f t="shared" si="14"/>
        <v>6735696.48</v>
      </c>
      <c r="M892" s="62">
        <v>883</v>
      </c>
      <c r="N892" s="59"/>
      <c r="O892" s="59"/>
      <c r="P892" s="59"/>
      <c r="Q892" s="59"/>
    </row>
    <row r="893" spans="4:17">
      <c r="D893" s="59"/>
      <c r="E893" s="59"/>
      <c r="F893" s="62">
        <v>4</v>
      </c>
      <c r="G893" s="64">
        <v>253380</v>
      </c>
      <c r="H893" s="59"/>
      <c r="I893" s="69">
        <v>1.03</v>
      </c>
      <c r="J893" s="70">
        <v>26351</v>
      </c>
      <c r="K893" s="64">
        <v>10</v>
      </c>
      <c r="L893" s="64">
        <f t="shared" si="14"/>
        <v>6930196.38</v>
      </c>
      <c r="M893" s="62">
        <v>884</v>
      </c>
      <c r="N893" s="59"/>
      <c r="O893" s="59"/>
      <c r="P893" s="59"/>
      <c r="Q893" s="59"/>
    </row>
    <row r="894" spans="4:17">
      <c r="D894" s="59"/>
      <c r="E894" s="59"/>
      <c r="F894" s="62">
        <v>5</v>
      </c>
      <c r="G894" s="64">
        <v>255840</v>
      </c>
      <c r="H894" s="59"/>
      <c r="I894" s="69">
        <v>1.04</v>
      </c>
      <c r="J894" s="70">
        <v>26863</v>
      </c>
      <c r="K894" s="64">
        <v>10</v>
      </c>
      <c r="L894" s="64">
        <f t="shared" si="14"/>
        <v>7128469.92</v>
      </c>
      <c r="M894" s="62">
        <v>885</v>
      </c>
      <c r="N894" s="59"/>
      <c r="O894" s="59"/>
      <c r="P894" s="59"/>
      <c r="Q894" s="59"/>
    </row>
    <row r="895" spans="4:17">
      <c r="D895" s="59"/>
      <c r="E895" s="59"/>
      <c r="F895" s="62">
        <v>6</v>
      </c>
      <c r="G895" s="64">
        <v>260760</v>
      </c>
      <c r="H895" s="59"/>
      <c r="I895" s="69">
        <v>1.06</v>
      </c>
      <c r="J895" s="70">
        <v>27640</v>
      </c>
      <c r="K895" s="64">
        <v>10</v>
      </c>
      <c r="L895" s="64">
        <f t="shared" si="14"/>
        <v>7468166.4</v>
      </c>
      <c r="M895" s="62">
        <v>886</v>
      </c>
      <c r="N895" s="59"/>
      <c r="O895" s="59"/>
      <c r="P895" s="59"/>
      <c r="Q895" s="59"/>
    </row>
    <row r="896" spans="4:17">
      <c r="D896" s="59"/>
      <c r="E896" s="59"/>
      <c r="F896" s="62">
        <v>7</v>
      </c>
      <c r="G896" s="64">
        <v>265680</v>
      </c>
      <c r="H896" s="59"/>
      <c r="I896" s="69">
        <v>1.08</v>
      </c>
      <c r="J896" s="70">
        <v>28427</v>
      </c>
      <c r="K896" s="64">
        <v>10</v>
      </c>
      <c r="L896" s="64">
        <f t="shared" si="14"/>
        <v>7818165.36</v>
      </c>
      <c r="M896" s="62">
        <v>887</v>
      </c>
      <c r="N896" s="59"/>
      <c r="O896" s="59"/>
      <c r="P896" s="59"/>
      <c r="Q896" s="59"/>
    </row>
    <row r="897" spans="5:17">
      <c r="E897" s="59"/>
      <c r="F897" s="62">
        <v>8</v>
      </c>
      <c r="G897" s="64">
        <v>270600</v>
      </c>
      <c r="H897" s="59"/>
      <c r="I897" s="69">
        <v>1.1</v>
      </c>
      <c r="J897" s="70">
        <v>29224</v>
      </c>
      <c r="K897" s="64">
        <v>10</v>
      </c>
      <c r="L897" s="64">
        <f t="shared" si="14"/>
        <v>8178614.4</v>
      </c>
      <c r="M897" s="62">
        <v>888</v>
      </c>
      <c r="N897" s="59"/>
      <c r="O897" s="59"/>
      <c r="P897" s="59"/>
      <c r="Q897" s="59"/>
    </row>
    <row r="898" spans="5:17">
      <c r="E898" s="62">
        <v>2</v>
      </c>
      <c r="F898" s="62">
        <v>1</v>
      </c>
      <c r="G898" s="63">
        <v>248000</v>
      </c>
      <c r="H898" s="62">
        <v>2000</v>
      </c>
      <c r="I898" s="69">
        <v>1</v>
      </c>
      <c r="J898" s="70">
        <v>25048</v>
      </c>
      <c r="K898" s="64">
        <v>10</v>
      </c>
      <c r="L898" s="64">
        <f t="shared" si="14"/>
        <v>6459904</v>
      </c>
      <c r="M898" s="62">
        <v>889</v>
      </c>
      <c r="N898" s="59"/>
      <c r="O898" s="59"/>
      <c r="P898" s="59"/>
      <c r="Q898" s="59"/>
    </row>
    <row r="899" spans="5:17">
      <c r="E899" s="59"/>
      <c r="F899" s="62">
        <v>2</v>
      </c>
      <c r="G899" s="64">
        <v>250480</v>
      </c>
      <c r="H899" s="59"/>
      <c r="I899" s="69">
        <v>1.01</v>
      </c>
      <c r="J899" s="70">
        <v>25548</v>
      </c>
      <c r="K899" s="64">
        <v>10</v>
      </c>
      <c r="L899" s="64">
        <f t="shared" si="14"/>
        <v>6649743.04</v>
      </c>
      <c r="M899" s="62">
        <v>890</v>
      </c>
      <c r="N899" s="59"/>
      <c r="O899" s="59"/>
      <c r="P899" s="59"/>
      <c r="Q899" s="59"/>
    </row>
    <row r="900" spans="5:17">
      <c r="E900" s="59"/>
      <c r="F900" s="62">
        <v>3</v>
      </c>
      <c r="G900" s="64">
        <v>252960</v>
      </c>
      <c r="H900" s="59"/>
      <c r="I900" s="69">
        <v>1.02</v>
      </c>
      <c r="J900" s="70">
        <v>26054</v>
      </c>
      <c r="K900" s="64">
        <v>10</v>
      </c>
      <c r="L900" s="64">
        <f t="shared" si="14"/>
        <v>6843579.84</v>
      </c>
      <c r="M900" s="62">
        <v>891</v>
      </c>
      <c r="N900" s="59"/>
      <c r="O900" s="59"/>
      <c r="P900" s="59"/>
      <c r="Q900" s="59"/>
    </row>
    <row r="901" spans="5:17">
      <c r="E901" s="59"/>
      <c r="F901" s="62">
        <v>4</v>
      </c>
      <c r="G901" s="64">
        <v>255440</v>
      </c>
      <c r="H901" s="59"/>
      <c r="I901" s="69">
        <v>1.03</v>
      </c>
      <c r="J901" s="70">
        <v>26565</v>
      </c>
      <c r="K901" s="64">
        <v>10</v>
      </c>
      <c r="L901" s="64">
        <f t="shared" si="14"/>
        <v>7041203.6</v>
      </c>
      <c r="M901" s="62">
        <v>892</v>
      </c>
      <c r="N901" s="59"/>
      <c r="O901" s="59"/>
      <c r="P901" s="59"/>
      <c r="Q901" s="59"/>
    </row>
    <row r="902" spans="5:17">
      <c r="E902" s="59"/>
      <c r="F902" s="62">
        <v>5</v>
      </c>
      <c r="G902" s="64">
        <v>257920</v>
      </c>
      <c r="H902" s="59"/>
      <c r="I902" s="69">
        <v>1.04</v>
      </c>
      <c r="J902" s="70">
        <v>27081</v>
      </c>
      <c r="K902" s="64">
        <v>10</v>
      </c>
      <c r="L902" s="64">
        <f t="shared" si="14"/>
        <v>7242651.52</v>
      </c>
      <c r="M902" s="62">
        <v>893</v>
      </c>
      <c r="N902" s="59"/>
      <c r="O902" s="59"/>
      <c r="P902" s="59"/>
      <c r="Q902" s="59"/>
    </row>
    <row r="903" spans="5:17">
      <c r="E903" s="59"/>
      <c r="F903" s="62">
        <v>6</v>
      </c>
      <c r="G903" s="64">
        <v>262880</v>
      </c>
      <c r="H903" s="59"/>
      <c r="I903" s="69">
        <v>1.06</v>
      </c>
      <c r="J903" s="70">
        <v>27865</v>
      </c>
      <c r="K903" s="64">
        <v>10</v>
      </c>
      <c r="L903" s="64">
        <f t="shared" si="14"/>
        <v>7588031.2</v>
      </c>
      <c r="M903" s="62">
        <v>894</v>
      </c>
      <c r="N903" s="59"/>
      <c r="O903" s="59"/>
      <c r="P903" s="59"/>
      <c r="Q903" s="59"/>
    </row>
    <row r="904" spans="5:17">
      <c r="E904" s="59"/>
      <c r="F904" s="62">
        <v>7</v>
      </c>
      <c r="G904" s="64">
        <v>267840</v>
      </c>
      <c r="H904" s="59"/>
      <c r="I904" s="69">
        <v>1.08</v>
      </c>
      <c r="J904" s="70">
        <v>28658</v>
      </c>
      <c r="K904" s="64">
        <v>10</v>
      </c>
      <c r="L904" s="64">
        <f t="shared" si="14"/>
        <v>7943598.72</v>
      </c>
      <c r="M904" s="62">
        <v>895</v>
      </c>
      <c r="N904" s="59"/>
      <c r="O904" s="59"/>
      <c r="P904" s="59"/>
      <c r="Q904" s="59"/>
    </row>
    <row r="905" spans="5:17">
      <c r="E905" s="59"/>
      <c r="F905" s="62">
        <v>8</v>
      </c>
      <c r="G905" s="64">
        <v>272800</v>
      </c>
      <c r="H905" s="59"/>
      <c r="I905" s="69">
        <v>1.1</v>
      </c>
      <c r="J905" s="70">
        <v>29462</v>
      </c>
      <c r="K905" s="64">
        <v>10</v>
      </c>
      <c r="L905" s="64">
        <f t="shared" si="14"/>
        <v>8310033.6</v>
      </c>
      <c r="M905" s="62">
        <v>896</v>
      </c>
      <c r="N905" s="59"/>
      <c r="O905" s="59"/>
      <c r="P905" s="59"/>
      <c r="Q905" s="59"/>
    </row>
    <row r="906" spans="5:17">
      <c r="E906" s="62">
        <v>3</v>
      </c>
      <c r="F906" s="62">
        <v>1</v>
      </c>
      <c r="G906" s="63">
        <v>250000</v>
      </c>
      <c r="H906" s="62">
        <v>2000</v>
      </c>
      <c r="I906" s="69">
        <v>1</v>
      </c>
      <c r="J906" s="70">
        <v>25250</v>
      </c>
      <c r="K906" s="64">
        <v>10</v>
      </c>
      <c r="L906" s="64">
        <f t="shared" si="14"/>
        <v>6562500</v>
      </c>
      <c r="M906" s="62">
        <v>897</v>
      </c>
      <c r="N906" s="59"/>
      <c r="O906" s="59"/>
      <c r="P906" s="59"/>
      <c r="Q906" s="59"/>
    </row>
    <row r="907" spans="5:17">
      <c r="E907" s="59"/>
      <c r="F907" s="62">
        <v>2</v>
      </c>
      <c r="G907" s="64">
        <v>252500</v>
      </c>
      <c r="H907" s="59"/>
      <c r="I907" s="69">
        <v>1.01</v>
      </c>
      <c r="J907" s="70">
        <v>25755</v>
      </c>
      <c r="K907" s="64">
        <v>10</v>
      </c>
      <c r="L907" s="64">
        <f t="shared" ref="L907:L970" si="15">G907*(1+J907/1000)</f>
        <v>6755637.5</v>
      </c>
      <c r="M907" s="62">
        <v>898</v>
      </c>
      <c r="N907" s="59"/>
      <c r="O907" s="59"/>
      <c r="P907" s="59"/>
      <c r="Q907" s="59"/>
    </row>
    <row r="908" spans="5:17">
      <c r="E908" s="59"/>
      <c r="F908" s="62">
        <v>3</v>
      </c>
      <c r="G908" s="64">
        <v>255000</v>
      </c>
      <c r="H908" s="59"/>
      <c r="I908" s="69">
        <v>1.02</v>
      </c>
      <c r="J908" s="70">
        <v>26265</v>
      </c>
      <c r="K908" s="64">
        <v>10</v>
      </c>
      <c r="L908" s="64">
        <f t="shared" si="15"/>
        <v>6952575</v>
      </c>
      <c r="M908" s="62">
        <v>899</v>
      </c>
      <c r="N908" s="59"/>
      <c r="O908" s="59"/>
      <c r="P908" s="59"/>
      <c r="Q908" s="59"/>
    </row>
    <row r="909" spans="5:17">
      <c r="E909" s="59"/>
      <c r="F909" s="62">
        <v>4</v>
      </c>
      <c r="G909" s="64">
        <v>257500</v>
      </c>
      <c r="H909" s="59"/>
      <c r="I909" s="69">
        <v>1.03</v>
      </c>
      <c r="J909" s="70">
        <v>26780</v>
      </c>
      <c r="K909" s="64">
        <v>10</v>
      </c>
      <c r="L909" s="64">
        <f t="shared" si="15"/>
        <v>7153350</v>
      </c>
      <c r="M909" s="62">
        <v>900</v>
      </c>
      <c r="N909" s="59"/>
      <c r="O909" s="59"/>
      <c r="P909" s="59"/>
      <c r="Q909" s="59"/>
    </row>
    <row r="910" spans="5:17">
      <c r="E910" s="59"/>
      <c r="F910" s="62">
        <v>5</v>
      </c>
      <c r="G910" s="64">
        <v>260000</v>
      </c>
      <c r="H910" s="59"/>
      <c r="I910" s="69">
        <v>1.04</v>
      </c>
      <c r="J910" s="70">
        <v>27300</v>
      </c>
      <c r="K910" s="64">
        <v>10</v>
      </c>
      <c r="L910" s="64">
        <f t="shared" si="15"/>
        <v>7358000</v>
      </c>
      <c r="M910" s="62">
        <v>901</v>
      </c>
      <c r="N910" s="59"/>
      <c r="O910" s="59"/>
      <c r="P910" s="59"/>
      <c r="Q910" s="59"/>
    </row>
    <row r="911" spans="5:17">
      <c r="E911" s="59"/>
      <c r="F911" s="62">
        <v>6</v>
      </c>
      <c r="G911" s="64">
        <v>265000</v>
      </c>
      <c r="H911" s="59"/>
      <c r="I911" s="69">
        <v>1.06</v>
      </c>
      <c r="J911" s="70">
        <v>28090</v>
      </c>
      <c r="K911" s="64">
        <v>10</v>
      </c>
      <c r="L911" s="64">
        <f t="shared" si="15"/>
        <v>7708850</v>
      </c>
      <c r="M911" s="62">
        <v>902</v>
      </c>
      <c r="N911" s="59"/>
      <c r="O911" s="59"/>
      <c r="P911" s="59"/>
      <c r="Q911" s="59"/>
    </row>
    <row r="912" spans="5:17">
      <c r="E912" s="59"/>
      <c r="F912" s="62">
        <v>7</v>
      </c>
      <c r="G912" s="64">
        <v>270000</v>
      </c>
      <c r="H912" s="59"/>
      <c r="I912" s="69">
        <v>1.08</v>
      </c>
      <c r="J912" s="70">
        <v>28890</v>
      </c>
      <c r="K912" s="64">
        <v>10</v>
      </c>
      <c r="L912" s="64">
        <f t="shared" si="15"/>
        <v>8070300</v>
      </c>
      <c r="M912" s="62">
        <v>903</v>
      </c>
      <c r="N912" s="59"/>
      <c r="O912" s="59"/>
      <c r="P912" s="59"/>
      <c r="Q912" s="59"/>
    </row>
    <row r="913" spans="5:17">
      <c r="E913" s="59"/>
      <c r="F913" s="62">
        <v>8</v>
      </c>
      <c r="G913" s="64">
        <v>275000</v>
      </c>
      <c r="H913" s="59"/>
      <c r="I913" s="69">
        <v>1.1</v>
      </c>
      <c r="J913" s="70">
        <v>29700</v>
      </c>
      <c r="K913" s="64">
        <v>10</v>
      </c>
      <c r="L913" s="64">
        <f t="shared" si="15"/>
        <v>8442500</v>
      </c>
      <c r="M913" s="62">
        <v>904</v>
      </c>
      <c r="N913" s="59"/>
      <c r="O913" s="59"/>
      <c r="P913" s="59"/>
      <c r="Q913" s="59"/>
    </row>
    <row r="914" spans="5:17">
      <c r="E914" s="62">
        <v>4</v>
      </c>
      <c r="F914" s="62">
        <v>1</v>
      </c>
      <c r="G914" s="63">
        <v>252000</v>
      </c>
      <c r="H914" s="62">
        <v>2000</v>
      </c>
      <c r="I914" s="69">
        <v>1</v>
      </c>
      <c r="J914" s="70">
        <v>25452</v>
      </c>
      <c r="K914" s="64">
        <v>10</v>
      </c>
      <c r="L914" s="64">
        <f t="shared" si="15"/>
        <v>6665904</v>
      </c>
      <c r="M914" s="62">
        <v>905</v>
      </c>
      <c r="N914" s="59"/>
      <c r="O914" s="59"/>
      <c r="P914" s="59"/>
      <c r="Q914" s="59"/>
    </row>
    <row r="915" spans="5:17">
      <c r="E915" s="59"/>
      <c r="F915" s="62">
        <v>2</v>
      </c>
      <c r="G915" s="64">
        <v>254520</v>
      </c>
      <c r="H915" s="59"/>
      <c r="I915" s="69">
        <v>1.01</v>
      </c>
      <c r="J915" s="70">
        <v>25961</v>
      </c>
      <c r="K915" s="64">
        <v>10</v>
      </c>
      <c r="L915" s="64">
        <f t="shared" si="15"/>
        <v>6862113.72</v>
      </c>
      <c r="M915" s="62">
        <v>906</v>
      </c>
      <c r="N915" s="59"/>
      <c r="O915" s="59"/>
      <c r="P915" s="59"/>
      <c r="Q915" s="59"/>
    </row>
    <row r="916" spans="5:17">
      <c r="E916" s="59"/>
      <c r="F916" s="62">
        <v>3</v>
      </c>
      <c r="G916" s="64">
        <v>257040</v>
      </c>
      <c r="H916" s="59"/>
      <c r="I916" s="69">
        <v>1.02</v>
      </c>
      <c r="J916" s="70">
        <v>26475</v>
      </c>
      <c r="K916" s="64">
        <v>10</v>
      </c>
      <c r="L916" s="64">
        <f t="shared" si="15"/>
        <v>7062174</v>
      </c>
      <c r="M916" s="62">
        <v>907</v>
      </c>
      <c r="N916" s="59"/>
      <c r="O916" s="59"/>
      <c r="P916" s="59"/>
      <c r="Q916" s="59"/>
    </row>
    <row r="917" spans="5:17">
      <c r="E917" s="59"/>
      <c r="F917" s="62">
        <v>4</v>
      </c>
      <c r="G917" s="64">
        <v>259560</v>
      </c>
      <c r="H917" s="59"/>
      <c r="I917" s="69">
        <v>1.03</v>
      </c>
      <c r="J917" s="70">
        <v>26994</v>
      </c>
      <c r="K917" s="64">
        <v>10</v>
      </c>
      <c r="L917" s="64">
        <f t="shared" si="15"/>
        <v>7266122.64</v>
      </c>
      <c r="M917" s="62">
        <v>908</v>
      </c>
      <c r="N917" s="59"/>
      <c r="O917" s="59"/>
      <c r="P917" s="59"/>
      <c r="Q917" s="59"/>
    </row>
    <row r="918" spans="5:17">
      <c r="E918" s="59"/>
      <c r="F918" s="62">
        <v>5</v>
      </c>
      <c r="G918" s="64">
        <v>262080</v>
      </c>
      <c r="H918" s="59"/>
      <c r="I918" s="69">
        <v>1.04</v>
      </c>
      <c r="J918" s="70">
        <v>27518</v>
      </c>
      <c r="K918" s="64">
        <v>10</v>
      </c>
      <c r="L918" s="64">
        <f t="shared" si="15"/>
        <v>7473997.44</v>
      </c>
      <c r="M918" s="62">
        <v>909</v>
      </c>
      <c r="N918" s="59"/>
      <c r="O918" s="59"/>
      <c r="P918" s="59"/>
      <c r="Q918" s="59"/>
    </row>
    <row r="919" spans="5:17">
      <c r="E919" s="59"/>
      <c r="F919" s="62">
        <v>6</v>
      </c>
      <c r="G919" s="64">
        <v>267120</v>
      </c>
      <c r="H919" s="59"/>
      <c r="I919" s="69">
        <v>1.06</v>
      </c>
      <c r="J919" s="70">
        <v>28314</v>
      </c>
      <c r="K919" s="64">
        <v>10</v>
      </c>
      <c r="L919" s="64">
        <f t="shared" si="15"/>
        <v>7830355.68</v>
      </c>
      <c r="M919" s="62">
        <v>910</v>
      </c>
      <c r="N919" s="59"/>
      <c r="O919" s="59"/>
      <c r="P919" s="59"/>
      <c r="Q919" s="59"/>
    </row>
    <row r="920" spans="5:17">
      <c r="E920" s="59"/>
      <c r="F920" s="62">
        <v>7</v>
      </c>
      <c r="G920" s="64">
        <v>272160</v>
      </c>
      <c r="H920" s="59"/>
      <c r="I920" s="69">
        <v>1.08</v>
      </c>
      <c r="J920" s="70">
        <v>29121</v>
      </c>
      <c r="K920" s="64">
        <v>10</v>
      </c>
      <c r="L920" s="64">
        <f t="shared" si="15"/>
        <v>8197731.36</v>
      </c>
      <c r="M920" s="62">
        <v>911</v>
      </c>
      <c r="N920" s="59"/>
      <c r="O920" s="59"/>
      <c r="P920" s="59"/>
      <c r="Q920" s="59"/>
    </row>
    <row r="921" spans="5:17">
      <c r="E921" s="59"/>
      <c r="F921" s="62">
        <v>8</v>
      </c>
      <c r="G921" s="64">
        <v>277200</v>
      </c>
      <c r="H921" s="59"/>
      <c r="I921" s="69">
        <v>1.1</v>
      </c>
      <c r="J921" s="70">
        <v>29937</v>
      </c>
      <c r="K921" s="64">
        <v>10</v>
      </c>
      <c r="L921" s="64">
        <f t="shared" si="15"/>
        <v>8575736.4</v>
      </c>
      <c r="M921" s="62">
        <v>912</v>
      </c>
      <c r="N921" s="59"/>
      <c r="O921" s="59"/>
      <c r="P921" s="59"/>
      <c r="Q921" s="59"/>
    </row>
    <row r="922" spans="5:17">
      <c r="E922" s="62">
        <v>5</v>
      </c>
      <c r="F922" s="62">
        <v>1</v>
      </c>
      <c r="G922" s="63">
        <v>254000</v>
      </c>
      <c r="H922" s="62">
        <v>2000</v>
      </c>
      <c r="I922" s="69">
        <v>1</v>
      </c>
      <c r="J922" s="70">
        <v>25654</v>
      </c>
      <c r="K922" s="64">
        <v>10</v>
      </c>
      <c r="L922" s="64">
        <f t="shared" si="15"/>
        <v>6770116</v>
      </c>
      <c r="M922" s="62">
        <v>913</v>
      </c>
      <c r="N922" s="59"/>
      <c r="O922" s="59"/>
      <c r="P922" s="59"/>
      <c r="Q922" s="59"/>
    </row>
    <row r="923" spans="5:17">
      <c r="E923" s="59"/>
      <c r="F923" s="62">
        <v>2</v>
      </c>
      <c r="G923" s="64">
        <v>256540</v>
      </c>
      <c r="H923" s="59"/>
      <c r="I923" s="69">
        <v>1.01</v>
      </c>
      <c r="J923" s="70">
        <v>26167</v>
      </c>
      <c r="K923" s="64">
        <v>10</v>
      </c>
      <c r="L923" s="64">
        <f t="shared" si="15"/>
        <v>6969422.18</v>
      </c>
      <c r="M923" s="62">
        <v>914</v>
      </c>
      <c r="N923" s="59"/>
      <c r="O923" s="59"/>
      <c r="P923" s="59"/>
      <c r="Q923" s="59"/>
    </row>
    <row r="924" spans="5:17">
      <c r="E924" s="59"/>
      <c r="F924" s="62">
        <v>3</v>
      </c>
      <c r="G924" s="64">
        <v>259080</v>
      </c>
      <c r="H924" s="59"/>
      <c r="I924" s="69">
        <v>1.02</v>
      </c>
      <c r="J924" s="70">
        <v>26685</v>
      </c>
      <c r="K924" s="64">
        <v>10</v>
      </c>
      <c r="L924" s="64">
        <f t="shared" si="15"/>
        <v>7172629.8</v>
      </c>
      <c r="M924" s="62">
        <v>915</v>
      </c>
      <c r="N924" s="59"/>
      <c r="O924" s="59"/>
      <c r="P924" s="59"/>
      <c r="Q924" s="59"/>
    </row>
    <row r="925" spans="5:17">
      <c r="E925" s="59"/>
      <c r="F925" s="62">
        <v>4</v>
      </c>
      <c r="G925" s="64">
        <v>261620</v>
      </c>
      <c r="H925" s="59"/>
      <c r="I925" s="69">
        <v>1.03</v>
      </c>
      <c r="J925" s="70">
        <v>27208</v>
      </c>
      <c r="K925" s="64">
        <v>10</v>
      </c>
      <c r="L925" s="64">
        <f t="shared" si="15"/>
        <v>7379776.96</v>
      </c>
      <c r="M925" s="62">
        <v>916</v>
      </c>
      <c r="N925" s="59"/>
      <c r="O925" s="59"/>
      <c r="P925" s="59"/>
      <c r="Q925" s="59"/>
    </row>
    <row r="926" spans="5:17">
      <c r="E926" s="59"/>
      <c r="F926" s="62">
        <v>5</v>
      </c>
      <c r="G926" s="64">
        <v>264160</v>
      </c>
      <c r="H926" s="59"/>
      <c r="I926" s="69">
        <v>1.04</v>
      </c>
      <c r="J926" s="70">
        <v>27736</v>
      </c>
      <c r="K926" s="64">
        <v>10</v>
      </c>
      <c r="L926" s="64">
        <f t="shared" si="15"/>
        <v>7590901.76</v>
      </c>
      <c r="M926" s="62">
        <v>917</v>
      </c>
      <c r="N926" s="59"/>
      <c r="O926" s="59"/>
      <c r="P926" s="59"/>
      <c r="Q926" s="59"/>
    </row>
    <row r="927" spans="5:17">
      <c r="E927" s="59"/>
      <c r="F927" s="62">
        <v>6</v>
      </c>
      <c r="G927" s="64">
        <v>269240</v>
      </c>
      <c r="H927" s="59"/>
      <c r="I927" s="69">
        <v>1.06</v>
      </c>
      <c r="J927" s="70">
        <v>28539</v>
      </c>
      <c r="K927" s="64">
        <v>10</v>
      </c>
      <c r="L927" s="64">
        <f t="shared" si="15"/>
        <v>7953080.36</v>
      </c>
      <c r="M927" s="62">
        <v>918</v>
      </c>
      <c r="N927" s="59"/>
      <c r="O927" s="59"/>
      <c r="P927" s="59"/>
      <c r="Q927" s="59"/>
    </row>
    <row r="928" spans="5:17">
      <c r="E928" s="59"/>
      <c r="F928" s="62">
        <v>7</v>
      </c>
      <c r="G928" s="64">
        <v>274320</v>
      </c>
      <c r="H928" s="59"/>
      <c r="I928" s="69">
        <v>1.08</v>
      </c>
      <c r="J928" s="70">
        <v>29352</v>
      </c>
      <c r="K928" s="64">
        <v>10</v>
      </c>
      <c r="L928" s="64">
        <f t="shared" si="15"/>
        <v>8326160.64</v>
      </c>
      <c r="M928" s="62">
        <v>919</v>
      </c>
      <c r="N928" s="59"/>
      <c r="O928" s="59"/>
      <c r="P928" s="59"/>
      <c r="Q928" s="59"/>
    </row>
    <row r="929" spans="4:17">
      <c r="D929" s="59"/>
      <c r="E929" s="59"/>
      <c r="F929" s="62">
        <v>8</v>
      </c>
      <c r="G929" s="64">
        <v>279400</v>
      </c>
      <c r="H929" s="59"/>
      <c r="I929" s="69">
        <v>1.1</v>
      </c>
      <c r="J929" s="70">
        <v>30175</v>
      </c>
      <c r="K929" s="64">
        <v>10</v>
      </c>
      <c r="L929" s="64">
        <f t="shared" si="15"/>
        <v>8710295</v>
      </c>
      <c r="M929" s="62">
        <v>920</v>
      </c>
      <c r="N929" s="59"/>
      <c r="O929" s="59"/>
      <c r="P929" s="59"/>
      <c r="Q929" s="59"/>
    </row>
    <row r="930" spans="4:17">
      <c r="D930" s="62" t="s">
        <v>620</v>
      </c>
      <c r="E930" s="62">
        <v>1</v>
      </c>
      <c r="F930" s="62">
        <v>1</v>
      </c>
      <c r="G930" s="63">
        <v>256000</v>
      </c>
      <c r="H930" s="62">
        <v>2000</v>
      </c>
      <c r="I930" s="69">
        <v>1</v>
      </c>
      <c r="J930" s="70">
        <v>25856</v>
      </c>
      <c r="K930" s="64">
        <v>10</v>
      </c>
      <c r="L930" s="64">
        <f t="shared" si="15"/>
        <v>6875136</v>
      </c>
      <c r="M930" s="62">
        <v>921</v>
      </c>
      <c r="N930" s="59"/>
      <c r="O930" s="59"/>
      <c r="P930" s="59"/>
      <c r="Q930" s="59"/>
    </row>
    <row r="931" spans="4:17">
      <c r="D931" s="59"/>
      <c r="E931" s="59"/>
      <c r="F931" s="62">
        <v>2</v>
      </c>
      <c r="G931" s="64">
        <v>258560</v>
      </c>
      <c r="H931" s="59"/>
      <c r="I931" s="69">
        <v>1.01</v>
      </c>
      <c r="J931" s="70">
        <v>26373</v>
      </c>
      <c r="K931" s="64">
        <v>10</v>
      </c>
      <c r="L931" s="64">
        <f t="shared" si="15"/>
        <v>7077562.88</v>
      </c>
      <c r="M931" s="62">
        <v>922</v>
      </c>
      <c r="N931" s="59"/>
      <c r="O931" s="59"/>
      <c r="P931" s="59"/>
      <c r="Q931" s="59"/>
    </row>
    <row r="932" spans="4:17">
      <c r="D932" s="59"/>
      <c r="E932" s="59"/>
      <c r="F932" s="62">
        <v>3</v>
      </c>
      <c r="G932" s="64">
        <v>261120</v>
      </c>
      <c r="H932" s="59"/>
      <c r="I932" s="69">
        <v>1.02</v>
      </c>
      <c r="J932" s="70">
        <v>26895</v>
      </c>
      <c r="K932" s="64">
        <v>10</v>
      </c>
      <c r="L932" s="64">
        <f t="shared" si="15"/>
        <v>7283942.4</v>
      </c>
      <c r="M932" s="62">
        <v>923</v>
      </c>
      <c r="N932" s="59"/>
      <c r="O932" s="59"/>
      <c r="P932" s="59"/>
      <c r="Q932" s="59"/>
    </row>
    <row r="933" spans="4:17">
      <c r="D933" s="59"/>
      <c r="E933" s="59"/>
      <c r="F933" s="62">
        <v>4</v>
      </c>
      <c r="G933" s="64">
        <v>263680</v>
      </c>
      <c r="H933" s="59"/>
      <c r="I933" s="69">
        <v>1.03</v>
      </c>
      <c r="J933" s="70">
        <v>27422</v>
      </c>
      <c r="K933" s="64">
        <v>10</v>
      </c>
      <c r="L933" s="64">
        <f t="shared" si="15"/>
        <v>7494312.96</v>
      </c>
      <c r="M933" s="62">
        <v>924</v>
      </c>
      <c r="N933" s="59"/>
      <c r="O933" s="59"/>
      <c r="P933" s="59"/>
      <c r="Q933" s="59"/>
    </row>
    <row r="934" spans="4:17">
      <c r="D934" s="59"/>
      <c r="E934" s="59"/>
      <c r="F934" s="62">
        <v>5</v>
      </c>
      <c r="G934" s="64">
        <v>266240</v>
      </c>
      <c r="H934" s="59"/>
      <c r="I934" s="69">
        <v>1.04</v>
      </c>
      <c r="J934" s="70">
        <v>27955</v>
      </c>
      <c r="K934" s="64">
        <v>10</v>
      </c>
      <c r="L934" s="64">
        <f t="shared" si="15"/>
        <v>7708979.2</v>
      </c>
      <c r="M934" s="62">
        <v>925</v>
      </c>
      <c r="N934" s="59"/>
      <c r="O934" s="59"/>
      <c r="P934" s="59"/>
      <c r="Q934" s="59"/>
    </row>
    <row r="935" spans="4:17">
      <c r="D935" s="59"/>
      <c r="E935" s="59"/>
      <c r="F935" s="62">
        <v>6</v>
      </c>
      <c r="G935" s="64">
        <v>271360</v>
      </c>
      <c r="H935" s="59"/>
      <c r="I935" s="69">
        <v>1.06</v>
      </c>
      <c r="J935" s="70">
        <v>28764</v>
      </c>
      <c r="K935" s="64">
        <v>10</v>
      </c>
      <c r="L935" s="64">
        <f t="shared" si="15"/>
        <v>8076759.04</v>
      </c>
      <c r="M935" s="62">
        <v>926</v>
      </c>
      <c r="N935" s="59"/>
      <c r="O935" s="59"/>
      <c r="P935" s="59"/>
      <c r="Q935" s="59"/>
    </row>
    <row r="936" spans="4:17">
      <c r="D936" s="59"/>
      <c r="E936" s="59"/>
      <c r="F936" s="62">
        <v>7</v>
      </c>
      <c r="G936" s="64">
        <v>276480</v>
      </c>
      <c r="H936" s="59"/>
      <c r="I936" s="69">
        <v>1.08</v>
      </c>
      <c r="J936" s="70">
        <v>29583</v>
      </c>
      <c r="K936" s="64">
        <v>10</v>
      </c>
      <c r="L936" s="64">
        <f t="shared" si="15"/>
        <v>8455587.84</v>
      </c>
      <c r="M936" s="62">
        <v>927</v>
      </c>
      <c r="N936" s="59"/>
      <c r="O936" s="59"/>
      <c r="P936" s="59"/>
      <c r="Q936" s="59"/>
    </row>
    <row r="937" spans="4:17">
      <c r="D937" s="59"/>
      <c r="E937" s="59"/>
      <c r="F937" s="62">
        <v>8</v>
      </c>
      <c r="G937" s="64">
        <v>281600</v>
      </c>
      <c r="H937" s="59"/>
      <c r="I937" s="69">
        <v>1.1</v>
      </c>
      <c r="J937" s="70">
        <v>30412</v>
      </c>
      <c r="K937" s="64">
        <v>10</v>
      </c>
      <c r="L937" s="64">
        <f t="shared" si="15"/>
        <v>8845619.2</v>
      </c>
      <c r="M937" s="62">
        <v>928</v>
      </c>
      <c r="N937" s="59"/>
      <c r="O937" s="59"/>
      <c r="P937" s="59"/>
      <c r="Q937" s="59"/>
    </row>
    <row r="938" spans="4:17">
      <c r="D938" s="59"/>
      <c r="E938" s="62">
        <v>2</v>
      </c>
      <c r="F938" s="62">
        <v>1</v>
      </c>
      <c r="G938" s="63">
        <v>258000</v>
      </c>
      <c r="H938" s="62">
        <v>2000</v>
      </c>
      <c r="I938" s="69">
        <v>1</v>
      </c>
      <c r="J938" s="70">
        <v>26058</v>
      </c>
      <c r="K938" s="64">
        <v>10</v>
      </c>
      <c r="L938" s="64">
        <f t="shared" si="15"/>
        <v>6980964</v>
      </c>
      <c r="M938" s="62">
        <v>929</v>
      </c>
      <c r="N938" s="59"/>
      <c r="O938" s="59"/>
      <c r="P938" s="59"/>
      <c r="Q938" s="59"/>
    </row>
    <row r="939" spans="4:17">
      <c r="D939" s="59"/>
      <c r="E939" s="59"/>
      <c r="F939" s="62">
        <v>2</v>
      </c>
      <c r="G939" s="64">
        <v>260580</v>
      </c>
      <c r="H939" s="59"/>
      <c r="I939" s="69">
        <v>1.01</v>
      </c>
      <c r="J939" s="70">
        <v>26579</v>
      </c>
      <c r="K939" s="64">
        <v>10</v>
      </c>
      <c r="L939" s="64">
        <f t="shared" si="15"/>
        <v>7186535.82</v>
      </c>
      <c r="M939" s="62">
        <v>930</v>
      </c>
      <c r="N939" s="59"/>
      <c r="O939" s="59"/>
      <c r="P939" s="59"/>
      <c r="Q939" s="59"/>
    </row>
    <row r="940" spans="4:17">
      <c r="D940" s="59"/>
      <c r="E940" s="59"/>
      <c r="F940" s="62">
        <v>3</v>
      </c>
      <c r="G940" s="64">
        <v>263160</v>
      </c>
      <c r="H940" s="59"/>
      <c r="I940" s="69">
        <v>1.02</v>
      </c>
      <c r="J940" s="70">
        <v>27105</v>
      </c>
      <c r="K940" s="64">
        <v>10</v>
      </c>
      <c r="L940" s="64">
        <f t="shared" si="15"/>
        <v>7396111.8</v>
      </c>
      <c r="M940" s="62">
        <v>931</v>
      </c>
      <c r="N940" s="59"/>
      <c r="O940" s="59"/>
      <c r="P940" s="59"/>
      <c r="Q940" s="59"/>
    </row>
    <row r="941" spans="4:17">
      <c r="D941" s="59"/>
      <c r="E941" s="59"/>
      <c r="F941" s="62">
        <v>4</v>
      </c>
      <c r="G941" s="64">
        <v>265740</v>
      </c>
      <c r="H941" s="59"/>
      <c r="I941" s="69">
        <v>1.03</v>
      </c>
      <c r="J941" s="70">
        <v>27636</v>
      </c>
      <c r="K941" s="64">
        <v>10</v>
      </c>
      <c r="L941" s="64">
        <f t="shared" si="15"/>
        <v>7609730.64</v>
      </c>
      <c r="M941" s="62">
        <v>932</v>
      </c>
      <c r="N941" s="59"/>
      <c r="O941" s="59"/>
      <c r="P941" s="59"/>
      <c r="Q941" s="59"/>
    </row>
    <row r="942" spans="4:17">
      <c r="D942" s="59"/>
      <c r="E942" s="59"/>
      <c r="F942" s="62">
        <v>5</v>
      </c>
      <c r="G942" s="64">
        <v>268320</v>
      </c>
      <c r="H942" s="59"/>
      <c r="I942" s="69">
        <v>1.04</v>
      </c>
      <c r="J942" s="70">
        <v>28173</v>
      </c>
      <c r="K942" s="64">
        <v>10</v>
      </c>
      <c r="L942" s="64">
        <f t="shared" si="15"/>
        <v>7827699.36</v>
      </c>
      <c r="M942" s="62">
        <v>933</v>
      </c>
      <c r="N942" s="59"/>
      <c r="O942" s="59"/>
      <c r="P942" s="59"/>
      <c r="Q942" s="59"/>
    </row>
    <row r="943" spans="4:17">
      <c r="D943" s="59"/>
      <c r="E943" s="59"/>
      <c r="F943" s="62">
        <v>6</v>
      </c>
      <c r="G943" s="64">
        <v>273480</v>
      </c>
      <c r="H943" s="59"/>
      <c r="I943" s="69">
        <v>1.06</v>
      </c>
      <c r="J943" s="70">
        <v>28988</v>
      </c>
      <c r="K943" s="64">
        <v>10</v>
      </c>
      <c r="L943" s="64">
        <f t="shared" si="15"/>
        <v>8201118.24</v>
      </c>
      <c r="M943" s="62">
        <v>934</v>
      </c>
      <c r="N943" s="59"/>
      <c r="O943" s="59"/>
      <c r="P943" s="59"/>
      <c r="Q943" s="59"/>
    </row>
    <row r="944" spans="4:17">
      <c r="D944" s="59"/>
      <c r="E944" s="59"/>
      <c r="F944" s="62">
        <v>7</v>
      </c>
      <c r="G944" s="64">
        <v>278640</v>
      </c>
      <c r="H944" s="59"/>
      <c r="I944" s="69">
        <v>1.08</v>
      </c>
      <c r="J944" s="70">
        <v>29814</v>
      </c>
      <c r="K944" s="64">
        <v>10</v>
      </c>
      <c r="L944" s="64">
        <f t="shared" si="15"/>
        <v>8586012.96</v>
      </c>
      <c r="M944" s="62">
        <v>935</v>
      </c>
      <c r="N944" s="59"/>
      <c r="O944" s="59"/>
      <c r="P944" s="59"/>
      <c r="Q944" s="59"/>
    </row>
    <row r="945" spans="5:17">
      <c r="E945" s="59"/>
      <c r="F945" s="62">
        <v>8</v>
      </c>
      <c r="G945" s="64">
        <v>283800</v>
      </c>
      <c r="H945" s="59"/>
      <c r="I945" s="69">
        <v>1.1</v>
      </c>
      <c r="J945" s="70">
        <v>30650</v>
      </c>
      <c r="K945" s="64">
        <v>10</v>
      </c>
      <c r="L945" s="64">
        <f t="shared" si="15"/>
        <v>8982270</v>
      </c>
      <c r="M945" s="62">
        <v>936</v>
      </c>
      <c r="N945" s="59"/>
      <c r="O945" s="59"/>
      <c r="P945" s="59"/>
      <c r="Q945" s="59"/>
    </row>
    <row r="946" spans="5:17">
      <c r="E946" s="62">
        <v>3</v>
      </c>
      <c r="F946" s="62">
        <v>1</v>
      </c>
      <c r="G946" s="63">
        <v>260000</v>
      </c>
      <c r="H946" s="62">
        <v>2000</v>
      </c>
      <c r="I946" s="69">
        <v>1</v>
      </c>
      <c r="J946" s="70">
        <v>26260</v>
      </c>
      <c r="K946" s="64">
        <v>10</v>
      </c>
      <c r="L946" s="64">
        <f t="shared" si="15"/>
        <v>7087600</v>
      </c>
      <c r="M946" s="62">
        <v>937</v>
      </c>
      <c r="N946" s="59"/>
      <c r="O946" s="59"/>
      <c r="P946" s="59"/>
      <c r="Q946" s="59"/>
    </row>
    <row r="947" spans="5:17">
      <c r="E947" s="59"/>
      <c r="F947" s="62">
        <v>2</v>
      </c>
      <c r="G947" s="64">
        <v>262600</v>
      </c>
      <c r="H947" s="59"/>
      <c r="I947" s="69">
        <v>1.01</v>
      </c>
      <c r="J947" s="70">
        <v>26785</v>
      </c>
      <c r="K947" s="64">
        <v>10</v>
      </c>
      <c r="L947" s="64">
        <f t="shared" si="15"/>
        <v>7296341</v>
      </c>
      <c r="M947" s="62">
        <v>938</v>
      </c>
      <c r="N947" s="59"/>
      <c r="O947" s="59"/>
      <c r="P947" s="59"/>
      <c r="Q947" s="59"/>
    </row>
    <row r="948" spans="5:17">
      <c r="E948" s="59"/>
      <c r="F948" s="62">
        <v>3</v>
      </c>
      <c r="G948" s="64">
        <v>265200</v>
      </c>
      <c r="H948" s="59"/>
      <c r="I948" s="69">
        <v>1.02</v>
      </c>
      <c r="J948" s="70">
        <v>27315</v>
      </c>
      <c r="K948" s="64">
        <v>10</v>
      </c>
      <c r="L948" s="64">
        <f t="shared" si="15"/>
        <v>7509138</v>
      </c>
      <c r="M948" s="62">
        <v>939</v>
      </c>
      <c r="N948" s="59"/>
      <c r="O948" s="59"/>
      <c r="P948" s="59"/>
      <c r="Q948" s="59"/>
    </row>
    <row r="949" spans="5:17">
      <c r="E949" s="59"/>
      <c r="F949" s="62">
        <v>4</v>
      </c>
      <c r="G949" s="64">
        <v>267800</v>
      </c>
      <c r="H949" s="59"/>
      <c r="I949" s="69">
        <v>1.03</v>
      </c>
      <c r="J949" s="70">
        <v>27851</v>
      </c>
      <c r="K949" s="64">
        <v>10</v>
      </c>
      <c r="L949" s="64">
        <f t="shared" si="15"/>
        <v>7726297.8</v>
      </c>
      <c r="M949" s="62">
        <v>940</v>
      </c>
      <c r="N949" s="59"/>
      <c r="O949" s="59"/>
      <c r="P949" s="59"/>
      <c r="Q949" s="59"/>
    </row>
    <row r="950" spans="5:17">
      <c r="E950" s="59"/>
      <c r="F950" s="62">
        <v>5</v>
      </c>
      <c r="G950" s="64">
        <v>270400</v>
      </c>
      <c r="H950" s="59"/>
      <c r="I950" s="69">
        <v>1.04</v>
      </c>
      <c r="J950" s="70">
        <v>28392</v>
      </c>
      <c r="K950" s="64">
        <v>10</v>
      </c>
      <c r="L950" s="64">
        <f t="shared" si="15"/>
        <v>7947596.8</v>
      </c>
      <c r="M950" s="62">
        <v>941</v>
      </c>
      <c r="N950" s="59"/>
      <c r="O950" s="59"/>
      <c r="P950" s="59"/>
      <c r="Q950" s="59"/>
    </row>
    <row r="951" spans="5:17">
      <c r="E951" s="59"/>
      <c r="F951" s="62">
        <v>6</v>
      </c>
      <c r="G951" s="64">
        <v>275600</v>
      </c>
      <c r="H951" s="59"/>
      <c r="I951" s="69">
        <v>1.06</v>
      </c>
      <c r="J951" s="70">
        <v>29213</v>
      </c>
      <c r="K951" s="64">
        <v>10</v>
      </c>
      <c r="L951" s="64">
        <f t="shared" si="15"/>
        <v>8326702.8</v>
      </c>
      <c r="M951" s="62">
        <v>942</v>
      </c>
      <c r="N951" s="59"/>
      <c r="O951" s="59"/>
      <c r="P951" s="59"/>
      <c r="Q951" s="59"/>
    </row>
    <row r="952" spans="5:17">
      <c r="E952" s="59"/>
      <c r="F952" s="62">
        <v>7</v>
      </c>
      <c r="G952" s="64">
        <v>280800</v>
      </c>
      <c r="H952" s="59"/>
      <c r="I952" s="69">
        <v>1.08</v>
      </c>
      <c r="J952" s="70">
        <v>30045</v>
      </c>
      <c r="K952" s="64">
        <v>10</v>
      </c>
      <c r="L952" s="64">
        <f t="shared" si="15"/>
        <v>8717436</v>
      </c>
      <c r="M952" s="62">
        <v>943</v>
      </c>
      <c r="N952" s="59"/>
      <c r="O952" s="59"/>
      <c r="P952" s="59"/>
      <c r="Q952" s="59"/>
    </row>
    <row r="953" spans="5:17">
      <c r="E953" s="59"/>
      <c r="F953" s="62">
        <v>8</v>
      </c>
      <c r="G953" s="64">
        <v>286000</v>
      </c>
      <c r="H953" s="59"/>
      <c r="I953" s="69">
        <v>1.1</v>
      </c>
      <c r="J953" s="70">
        <v>30888</v>
      </c>
      <c r="K953" s="64">
        <v>10</v>
      </c>
      <c r="L953" s="64">
        <f t="shared" si="15"/>
        <v>9119968</v>
      </c>
      <c r="M953" s="62">
        <v>944</v>
      </c>
      <c r="N953" s="59"/>
      <c r="O953" s="59"/>
      <c r="P953" s="59"/>
      <c r="Q953" s="59"/>
    </row>
    <row r="954" spans="5:17">
      <c r="E954" s="62">
        <v>4</v>
      </c>
      <c r="F954" s="62">
        <v>1</v>
      </c>
      <c r="G954" s="63">
        <v>262000</v>
      </c>
      <c r="H954" s="62">
        <v>2000</v>
      </c>
      <c r="I954" s="69">
        <v>1</v>
      </c>
      <c r="J954" s="70">
        <v>26462</v>
      </c>
      <c r="K954" s="64">
        <v>10</v>
      </c>
      <c r="L954" s="64">
        <f t="shared" si="15"/>
        <v>7195044</v>
      </c>
      <c r="M954" s="62">
        <v>945</v>
      </c>
      <c r="N954" s="59"/>
      <c r="O954" s="59"/>
      <c r="P954" s="59"/>
      <c r="Q954" s="59"/>
    </row>
    <row r="955" spans="5:17">
      <c r="E955" s="59"/>
      <c r="F955" s="62">
        <v>2</v>
      </c>
      <c r="G955" s="64">
        <v>264620</v>
      </c>
      <c r="H955" s="59"/>
      <c r="I955" s="69">
        <v>1.01</v>
      </c>
      <c r="J955" s="70">
        <v>26991</v>
      </c>
      <c r="K955" s="64">
        <v>10</v>
      </c>
      <c r="L955" s="64">
        <f t="shared" si="15"/>
        <v>7406978.42</v>
      </c>
      <c r="M955" s="62">
        <v>946</v>
      </c>
      <c r="N955" s="59"/>
      <c r="O955" s="59"/>
      <c r="P955" s="59"/>
      <c r="Q955" s="59"/>
    </row>
    <row r="956" spans="5:17">
      <c r="E956" s="59"/>
      <c r="F956" s="62">
        <v>3</v>
      </c>
      <c r="G956" s="64">
        <v>267240</v>
      </c>
      <c r="H956" s="59"/>
      <c r="I956" s="69">
        <v>1.02</v>
      </c>
      <c r="J956" s="70">
        <v>27525</v>
      </c>
      <c r="K956" s="64">
        <v>10</v>
      </c>
      <c r="L956" s="64">
        <f t="shared" si="15"/>
        <v>7623021</v>
      </c>
      <c r="M956" s="62">
        <v>947</v>
      </c>
      <c r="N956" s="59"/>
      <c r="O956" s="59"/>
      <c r="P956" s="59"/>
      <c r="Q956" s="59"/>
    </row>
    <row r="957" spans="5:17">
      <c r="E957" s="59"/>
      <c r="F957" s="62">
        <v>4</v>
      </c>
      <c r="G957" s="64">
        <v>269860</v>
      </c>
      <c r="H957" s="59"/>
      <c r="I957" s="69">
        <v>1.03</v>
      </c>
      <c r="J957" s="70">
        <v>28065</v>
      </c>
      <c r="K957" s="64">
        <v>10</v>
      </c>
      <c r="L957" s="64">
        <f t="shared" si="15"/>
        <v>7843480.9</v>
      </c>
      <c r="M957" s="62">
        <v>948</v>
      </c>
      <c r="N957" s="59"/>
      <c r="O957" s="59"/>
      <c r="P957" s="59"/>
      <c r="Q957" s="59"/>
    </row>
    <row r="958" spans="5:17">
      <c r="E958" s="59"/>
      <c r="F958" s="62">
        <v>5</v>
      </c>
      <c r="G958" s="64">
        <v>272480</v>
      </c>
      <c r="H958" s="59"/>
      <c r="I958" s="69">
        <v>1.04</v>
      </c>
      <c r="J958" s="70">
        <v>28610</v>
      </c>
      <c r="K958" s="64">
        <v>10</v>
      </c>
      <c r="L958" s="64">
        <f t="shared" si="15"/>
        <v>8068132.8</v>
      </c>
      <c r="M958" s="62">
        <v>949</v>
      </c>
      <c r="N958" s="59"/>
      <c r="O958" s="59"/>
      <c r="P958" s="59"/>
      <c r="Q958" s="59"/>
    </row>
    <row r="959" spans="5:17">
      <c r="E959" s="59"/>
      <c r="F959" s="62">
        <v>6</v>
      </c>
      <c r="G959" s="64">
        <v>277720</v>
      </c>
      <c r="H959" s="59"/>
      <c r="I959" s="69">
        <v>1.06</v>
      </c>
      <c r="J959" s="70">
        <v>29438</v>
      </c>
      <c r="K959" s="64">
        <v>10</v>
      </c>
      <c r="L959" s="64">
        <f t="shared" si="15"/>
        <v>8453241.36</v>
      </c>
      <c r="M959" s="62">
        <v>950</v>
      </c>
      <c r="N959" s="59"/>
      <c r="O959" s="59"/>
      <c r="P959" s="59"/>
      <c r="Q959" s="59"/>
    </row>
    <row r="960" spans="5:17">
      <c r="E960" s="59"/>
      <c r="F960" s="62">
        <v>7</v>
      </c>
      <c r="G960" s="64">
        <v>282960</v>
      </c>
      <c r="H960" s="59"/>
      <c r="I960" s="69">
        <v>1.08</v>
      </c>
      <c r="J960" s="70">
        <v>30276</v>
      </c>
      <c r="K960" s="64">
        <v>10</v>
      </c>
      <c r="L960" s="64">
        <f t="shared" si="15"/>
        <v>8849856.96</v>
      </c>
      <c r="M960" s="62">
        <v>951</v>
      </c>
      <c r="N960" s="59"/>
      <c r="O960" s="59"/>
      <c r="P960" s="59"/>
      <c r="Q960" s="59"/>
    </row>
    <row r="961" spans="4:17">
      <c r="D961" s="59"/>
      <c r="E961" s="59"/>
      <c r="F961" s="62">
        <v>8</v>
      </c>
      <c r="G961" s="64">
        <v>288200</v>
      </c>
      <c r="H961" s="59"/>
      <c r="I961" s="69">
        <v>1.1</v>
      </c>
      <c r="J961" s="70">
        <v>31125</v>
      </c>
      <c r="K961" s="64">
        <v>10</v>
      </c>
      <c r="L961" s="64">
        <f t="shared" si="15"/>
        <v>9258425</v>
      </c>
      <c r="M961" s="62">
        <v>952</v>
      </c>
      <c r="N961" s="59"/>
      <c r="O961" s="59"/>
      <c r="P961" s="59"/>
      <c r="Q961" s="59"/>
    </row>
    <row r="962" spans="4:17">
      <c r="D962" s="59"/>
      <c r="E962" s="62">
        <v>5</v>
      </c>
      <c r="F962" s="62">
        <v>1</v>
      </c>
      <c r="G962" s="63">
        <v>264000</v>
      </c>
      <c r="H962" s="62">
        <v>2000</v>
      </c>
      <c r="I962" s="69">
        <v>1</v>
      </c>
      <c r="J962" s="70">
        <v>26664</v>
      </c>
      <c r="K962" s="64">
        <v>10</v>
      </c>
      <c r="L962" s="64">
        <f t="shared" si="15"/>
        <v>7303296</v>
      </c>
      <c r="M962" s="62">
        <v>953</v>
      </c>
      <c r="N962" s="59"/>
      <c r="O962" s="59"/>
      <c r="P962" s="59"/>
      <c r="Q962" s="59"/>
    </row>
    <row r="963" spans="4:17">
      <c r="D963" s="59"/>
      <c r="E963" s="59"/>
      <c r="F963" s="62">
        <v>2</v>
      </c>
      <c r="G963" s="64">
        <v>266640</v>
      </c>
      <c r="H963" s="59"/>
      <c r="I963" s="69">
        <v>1.01</v>
      </c>
      <c r="J963" s="70">
        <v>27197</v>
      </c>
      <c r="K963" s="64">
        <v>10</v>
      </c>
      <c r="L963" s="64">
        <f t="shared" si="15"/>
        <v>7518448.08</v>
      </c>
      <c r="M963" s="62">
        <v>954</v>
      </c>
      <c r="N963" s="59"/>
      <c r="O963" s="59"/>
      <c r="P963" s="59"/>
      <c r="Q963" s="59"/>
    </row>
    <row r="964" spans="4:17">
      <c r="D964" s="59"/>
      <c r="E964" s="59"/>
      <c r="F964" s="62">
        <v>3</v>
      </c>
      <c r="G964" s="64">
        <v>269280</v>
      </c>
      <c r="H964" s="59"/>
      <c r="I964" s="69">
        <v>1.02</v>
      </c>
      <c r="J964" s="70">
        <v>27735</v>
      </c>
      <c r="K964" s="64">
        <v>10</v>
      </c>
      <c r="L964" s="64">
        <f t="shared" si="15"/>
        <v>7737760.8</v>
      </c>
      <c r="M964" s="62">
        <v>955</v>
      </c>
      <c r="N964" s="59"/>
      <c r="O964" s="59"/>
      <c r="P964" s="59"/>
      <c r="Q964" s="59"/>
    </row>
    <row r="965" spans="4:17">
      <c r="D965" s="59"/>
      <c r="E965" s="59"/>
      <c r="F965" s="62">
        <v>4</v>
      </c>
      <c r="G965" s="64">
        <v>271920</v>
      </c>
      <c r="H965" s="59"/>
      <c r="I965" s="69">
        <v>1.03</v>
      </c>
      <c r="J965" s="70">
        <v>28279</v>
      </c>
      <c r="K965" s="64">
        <v>10</v>
      </c>
      <c r="L965" s="64">
        <f t="shared" si="15"/>
        <v>7961545.68</v>
      </c>
      <c r="M965" s="62">
        <v>956</v>
      </c>
      <c r="N965" s="59"/>
      <c r="O965" s="59"/>
      <c r="P965" s="59"/>
      <c r="Q965" s="59"/>
    </row>
    <row r="966" spans="4:17">
      <c r="D966" s="59"/>
      <c r="E966" s="59"/>
      <c r="F966" s="62">
        <v>5</v>
      </c>
      <c r="G966" s="64">
        <v>274560</v>
      </c>
      <c r="H966" s="59"/>
      <c r="I966" s="69">
        <v>1.04</v>
      </c>
      <c r="J966" s="70">
        <v>28828</v>
      </c>
      <c r="K966" s="64">
        <v>10</v>
      </c>
      <c r="L966" s="64">
        <f t="shared" si="15"/>
        <v>8189575.68</v>
      </c>
      <c r="M966" s="62">
        <v>957</v>
      </c>
      <c r="N966" s="59"/>
      <c r="O966" s="59"/>
      <c r="P966" s="59"/>
      <c r="Q966" s="59"/>
    </row>
    <row r="967" spans="4:17">
      <c r="D967" s="59"/>
      <c r="E967" s="59"/>
      <c r="F967" s="62">
        <v>6</v>
      </c>
      <c r="G967" s="64">
        <v>279840</v>
      </c>
      <c r="H967" s="59"/>
      <c r="I967" s="69">
        <v>1.06</v>
      </c>
      <c r="J967" s="70">
        <v>29663</v>
      </c>
      <c r="K967" s="64">
        <v>10</v>
      </c>
      <c r="L967" s="64">
        <f t="shared" si="15"/>
        <v>8580733.92</v>
      </c>
      <c r="M967" s="62">
        <v>958</v>
      </c>
      <c r="N967" s="59"/>
      <c r="O967" s="59"/>
      <c r="P967" s="59"/>
      <c r="Q967" s="59"/>
    </row>
    <row r="968" spans="4:17">
      <c r="D968" s="59"/>
      <c r="E968" s="59"/>
      <c r="F968" s="62">
        <v>7</v>
      </c>
      <c r="G968" s="64">
        <v>285120</v>
      </c>
      <c r="H968" s="59"/>
      <c r="I968" s="69">
        <v>1.08</v>
      </c>
      <c r="J968" s="70">
        <v>30507</v>
      </c>
      <c r="K968" s="64">
        <v>10</v>
      </c>
      <c r="L968" s="64">
        <f t="shared" si="15"/>
        <v>8983275.84</v>
      </c>
      <c r="M968" s="62">
        <v>959</v>
      </c>
      <c r="N968" s="59"/>
      <c r="O968" s="59"/>
      <c r="P968" s="59"/>
      <c r="Q968" s="59"/>
    </row>
    <row r="969" spans="4:17">
      <c r="D969" s="59"/>
      <c r="E969" s="59"/>
      <c r="F969" s="62">
        <v>8</v>
      </c>
      <c r="G969" s="64">
        <v>290400</v>
      </c>
      <c r="H969" s="59"/>
      <c r="I969" s="69">
        <v>1.1</v>
      </c>
      <c r="J969" s="70">
        <v>31363</v>
      </c>
      <c r="K969" s="64">
        <v>10</v>
      </c>
      <c r="L969" s="64">
        <f t="shared" si="15"/>
        <v>9398215.2</v>
      </c>
      <c r="M969" s="62">
        <v>960</v>
      </c>
      <c r="N969" s="59"/>
      <c r="O969" s="59"/>
      <c r="P969" s="59"/>
      <c r="Q969" s="59"/>
    </row>
    <row r="970" spans="4:17">
      <c r="D970" s="62" t="s">
        <v>621</v>
      </c>
      <c r="E970" s="62">
        <v>1</v>
      </c>
      <c r="F970" s="62">
        <v>1</v>
      </c>
      <c r="G970" s="63">
        <v>266000</v>
      </c>
      <c r="H970" s="62">
        <v>2000</v>
      </c>
      <c r="I970" s="69">
        <v>1</v>
      </c>
      <c r="J970" s="70">
        <v>26866</v>
      </c>
      <c r="K970" s="64">
        <v>10</v>
      </c>
      <c r="L970" s="64">
        <f t="shared" si="15"/>
        <v>7412356</v>
      </c>
      <c r="M970" s="62">
        <v>961</v>
      </c>
      <c r="N970" s="59"/>
      <c r="O970" s="59"/>
      <c r="P970" s="59"/>
      <c r="Q970" s="59"/>
    </row>
    <row r="971" spans="4:17">
      <c r="D971" s="59"/>
      <c r="E971" s="59"/>
      <c r="F971" s="62">
        <v>2</v>
      </c>
      <c r="G971" s="64">
        <v>268660</v>
      </c>
      <c r="H971" s="59"/>
      <c r="I971" s="69">
        <v>1.01</v>
      </c>
      <c r="J971" s="70">
        <v>27403</v>
      </c>
      <c r="K971" s="64">
        <v>10</v>
      </c>
      <c r="L971" s="64">
        <f t="shared" ref="L971:L1034" si="16">G971*(1+J971/1000)</f>
        <v>7630749.98</v>
      </c>
      <c r="M971" s="62">
        <v>962</v>
      </c>
      <c r="N971" s="59"/>
      <c r="O971" s="59"/>
      <c r="P971" s="59"/>
      <c r="Q971" s="59"/>
    </row>
    <row r="972" spans="4:17">
      <c r="D972" s="59"/>
      <c r="E972" s="59"/>
      <c r="F972" s="62">
        <v>3</v>
      </c>
      <c r="G972" s="64">
        <v>271320</v>
      </c>
      <c r="H972" s="59"/>
      <c r="I972" s="69">
        <v>1.02</v>
      </c>
      <c r="J972" s="70">
        <v>27945</v>
      </c>
      <c r="K972" s="64">
        <v>10</v>
      </c>
      <c r="L972" s="64">
        <f t="shared" si="16"/>
        <v>7853357.4</v>
      </c>
      <c r="M972" s="62">
        <v>963</v>
      </c>
      <c r="N972" s="59"/>
      <c r="O972" s="59"/>
      <c r="P972" s="59"/>
      <c r="Q972" s="59"/>
    </row>
    <row r="973" spans="4:17">
      <c r="D973" s="59"/>
      <c r="E973" s="59"/>
      <c r="F973" s="62">
        <v>4</v>
      </c>
      <c r="G973" s="64">
        <v>273980</v>
      </c>
      <c r="H973" s="59"/>
      <c r="I973" s="69">
        <v>1.03</v>
      </c>
      <c r="J973" s="70">
        <v>28493</v>
      </c>
      <c r="K973" s="64">
        <v>10</v>
      </c>
      <c r="L973" s="64">
        <f t="shared" si="16"/>
        <v>8080492.14</v>
      </c>
      <c r="M973" s="62">
        <v>964</v>
      </c>
      <c r="N973" s="59"/>
      <c r="O973" s="59"/>
      <c r="P973" s="59"/>
      <c r="Q973" s="59"/>
    </row>
    <row r="974" spans="4:17">
      <c r="D974" s="59"/>
      <c r="E974" s="59"/>
      <c r="F974" s="62">
        <v>5</v>
      </c>
      <c r="G974" s="64">
        <v>276640</v>
      </c>
      <c r="H974" s="59"/>
      <c r="I974" s="69">
        <v>1.04</v>
      </c>
      <c r="J974" s="70">
        <v>29047</v>
      </c>
      <c r="K974" s="64">
        <v>10</v>
      </c>
      <c r="L974" s="64">
        <f t="shared" si="16"/>
        <v>8312202.08</v>
      </c>
      <c r="M974" s="62">
        <v>965</v>
      </c>
      <c r="N974" s="59"/>
      <c r="O974" s="59"/>
      <c r="P974" s="59"/>
      <c r="Q974" s="59"/>
    </row>
    <row r="975" spans="4:17">
      <c r="D975" s="59"/>
      <c r="E975" s="59"/>
      <c r="F975" s="62">
        <v>6</v>
      </c>
      <c r="G975" s="64">
        <v>281960</v>
      </c>
      <c r="H975" s="59"/>
      <c r="I975" s="69">
        <v>1.06</v>
      </c>
      <c r="J975" s="70">
        <v>29887</v>
      </c>
      <c r="K975" s="64">
        <v>10</v>
      </c>
      <c r="L975" s="64">
        <f t="shared" si="16"/>
        <v>8708898.52</v>
      </c>
      <c r="M975" s="62">
        <v>966</v>
      </c>
      <c r="N975" s="59"/>
      <c r="O975" s="59"/>
      <c r="P975" s="59"/>
      <c r="Q975" s="59"/>
    </row>
    <row r="976" spans="4:17">
      <c r="D976" s="59"/>
      <c r="E976" s="59"/>
      <c r="F976" s="62">
        <v>7</v>
      </c>
      <c r="G976" s="64">
        <v>287280</v>
      </c>
      <c r="H976" s="59"/>
      <c r="I976" s="69">
        <v>1.08</v>
      </c>
      <c r="J976" s="70">
        <v>30738</v>
      </c>
      <c r="K976" s="64">
        <v>10</v>
      </c>
      <c r="L976" s="64">
        <f t="shared" si="16"/>
        <v>9117692.64</v>
      </c>
      <c r="M976" s="62">
        <v>967</v>
      </c>
      <c r="N976" s="59"/>
      <c r="O976" s="59"/>
      <c r="P976" s="59"/>
      <c r="Q976" s="59"/>
    </row>
    <row r="977" spans="5:17">
      <c r="E977" s="59"/>
      <c r="F977" s="62">
        <v>8</v>
      </c>
      <c r="G977" s="64">
        <v>292600</v>
      </c>
      <c r="H977" s="59"/>
      <c r="I977" s="69">
        <v>1.1</v>
      </c>
      <c r="J977" s="70">
        <v>31600</v>
      </c>
      <c r="K977" s="64">
        <v>10</v>
      </c>
      <c r="L977" s="64">
        <f t="shared" si="16"/>
        <v>9538760</v>
      </c>
      <c r="M977" s="62">
        <v>968</v>
      </c>
      <c r="N977" s="59"/>
      <c r="O977" s="59"/>
      <c r="P977" s="59"/>
      <c r="Q977" s="59"/>
    </row>
    <row r="978" spans="5:17">
      <c r="E978" s="62">
        <v>2</v>
      </c>
      <c r="F978" s="62">
        <v>1</v>
      </c>
      <c r="G978" s="63">
        <v>268000</v>
      </c>
      <c r="H978" s="62">
        <v>2000</v>
      </c>
      <c r="I978" s="69">
        <v>1</v>
      </c>
      <c r="J978" s="70">
        <v>27068</v>
      </c>
      <c r="K978" s="64">
        <v>10</v>
      </c>
      <c r="L978" s="64">
        <f t="shared" si="16"/>
        <v>7522224</v>
      </c>
      <c r="M978" s="62">
        <v>969</v>
      </c>
      <c r="N978" s="59"/>
      <c r="O978" s="59"/>
      <c r="P978" s="59"/>
      <c r="Q978" s="59"/>
    </row>
    <row r="979" spans="5:17">
      <c r="E979" s="59"/>
      <c r="F979" s="62">
        <v>2</v>
      </c>
      <c r="G979" s="64">
        <v>270680</v>
      </c>
      <c r="H979" s="59"/>
      <c r="I979" s="69">
        <v>1.01</v>
      </c>
      <c r="J979" s="70">
        <v>27609</v>
      </c>
      <c r="K979" s="64">
        <v>10</v>
      </c>
      <c r="L979" s="64">
        <f t="shared" si="16"/>
        <v>7743884.12</v>
      </c>
      <c r="M979" s="62">
        <v>970</v>
      </c>
      <c r="N979" s="59"/>
      <c r="O979" s="59"/>
      <c r="P979" s="59"/>
      <c r="Q979" s="59"/>
    </row>
    <row r="980" spans="5:17">
      <c r="E980" s="59"/>
      <c r="F980" s="62">
        <v>3</v>
      </c>
      <c r="G980" s="64">
        <v>273360</v>
      </c>
      <c r="H980" s="59"/>
      <c r="I980" s="69">
        <v>1.02</v>
      </c>
      <c r="J980" s="70">
        <v>28156</v>
      </c>
      <c r="K980" s="64">
        <v>10</v>
      </c>
      <c r="L980" s="64">
        <f t="shared" si="16"/>
        <v>7970084.16</v>
      </c>
      <c r="M980" s="62">
        <v>971</v>
      </c>
      <c r="N980" s="59"/>
      <c r="O980" s="59"/>
      <c r="P980" s="59"/>
      <c r="Q980" s="59"/>
    </row>
    <row r="981" spans="5:17">
      <c r="E981" s="59"/>
      <c r="F981" s="62">
        <v>4</v>
      </c>
      <c r="G981" s="64">
        <v>276040</v>
      </c>
      <c r="H981" s="59"/>
      <c r="I981" s="69">
        <v>1.03</v>
      </c>
      <c r="J981" s="70">
        <v>28708</v>
      </c>
      <c r="K981" s="64">
        <v>10</v>
      </c>
      <c r="L981" s="64">
        <f t="shared" si="16"/>
        <v>8200596.32</v>
      </c>
      <c r="M981" s="62">
        <v>972</v>
      </c>
      <c r="N981" s="59"/>
      <c r="O981" s="59"/>
      <c r="P981" s="59"/>
      <c r="Q981" s="59"/>
    </row>
    <row r="982" spans="5:17">
      <c r="E982" s="59"/>
      <c r="F982" s="62">
        <v>5</v>
      </c>
      <c r="G982" s="64">
        <v>278720</v>
      </c>
      <c r="H982" s="59"/>
      <c r="I982" s="69">
        <v>1.04</v>
      </c>
      <c r="J982" s="70">
        <v>29265</v>
      </c>
      <c r="K982" s="64">
        <v>10</v>
      </c>
      <c r="L982" s="64">
        <f t="shared" si="16"/>
        <v>8435460.8</v>
      </c>
      <c r="M982" s="62">
        <v>973</v>
      </c>
      <c r="N982" s="59"/>
      <c r="O982" s="59"/>
      <c r="P982" s="59"/>
      <c r="Q982" s="59"/>
    </row>
    <row r="983" spans="5:17">
      <c r="E983" s="59"/>
      <c r="F983" s="62">
        <v>6</v>
      </c>
      <c r="G983" s="64">
        <v>284080</v>
      </c>
      <c r="H983" s="59"/>
      <c r="I983" s="69">
        <v>1.06</v>
      </c>
      <c r="J983" s="70">
        <v>30112</v>
      </c>
      <c r="K983" s="64">
        <v>10</v>
      </c>
      <c r="L983" s="64">
        <f t="shared" si="16"/>
        <v>8838296.96</v>
      </c>
      <c r="M983" s="62">
        <v>974</v>
      </c>
      <c r="N983" s="59"/>
      <c r="O983" s="59"/>
      <c r="P983" s="59"/>
      <c r="Q983" s="59"/>
    </row>
    <row r="984" spans="5:17">
      <c r="E984" s="59"/>
      <c r="F984" s="62">
        <v>7</v>
      </c>
      <c r="G984" s="64">
        <v>289440</v>
      </c>
      <c r="H984" s="59"/>
      <c r="I984" s="69">
        <v>1.08</v>
      </c>
      <c r="J984" s="70">
        <v>30970</v>
      </c>
      <c r="K984" s="64">
        <v>10</v>
      </c>
      <c r="L984" s="64">
        <f t="shared" si="16"/>
        <v>9253396.8</v>
      </c>
      <c r="M984" s="62">
        <v>975</v>
      </c>
      <c r="N984" s="59"/>
      <c r="O984" s="59"/>
      <c r="P984" s="59"/>
      <c r="Q984" s="59"/>
    </row>
    <row r="985" spans="5:17">
      <c r="E985" s="59"/>
      <c r="F985" s="62">
        <v>8</v>
      </c>
      <c r="G985" s="64">
        <v>294800</v>
      </c>
      <c r="H985" s="59"/>
      <c r="I985" s="69">
        <v>1.1</v>
      </c>
      <c r="J985" s="70">
        <v>31838</v>
      </c>
      <c r="K985" s="64">
        <v>10</v>
      </c>
      <c r="L985" s="64">
        <f t="shared" si="16"/>
        <v>9680642.4</v>
      </c>
      <c r="M985" s="62">
        <v>976</v>
      </c>
      <c r="N985" s="59"/>
      <c r="O985" s="59"/>
      <c r="P985" s="59"/>
      <c r="Q985" s="59"/>
    </row>
    <row r="986" spans="5:17">
      <c r="E986" s="62">
        <v>3</v>
      </c>
      <c r="F986" s="62">
        <v>1</v>
      </c>
      <c r="G986" s="63">
        <v>270000</v>
      </c>
      <c r="H986" s="62">
        <v>2000</v>
      </c>
      <c r="I986" s="69">
        <v>1</v>
      </c>
      <c r="J986" s="70">
        <v>27270</v>
      </c>
      <c r="K986" s="64">
        <v>10</v>
      </c>
      <c r="L986" s="64">
        <f t="shared" si="16"/>
        <v>7632900</v>
      </c>
      <c r="M986" s="62">
        <v>977</v>
      </c>
      <c r="N986" s="59"/>
      <c r="O986" s="59"/>
      <c r="P986" s="59"/>
      <c r="Q986" s="59"/>
    </row>
    <row r="987" spans="5:17">
      <c r="E987" s="59"/>
      <c r="F987" s="62">
        <v>2</v>
      </c>
      <c r="G987" s="64">
        <v>272700</v>
      </c>
      <c r="H987" s="59"/>
      <c r="I987" s="69">
        <v>1.01</v>
      </c>
      <c r="J987" s="70">
        <v>27815</v>
      </c>
      <c r="K987" s="64">
        <v>10</v>
      </c>
      <c r="L987" s="64">
        <f t="shared" si="16"/>
        <v>7857850.5</v>
      </c>
      <c r="M987" s="62">
        <v>978</v>
      </c>
      <c r="N987" s="59"/>
      <c r="O987" s="59"/>
      <c r="P987" s="59"/>
      <c r="Q987" s="59"/>
    </row>
    <row r="988" spans="5:17">
      <c r="E988" s="59"/>
      <c r="F988" s="62">
        <v>3</v>
      </c>
      <c r="G988" s="64">
        <v>275400</v>
      </c>
      <c r="H988" s="59"/>
      <c r="I988" s="69">
        <v>1.02</v>
      </c>
      <c r="J988" s="70">
        <v>28366</v>
      </c>
      <c r="K988" s="64">
        <v>10</v>
      </c>
      <c r="L988" s="64">
        <f t="shared" si="16"/>
        <v>8087396.4</v>
      </c>
      <c r="M988" s="62">
        <v>979</v>
      </c>
      <c r="N988" s="59"/>
      <c r="O988" s="59"/>
      <c r="P988" s="59"/>
      <c r="Q988" s="59"/>
    </row>
    <row r="989" spans="5:17">
      <c r="E989" s="59"/>
      <c r="F989" s="62">
        <v>4</v>
      </c>
      <c r="G989" s="64">
        <v>278100</v>
      </c>
      <c r="H989" s="59"/>
      <c r="I989" s="69">
        <v>1.03</v>
      </c>
      <c r="J989" s="70">
        <v>28922</v>
      </c>
      <c r="K989" s="64">
        <v>10</v>
      </c>
      <c r="L989" s="64">
        <f t="shared" si="16"/>
        <v>8321308.2</v>
      </c>
      <c r="M989" s="62">
        <v>980</v>
      </c>
      <c r="N989" s="59"/>
      <c r="O989" s="59"/>
      <c r="P989" s="59"/>
      <c r="Q989" s="59"/>
    </row>
    <row r="990" spans="5:17">
      <c r="E990" s="59"/>
      <c r="F990" s="62">
        <v>5</v>
      </c>
      <c r="G990" s="64">
        <v>280800</v>
      </c>
      <c r="H990" s="59"/>
      <c r="I990" s="69">
        <v>1.04</v>
      </c>
      <c r="J990" s="70">
        <v>29484</v>
      </c>
      <c r="K990" s="64">
        <v>10</v>
      </c>
      <c r="L990" s="64">
        <f t="shared" si="16"/>
        <v>8559907.2</v>
      </c>
      <c r="M990" s="62">
        <v>981</v>
      </c>
      <c r="N990" s="59"/>
      <c r="O990" s="59"/>
      <c r="P990" s="59"/>
      <c r="Q990" s="59"/>
    </row>
    <row r="991" spans="5:17">
      <c r="E991" s="59"/>
      <c r="F991" s="62">
        <v>6</v>
      </c>
      <c r="G991" s="64">
        <v>286200</v>
      </c>
      <c r="H991" s="59"/>
      <c r="I991" s="69">
        <v>1.06</v>
      </c>
      <c r="J991" s="70">
        <v>30337</v>
      </c>
      <c r="K991" s="64">
        <v>10</v>
      </c>
      <c r="L991" s="64">
        <f t="shared" si="16"/>
        <v>8968649.4</v>
      </c>
      <c r="M991" s="62">
        <v>982</v>
      </c>
      <c r="N991" s="59"/>
      <c r="O991" s="59"/>
      <c r="P991" s="59"/>
      <c r="Q991" s="59"/>
    </row>
    <row r="992" spans="5:17">
      <c r="E992" s="59"/>
      <c r="F992" s="62">
        <v>7</v>
      </c>
      <c r="G992" s="64">
        <v>291600</v>
      </c>
      <c r="H992" s="59"/>
      <c r="I992" s="69">
        <v>1.08</v>
      </c>
      <c r="J992" s="70">
        <v>31201</v>
      </c>
      <c r="K992" s="64">
        <v>10</v>
      </c>
      <c r="L992" s="64">
        <f t="shared" si="16"/>
        <v>9389811.6</v>
      </c>
      <c r="M992" s="62">
        <v>983</v>
      </c>
      <c r="N992" s="59"/>
      <c r="O992" s="59"/>
      <c r="P992" s="59"/>
      <c r="Q992" s="59"/>
    </row>
    <row r="993" spans="5:17">
      <c r="E993" s="59"/>
      <c r="F993" s="62">
        <v>8</v>
      </c>
      <c r="G993" s="64">
        <v>297000</v>
      </c>
      <c r="H993" s="59"/>
      <c r="I993" s="69">
        <v>1.1</v>
      </c>
      <c r="J993" s="70">
        <v>32076</v>
      </c>
      <c r="K993" s="64">
        <v>10</v>
      </c>
      <c r="L993" s="64">
        <f t="shared" si="16"/>
        <v>9823572</v>
      </c>
      <c r="M993" s="62">
        <v>984</v>
      </c>
      <c r="N993" s="59"/>
      <c r="O993" s="59"/>
      <c r="P993" s="59"/>
      <c r="Q993" s="59"/>
    </row>
    <row r="994" spans="5:17">
      <c r="E994" s="62">
        <v>4</v>
      </c>
      <c r="F994" s="62">
        <v>1</v>
      </c>
      <c r="G994" s="63">
        <v>272000</v>
      </c>
      <c r="H994" s="62">
        <v>2000</v>
      </c>
      <c r="I994" s="69">
        <v>1</v>
      </c>
      <c r="J994" s="70">
        <v>27472</v>
      </c>
      <c r="K994" s="64">
        <v>10</v>
      </c>
      <c r="L994" s="64">
        <f t="shared" si="16"/>
        <v>7744384</v>
      </c>
      <c r="M994" s="62">
        <v>985</v>
      </c>
      <c r="N994" s="59"/>
      <c r="O994" s="59"/>
      <c r="P994" s="59"/>
      <c r="Q994" s="59"/>
    </row>
    <row r="995" spans="5:17">
      <c r="E995" s="59"/>
      <c r="F995" s="62">
        <v>2</v>
      </c>
      <c r="G995" s="64">
        <v>274720</v>
      </c>
      <c r="H995" s="59"/>
      <c r="I995" s="69">
        <v>1.01</v>
      </c>
      <c r="J995" s="70">
        <v>28021</v>
      </c>
      <c r="K995" s="64">
        <v>10</v>
      </c>
      <c r="L995" s="64">
        <f t="shared" si="16"/>
        <v>7972649.12</v>
      </c>
      <c r="M995" s="62">
        <v>986</v>
      </c>
      <c r="N995" s="59"/>
      <c r="O995" s="59"/>
      <c r="P995" s="59"/>
      <c r="Q995" s="59"/>
    </row>
    <row r="996" spans="5:17">
      <c r="E996" s="59"/>
      <c r="F996" s="62">
        <v>3</v>
      </c>
      <c r="G996" s="64">
        <v>277440</v>
      </c>
      <c r="H996" s="59"/>
      <c r="I996" s="69">
        <v>1.02</v>
      </c>
      <c r="J996" s="70">
        <v>28576</v>
      </c>
      <c r="K996" s="64">
        <v>10</v>
      </c>
      <c r="L996" s="64">
        <f t="shared" si="16"/>
        <v>8205565.44</v>
      </c>
      <c r="M996" s="62">
        <v>987</v>
      </c>
      <c r="N996" s="59"/>
      <c r="O996" s="59"/>
      <c r="P996" s="59"/>
      <c r="Q996" s="59"/>
    </row>
    <row r="997" spans="5:17">
      <c r="E997" s="59"/>
      <c r="F997" s="62">
        <v>4</v>
      </c>
      <c r="G997" s="64">
        <v>280160</v>
      </c>
      <c r="H997" s="59"/>
      <c r="I997" s="69">
        <v>1.03</v>
      </c>
      <c r="J997" s="70">
        <v>29136</v>
      </c>
      <c r="K997" s="64">
        <v>10</v>
      </c>
      <c r="L997" s="64">
        <f t="shared" si="16"/>
        <v>8442901.76</v>
      </c>
      <c r="M997" s="62">
        <v>988</v>
      </c>
      <c r="N997" s="59"/>
      <c r="O997" s="59"/>
      <c r="P997" s="59"/>
      <c r="Q997" s="59"/>
    </row>
    <row r="998" spans="5:17">
      <c r="E998" s="59"/>
      <c r="F998" s="62">
        <v>5</v>
      </c>
      <c r="G998" s="64">
        <v>282880</v>
      </c>
      <c r="H998" s="59"/>
      <c r="I998" s="69">
        <v>1.04</v>
      </c>
      <c r="J998" s="70">
        <v>29702</v>
      </c>
      <c r="K998" s="64">
        <v>10</v>
      </c>
      <c r="L998" s="64">
        <f t="shared" si="16"/>
        <v>8684981.76</v>
      </c>
      <c r="M998" s="62">
        <v>989</v>
      </c>
      <c r="N998" s="59"/>
      <c r="O998" s="59"/>
      <c r="P998" s="59"/>
      <c r="Q998" s="59"/>
    </row>
    <row r="999" spans="5:17">
      <c r="E999" s="59"/>
      <c r="F999" s="62">
        <v>6</v>
      </c>
      <c r="G999" s="64">
        <v>288320</v>
      </c>
      <c r="H999" s="59"/>
      <c r="I999" s="69">
        <v>1.06</v>
      </c>
      <c r="J999" s="70">
        <v>30561</v>
      </c>
      <c r="K999" s="64">
        <v>10</v>
      </c>
      <c r="L999" s="64">
        <f t="shared" si="16"/>
        <v>9099667.52</v>
      </c>
      <c r="M999" s="62">
        <v>990</v>
      </c>
      <c r="N999" s="59"/>
      <c r="O999" s="59"/>
      <c r="P999" s="59"/>
      <c r="Q999" s="59"/>
    </row>
    <row r="1000" spans="5:17">
      <c r="E1000" s="59"/>
      <c r="F1000" s="62">
        <v>7</v>
      </c>
      <c r="G1000" s="64">
        <v>293760</v>
      </c>
      <c r="H1000" s="59"/>
      <c r="I1000" s="69">
        <v>1.08</v>
      </c>
      <c r="J1000" s="70">
        <v>31432</v>
      </c>
      <c r="K1000" s="64">
        <v>10</v>
      </c>
      <c r="L1000" s="64">
        <f t="shared" si="16"/>
        <v>9527224.32</v>
      </c>
      <c r="M1000" s="62">
        <v>991</v>
      </c>
      <c r="N1000" s="59"/>
      <c r="O1000" s="59"/>
      <c r="P1000" s="59"/>
      <c r="Q1000" s="59"/>
    </row>
    <row r="1001" spans="5:17">
      <c r="E1001" s="59"/>
      <c r="F1001" s="62">
        <v>8</v>
      </c>
      <c r="G1001" s="64">
        <v>299200</v>
      </c>
      <c r="H1001" s="59"/>
      <c r="I1001" s="69">
        <v>1.1</v>
      </c>
      <c r="J1001" s="70">
        <v>32313</v>
      </c>
      <c r="K1001" s="64">
        <v>10</v>
      </c>
      <c r="L1001" s="64">
        <f t="shared" si="16"/>
        <v>9967249.6</v>
      </c>
      <c r="M1001" s="62">
        <v>992</v>
      </c>
      <c r="N1001" s="59"/>
      <c r="O1001" s="59"/>
      <c r="P1001" s="59"/>
      <c r="Q1001" s="59"/>
    </row>
    <row r="1002" spans="5:17">
      <c r="E1002" s="62">
        <v>5</v>
      </c>
      <c r="F1002" s="62">
        <v>1</v>
      </c>
      <c r="G1002" s="63">
        <v>274000</v>
      </c>
      <c r="H1002" s="62">
        <v>2000</v>
      </c>
      <c r="I1002" s="69">
        <v>1</v>
      </c>
      <c r="J1002" s="70">
        <v>27674</v>
      </c>
      <c r="K1002" s="64">
        <v>10</v>
      </c>
      <c r="L1002" s="64">
        <f t="shared" si="16"/>
        <v>7856676</v>
      </c>
      <c r="M1002" s="62">
        <v>993</v>
      </c>
      <c r="N1002" s="59"/>
      <c r="O1002" s="59"/>
      <c r="P1002" s="59"/>
      <c r="Q1002" s="59"/>
    </row>
    <row r="1003" spans="5:17">
      <c r="E1003" s="59"/>
      <c r="F1003" s="62">
        <v>2</v>
      </c>
      <c r="G1003" s="64">
        <v>276740</v>
      </c>
      <c r="H1003" s="59"/>
      <c r="I1003" s="69">
        <v>1.01</v>
      </c>
      <c r="J1003" s="70">
        <v>28227</v>
      </c>
      <c r="K1003" s="64">
        <v>10</v>
      </c>
      <c r="L1003" s="64">
        <f t="shared" si="16"/>
        <v>8088279.98</v>
      </c>
      <c r="M1003" s="62">
        <v>994</v>
      </c>
      <c r="N1003" s="59"/>
      <c r="O1003" s="59"/>
      <c r="P1003" s="59"/>
      <c r="Q1003" s="59"/>
    </row>
    <row r="1004" spans="5:17">
      <c r="E1004" s="59"/>
      <c r="F1004" s="62">
        <v>3</v>
      </c>
      <c r="G1004" s="64">
        <v>279480</v>
      </c>
      <c r="H1004" s="59"/>
      <c r="I1004" s="69">
        <v>1.02</v>
      </c>
      <c r="J1004" s="70">
        <v>28786</v>
      </c>
      <c r="K1004" s="64">
        <v>10</v>
      </c>
      <c r="L1004" s="64">
        <f t="shared" si="16"/>
        <v>8324591.28</v>
      </c>
      <c r="M1004" s="62">
        <v>995</v>
      </c>
      <c r="N1004" s="59"/>
      <c r="O1004" s="59"/>
      <c r="P1004" s="59"/>
      <c r="Q1004" s="59"/>
    </row>
    <row r="1005" spans="5:17">
      <c r="E1005" s="59"/>
      <c r="F1005" s="62">
        <v>4</v>
      </c>
      <c r="G1005" s="64">
        <v>282220</v>
      </c>
      <c r="H1005" s="59"/>
      <c r="I1005" s="69">
        <v>1.03</v>
      </c>
      <c r="J1005" s="70">
        <v>29350</v>
      </c>
      <c r="K1005" s="64">
        <v>10</v>
      </c>
      <c r="L1005" s="64">
        <f t="shared" si="16"/>
        <v>8565377</v>
      </c>
      <c r="M1005" s="62">
        <v>996</v>
      </c>
      <c r="N1005" s="59"/>
      <c r="O1005" s="59"/>
      <c r="P1005" s="59"/>
      <c r="Q1005" s="59"/>
    </row>
    <row r="1006" spans="5:17">
      <c r="E1006" s="59"/>
      <c r="F1006" s="62">
        <v>5</v>
      </c>
      <c r="G1006" s="64">
        <v>284960</v>
      </c>
      <c r="H1006" s="59"/>
      <c r="I1006" s="69">
        <v>1.04</v>
      </c>
      <c r="J1006" s="70">
        <v>29920</v>
      </c>
      <c r="K1006" s="64">
        <v>10</v>
      </c>
      <c r="L1006" s="64">
        <f t="shared" si="16"/>
        <v>8810963.2</v>
      </c>
      <c r="M1006" s="62">
        <v>997</v>
      </c>
      <c r="N1006" s="59"/>
      <c r="O1006" s="59"/>
      <c r="P1006" s="59"/>
      <c r="Q1006" s="59"/>
    </row>
    <row r="1007" spans="5:17">
      <c r="E1007" s="59"/>
      <c r="F1007" s="62">
        <v>6</v>
      </c>
      <c r="G1007" s="64">
        <v>290440</v>
      </c>
      <c r="H1007" s="59"/>
      <c r="I1007" s="69">
        <v>1.06</v>
      </c>
      <c r="J1007" s="70">
        <v>30786</v>
      </c>
      <c r="K1007" s="64">
        <v>10</v>
      </c>
      <c r="L1007" s="64">
        <f t="shared" si="16"/>
        <v>9231925.84</v>
      </c>
      <c r="M1007" s="62">
        <v>998</v>
      </c>
      <c r="N1007" s="59"/>
      <c r="O1007" s="59"/>
      <c r="P1007" s="59"/>
      <c r="Q1007" s="59"/>
    </row>
    <row r="1008" spans="5:17">
      <c r="E1008" s="59"/>
      <c r="F1008" s="62">
        <v>7</v>
      </c>
      <c r="G1008" s="64">
        <v>295920</v>
      </c>
      <c r="H1008" s="59"/>
      <c r="I1008" s="69">
        <v>1.08</v>
      </c>
      <c r="J1008" s="70">
        <v>31663</v>
      </c>
      <c r="K1008" s="64">
        <v>10</v>
      </c>
      <c r="L1008" s="64">
        <f t="shared" si="16"/>
        <v>9665634.96</v>
      </c>
      <c r="M1008" s="62">
        <v>999</v>
      </c>
      <c r="N1008" s="59"/>
      <c r="O1008" s="59"/>
      <c r="P1008" s="59"/>
      <c r="Q1008" s="59"/>
    </row>
    <row r="1009" spans="4:17">
      <c r="D1009" s="59"/>
      <c r="E1009" s="59"/>
      <c r="F1009" s="62">
        <v>8</v>
      </c>
      <c r="G1009" s="64">
        <v>301400</v>
      </c>
      <c r="H1009" s="59"/>
      <c r="I1009" s="69">
        <v>1.1</v>
      </c>
      <c r="J1009" s="70">
        <v>32551</v>
      </c>
      <c r="K1009" s="64">
        <v>10</v>
      </c>
      <c r="L1009" s="64">
        <f t="shared" si="16"/>
        <v>10112271.4</v>
      </c>
      <c r="M1009" s="62">
        <v>1000</v>
      </c>
      <c r="N1009" s="59"/>
      <c r="O1009" s="59"/>
      <c r="P1009" s="59"/>
      <c r="Q1009" s="59"/>
    </row>
    <row r="1010" spans="4:17">
      <c r="D1010" s="62" t="s">
        <v>622</v>
      </c>
      <c r="E1010" s="62">
        <v>1</v>
      </c>
      <c r="F1010" s="62">
        <v>1</v>
      </c>
      <c r="G1010" s="63">
        <v>276000</v>
      </c>
      <c r="H1010" s="62">
        <v>2000</v>
      </c>
      <c r="I1010" s="69">
        <v>1</v>
      </c>
      <c r="J1010" s="70">
        <v>27876</v>
      </c>
      <c r="K1010" s="64">
        <v>10</v>
      </c>
      <c r="L1010" s="64">
        <f t="shared" si="16"/>
        <v>7969776</v>
      </c>
      <c r="M1010" s="62">
        <v>1001</v>
      </c>
      <c r="N1010" s="59"/>
      <c r="O1010" s="59"/>
      <c r="P1010" s="59"/>
      <c r="Q1010" s="59"/>
    </row>
    <row r="1011" spans="4:17">
      <c r="D1011" s="59"/>
      <c r="E1011" s="59"/>
      <c r="F1011" s="62">
        <v>2</v>
      </c>
      <c r="G1011" s="64">
        <v>278760</v>
      </c>
      <c r="H1011" s="59"/>
      <c r="I1011" s="69">
        <v>1.01</v>
      </c>
      <c r="J1011" s="70">
        <v>28433</v>
      </c>
      <c r="K1011" s="64">
        <v>10</v>
      </c>
      <c r="L1011" s="64">
        <f t="shared" si="16"/>
        <v>8204743.08</v>
      </c>
      <c r="M1011" s="62">
        <v>1002</v>
      </c>
      <c r="N1011" s="59"/>
      <c r="O1011" s="59"/>
      <c r="P1011" s="59"/>
      <c r="Q1011" s="59"/>
    </row>
    <row r="1012" spans="4:17">
      <c r="D1012" s="59"/>
      <c r="E1012" s="59"/>
      <c r="F1012" s="62">
        <v>3</v>
      </c>
      <c r="G1012" s="64">
        <v>281520</v>
      </c>
      <c r="H1012" s="59"/>
      <c r="I1012" s="69">
        <v>1.02</v>
      </c>
      <c r="J1012" s="70">
        <v>28996</v>
      </c>
      <c r="K1012" s="64">
        <v>10</v>
      </c>
      <c r="L1012" s="64">
        <f t="shared" si="16"/>
        <v>8444473.92</v>
      </c>
      <c r="M1012" s="62">
        <v>1003</v>
      </c>
      <c r="N1012" s="59"/>
      <c r="O1012" s="59"/>
      <c r="P1012" s="59"/>
      <c r="Q1012" s="59"/>
    </row>
    <row r="1013" spans="4:17">
      <c r="D1013" s="59"/>
      <c r="E1013" s="59"/>
      <c r="F1013" s="62">
        <v>4</v>
      </c>
      <c r="G1013" s="64">
        <v>284280</v>
      </c>
      <c r="H1013" s="59"/>
      <c r="I1013" s="69">
        <v>1.03</v>
      </c>
      <c r="J1013" s="70">
        <v>29565</v>
      </c>
      <c r="K1013" s="64">
        <v>10</v>
      </c>
      <c r="L1013" s="64">
        <f t="shared" si="16"/>
        <v>8689018.2</v>
      </c>
      <c r="M1013" s="62">
        <v>1004</v>
      </c>
      <c r="N1013" s="59"/>
      <c r="O1013" s="59"/>
      <c r="P1013" s="59"/>
      <c r="Q1013" s="59"/>
    </row>
    <row r="1014" spans="4:17">
      <c r="D1014" s="59"/>
      <c r="E1014" s="59"/>
      <c r="F1014" s="62">
        <v>5</v>
      </c>
      <c r="G1014" s="64">
        <v>287040</v>
      </c>
      <c r="H1014" s="59"/>
      <c r="I1014" s="69">
        <v>1.04</v>
      </c>
      <c r="J1014" s="70">
        <v>30139</v>
      </c>
      <c r="K1014" s="64">
        <v>10</v>
      </c>
      <c r="L1014" s="64">
        <f t="shared" si="16"/>
        <v>8938138.56</v>
      </c>
      <c r="M1014" s="62">
        <v>1005</v>
      </c>
      <c r="N1014" s="59"/>
      <c r="O1014" s="59"/>
      <c r="P1014" s="59"/>
      <c r="Q1014" s="59"/>
    </row>
    <row r="1015" spans="4:17">
      <c r="D1015" s="59"/>
      <c r="E1015" s="59"/>
      <c r="F1015" s="62">
        <v>6</v>
      </c>
      <c r="G1015" s="64">
        <v>292560</v>
      </c>
      <c r="H1015" s="59"/>
      <c r="I1015" s="69">
        <v>1.06</v>
      </c>
      <c r="J1015" s="70">
        <v>31011</v>
      </c>
      <c r="K1015" s="64">
        <v>10</v>
      </c>
      <c r="L1015" s="64">
        <f t="shared" si="16"/>
        <v>9365138.16</v>
      </c>
      <c r="M1015" s="62">
        <v>1006</v>
      </c>
      <c r="N1015" s="59"/>
      <c r="O1015" s="59"/>
      <c r="P1015" s="59"/>
      <c r="Q1015" s="59"/>
    </row>
    <row r="1016" spans="4:17">
      <c r="D1016" s="59"/>
      <c r="E1016" s="59"/>
      <c r="F1016" s="62">
        <v>7</v>
      </c>
      <c r="G1016" s="64">
        <v>298080</v>
      </c>
      <c r="H1016" s="59"/>
      <c r="I1016" s="69">
        <v>1.08</v>
      </c>
      <c r="J1016" s="70">
        <v>31894</v>
      </c>
      <c r="K1016" s="64">
        <v>10</v>
      </c>
      <c r="L1016" s="64">
        <f t="shared" si="16"/>
        <v>9805043.52</v>
      </c>
      <c r="M1016" s="62">
        <v>1007</v>
      </c>
      <c r="N1016" s="59"/>
      <c r="O1016" s="59"/>
      <c r="P1016" s="59"/>
      <c r="Q1016" s="59"/>
    </row>
    <row r="1017" spans="4:17">
      <c r="D1017" s="59"/>
      <c r="E1017" s="59"/>
      <c r="F1017" s="62">
        <v>8</v>
      </c>
      <c r="G1017" s="64">
        <v>303600</v>
      </c>
      <c r="H1017" s="59"/>
      <c r="I1017" s="69">
        <v>1.1</v>
      </c>
      <c r="J1017" s="70">
        <v>32788</v>
      </c>
      <c r="K1017" s="64">
        <v>10</v>
      </c>
      <c r="L1017" s="64">
        <f t="shared" si="16"/>
        <v>10258036.8</v>
      </c>
      <c r="M1017" s="62">
        <v>1008</v>
      </c>
      <c r="N1017" s="59"/>
      <c r="O1017" s="59"/>
      <c r="P1017" s="59"/>
      <c r="Q1017" s="59"/>
    </row>
    <row r="1018" spans="4:17">
      <c r="D1018" s="59"/>
      <c r="E1018" s="62">
        <v>2</v>
      </c>
      <c r="F1018" s="62">
        <v>1</v>
      </c>
      <c r="G1018" s="63">
        <v>278000</v>
      </c>
      <c r="H1018" s="62">
        <v>2000</v>
      </c>
      <c r="I1018" s="69">
        <v>1</v>
      </c>
      <c r="J1018" s="70">
        <v>28078</v>
      </c>
      <c r="K1018" s="64">
        <v>10</v>
      </c>
      <c r="L1018" s="64">
        <f t="shared" si="16"/>
        <v>8083684</v>
      </c>
      <c r="M1018" s="62">
        <v>1009</v>
      </c>
      <c r="N1018" s="59"/>
      <c r="O1018" s="59"/>
      <c r="P1018" s="59"/>
      <c r="Q1018" s="59"/>
    </row>
    <row r="1019" spans="4:17">
      <c r="D1019" s="59"/>
      <c r="E1019" s="59"/>
      <c r="F1019" s="62">
        <v>2</v>
      </c>
      <c r="G1019" s="64">
        <v>280780</v>
      </c>
      <c r="H1019" s="59"/>
      <c r="I1019" s="69">
        <v>1.01</v>
      </c>
      <c r="J1019" s="70">
        <v>28639</v>
      </c>
      <c r="K1019" s="64">
        <v>10</v>
      </c>
      <c r="L1019" s="64">
        <f t="shared" si="16"/>
        <v>8322038.42</v>
      </c>
      <c r="M1019" s="62">
        <v>1010</v>
      </c>
      <c r="N1019" s="59"/>
      <c r="O1019" s="59"/>
      <c r="P1019" s="59"/>
      <c r="Q1019" s="59"/>
    </row>
    <row r="1020" spans="4:17">
      <c r="D1020" s="59"/>
      <c r="E1020" s="59"/>
      <c r="F1020" s="62">
        <v>3</v>
      </c>
      <c r="G1020" s="64">
        <v>283560</v>
      </c>
      <c r="H1020" s="59"/>
      <c r="I1020" s="69">
        <v>1.02</v>
      </c>
      <c r="J1020" s="70">
        <v>29206</v>
      </c>
      <c r="K1020" s="64">
        <v>10</v>
      </c>
      <c r="L1020" s="64">
        <f t="shared" si="16"/>
        <v>8565213.36</v>
      </c>
      <c r="M1020" s="62">
        <v>1011</v>
      </c>
      <c r="N1020" s="59"/>
      <c r="O1020" s="59"/>
      <c r="P1020" s="59"/>
      <c r="Q1020" s="59"/>
    </row>
    <row r="1021" spans="4:17">
      <c r="D1021" s="59"/>
      <c r="E1021" s="59"/>
      <c r="F1021" s="62">
        <v>4</v>
      </c>
      <c r="G1021" s="64">
        <v>286340</v>
      </c>
      <c r="H1021" s="59"/>
      <c r="I1021" s="69">
        <v>1.03</v>
      </c>
      <c r="J1021" s="70">
        <v>29779</v>
      </c>
      <c r="K1021" s="64">
        <v>10</v>
      </c>
      <c r="L1021" s="64">
        <f t="shared" si="16"/>
        <v>8813258.86</v>
      </c>
      <c r="M1021" s="62">
        <v>1012</v>
      </c>
      <c r="N1021" s="59"/>
      <c r="O1021" s="59"/>
      <c r="P1021" s="59"/>
      <c r="Q1021" s="59"/>
    </row>
    <row r="1022" spans="4:17">
      <c r="D1022" s="59"/>
      <c r="E1022" s="59"/>
      <c r="F1022" s="62">
        <v>5</v>
      </c>
      <c r="G1022" s="64">
        <v>289120</v>
      </c>
      <c r="H1022" s="59"/>
      <c r="I1022" s="69">
        <v>1.04</v>
      </c>
      <c r="J1022" s="70">
        <v>30357</v>
      </c>
      <c r="K1022" s="64">
        <v>10</v>
      </c>
      <c r="L1022" s="64">
        <f t="shared" si="16"/>
        <v>9065935.84</v>
      </c>
      <c r="M1022" s="62">
        <v>1013</v>
      </c>
      <c r="N1022" s="59"/>
      <c r="O1022" s="59"/>
      <c r="P1022" s="59"/>
      <c r="Q1022" s="59"/>
    </row>
    <row r="1023" spans="4:17">
      <c r="D1023" s="59"/>
      <c r="E1023" s="59"/>
      <c r="F1023" s="62">
        <v>6</v>
      </c>
      <c r="G1023" s="64">
        <v>294680</v>
      </c>
      <c r="H1023" s="59"/>
      <c r="I1023" s="69">
        <v>1.06</v>
      </c>
      <c r="J1023" s="70">
        <v>31236</v>
      </c>
      <c r="K1023" s="64">
        <v>10</v>
      </c>
      <c r="L1023" s="64">
        <f t="shared" si="16"/>
        <v>9499304.48</v>
      </c>
      <c r="M1023" s="62">
        <v>1014</v>
      </c>
      <c r="N1023" s="59"/>
      <c r="O1023" s="59"/>
      <c r="P1023" s="59"/>
      <c r="Q1023" s="59"/>
    </row>
    <row r="1024" spans="4:17">
      <c r="D1024" s="59"/>
      <c r="E1024" s="59"/>
      <c r="F1024" s="62">
        <v>7</v>
      </c>
      <c r="G1024" s="64">
        <v>300240</v>
      </c>
      <c r="H1024" s="59"/>
      <c r="I1024" s="69">
        <v>1.08</v>
      </c>
      <c r="J1024" s="70">
        <v>32125</v>
      </c>
      <c r="K1024" s="64">
        <v>10</v>
      </c>
      <c r="L1024" s="64">
        <f t="shared" si="16"/>
        <v>9945450</v>
      </c>
      <c r="M1024" s="62">
        <v>1015</v>
      </c>
      <c r="N1024" s="59"/>
      <c r="O1024" s="59"/>
      <c r="P1024" s="59"/>
      <c r="Q1024" s="59"/>
    </row>
    <row r="1025" spans="5:17">
      <c r="E1025" s="59"/>
      <c r="F1025" s="62">
        <v>8</v>
      </c>
      <c r="G1025" s="64">
        <v>305800</v>
      </c>
      <c r="H1025" s="59"/>
      <c r="I1025" s="69">
        <v>1.1</v>
      </c>
      <c r="J1025" s="70">
        <v>33026</v>
      </c>
      <c r="K1025" s="64">
        <v>10</v>
      </c>
      <c r="L1025" s="64">
        <f t="shared" si="16"/>
        <v>10405150.8</v>
      </c>
      <c r="M1025" s="62">
        <v>1016</v>
      </c>
      <c r="N1025" s="59"/>
      <c r="O1025" s="59"/>
      <c r="P1025" s="59"/>
      <c r="Q1025" s="59"/>
    </row>
    <row r="1026" spans="5:17">
      <c r="E1026" s="62">
        <v>3</v>
      </c>
      <c r="F1026" s="62">
        <v>1</v>
      </c>
      <c r="G1026" s="63">
        <v>280000</v>
      </c>
      <c r="H1026" s="62">
        <v>2000</v>
      </c>
      <c r="I1026" s="69">
        <v>1</v>
      </c>
      <c r="J1026" s="70">
        <v>28280</v>
      </c>
      <c r="K1026" s="64">
        <v>10</v>
      </c>
      <c r="L1026" s="64">
        <f t="shared" si="16"/>
        <v>8198400</v>
      </c>
      <c r="M1026" s="62">
        <v>1017</v>
      </c>
      <c r="N1026" s="59"/>
      <c r="O1026" s="59"/>
      <c r="P1026" s="59"/>
      <c r="Q1026" s="59"/>
    </row>
    <row r="1027" spans="5:17">
      <c r="E1027" s="59"/>
      <c r="F1027" s="62">
        <v>2</v>
      </c>
      <c r="G1027" s="64">
        <v>282800</v>
      </c>
      <c r="H1027" s="59"/>
      <c r="I1027" s="69">
        <v>1.01</v>
      </c>
      <c r="J1027" s="70">
        <v>28845</v>
      </c>
      <c r="K1027" s="64">
        <v>10</v>
      </c>
      <c r="L1027" s="64">
        <f t="shared" si="16"/>
        <v>8440166</v>
      </c>
      <c r="M1027" s="62">
        <v>1018</v>
      </c>
      <c r="N1027" s="59"/>
      <c r="O1027" s="59"/>
      <c r="P1027" s="59"/>
      <c r="Q1027" s="59"/>
    </row>
    <row r="1028" spans="5:17">
      <c r="E1028" s="59"/>
      <c r="F1028" s="62">
        <v>3</v>
      </c>
      <c r="G1028" s="64">
        <v>285600</v>
      </c>
      <c r="H1028" s="59"/>
      <c r="I1028" s="69">
        <v>1.02</v>
      </c>
      <c r="J1028" s="70">
        <v>29416</v>
      </c>
      <c r="K1028" s="64">
        <v>10</v>
      </c>
      <c r="L1028" s="64">
        <f t="shared" si="16"/>
        <v>8686809.6</v>
      </c>
      <c r="M1028" s="62">
        <v>1019</v>
      </c>
      <c r="N1028" s="59"/>
      <c r="O1028" s="59"/>
      <c r="P1028" s="59"/>
      <c r="Q1028" s="59"/>
    </row>
    <row r="1029" spans="5:17">
      <c r="E1029" s="59"/>
      <c r="F1029" s="62">
        <v>4</v>
      </c>
      <c r="G1029" s="64">
        <v>288400</v>
      </c>
      <c r="H1029" s="59"/>
      <c r="I1029" s="69">
        <v>1.03</v>
      </c>
      <c r="J1029" s="70">
        <v>29993</v>
      </c>
      <c r="K1029" s="64">
        <v>10</v>
      </c>
      <c r="L1029" s="64">
        <f t="shared" si="16"/>
        <v>8938381.2</v>
      </c>
      <c r="M1029" s="62">
        <v>1020</v>
      </c>
      <c r="N1029" s="59"/>
      <c r="O1029" s="59"/>
      <c r="P1029" s="59"/>
      <c r="Q1029" s="59"/>
    </row>
    <row r="1030" spans="5:17">
      <c r="E1030" s="59"/>
      <c r="F1030" s="62">
        <v>5</v>
      </c>
      <c r="G1030" s="64">
        <v>291200</v>
      </c>
      <c r="H1030" s="59"/>
      <c r="I1030" s="69">
        <v>1.04</v>
      </c>
      <c r="J1030" s="70">
        <v>30576</v>
      </c>
      <c r="K1030" s="64">
        <v>10</v>
      </c>
      <c r="L1030" s="64">
        <f t="shared" si="16"/>
        <v>9194931.2</v>
      </c>
      <c r="M1030" s="62">
        <v>1021</v>
      </c>
      <c r="N1030" s="59"/>
      <c r="O1030" s="59"/>
      <c r="P1030" s="59"/>
      <c r="Q1030" s="59"/>
    </row>
    <row r="1031" spans="5:17">
      <c r="E1031" s="59"/>
      <c r="F1031" s="62">
        <v>6</v>
      </c>
      <c r="G1031" s="64">
        <v>296800</v>
      </c>
      <c r="H1031" s="59"/>
      <c r="I1031" s="69">
        <v>1.06</v>
      </c>
      <c r="J1031" s="70">
        <v>31460</v>
      </c>
      <c r="K1031" s="64">
        <v>10</v>
      </c>
      <c r="L1031" s="64">
        <f t="shared" si="16"/>
        <v>9634128</v>
      </c>
      <c r="M1031" s="62">
        <v>1022</v>
      </c>
      <c r="N1031" s="59"/>
      <c r="O1031" s="59"/>
      <c r="P1031" s="59"/>
      <c r="Q1031" s="59"/>
    </row>
    <row r="1032" spans="5:17">
      <c r="E1032" s="59"/>
      <c r="F1032" s="62">
        <v>7</v>
      </c>
      <c r="G1032" s="64">
        <v>302400</v>
      </c>
      <c r="H1032" s="59"/>
      <c r="I1032" s="69">
        <v>1.08</v>
      </c>
      <c r="J1032" s="70">
        <v>32356</v>
      </c>
      <c r="K1032" s="64">
        <v>10</v>
      </c>
      <c r="L1032" s="64">
        <f t="shared" si="16"/>
        <v>10086854.4</v>
      </c>
      <c r="M1032" s="62">
        <v>1023</v>
      </c>
      <c r="N1032" s="59"/>
      <c r="O1032" s="59"/>
      <c r="P1032" s="59"/>
      <c r="Q1032" s="59"/>
    </row>
    <row r="1033" spans="5:17">
      <c r="E1033" s="59"/>
      <c r="F1033" s="62">
        <v>8</v>
      </c>
      <c r="G1033" s="64">
        <v>308000</v>
      </c>
      <c r="H1033" s="59"/>
      <c r="I1033" s="69">
        <v>1.1</v>
      </c>
      <c r="J1033" s="70">
        <v>33264</v>
      </c>
      <c r="K1033" s="64">
        <v>10</v>
      </c>
      <c r="L1033" s="64">
        <f t="shared" si="16"/>
        <v>10553312</v>
      </c>
      <c r="M1033" s="62">
        <v>1024</v>
      </c>
      <c r="N1033" s="59"/>
      <c r="O1033" s="59"/>
      <c r="P1033" s="59"/>
      <c r="Q1033" s="59"/>
    </row>
    <row r="1034" spans="5:17">
      <c r="E1034" s="62">
        <v>4</v>
      </c>
      <c r="F1034" s="62">
        <v>1</v>
      </c>
      <c r="G1034" s="63">
        <v>282000</v>
      </c>
      <c r="H1034" s="62">
        <v>2000</v>
      </c>
      <c r="I1034" s="69">
        <v>1</v>
      </c>
      <c r="J1034" s="70">
        <v>28482</v>
      </c>
      <c r="K1034" s="64">
        <v>10</v>
      </c>
      <c r="L1034" s="64">
        <f t="shared" si="16"/>
        <v>8313924</v>
      </c>
      <c r="M1034" s="62">
        <v>1025</v>
      </c>
      <c r="N1034" s="59"/>
      <c r="O1034" s="59"/>
      <c r="P1034" s="59"/>
      <c r="Q1034" s="59"/>
    </row>
    <row r="1035" spans="5:17">
      <c r="E1035" s="59"/>
      <c r="F1035" s="62">
        <v>2</v>
      </c>
      <c r="G1035" s="64">
        <v>284820</v>
      </c>
      <c r="H1035" s="59"/>
      <c r="I1035" s="69">
        <v>1.01</v>
      </c>
      <c r="J1035" s="70">
        <v>29051</v>
      </c>
      <c r="K1035" s="64">
        <v>10</v>
      </c>
      <c r="L1035" s="64">
        <f t="shared" ref="L1035:L1098" si="17">G1035*(1+J1035/1000)</f>
        <v>8559125.82</v>
      </c>
      <c r="M1035" s="62">
        <v>1026</v>
      </c>
      <c r="N1035" s="59"/>
      <c r="O1035" s="59"/>
      <c r="P1035" s="59"/>
      <c r="Q1035" s="59"/>
    </row>
    <row r="1036" spans="5:17">
      <c r="E1036" s="59"/>
      <c r="F1036" s="62">
        <v>3</v>
      </c>
      <c r="G1036" s="64">
        <v>287640</v>
      </c>
      <c r="H1036" s="59"/>
      <c r="I1036" s="69">
        <v>1.02</v>
      </c>
      <c r="J1036" s="70">
        <v>29626</v>
      </c>
      <c r="K1036" s="64">
        <v>10</v>
      </c>
      <c r="L1036" s="64">
        <f t="shared" si="17"/>
        <v>8809262.64</v>
      </c>
      <c r="M1036" s="62">
        <v>1027</v>
      </c>
      <c r="N1036" s="59"/>
      <c r="O1036" s="59"/>
      <c r="P1036" s="59"/>
      <c r="Q1036" s="59"/>
    </row>
    <row r="1037" spans="5:17">
      <c r="E1037" s="59"/>
      <c r="F1037" s="62">
        <v>4</v>
      </c>
      <c r="G1037" s="64">
        <v>290460</v>
      </c>
      <c r="H1037" s="59"/>
      <c r="I1037" s="69">
        <v>1.03</v>
      </c>
      <c r="J1037" s="70">
        <v>30207</v>
      </c>
      <c r="K1037" s="64">
        <v>10</v>
      </c>
      <c r="L1037" s="64">
        <f t="shared" si="17"/>
        <v>9064385.22</v>
      </c>
      <c r="M1037" s="62">
        <v>1028</v>
      </c>
      <c r="N1037" s="59"/>
      <c r="O1037" s="59"/>
      <c r="P1037" s="59"/>
      <c r="Q1037" s="59"/>
    </row>
    <row r="1038" spans="5:17">
      <c r="E1038" s="59"/>
      <c r="F1038" s="62">
        <v>5</v>
      </c>
      <c r="G1038" s="64">
        <v>293280</v>
      </c>
      <c r="H1038" s="59"/>
      <c r="I1038" s="69">
        <v>1.04</v>
      </c>
      <c r="J1038" s="70">
        <v>30794</v>
      </c>
      <c r="K1038" s="64">
        <v>10</v>
      </c>
      <c r="L1038" s="64">
        <f t="shared" si="17"/>
        <v>9324544.32</v>
      </c>
      <c r="M1038" s="62">
        <v>1029</v>
      </c>
      <c r="N1038" s="59"/>
      <c r="O1038" s="59"/>
      <c r="P1038" s="59"/>
      <c r="Q1038" s="59"/>
    </row>
    <row r="1039" spans="5:17">
      <c r="E1039" s="59"/>
      <c r="F1039" s="62">
        <v>6</v>
      </c>
      <c r="G1039" s="64">
        <v>298920</v>
      </c>
      <c r="H1039" s="59"/>
      <c r="I1039" s="69">
        <v>1.06</v>
      </c>
      <c r="J1039" s="70">
        <v>31685</v>
      </c>
      <c r="K1039" s="64">
        <v>10</v>
      </c>
      <c r="L1039" s="64">
        <f t="shared" si="17"/>
        <v>9770200.2</v>
      </c>
      <c r="M1039" s="62">
        <v>1030</v>
      </c>
      <c r="N1039" s="59"/>
      <c r="O1039" s="59"/>
      <c r="P1039" s="59"/>
      <c r="Q1039" s="59"/>
    </row>
    <row r="1040" spans="5:17">
      <c r="E1040" s="59"/>
      <c r="F1040" s="62">
        <v>7</v>
      </c>
      <c r="G1040" s="64">
        <v>304560</v>
      </c>
      <c r="H1040" s="59"/>
      <c r="I1040" s="69">
        <v>1.08</v>
      </c>
      <c r="J1040" s="70">
        <v>32587</v>
      </c>
      <c r="K1040" s="64">
        <v>10</v>
      </c>
      <c r="L1040" s="64">
        <f t="shared" si="17"/>
        <v>10229256.72</v>
      </c>
      <c r="M1040" s="62">
        <v>1031</v>
      </c>
      <c r="N1040" s="59"/>
      <c r="O1040" s="59"/>
      <c r="P1040" s="59"/>
      <c r="Q1040" s="59"/>
    </row>
    <row r="1041" spans="4:17">
      <c r="D1041" s="59"/>
      <c r="E1041" s="59"/>
      <c r="F1041" s="62">
        <v>8</v>
      </c>
      <c r="G1041" s="64">
        <v>310200</v>
      </c>
      <c r="H1041" s="59"/>
      <c r="I1041" s="69">
        <v>1.1</v>
      </c>
      <c r="J1041" s="70">
        <v>33501</v>
      </c>
      <c r="K1041" s="64">
        <v>10</v>
      </c>
      <c r="L1041" s="64">
        <f t="shared" si="17"/>
        <v>10702210.2</v>
      </c>
      <c r="M1041" s="62">
        <v>1032</v>
      </c>
      <c r="N1041" s="59"/>
      <c r="O1041" s="59"/>
      <c r="P1041" s="59"/>
      <c r="Q1041" s="59"/>
    </row>
    <row r="1042" spans="4:17">
      <c r="D1042" s="59"/>
      <c r="E1042" s="62">
        <v>5</v>
      </c>
      <c r="F1042" s="62">
        <v>1</v>
      </c>
      <c r="G1042" s="63">
        <v>284000</v>
      </c>
      <c r="H1042" s="62">
        <v>2000</v>
      </c>
      <c r="I1042" s="69">
        <v>1</v>
      </c>
      <c r="J1042" s="70">
        <v>28684</v>
      </c>
      <c r="K1042" s="64">
        <v>10</v>
      </c>
      <c r="L1042" s="64">
        <f t="shared" si="17"/>
        <v>8430256</v>
      </c>
      <c r="M1042" s="62">
        <v>1033</v>
      </c>
      <c r="N1042" s="59"/>
      <c r="O1042" s="59"/>
      <c r="P1042" s="59"/>
      <c r="Q1042" s="59"/>
    </row>
    <row r="1043" spans="4:17">
      <c r="D1043" s="59"/>
      <c r="E1043" s="59"/>
      <c r="F1043" s="62">
        <v>2</v>
      </c>
      <c r="G1043" s="64">
        <v>286840</v>
      </c>
      <c r="H1043" s="59"/>
      <c r="I1043" s="69">
        <v>1.01</v>
      </c>
      <c r="J1043" s="70">
        <v>29257</v>
      </c>
      <c r="K1043" s="64">
        <v>10</v>
      </c>
      <c r="L1043" s="64">
        <f t="shared" si="17"/>
        <v>8678917.88</v>
      </c>
      <c r="M1043" s="62">
        <v>1034</v>
      </c>
      <c r="N1043" s="59"/>
      <c r="O1043" s="59"/>
      <c r="P1043" s="59"/>
      <c r="Q1043" s="59"/>
    </row>
    <row r="1044" spans="4:17">
      <c r="D1044" s="59"/>
      <c r="E1044" s="59"/>
      <c r="F1044" s="62">
        <v>3</v>
      </c>
      <c r="G1044" s="64">
        <v>289680</v>
      </c>
      <c r="H1044" s="59"/>
      <c r="I1044" s="69">
        <v>1.02</v>
      </c>
      <c r="J1044" s="70">
        <v>29837</v>
      </c>
      <c r="K1044" s="64">
        <v>10</v>
      </c>
      <c r="L1044" s="64">
        <f t="shared" si="17"/>
        <v>8932862.16</v>
      </c>
      <c r="M1044" s="62">
        <v>1035</v>
      </c>
      <c r="N1044" s="62"/>
      <c r="O1044" s="59"/>
      <c r="P1044" s="59"/>
      <c r="Q1044" s="59"/>
    </row>
    <row r="1045" spans="4:17">
      <c r="D1045" s="59"/>
      <c r="E1045" s="59"/>
      <c r="F1045" s="62">
        <v>4</v>
      </c>
      <c r="G1045" s="64">
        <v>292520</v>
      </c>
      <c r="H1045" s="59"/>
      <c r="I1045" s="69">
        <v>1.03</v>
      </c>
      <c r="J1045" s="70">
        <v>30422</v>
      </c>
      <c r="K1045" s="64">
        <v>10</v>
      </c>
      <c r="L1045" s="64">
        <f t="shared" si="17"/>
        <v>9191563.44</v>
      </c>
      <c r="M1045" s="62">
        <v>1036</v>
      </c>
      <c r="N1045" s="59"/>
      <c r="O1045" s="59"/>
      <c r="P1045" s="59"/>
      <c r="Q1045" s="59"/>
    </row>
    <row r="1046" spans="4:17">
      <c r="D1046" s="59"/>
      <c r="E1046" s="59"/>
      <c r="F1046" s="62">
        <v>5</v>
      </c>
      <c r="G1046" s="64">
        <v>295360</v>
      </c>
      <c r="H1046" s="59"/>
      <c r="I1046" s="69">
        <v>1.04</v>
      </c>
      <c r="J1046" s="70">
        <v>31012</v>
      </c>
      <c r="K1046" s="64">
        <v>10</v>
      </c>
      <c r="L1046" s="64">
        <f t="shared" si="17"/>
        <v>9455064.32</v>
      </c>
      <c r="M1046" s="62">
        <v>1037</v>
      </c>
      <c r="N1046" s="59"/>
      <c r="O1046" s="59"/>
      <c r="P1046" s="59"/>
      <c r="Q1046" s="59"/>
    </row>
    <row r="1047" spans="4:17">
      <c r="D1047" s="59"/>
      <c r="E1047" s="59"/>
      <c r="F1047" s="62">
        <v>6</v>
      </c>
      <c r="G1047" s="64">
        <v>301040</v>
      </c>
      <c r="H1047" s="59"/>
      <c r="I1047" s="69">
        <v>1.06</v>
      </c>
      <c r="J1047" s="70">
        <v>31910</v>
      </c>
      <c r="K1047" s="64">
        <v>10</v>
      </c>
      <c r="L1047" s="64">
        <f t="shared" si="17"/>
        <v>9907226.4</v>
      </c>
      <c r="M1047" s="62">
        <v>1038</v>
      </c>
      <c r="N1047" s="59"/>
      <c r="O1047" s="59"/>
      <c r="P1047" s="59"/>
      <c r="Q1047" s="59"/>
    </row>
    <row r="1048" spans="4:17">
      <c r="D1048" s="59"/>
      <c r="E1048" s="59"/>
      <c r="F1048" s="62">
        <v>7</v>
      </c>
      <c r="G1048" s="64">
        <v>306720</v>
      </c>
      <c r="H1048" s="59"/>
      <c r="I1048" s="69">
        <v>1.08</v>
      </c>
      <c r="J1048" s="70">
        <v>32819</v>
      </c>
      <c r="K1048" s="64">
        <v>10</v>
      </c>
      <c r="L1048" s="64">
        <f t="shared" si="17"/>
        <v>10372963.68</v>
      </c>
      <c r="M1048" s="62">
        <v>1039</v>
      </c>
      <c r="N1048" s="59"/>
      <c r="O1048" s="59"/>
      <c r="P1048" s="59"/>
      <c r="Q1048" s="59"/>
    </row>
    <row r="1049" spans="4:17">
      <c r="D1049" s="59"/>
      <c r="E1049" s="59"/>
      <c r="F1049" s="62">
        <v>8</v>
      </c>
      <c r="G1049" s="64">
        <v>312400</v>
      </c>
      <c r="H1049" s="59"/>
      <c r="I1049" s="69">
        <v>1.1</v>
      </c>
      <c r="J1049" s="70">
        <v>33739</v>
      </c>
      <c r="K1049" s="64">
        <v>10</v>
      </c>
      <c r="L1049" s="64">
        <f t="shared" si="17"/>
        <v>10852463.6</v>
      </c>
      <c r="M1049" s="62">
        <v>1040</v>
      </c>
      <c r="N1049" s="59"/>
      <c r="O1049" s="59"/>
      <c r="P1049" s="59"/>
      <c r="Q1049" s="59"/>
    </row>
    <row r="1050" spans="4:17">
      <c r="D1050" s="62" t="s">
        <v>623</v>
      </c>
      <c r="E1050" s="62">
        <v>1</v>
      </c>
      <c r="F1050" s="62">
        <v>1</v>
      </c>
      <c r="G1050" s="63">
        <v>286000</v>
      </c>
      <c r="H1050" s="62">
        <v>2000</v>
      </c>
      <c r="I1050" s="69">
        <v>1</v>
      </c>
      <c r="J1050" s="70">
        <v>28886</v>
      </c>
      <c r="K1050" s="64">
        <v>10</v>
      </c>
      <c r="L1050" s="64">
        <f t="shared" si="17"/>
        <v>8547396</v>
      </c>
      <c r="M1050" s="62">
        <v>1041</v>
      </c>
      <c r="N1050" s="59"/>
      <c r="O1050" s="59"/>
      <c r="P1050" s="59"/>
      <c r="Q1050" s="59"/>
    </row>
    <row r="1051" spans="4:17">
      <c r="D1051" s="59"/>
      <c r="E1051" s="59"/>
      <c r="F1051" s="62">
        <v>2</v>
      </c>
      <c r="G1051" s="64">
        <v>288860</v>
      </c>
      <c r="H1051" s="59"/>
      <c r="I1051" s="69">
        <v>1.01</v>
      </c>
      <c r="J1051" s="70">
        <v>29463</v>
      </c>
      <c r="K1051" s="64">
        <v>10</v>
      </c>
      <c r="L1051" s="64">
        <f t="shared" si="17"/>
        <v>8799542.18</v>
      </c>
      <c r="M1051" s="62">
        <v>1042</v>
      </c>
      <c r="N1051" s="59"/>
      <c r="O1051" s="59"/>
      <c r="P1051" s="59"/>
      <c r="Q1051" s="59"/>
    </row>
    <row r="1052" spans="4:17">
      <c r="D1052" s="59"/>
      <c r="E1052" s="59"/>
      <c r="F1052" s="62">
        <v>3</v>
      </c>
      <c r="G1052" s="64">
        <v>291720</v>
      </c>
      <c r="H1052" s="59"/>
      <c r="I1052" s="69">
        <v>1.02</v>
      </c>
      <c r="J1052" s="70">
        <v>30047</v>
      </c>
      <c r="K1052" s="64">
        <v>10</v>
      </c>
      <c r="L1052" s="64">
        <f t="shared" si="17"/>
        <v>9057030.84</v>
      </c>
      <c r="M1052" s="62">
        <v>1043</v>
      </c>
      <c r="N1052" s="59"/>
      <c r="O1052" s="59"/>
      <c r="P1052" s="59"/>
      <c r="Q1052" s="59"/>
    </row>
    <row r="1053" spans="4:17">
      <c r="D1053" s="59"/>
      <c r="E1053" s="59"/>
      <c r="F1053" s="62">
        <v>4</v>
      </c>
      <c r="G1053" s="64">
        <v>294580</v>
      </c>
      <c r="H1053" s="59"/>
      <c r="I1053" s="69">
        <v>1.03</v>
      </c>
      <c r="J1053" s="70">
        <v>30636</v>
      </c>
      <c r="K1053" s="64">
        <v>10</v>
      </c>
      <c r="L1053" s="64">
        <f t="shared" si="17"/>
        <v>9319332.88</v>
      </c>
      <c r="M1053" s="62">
        <v>1044</v>
      </c>
      <c r="N1053" s="59"/>
      <c r="O1053" s="59"/>
      <c r="P1053" s="59"/>
      <c r="Q1053" s="59"/>
    </row>
    <row r="1054" spans="4:17">
      <c r="D1054" s="59"/>
      <c r="E1054" s="59"/>
      <c r="F1054" s="62">
        <v>5</v>
      </c>
      <c r="G1054" s="64">
        <v>297440</v>
      </c>
      <c r="H1054" s="59"/>
      <c r="I1054" s="69">
        <v>1.04</v>
      </c>
      <c r="J1054" s="70">
        <v>31231</v>
      </c>
      <c r="K1054" s="64">
        <v>10</v>
      </c>
      <c r="L1054" s="64">
        <f t="shared" si="17"/>
        <v>9586788.64</v>
      </c>
      <c r="M1054" s="62">
        <v>1045</v>
      </c>
      <c r="N1054" s="59"/>
      <c r="O1054" s="59"/>
      <c r="P1054" s="59"/>
      <c r="Q1054" s="59"/>
    </row>
    <row r="1055" spans="4:17">
      <c r="D1055" s="59"/>
      <c r="E1055" s="59"/>
      <c r="F1055" s="62">
        <v>6</v>
      </c>
      <c r="G1055" s="64">
        <v>303160</v>
      </c>
      <c r="H1055" s="59"/>
      <c r="I1055" s="69">
        <v>1.06</v>
      </c>
      <c r="J1055" s="70">
        <v>32134</v>
      </c>
      <c r="K1055" s="64">
        <v>10</v>
      </c>
      <c r="L1055" s="64">
        <f t="shared" si="17"/>
        <v>10044903.44</v>
      </c>
      <c r="M1055" s="62">
        <v>1046</v>
      </c>
      <c r="N1055" s="59"/>
      <c r="O1055" s="59"/>
      <c r="P1055" s="59"/>
      <c r="Q1055" s="59"/>
    </row>
    <row r="1056" spans="4:17">
      <c r="D1056" s="59"/>
      <c r="E1056" s="59"/>
      <c r="F1056" s="62">
        <v>7</v>
      </c>
      <c r="G1056" s="64">
        <v>308880</v>
      </c>
      <c r="H1056" s="59"/>
      <c r="I1056" s="69">
        <v>1.08</v>
      </c>
      <c r="J1056" s="70">
        <v>33050</v>
      </c>
      <c r="K1056" s="64">
        <v>10</v>
      </c>
      <c r="L1056" s="64">
        <f t="shared" si="17"/>
        <v>10517364</v>
      </c>
      <c r="M1056" s="62">
        <v>1047</v>
      </c>
      <c r="N1056" s="59"/>
      <c r="O1056" s="59"/>
      <c r="P1056" s="59"/>
      <c r="Q1056" s="59"/>
    </row>
    <row r="1057" spans="5:17">
      <c r="E1057" s="59"/>
      <c r="F1057" s="62">
        <v>8</v>
      </c>
      <c r="G1057" s="64">
        <v>314600</v>
      </c>
      <c r="H1057" s="59"/>
      <c r="I1057" s="69">
        <v>1.1</v>
      </c>
      <c r="J1057" s="70">
        <v>33976</v>
      </c>
      <c r="K1057" s="64">
        <v>10</v>
      </c>
      <c r="L1057" s="64">
        <f t="shared" si="17"/>
        <v>11003449.6</v>
      </c>
      <c r="M1057" s="62">
        <v>1048</v>
      </c>
      <c r="N1057" s="59"/>
      <c r="O1057" s="59"/>
      <c r="P1057" s="59"/>
      <c r="Q1057" s="59"/>
    </row>
    <row r="1058" spans="5:17">
      <c r="E1058" s="62">
        <v>2</v>
      </c>
      <c r="F1058" s="62">
        <v>1</v>
      </c>
      <c r="G1058" s="63">
        <v>288000</v>
      </c>
      <c r="H1058" s="62">
        <v>2000</v>
      </c>
      <c r="I1058" s="69">
        <v>1</v>
      </c>
      <c r="J1058" s="70">
        <v>29088</v>
      </c>
      <c r="K1058" s="64">
        <v>10</v>
      </c>
      <c r="L1058" s="64">
        <f t="shared" si="17"/>
        <v>8665344</v>
      </c>
      <c r="M1058" s="62">
        <v>1049</v>
      </c>
      <c r="N1058" s="59"/>
      <c r="O1058" s="59"/>
      <c r="P1058" s="59"/>
      <c r="Q1058" s="59"/>
    </row>
    <row r="1059" spans="5:17">
      <c r="E1059" s="59"/>
      <c r="F1059" s="62">
        <v>2</v>
      </c>
      <c r="G1059" s="64">
        <v>290880</v>
      </c>
      <c r="H1059" s="59"/>
      <c r="I1059" s="69">
        <v>1.01</v>
      </c>
      <c r="J1059" s="70">
        <v>29669</v>
      </c>
      <c r="K1059" s="64">
        <v>10</v>
      </c>
      <c r="L1059" s="64">
        <f t="shared" si="17"/>
        <v>8920998.72</v>
      </c>
      <c r="M1059" s="62">
        <v>1050</v>
      </c>
      <c r="N1059" s="59"/>
      <c r="O1059" s="59"/>
      <c r="P1059" s="59"/>
      <c r="Q1059" s="59"/>
    </row>
    <row r="1060" spans="5:17">
      <c r="E1060" s="59"/>
      <c r="F1060" s="62">
        <v>3</v>
      </c>
      <c r="G1060" s="64">
        <v>293760</v>
      </c>
      <c r="H1060" s="59"/>
      <c r="I1060" s="69">
        <v>1.02</v>
      </c>
      <c r="J1060" s="70">
        <v>30257</v>
      </c>
      <c r="K1060" s="64">
        <v>10</v>
      </c>
      <c r="L1060" s="64">
        <f t="shared" si="17"/>
        <v>9182056.32</v>
      </c>
      <c r="M1060" s="62">
        <v>1051</v>
      </c>
      <c r="N1060" s="59"/>
      <c r="O1060" s="59"/>
      <c r="P1060" s="59"/>
      <c r="Q1060" s="59"/>
    </row>
    <row r="1061" spans="5:17">
      <c r="E1061" s="59"/>
      <c r="F1061" s="62">
        <v>4</v>
      </c>
      <c r="G1061" s="64">
        <v>296640</v>
      </c>
      <c r="H1061" s="59"/>
      <c r="I1061" s="69">
        <v>1.03</v>
      </c>
      <c r="J1061" s="70">
        <v>30850</v>
      </c>
      <c r="K1061" s="64">
        <v>10</v>
      </c>
      <c r="L1061" s="64">
        <f t="shared" si="17"/>
        <v>9447984</v>
      </c>
      <c r="M1061" s="62">
        <v>1052</v>
      </c>
      <c r="N1061" s="59"/>
      <c r="O1061" s="59"/>
      <c r="P1061" s="59"/>
      <c r="Q1061" s="59"/>
    </row>
    <row r="1062" spans="5:17">
      <c r="E1062" s="59"/>
      <c r="F1062" s="62">
        <v>5</v>
      </c>
      <c r="G1062" s="64">
        <v>299520</v>
      </c>
      <c r="H1062" s="59"/>
      <c r="I1062" s="69">
        <v>1.04</v>
      </c>
      <c r="J1062" s="70">
        <v>31449</v>
      </c>
      <c r="K1062" s="64">
        <v>10</v>
      </c>
      <c r="L1062" s="64">
        <f t="shared" si="17"/>
        <v>9719124.48</v>
      </c>
      <c r="M1062" s="62">
        <v>1053</v>
      </c>
      <c r="N1062" s="59"/>
      <c r="O1062" s="59"/>
      <c r="P1062" s="59"/>
      <c r="Q1062" s="59"/>
    </row>
    <row r="1063" spans="5:17">
      <c r="E1063" s="59"/>
      <c r="F1063" s="62">
        <v>6</v>
      </c>
      <c r="G1063" s="64">
        <v>305280</v>
      </c>
      <c r="H1063" s="59"/>
      <c r="I1063" s="69">
        <v>1.06</v>
      </c>
      <c r="J1063" s="70">
        <v>32359</v>
      </c>
      <c r="K1063" s="64">
        <v>10</v>
      </c>
      <c r="L1063" s="64">
        <f t="shared" si="17"/>
        <v>10183835.52</v>
      </c>
      <c r="M1063" s="62">
        <v>1054</v>
      </c>
      <c r="N1063" s="59"/>
      <c r="O1063" s="59"/>
      <c r="P1063" s="59"/>
      <c r="Q1063" s="59"/>
    </row>
    <row r="1064" spans="5:17">
      <c r="E1064" s="59"/>
      <c r="F1064" s="62">
        <v>7</v>
      </c>
      <c r="G1064" s="64">
        <v>311040</v>
      </c>
      <c r="H1064" s="59"/>
      <c r="I1064" s="69">
        <v>1.08</v>
      </c>
      <c r="J1064" s="70">
        <v>33281</v>
      </c>
      <c r="K1064" s="64">
        <v>10</v>
      </c>
      <c r="L1064" s="64">
        <f t="shared" si="17"/>
        <v>10662762.24</v>
      </c>
      <c r="M1064" s="62">
        <v>1055</v>
      </c>
      <c r="N1064" s="59"/>
      <c r="O1064" s="59"/>
      <c r="P1064" s="59"/>
      <c r="Q1064" s="59"/>
    </row>
    <row r="1065" spans="5:17">
      <c r="E1065" s="59"/>
      <c r="F1065" s="62">
        <v>8</v>
      </c>
      <c r="G1065" s="64">
        <v>316800</v>
      </c>
      <c r="H1065" s="59"/>
      <c r="I1065" s="69">
        <v>1.1</v>
      </c>
      <c r="J1065" s="70">
        <v>34214</v>
      </c>
      <c r="K1065" s="64">
        <v>10</v>
      </c>
      <c r="L1065" s="64">
        <f t="shared" si="17"/>
        <v>11155795.2</v>
      </c>
      <c r="M1065" s="62">
        <v>1056</v>
      </c>
      <c r="N1065" s="59"/>
      <c r="O1065" s="59"/>
      <c r="P1065" s="59"/>
      <c r="Q1065" s="59"/>
    </row>
    <row r="1066" spans="5:17">
      <c r="E1066" s="62">
        <v>3</v>
      </c>
      <c r="F1066" s="62">
        <v>1</v>
      </c>
      <c r="G1066" s="63">
        <v>290000</v>
      </c>
      <c r="H1066" s="62">
        <v>2000</v>
      </c>
      <c r="I1066" s="69">
        <v>1</v>
      </c>
      <c r="J1066" s="70">
        <v>29290</v>
      </c>
      <c r="K1066" s="64">
        <v>10</v>
      </c>
      <c r="L1066" s="64">
        <f t="shared" si="17"/>
        <v>8784100</v>
      </c>
      <c r="M1066" s="62">
        <v>1057</v>
      </c>
      <c r="N1066" s="59"/>
      <c r="O1066" s="59"/>
      <c r="P1066" s="59"/>
      <c r="Q1066" s="59"/>
    </row>
    <row r="1067" spans="5:17">
      <c r="E1067" s="59"/>
      <c r="F1067" s="62">
        <v>2</v>
      </c>
      <c r="G1067" s="64">
        <v>292900</v>
      </c>
      <c r="H1067" s="59"/>
      <c r="I1067" s="69">
        <v>1.01</v>
      </c>
      <c r="J1067" s="70">
        <v>29875</v>
      </c>
      <c r="K1067" s="64">
        <v>10</v>
      </c>
      <c r="L1067" s="64">
        <f t="shared" si="17"/>
        <v>9043287.5</v>
      </c>
      <c r="M1067" s="62">
        <v>1058</v>
      </c>
      <c r="N1067" s="59"/>
      <c r="O1067" s="59"/>
      <c r="P1067" s="59"/>
      <c r="Q1067" s="59"/>
    </row>
    <row r="1068" spans="5:17">
      <c r="E1068" s="59"/>
      <c r="F1068" s="62">
        <v>3</v>
      </c>
      <c r="G1068" s="64">
        <v>295800</v>
      </c>
      <c r="H1068" s="59"/>
      <c r="I1068" s="69">
        <v>1.02</v>
      </c>
      <c r="J1068" s="70">
        <v>30467</v>
      </c>
      <c r="K1068" s="64">
        <v>10</v>
      </c>
      <c r="L1068" s="64">
        <f t="shared" si="17"/>
        <v>9307938.6</v>
      </c>
      <c r="M1068" s="62">
        <v>1059</v>
      </c>
      <c r="N1068" s="59"/>
      <c r="O1068" s="59"/>
      <c r="P1068" s="59"/>
      <c r="Q1068" s="59"/>
    </row>
    <row r="1069" spans="5:17">
      <c r="E1069" s="59"/>
      <c r="F1069" s="62">
        <v>4</v>
      </c>
      <c r="G1069" s="64">
        <v>298700</v>
      </c>
      <c r="H1069" s="59"/>
      <c r="I1069" s="69">
        <v>1.03</v>
      </c>
      <c r="J1069" s="70">
        <v>31064</v>
      </c>
      <c r="K1069" s="64">
        <v>10</v>
      </c>
      <c r="L1069" s="64">
        <f t="shared" si="17"/>
        <v>9577516.8</v>
      </c>
      <c r="M1069" s="62">
        <v>1060</v>
      </c>
      <c r="N1069" s="59"/>
      <c r="O1069" s="59"/>
      <c r="P1069" s="59"/>
      <c r="Q1069" s="59"/>
    </row>
    <row r="1070" spans="5:17">
      <c r="E1070" s="59"/>
      <c r="F1070" s="62">
        <v>5</v>
      </c>
      <c r="G1070" s="64">
        <v>301600</v>
      </c>
      <c r="H1070" s="59"/>
      <c r="I1070" s="69">
        <v>1.04</v>
      </c>
      <c r="J1070" s="70">
        <v>31668</v>
      </c>
      <c r="K1070" s="64">
        <v>10</v>
      </c>
      <c r="L1070" s="64">
        <f t="shared" si="17"/>
        <v>9852668.8</v>
      </c>
      <c r="M1070" s="62">
        <v>1061</v>
      </c>
      <c r="N1070" s="59"/>
      <c r="O1070" s="59"/>
      <c r="P1070" s="59"/>
      <c r="Q1070" s="59"/>
    </row>
    <row r="1071" spans="5:17">
      <c r="E1071" s="59"/>
      <c r="F1071" s="62">
        <v>6</v>
      </c>
      <c r="G1071" s="64">
        <v>307400</v>
      </c>
      <c r="H1071" s="59"/>
      <c r="I1071" s="69">
        <v>1.06</v>
      </c>
      <c r="J1071" s="70">
        <v>32584</v>
      </c>
      <c r="K1071" s="64">
        <v>10</v>
      </c>
      <c r="L1071" s="64">
        <f t="shared" si="17"/>
        <v>10323721.6</v>
      </c>
      <c r="M1071" s="62">
        <v>1062</v>
      </c>
      <c r="N1071" s="59"/>
      <c r="O1071" s="59"/>
      <c r="P1071" s="59"/>
      <c r="Q1071" s="59"/>
    </row>
    <row r="1072" spans="5:17">
      <c r="E1072" s="59"/>
      <c r="F1072" s="62">
        <v>7</v>
      </c>
      <c r="G1072" s="64">
        <v>313200</v>
      </c>
      <c r="H1072" s="59"/>
      <c r="I1072" s="69">
        <v>1.08</v>
      </c>
      <c r="J1072" s="70">
        <v>33512</v>
      </c>
      <c r="K1072" s="64">
        <v>10</v>
      </c>
      <c r="L1072" s="64">
        <f t="shared" si="17"/>
        <v>10809158.4</v>
      </c>
      <c r="M1072" s="62">
        <v>1063</v>
      </c>
      <c r="N1072" s="59"/>
      <c r="O1072" s="59"/>
      <c r="P1072" s="59"/>
      <c r="Q1072" s="59"/>
    </row>
    <row r="1073" spans="5:17">
      <c r="E1073" s="59"/>
      <c r="F1073" s="62">
        <v>8</v>
      </c>
      <c r="G1073" s="64">
        <v>319000</v>
      </c>
      <c r="H1073" s="59"/>
      <c r="I1073" s="69">
        <v>1.1</v>
      </c>
      <c r="J1073" s="70">
        <v>34452</v>
      </c>
      <c r="K1073" s="64">
        <v>10</v>
      </c>
      <c r="L1073" s="64">
        <f t="shared" si="17"/>
        <v>11309188</v>
      </c>
      <c r="M1073" s="62">
        <v>1064</v>
      </c>
      <c r="N1073" s="59"/>
      <c r="O1073" s="59"/>
      <c r="P1073" s="59"/>
      <c r="Q1073" s="59"/>
    </row>
    <row r="1074" spans="5:17">
      <c r="E1074" s="62">
        <v>4</v>
      </c>
      <c r="F1074" s="62">
        <v>1</v>
      </c>
      <c r="G1074" s="63">
        <v>292000</v>
      </c>
      <c r="H1074" s="62">
        <v>2000</v>
      </c>
      <c r="I1074" s="69">
        <v>1</v>
      </c>
      <c r="J1074" s="70">
        <v>29492</v>
      </c>
      <c r="K1074" s="64">
        <v>10</v>
      </c>
      <c r="L1074" s="64">
        <f t="shared" si="17"/>
        <v>8903664</v>
      </c>
      <c r="M1074" s="62">
        <v>1065</v>
      </c>
      <c r="N1074" s="59"/>
      <c r="O1074" s="59"/>
      <c r="P1074" s="59"/>
      <c r="Q1074" s="59"/>
    </row>
    <row r="1075" spans="5:17">
      <c r="E1075" s="59"/>
      <c r="F1075" s="62">
        <v>2</v>
      </c>
      <c r="G1075" s="64">
        <v>294920</v>
      </c>
      <c r="H1075" s="59"/>
      <c r="I1075" s="69">
        <v>1.01</v>
      </c>
      <c r="J1075" s="70">
        <v>30081</v>
      </c>
      <c r="K1075" s="64">
        <v>10</v>
      </c>
      <c r="L1075" s="64">
        <f t="shared" si="17"/>
        <v>9166408.52</v>
      </c>
      <c r="M1075" s="62">
        <v>1066</v>
      </c>
      <c r="N1075" s="59"/>
      <c r="O1075" s="59"/>
      <c r="P1075" s="59"/>
      <c r="Q1075" s="59"/>
    </row>
    <row r="1076" spans="5:17">
      <c r="E1076" s="59"/>
      <c r="F1076" s="62">
        <v>3</v>
      </c>
      <c r="G1076" s="64">
        <v>297840</v>
      </c>
      <c r="H1076" s="59"/>
      <c r="I1076" s="69">
        <v>1.02</v>
      </c>
      <c r="J1076" s="70">
        <v>30677</v>
      </c>
      <c r="K1076" s="64">
        <v>10</v>
      </c>
      <c r="L1076" s="64">
        <f t="shared" si="17"/>
        <v>9434677.68</v>
      </c>
      <c r="M1076" s="62">
        <v>1067</v>
      </c>
      <c r="N1076" s="59"/>
      <c r="O1076" s="59"/>
      <c r="P1076" s="59"/>
      <c r="Q1076" s="59"/>
    </row>
    <row r="1077" spans="5:17">
      <c r="E1077" s="59"/>
      <c r="F1077" s="62">
        <v>4</v>
      </c>
      <c r="G1077" s="64">
        <v>300760</v>
      </c>
      <c r="H1077" s="59"/>
      <c r="I1077" s="69">
        <v>1.03</v>
      </c>
      <c r="J1077" s="70">
        <v>31279</v>
      </c>
      <c r="K1077" s="64">
        <v>10</v>
      </c>
      <c r="L1077" s="64">
        <f t="shared" si="17"/>
        <v>9708232.04</v>
      </c>
      <c r="M1077" s="62">
        <v>1068</v>
      </c>
      <c r="N1077" s="59"/>
      <c r="O1077" s="59"/>
      <c r="P1077" s="59"/>
      <c r="Q1077" s="59"/>
    </row>
    <row r="1078" spans="5:17">
      <c r="E1078" s="59"/>
      <c r="F1078" s="62">
        <v>5</v>
      </c>
      <c r="G1078" s="64">
        <v>303680</v>
      </c>
      <c r="H1078" s="59"/>
      <c r="I1078" s="69">
        <v>1.04</v>
      </c>
      <c r="J1078" s="70">
        <v>31886</v>
      </c>
      <c r="K1078" s="64">
        <v>10</v>
      </c>
      <c r="L1078" s="64">
        <f t="shared" si="17"/>
        <v>9986820.48</v>
      </c>
      <c r="M1078" s="62">
        <v>1069</v>
      </c>
      <c r="N1078" s="59"/>
      <c r="O1078" s="59"/>
      <c r="P1078" s="59"/>
      <c r="Q1078" s="59"/>
    </row>
    <row r="1079" spans="5:17">
      <c r="E1079" s="59"/>
      <c r="F1079" s="62">
        <v>6</v>
      </c>
      <c r="G1079" s="64">
        <v>309520</v>
      </c>
      <c r="H1079" s="59"/>
      <c r="I1079" s="69">
        <v>1.06</v>
      </c>
      <c r="J1079" s="70">
        <v>32809</v>
      </c>
      <c r="K1079" s="64">
        <v>10</v>
      </c>
      <c r="L1079" s="64">
        <f t="shared" si="17"/>
        <v>10464561.68</v>
      </c>
      <c r="M1079" s="62">
        <v>1070</v>
      </c>
      <c r="N1079" s="59"/>
      <c r="O1079" s="59"/>
      <c r="P1079" s="59"/>
      <c r="Q1079" s="59"/>
    </row>
    <row r="1080" spans="5:17">
      <c r="E1080" s="59"/>
      <c r="F1080" s="62">
        <v>7</v>
      </c>
      <c r="G1080" s="64">
        <v>315360</v>
      </c>
      <c r="H1080" s="59"/>
      <c r="I1080" s="69">
        <v>1.08</v>
      </c>
      <c r="J1080" s="70">
        <v>33743</v>
      </c>
      <c r="K1080" s="64">
        <v>10</v>
      </c>
      <c r="L1080" s="64">
        <f t="shared" si="17"/>
        <v>10956552.48</v>
      </c>
      <c r="M1080" s="62">
        <v>1071</v>
      </c>
      <c r="N1080" s="59"/>
      <c r="O1080" s="59"/>
      <c r="P1080" s="59"/>
      <c r="Q1080" s="59"/>
    </row>
    <row r="1081" spans="5:17">
      <c r="E1081" s="59"/>
      <c r="F1081" s="62">
        <v>8</v>
      </c>
      <c r="G1081" s="64">
        <v>321200</v>
      </c>
      <c r="H1081" s="59"/>
      <c r="I1081" s="69">
        <v>1.1</v>
      </c>
      <c r="J1081" s="70">
        <v>34689</v>
      </c>
      <c r="K1081" s="64">
        <v>10</v>
      </c>
      <c r="L1081" s="64">
        <f t="shared" si="17"/>
        <v>11463306.8</v>
      </c>
      <c r="M1081" s="62">
        <v>1072</v>
      </c>
      <c r="N1081" s="59"/>
      <c r="O1081" s="59"/>
      <c r="P1081" s="59"/>
      <c r="Q1081" s="59"/>
    </row>
    <row r="1082" spans="5:17">
      <c r="E1082" s="62">
        <v>5</v>
      </c>
      <c r="F1082" s="62">
        <v>1</v>
      </c>
      <c r="G1082" s="63">
        <v>294000</v>
      </c>
      <c r="H1082" s="62">
        <v>2000</v>
      </c>
      <c r="I1082" s="69">
        <v>1</v>
      </c>
      <c r="J1082" s="70">
        <v>29694</v>
      </c>
      <c r="K1082" s="64">
        <v>10</v>
      </c>
      <c r="L1082" s="64">
        <f t="shared" si="17"/>
        <v>9024036</v>
      </c>
      <c r="M1082" s="62">
        <v>1073</v>
      </c>
      <c r="N1082" s="59"/>
      <c r="O1082" s="59"/>
      <c r="P1082" s="59"/>
      <c r="Q1082" s="59"/>
    </row>
    <row r="1083" spans="5:17">
      <c r="E1083" s="59"/>
      <c r="F1083" s="62">
        <v>2</v>
      </c>
      <c r="G1083" s="64">
        <v>296940</v>
      </c>
      <c r="H1083" s="59"/>
      <c r="I1083" s="69">
        <v>1.01</v>
      </c>
      <c r="J1083" s="70">
        <v>30287</v>
      </c>
      <c r="K1083" s="64">
        <v>10</v>
      </c>
      <c r="L1083" s="64">
        <f t="shared" si="17"/>
        <v>9290361.78</v>
      </c>
      <c r="M1083" s="62">
        <v>1074</v>
      </c>
      <c r="N1083" s="59"/>
      <c r="O1083" s="59"/>
      <c r="P1083" s="59"/>
      <c r="Q1083" s="59"/>
    </row>
    <row r="1084" spans="5:17">
      <c r="E1084" s="59"/>
      <c r="F1084" s="62">
        <v>3</v>
      </c>
      <c r="G1084" s="64">
        <v>299880</v>
      </c>
      <c r="H1084" s="59"/>
      <c r="I1084" s="69">
        <v>1.02</v>
      </c>
      <c r="J1084" s="70">
        <v>30887</v>
      </c>
      <c r="K1084" s="64">
        <v>10</v>
      </c>
      <c r="L1084" s="64">
        <f t="shared" si="17"/>
        <v>9562273.56</v>
      </c>
      <c r="M1084" s="62">
        <v>1075</v>
      </c>
      <c r="N1084" s="59"/>
      <c r="O1084" s="59"/>
      <c r="P1084" s="59"/>
      <c r="Q1084" s="59"/>
    </row>
    <row r="1085" spans="5:17">
      <c r="E1085" s="59"/>
      <c r="F1085" s="62">
        <v>4</v>
      </c>
      <c r="G1085" s="64">
        <v>302820</v>
      </c>
      <c r="H1085" s="59"/>
      <c r="I1085" s="69">
        <v>1.03</v>
      </c>
      <c r="J1085" s="70">
        <v>31493</v>
      </c>
      <c r="K1085" s="64">
        <v>10</v>
      </c>
      <c r="L1085" s="64">
        <f t="shared" si="17"/>
        <v>9839530.26</v>
      </c>
      <c r="M1085" s="62">
        <v>1076</v>
      </c>
      <c r="N1085" s="59"/>
      <c r="O1085" s="59"/>
      <c r="P1085" s="59"/>
      <c r="Q1085" s="59"/>
    </row>
    <row r="1086" spans="5:17">
      <c r="E1086" s="59"/>
      <c r="F1086" s="62">
        <v>5</v>
      </c>
      <c r="G1086" s="64">
        <v>305760</v>
      </c>
      <c r="H1086" s="59"/>
      <c r="I1086" s="69">
        <v>1.04</v>
      </c>
      <c r="J1086" s="70">
        <v>32104</v>
      </c>
      <c r="K1086" s="64">
        <v>10</v>
      </c>
      <c r="L1086" s="64">
        <f t="shared" si="17"/>
        <v>10121879.04</v>
      </c>
      <c r="M1086" s="62">
        <v>1077</v>
      </c>
      <c r="N1086" s="59"/>
      <c r="O1086" s="59"/>
      <c r="P1086" s="59"/>
      <c r="Q1086" s="59"/>
    </row>
    <row r="1087" spans="5:17">
      <c r="E1087" s="59"/>
      <c r="F1087" s="62">
        <v>6</v>
      </c>
      <c r="G1087" s="64">
        <v>311640</v>
      </c>
      <c r="H1087" s="59"/>
      <c r="I1087" s="69">
        <v>1.06</v>
      </c>
      <c r="J1087" s="70">
        <v>33033</v>
      </c>
      <c r="K1087" s="64">
        <v>10</v>
      </c>
      <c r="L1087" s="64">
        <f t="shared" si="17"/>
        <v>10606044.12</v>
      </c>
      <c r="M1087" s="62">
        <v>1078</v>
      </c>
      <c r="N1087" s="59"/>
      <c r="O1087" s="59"/>
      <c r="P1087" s="59"/>
      <c r="Q1087" s="59"/>
    </row>
    <row r="1088" spans="5:17">
      <c r="E1088" s="59"/>
      <c r="F1088" s="62">
        <v>7</v>
      </c>
      <c r="G1088" s="64">
        <v>317520</v>
      </c>
      <c r="H1088" s="59"/>
      <c r="I1088" s="69">
        <v>1.08</v>
      </c>
      <c r="J1088" s="70">
        <v>33974</v>
      </c>
      <c r="K1088" s="64">
        <v>10</v>
      </c>
      <c r="L1088" s="64">
        <f t="shared" si="17"/>
        <v>11104944.48</v>
      </c>
      <c r="M1088" s="62">
        <v>1079</v>
      </c>
      <c r="N1088" s="59"/>
      <c r="O1088" s="59"/>
      <c r="P1088" s="59"/>
      <c r="Q1088" s="59"/>
    </row>
    <row r="1089" spans="4:17">
      <c r="D1089" s="59"/>
      <c r="E1089" s="59"/>
      <c r="F1089" s="62">
        <v>8</v>
      </c>
      <c r="G1089" s="64">
        <v>323400</v>
      </c>
      <c r="H1089" s="59"/>
      <c r="I1089" s="69">
        <v>1.1</v>
      </c>
      <c r="J1089" s="70">
        <v>34927</v>
      </c>
      <c r="K1089" s="64">
        <v>10</v>
      </c>
      <c r="L1089" s="64">
        <f t="shared" si="17"/>
        <v>11618791.8</v>
      </c>
      <c r="M1089" s="62">
        <v>1080</v>
      </c>
      <c r="N1089" s="59"/>
      <c r="O1089" s="59"/>
      <c r="P1089" s="59"/>
      <c r="Q1089" s="59"/>
    </row>
    <row r="1090" spans="4:17">
      <c r="D1090" s="62" t="s">
        <v>624</v>
      </c>
      <c r="E1090" s="62">
        <v>1</v>
      </c>
      <c r="F1090" s="62">
        <v>1</v>
      </c>
      <c r="G1090" s="63">
        <v>296000</v>
      </c>
      <c r="H1090" s="62">
        <v>2000</v>
      </c>
      <c r="I1090" s="69">
        <v>1</v>
      </c>
      <c r="J1090" s="70">
        <v>29896</v>
      </c>
      <c r="K1090" s="64">
        <v>10</v>
      </c>
      <c r="L1090" s="64">
        <f t="shared" si="17"/>
        <v>9145216</v>
      </c>
      <c r="M1090" s="62">
        <v>1081</v>
      </c>
      <c r="N1090" s="59"/>
      <c r="O1090" s="59"/>
      <c r="P1090" s="59"/>
      <c r="Q1090" s="59"/>
    </row>
    <row r="1091" spans="4:17">
      <c r="D1091" s="59"/>
      <c r="E1091" s="59"/>
      <c r="F1091" s="62">
        <v>2</v>
      </c>
      <c r="G1091" s="64">
        <v>298960</v>
      </c>
      <c r="H1091" s="59"/>
      <c r="I1091" s="69">
        <v>1.01</v>
      </c>
      <c r="J1091" s="70">
        <v>30493</v>
      </c>
      <c r="K1091" s="64">
        <v>10</v>
      </c>
      <c r="L1091" s="64">
        <f t="shared" si="17"/>
        <v>9415147.28</v>
      </c>
      <c r="M1091" s="62">
        <v>1082</v>
      </c>
      <c r="N1091" s="59"/>
      <c r="O1091" s="59"/>
      <c r="P1091" s="59"/>
      <c r="Q1091" s="59"/>
    </row>
    <row r="1092" spans="4:17">
      <c r="D1092" s="59"/>
      <c r="E1092" s="59"/>
      <c r="F1092" s="62">
        <v>3</v>
      </c>
      <c r="G1092" s="64">
        <v>301920</v>
      </c>
      <c r="H1092" s="59"/>
      <c r="I1092" s="69">
        <v>1.02</v>
      </c>
      <c r="J1092" s="70">
        <v>31097</v>
      </c>
      <c r="K1092" s="64">
        <v>10</v>
      </c>
      <c r="L1092" s="64">
        <f t="shared" si="17"/>
        <v>9690726.24</v>
      </c>
      <c r="M1092" s="62">
        <v>1083</v>
      </c>
      <c r="N1092" s="59"/>
      <c r="O1092" s="59"/>
      <c r="P1092" s="59"/>
      <c r="Q1092" s="59"/>
    </row>
    <row r="1093" spans="4:17">
      <c r="D1093" s="59"/>
      <c r="E1093" s="59"/>
      <c r="F1093" s="62">
        <v>4</v>
      </c>
      <c r="G1093" s="64">
        <v>304880</v>
      </c>
      <c r="H1093" s="59"/>
      <c r="I1093" s="69">
        <v>1.03</v>
      </c>
      <c r="J1093" s="70">
        <v>31707</v>
      </c>
      <c r="K1093" s="64">
        <v>10</v>
      </c>
      <c r="L1093" s="64">
        <f t="shared" si="17"/>
        <v>9971710.16</v>
      </c>
      <c r="M1093" s="62">
        <v>1084</v>
      </c>
      <c r="N1093" s="59"/>
      <c r="O1093" s="59"/>
      <c r="P1093" s="59"/>
      <c r="Q1093" s="59"/>
    </row>
    <row r="1094" spans="4:17">
      <c r="D1094" s="59"/>
      <c r="E1094" s="59"/>
      <c r="F1094" s="62">
        <v>5</v>
      </c>
      <c r="G1094" s="64">
        <v>307840</v>
      </c>
      <c r="H1094" s="59"/>
      <c r="I1094" s="69">
        <v>1.04</v>
      </c>
      <c r="J1094" s="70">
        <v>32323</v>
      </c>
      <c r="K1094" s="64">
        <v>10</v>
      </c>
      <c r="L1094" s="64">
        <f t="shared" si="17"/>
        <v>10258152.32</v>
      </c>
      <c r="M1094" s="62">
        <v>1085</v>
      </c>
      <c r="N1094" s="59"/>
      <c r="O1094" s="59"/>
      <c r="P1094" s="59"/>
      <c r="Q1094" s="59"/>
    </row>
    <row r="1095" spans="4:17">
      <c r="D1095" s="59"/>
      <c r="E1095" s="59"/>
      <c r="F1095" s="62">
        <v>6</v>
      </c>
      <c r="G1095" s="64">
        <v>313760</v>
      </c>
      <c r="H1095" s="59"/>
      <c r="I1095" s="69">
        <v>1.06</v>
      </c>
      <c r="J1095" s="70">
        <v>33258</v>
      </c>
      <c r="K1095" s="64">
        <v>10</v>
      </c>
      <c r="L1095" s="64">
        <f t="shared" si="17"/>
        <v>10748790.08</v>
      </c>
      <c r="M1095" s="62">
        <v>1086</v>
      </c>
      <c r="N1095" s="59"/>
      <c r="O1095" s="59"/>
      <c r="P1095" s="59"/>
      <c r="Q1095" s="59"/>
    </row>
    <row r="1096" spans="4:17">
      <c r="D1096" s="59"/>
      <c r="E1096" s="59"/>
      <c r="F1096" s="62">
        <v>7</v>
      </c>
      <c r="G1096" s="64">
        <v>319680</v>
      </c>
      <c r="H1096" s="59"/>
      <c r="I1096" s="69">
        <v>1.08</v>
      </c>
      <c r="J1096" s="70">
        <v>34205</v>
      </c>
      <c r="K1096" s="64">
        <v>10</v>
      </c>
      <c r="L1096" s="64">
        <f t="shared" si="17"/>
        <v>11254334.4</v>
      </c>
      <c r="M1096" s="62">
        <v>1087</v>
      </c>
      <c r="N1096" s="59"/>
      <c r="O1096" s="59"/>
      <c r="P1096" s="59"/>
      <c r="Q1096" s="59"/>
    </row>
    <row r="1097" spans="4:17">
      <c r="D1097" s="59"/>
      <c r="E1097" s="59"/>
      <c r="F1097" s="62">
        <v>8</v>
      </c>
      <c r="G1097" s="64">
        <v>325600</v>
      </c>
      <c r="H1097" s="59"/>
      <c r="I1097" s="69">
        <v>1.1</v>
      </c>
      <c r="J1097" s="70">
        <v>35164</v>
      </c>
      <c r="K1097" s="64">
        <v>10</v>
      </c>
      <c r="L1097" s="64">
        <f t="shared" si="17"/>
        <v>11774998.4</v>
      </c>
      <c r="M1097" s="62">
        <v>1088</v>
      </c>
      <c r="N1097" s="59"/>
      <c r="O1097" s="59"/>
      <c r="P1097" s="59"/>
      <c r="Q1097" s="59"/>
    </row>
    <row r="1098" spans="4:17">
      <c r="D1098" s="59"/>
      <c r="E1098" s="62">
        <v>2</v>
      </c>
      <c r="F1098" s="62">
        <v>1</v>
      </c>
      <c r="G1098" s="63">
        <v>298000</v>
      </c>
      <c r="H1098" s="62">
        <v>2000</v>
      </c>
      <c r="I1098" s="69">
        <v>1</v>
      </c>
      <c r="J1098" s="70">
        <v>30098</v>
      </c>
      <c r="K1098" s="64">
        <v>10</v>
      </c>
      <c r="L1098" s="64">
        <f t="shared" si="17"/>
        <v>9267204</v>
      </c>
      <c r="M1098" s="62">
        <v>1089</v>
      </c>
      <c r="N1098" s="59"/>
      <c r="O1098" s="59"/>
      <c r="P1098" s="59"/>
      <c r="Q1098" s="59"/>
    </row>
    <row r="1099" spans="4:17">
      <c r="D1099" s="59"/>
      <c r="E1099" s="59"/>
      <c r="F1099" s="62">
        <v>2</v>
      </c>
      <c r="G1099" s="64">
        <v>300980</v>
      </c>
      <c r="H1099" s="59"/>
      <c r="I1099" s="69">
        <v>1.01</v>
      </c>
      <c r="J1099" s="70">
        <v>30699</v>
      </c>
      <c r="K1099" s="64">
        <v>10</v>
      </c>
      <c r="L1099" s="64">
        <f t="shared" ref="L1099:L1162" si="18">G1099*(1+J1099/1000)</f>
        <v>9540765.02</v>
      </c>
      <c r="M1099" s="62">
        <v>1090</v>
      </c>
      <c r="N1099" s="59"/>
      <c r="O1099" s="59"/>
      <c r="P1099" s="59"/>
      <c r="Q1099" s="59"/>
    </row>
    <row r="1100" spans="4:17">
      <c r="D1100" s="59"/>
      <c r="E1100" s="59"/>
      <c r="F1100" s="62">
        <v>3</v>
      </c>
      <c r="G1100" s="64">
        <v>303960</v>
      </c>
      <c r="H1100" s="59"/>
      <c r="I1100" s="69">
        <v>1.02</v>
      </c>
      <c r="J1100" s="70">
        <v>31307</v>
      </c>
      <c r="K1100" s="64">
        <v>10</v>
      </c>
      <c r="L1100" s="64">
        <f t="shared" si="18"/>
        <v>9820035.72</v>
      </c>
      <c r="M1100" s="62">
        <v>1091</v>
      </c>
      <c r="N1100" s="59"/>
      <c r="O1100" s="59"/>
      <c r="P1100" s="59"/>
      <c r="Q1100" s="59"/>
    </row>
    <row r="1101" spans="4:17">
      <c r="D1101" s="59"/>
      <c r="E1101" s="59"/>
      <c r="F1101" s="62">
        <v>4</v>
      </c>
      <c r="G1101" s="64">
        <v>306940</v>
      </c>
      <c r="H1101" s="59"/>
      <c r="I1101" s="69">
        <v>1.03</v>
      </c>
      <c r="J1101" s="70">
        <v>31921</v>
      </c>
      <c r="K1101" s="64">
        <v>10</v>
      </c>
      <c r="L1101" s="64">
        <f t="shared" si="18"/>
        <v>10104771.74</v>
      </c>
      <c r="M1101" s="62">
        <v>1092</v>
      </c>
      <c r="N1101" s="59"/>
      <c r="O1101" s="59"/>
      <c r="P1101" s="59"/>
      <c r="Q1101" s="59"/>
    </row>
    <row r="1102" spans="4:17">
      <c r="D1102" s="59"/>
      <c r="E1102" s="59"/>
      <c r="F1102" s="62">
        <v>5</v>
      </c>
      <c r="G1102" s="64">
        <v>309920</v>
      </c>
      <c r="H1102" s="59"/>
      <c r="I1102" s="69">
        <v>1.04</v>
      </c>
      <c r="J1102" s="70">
        <v>32541</v>
      </c>
      <c r="K1102" s="64">
        <v>10</v>
      </c>
      <c r="L1102" s="64">
        <f t="shared" si="18"/>
        <v>10395026.72</v>
      </c>
      <c r="M1102" s="62">
        <v>1093</v>
      </c>
      <c r="N1102" s="59"/>
      <c r="O1102" s="59"/>
      <c r="P1102" s="59"/>
      <c r="Q1102" s="59"/>
    </row>
    <row r="1103" spans="4:17">
      <c r="D1103" s="59"/>
      <c r="E1103" s="59"/>
      <c r="F1103" s="62">
        <v>6</v>
      </c>
      <c r="G1103" s="64">
        <v>315880</v>
      </c>
      <c r="H1103" s="59"/>
      <c r="I1103" s="69">
        <v>1.06</v>
      </c>
      <c r="J1103" s="70">
        <v>33483</v>
      </c>
      <c r="K1103" s="64">
        <v>10</v>
      </c>
      <c r="L1103" s="64">
        <f t="shared" si="18"/>
        <v>10892490.04</v>
      </c>
      <c r="M1103" s="62">
        <v>1094</v>
      </c>
      <c r="N1103" s="59"/>
      <c r="O1103" s="59"/>
      <c r="P1103" s="59"/>
      <c r="Q1103" s="59"/>
    </row>
    <row r="1104" spans="4:17">
      <c r="D1104" s="59"/>
      <c r="E1104" s="59"/>
      <c r="F1104" s="62">
        <v>7</v>
      </c>
      <c r="G1104" s="64">
        <v>321840</v>
      </c>
      <c r="H1104" s="59"/>
      <c r="I1104" s="69">
        <v>1.08</v>
      </c>
      <c r="J1104" s="70">
        <v>34436</v>
      </c>
      <c r="K1104" s="64">
        <v>10</v>
      </c>
      <c r="L1104" s="64">
        <f t="shared" si="18"/>
        <v>11404722.24</v>
      </c>
      <c r="M1104" s="62">
        <v>1095</v>
      </c>
      <c r="N1104" s="59"/>
      <c r="O1104" s="59"/>
      <c r="P1104" s="59"/>
      <c r="Q1104" s="59"/>
    </row>
    <row r="1105" spans="5:17">
      <c r="E1105" s="59"/>
      <c r="F1105" s="62">
        <v>8</v>
      </c>
      <c r="G1105" s="64">
        <v>327800</v>
      </c>
      <c r="H1105" s="59"/>
      <c r="I1105" s="69">
        <v>1.1</v>
      </c>
      <c r="J1105" s="70">
        <v>35402</v>
      </c>
      <c r="K1105" s="64">
        <v>10</v>
      </c>
      <c r="L1105" s="64">
        <f t="shared" si="18"/>
        <v>11932575.6</v>
      </c>
      <c r="M1105" s="62">
        <v>1096</v>
      </c>
      <c r="N1105" s="59"/>
      <c r="O1105" s="59"/>
      <c r="P1105" s="59"/>
      <c r="Q1105" s="59"/>
    </row>
    <row r="1106" spans="5:17">
      <c r="E1106" s="62">
        <v>3</v>
      </c>
      <c r="F1106" s="62">
        <v>1</v>
      </c>
      <c r="G1106" s="63">
        <v>300000</v>
      </c>
      <c r="H1106" s="62">
        <v>2000</v>
      </c>
      <c r="I1106" s="69">
        <v>1</v>
      </c>
      <c r="J1106" s="70">
        <v>30300</v>
      </c>
      <c r="K1106" s="64">
        <v>10</v>
      </c>
      <c r="L1106" s="64">
        <f t="shared" si="18"/>
        <v>9390000</v>
      </c>
      <c r="M1106" s="62">
        <v>1097</v>
      </c>
      <c r="N1106" s="59"/>
      <c r="O1106" s="59"/>
      <c r="P1106" s="59"/>
      <c r="Q1106" s="59"/>
    </row>
    <row r="1107" spans="5:17">
      <c r="E1107" s="59"/>
      <c r="F1107" s="62">
        <v>2</v>
      </c>
      <c r="G1107" s="64">
        <v>303000</v>
      </c>
      <c r="H1107" s="59"/>
      <c r="I1107" s="69">
        <v>1.01</v>
      </c>
      <c r="J1107" s="70">
        <v>30906</v>
      </c>
      <c r="K1107" s="64">
        <v>10</v>
      </c>
      <c r="L1107" s="64">
        <f t="shared" si="18"/>
        <v>9667518</v>
      </c>
      <c r="M1107" s="62">
        <v>1098</v>
      </c>
      <c r="N1107" s="59"/>
      <c r="O1107" s="59"/>
      <c r="P1107" s="59"/>
      <c r="Q1107" s="59"/>
    </row>
    <row r="1108" spans="5:17">
      <c r="E1108" s="59"/>
      <c r="F1108" s="62">
        <v>3</v>
      </c>
      <c r="G1108" s="64">
        <v>306000</v>
      </c>
      <c r="H1108" s="59"/>
      <c r="I1108" s="69">
        <v>1.02</v>
      </c>
      <c r="J1108" s="70">
        <v>31518</v>
      </c>
      <c r="K1108" s="64">
        <v>10</v>
      </c>
      <c r="L1108" s="64">
        <f t="shared" si="18"/>
        <v>9950508</v>
      </c>
      <c r="M1108" s="62">
        <v>1099</v>
      </c>
      <c r="N1108" s="59"/>
      <c r="O1108" s="59"/>
      <c r="P1108" s="59"/>
      <c r="Q1108" s="59"/>
    </row>
    <row r="1109" spans="5:17">
      <c r="E1109" s="59"/>
      <c r="F1109" s="62">
        <v>4</v>
      </c>
      <c r="G1109" s="64">
        <v>309000</v>
      </c>
      <c r="H1109" s="59"/>
      <c r="I1109" s="69">
        <v>1.03</v>
      </c>
      <c r="J1109" s="70">
        <v>32136</v>
      </c>
      <c r="K1109" s="64">
        <v>10</v>
      </c>
      <c r="L1109" s="64">
        <f t="shared" si="18"/>
        <v>10239024</v>
      </c>
      <c r="M1109" s="62">
        <v>1100</v>
      </c>
      <c r="N1109" s="59"/>
      <c r="O1109" s="59"/>
      <c r="P1109" s="59"/>
      <c r="Q1109" s="59"/>
    </row>
    <row r="1110" spans="5:17">
      <c r="E1110" s="59"/>
      <c r="F1110" s="62">
        <v>5</v>
      </c>
      <c r="G1110" s="64">
        <v>312000</v>
      </c>
      <c r="H1110" s="59"/>
      <c r="I1110" s="69">
        <v>1.04</v>
      </c>
      <c r="J1110" s="70">
        <v>32760</v>
      </c>
      <c r="K1110" s="64">
        <v>10</v>
      </c>
      <c r="L1110" s="64">
        <f t="shared" si="18"/>
        <v>10533120</v>
      </c>
      <c r="M1110" s="62">
        <v>1101</v>
      </c>
      <c r="N1110" s="59"/>
      <c r="O1110" s="59"/>
      <c r="P1110" s="59"/>
      <c r="Q1110" s="59"/>
    </row>
    <row r="1111" spans="5:17">
      <c r="E1111" s="59"/>
      <c r="F1111" s="62">
        <v>6</v>
      </c>
      <c r="G1111" s="64">
        <v>318000</v>
      </c>
      <c r="H1111" s="59"/>
      <c r="I1111" s="69">
        <v>1.06</v>
      </c>
      <c r="J1111" s="70">
        <v>33708</v>
      </c>
      <c r="K1111" s="64">
        <v>10</v>
      </c>
      <c r="L1111" s="64">
        <f t="shared" si="18"/>
        <v>11037144</v>
      </c>
      <c r="M1111" s="62">
        <v>1102</v>
      </c>
      <c r="N1111" s="59"/>
      <c r="O1111" s="59"/>
      <c r="P1111" s="59"/>
      <c r="Q1111" s="59"/>
    </row>
    <row r="1112" spans="5:17">
      <c r="E1112" s="59"/>
      <c r="F1112" s="62">
        <v>7</v>
      </c>
      <c r="G1112" s="64">
        <v>324000</v>
      </c>
      <c r="H1112" s="59"/>
      <c r="I1112" s="69">
        <v>1.08</v>
      </c>
      <c r="J1112" s="70">
        <v>34668</v>
      </c>
      <c r="K1112" s="64">
        <v>10</v>
      </c>
      <c r="L1112" s="64">
        <f t="shared" si="18"/>
        <v>11556432</v>
      </c>
      <c r="M1112" s="62">
        <v>1103</v>
      </c>
      <c r="N1112" s="59"/>
      <c r="O1112" s="59"/>
      <c r="P1112" s="59"/>
      <c r="Q1112" s="59"/>
    </row>
    <row r="1113" spans="5:17">
      <c r="E1113" s="59"/>
      <c r="F1113" s="62">
        <v>8</v>
      </c>
      <c r="G1113" s="64">
        <v>330000</v>
      </c>
      <c r="H1113" s="59"/>
      <c r="I1113" s="69">
        <v>1.1</v>
      </c>
      <c r="J1113" s="70">
        <v>35640</v>
      </c>
      <c r="K1113" s="64">
        <v>10</v>
      </c>
      <c r="L1113" s="64">
        <f t="shared" si="18"/>
        <v>12091200</v>
      </c>
      <c r="M1113" s="62">
        <v>1104</v>
      </c>
      <c r="N1113" s="59"/>
      <c r="O1113" s="59"/>
      <c r="P1113" s="59"/>
      <c r="Q1113" s="59"/>
    </row>
    <row r="1114" spans="5:17">
      <c r="E1114" s="62">
        <v>4</v>
      </c>
      <c r="F1114" s="62">
        <v>1</v>
      </c>
      <c r="G1114" s="63">
        <v>302000</v>
      </c>
      <c r="H1114" s="62">
        <v>2000</v>
      </c>
      <c r="I1114" s="69">
        <v>1</v>
      </c>
      <c r="J1114" s="70">
        <v>30502</v>
      </c>
      <c r="K1114" s="64">
        <v>10</v>
      </c>
      <c r="L1114" s="64">
        <f t="shared" si="18"/>
        <v>9513604</v>
      </c>
      <c r="M1114" s="62">
        <v>1105</v>
      </c>
      <c r="N1114" s="59"/>
      <c r="O1114" s="59"/>
      <c r="P1114" s="59"/>
      <c r="Q1114" s="59"/>
    </row>
    <row r="1115" spans="5:17">
      <c r="E1115" s="59"/>
      <c r="F1115" s="62">
        <v>2</v>
      </c>
      <c r="G1115" s="64">
        <v>305020</v>
      </c>
      <c r="H1115" s="59"/>
      <c r="I1115" s="69">
        <v>1.01</v>
      </c>
      <c r="J1115" s="70">
        <v>31112</v>
      </c>
      <c r="K1115" s="64">
        <v>10</v>
      </c>
      <c r="L1115" s="64">
        <f t="shared" si="18"/>
        <v>9794802.24</v>
      </c>
      <c r="M1115" s="62">
        <v>1106</v>
      </c>
      <c r="N1115" s="59"/>
      <c r="O1115" s="59"/>
      <c r="P1115" s="59"/>
      <c r="Q1115" s="59"/>
    </row>
    <row r="1116" spans="5:17">
      <c r="E1116" s="59"/>
      <c r="F1116" s="62">
        <v>3</v>
      </c>
      <c r="G1116" s="64">
        <v>308040</v>
      </c>
      <c r="H1116" s="59"/>
      <c r="I1116" s="69">
        <v>1.02</v>
      </c>
      <c r="J1116" s="70">
        <v>31728</v>
      </c>
      <c r="K1116" s="64">
        <v>10</v>
      </c>
      <c r="L1116" s="64">
        <f t="shared" si="18"/>
        <v>10081533.12</v>
      </c>
      <c r="M1116" s="62">
        <v>1107</v>
      </c>
      <c r="N1116" s="59"/>
      <c r="O1116" s="59"/>
      <c r="P1116" s="59"/>
      <c r="Q1116" s="59"/>
    </row>
    <row r="1117" spans="5:17">
      <c r="E1117" s="59"/>
      <c r="F1117" s="62">
        <v>4</v>
      </c>
      <c r="G1117" s="64">
        <v>311060</v>
      </c>
      <c r="H1117" s="59"/>
      <c r="I1117" s="69">
        <v>1.03</v>
      </c>
      <c r="J1117" s="70">
        <v>32350</v>
      </c>
      <c r="K1117" s="64">
        <v>10</v>
      </c>
      <c r="L1117" s="64">
        <f t="shared" si="18"/>
        <v>10373851</v>
      </c>
      <c r="M1117" s="62">
        <v>1108</v>
      </c>
      <c r="N1117" s="59"/>
      <c r="O1117" s="59"/>
      <c r="P1117" s="59"/>
      <c r="Q1117" s="59"/>
    </row>
    <row r="1118" spans="5:17">
      <c r="E1118" s="59"/>
      <c r="F1118" s="62">
        <v>5</v>
      </c>
      <c r="G1118" s="64">
        <v>314080</v>
      </c>
      <c r="H1118" s="59"/>
      <c r="I1118" s="69">
        <v>1.04</v>
      </c>
      <c r="J1118" s="70">
        <v>32978</v>
      </c>
      <c r="K1118" s="64">
        <v>10</v>
      </c>
      <c r="L1118" s="64">
        <f t="shared" si="18"/>
        <v>10671810.24</v>
      </c>
      <c r="M1118" s="62">
        <v>1109</v>
      </c>
      <c r="N1118" s="59"/>
      <c r="O1118" s="59"/>
      <c r="P1118" s="59"/>
      <c r="Q1118" s="59"/>
    </row>
    <row r="1119" spans="5:17">
      <c r="E1119" s="59"/>
      <c r="F1119" s="62">
        <v>6</v>
      </c>
      <c r="G1119" s="64">
        <v>320120</v>
      </c>
      <c r="H1119" s="59"/>
      <c r="I1119" s="69">
        <v>1.06</v>
      </c>
      <c r="J1119" s="70">
        <v>33932</v>
      </c>
      <c r="K1119" s="64">
        <v>10</v>
      </c>
      <c r="L1119" s="64">
        <f t="shared" si="18"/>
        <v>11182431.84</v>
      </c>
      <c r="M1119" s="62">
        <v>1110</v>
      </c>
      <c r="N1119" s="59"/>
      <c r="O1119" s="59"/>
      <c r="P1119" s="59"/>
      <c r="Q1119" s="59"/>
    </row>
    <row r="1120" spans="5:17">
      <c r="E1120" s="59"/>
      <c r="F1120" s="62">
        <v>7</v>
      </c>
      <c r="G1120" s="64">
        <v>326160</v>
      </c>
      <c r="H1120" s="59"/>
      <c r="I1120" s="69">
        <v>1.08</v>
      </c>
      <c r="J1120" s="70">
        <v>34899</v>
      </c>
      <c r="K1120" s="64">
        <v>10</v>
      </c>
      <c r="L1120" s="64">
        <f t="shared" si="18"/>
        <v>11708817.84</v>
      </c>
      <c r="M1120" s="62">
        <v>1111</v>
      </c>
      <c r="N1120" s="59"/>
      <c r="O1120" s="59"/>
      <c r="P1120" s="59"/>
      <c r="Q1120" s="59"/>
    </row>
    <row r="1121" spans="4:17">
      <c r="D1121" s="59"/>
      <c r="E1121" s="59"/>
      <c r="F1121" s="62">
        <v>8</v>
      </c>
      <c r="G1121" s="64">
        <v>332200</v>
      </c>
      <c r="H1121" s="59"/>
      <c r="I1121" s="69">
        <v>1.1</v>
      </c>
      <c r="J1121" s="70">
        <v>35877</v>
      </c>
      <c r="K1121" s="64">
        <v>10</v>
      </c>
      <c r="L1121" s="64">
        <f t="shared" si="18"/>
        <v>12250539.4</v>
      </c>
      <c r="M1121" s="62">
        <v>1112</v>
      </c>
      <c r="N1121" s="59"/>
      <c r="O1121" s="59"/>
      <c r="P1121" s="59"/>
      <c r="Q1121" s="59"/>
    </row>
    <row r="1122" spans="4:17">
      <c r="D1122" s="59"/>
      <c r="E1122" s="62">
        <v>5</v>
      </c>
      <c r="F1122" s="62">
        <v>1</v>
      </c>
      <c r="G1122" s="63">
        <v>304000</v>
      </c>
      <c r="H1122" s="62">
        <v>2000</v>
      </c>
      <c r="I1122" s="69">
        <v>1</v>
      </c>
      <c r="J1122" s="70">
        <v>30704</v>
      </c>
      <c r="K1122" s="64">
        <v>10</v>
      </c>
      <c r="L1122" s="64">
        <f t="shared" si="18"/>
        <v>9638016</v>
      </c>
      <c r="M1122" s="62">
        <v>1113</v>
      </c>
      <c r="N1122" s="59"/>
      <c r="O1122" s="59"/>
      <c r="P1122" s="59"/>
      <c r="Q1122" s="59"/>
    </row>
    <row r="1123" spans="4:17">
      <c r="D1123" s="59"/>
      <c r="E1123" s="59"/>
      <c r="F1123" s="62">
        <v>2</v>
      </c>
      <c r="G1123" s="64">
        <v>307040</v>
      </c>
      <c r="H1123" s="59"/>
      <c r="I1123" s="69">
        <v>1.01</v>
      </c>
      <c r="J1123" s="70">
        <v>31318</v>
      </c>
      <c r="K1123" s="64">
        <v>10</v>
      </c>
      <c r="L1123" s="64">
        <f t="shared" si="18"/>
        <v>9922918.72</v>
      </c>
      <c r="M1123" s="62">
        <v>1114</v>
      </c>
      <c r="N1123" s="59"/>
      <c r="O1123" s="59"/>
      <c r="P1123" s="59"/>
      <c r="Q1123" s="59"/>
    </row>
    <row r="1124" spans="4:17">
      <c r="D1124" s="59"/>
      <c r="E1124" s="59"/>
      <c r="F1124" s="62">
        <v>3</v>
      </c>
      <c r="G1124" s="64">
        <v>310080</v>
      </c>
      <c r="H1124" s="59"/>
      <c r="I1124" s="69">
        <v>1.02</v>
      </c>
      <c r="J1124" s="70">
        <v>31938</v>
      </c>
      <c r="K1124" s="64">
        <v>10</v>
      </c>
      <c r="L1124" s="64">
        <f t="shared" si="18"/>
        <v>10213415.04</v>
      </c>
      <c r="M1124" s="62">
        <v>1115</v>
      </c>
      <c r="N1124" s="59"/>
      <c r="O1124" s="59"/>
      <c r="P1124" s="59"/>
      <c r="Q1124" s="59"/>
    </row>
    <row r="1125" spans="4:17">
      <c r="D1125" s="59"/>
      <c r="E1125" s="59"/>
      <c r="F1125" s="62">
        <v>4</v>
      </c>
      <c r="G1125" s="64">
        <v>313120</v>
      </c>
      <c r="H1125" s="59"/>
      <c r="I1125" s="69">
        <v>1.03</v>
      </c>
      <c r="J1125" s="70">
        <v>32564</v>
      </c>
      <c r="K1125" s="64">
        <v>10</v>
      </c>
      <c r="L1125" s="64">
        <f t="shared" si="18"/>
        <v>10509559.68</v>
      </c>
      <c r="M1125" s="62">
        <v>1116</v>
      </c>
      <c r="N1125" s="59"/>
      <c r="O1125" s="59"/>
      <c r="P1125" s="59"/>
      <c r="Q1125" s="59"/>
    </row>
    <row r="1126" spans="4:17">
      <c r="D1126" s="59"/>
      <c r="E1126" s="59"/>
      <c r="F1126" s="62">
        <v>5</v>
      </c>
      <c r="G1126" s="64">
        <v>316160</v>
      </c>
      <c r="H1126" s="59"/>
      <c r="I1126" s="69">
        <v>1.04</v>
      </c>
      <c r="J1126" s="70">
        <v>33196</v>
      </c>
      <c r="K1126" s="64">
        <v>10</v>
      </c>
      <c r="L1126" s="64">
        <f t="shared" si="18"/>
        <v>10811407.36</v>
      </c>
      <c r="M1126" s="62">
        <v>1117</v>
      </c>
      <c r="N1126" s="59"/>
      <c r="O1126" s="59"/>
      <c r="P1126" s="59"/>
      <c r="Q1126" s="59"/>
    </row>
    <row r="1127" spans="4:17">
      <c r="D1127" s="59"/>
      <c r="E1127" s="59"/>
      <c r="F1127" s="62">
        <v>6</v>
      </c>
      <c r="G1127" s="64">
        <v>322240</v>
      </c>
      <c r="H1127" s="59"/>
      <c r="I1127" s="69">
        <v>1.06</v>
      </c>
      <c r="J1127" s="70">
        <v>34157</v>
      </c>
      <c r="K1127" s="64">
        <v>10</v>
      </c>
      <c r="L1127" s="64">
        <f t="shared" si="18"/>
        <v>11328991.68</v>
      </c>
      <c r="M1127" s="62">
        <v>1118</v>
      </c>
      <c r="N1127" s="59"/>
      <c r="O1127" s="59"/>
      <c r="P1127" s="59"/>
      <c r="Q1127" s="59"/>
    </row>
    <row r="1128" spans="4:17">
      <c r="D1128" s="59"/>
      <c r="E1128" s="59"/>
      <c r="F1128" s="62">
        <v>7</v>
      </c>
      <c r="G1128" s="64">
        <v>328320</v>
      </c>
      <c r="H1128" s="59"/>
      <c r="I1128" s="69">
        <v>1.08</v>
      </c>
      <c r="J1128" s="70">
        <v>35130</v>
      </c>
      <c r="K1128" s="64">
        <v>10</v>
      </c>
      <c r="L1128" s="64">
        <f t="shared" si="18"/>
        <v>11862201.6</v>
      </c>
      <c r="M1128" s="62">
        <v>1119</v>
      </c>
      <c r="N1128" s="59"/>
      <c r="O1128" s="59"/>
      <c r="P1128" s="59"/>
      <c r="Q1128" s="59"/>
    </row>
    <row r="1129" spans="4:17">
      <c r="D1129" s="59"/>
      <c r="E1129" s="59"/>
      <c r="F1129" s="62">
        <v>8</v>
      </c>
      <c r="G1129" s="64">
        <v>334400</v>
      </c>
      <c r="H1129" s="59"/>
      <c r="I1129" s="69">
        <v>1.1</v>
      </c>
      <c r="J1129" s="70">
        <v>36115</v>
      </c>
      <c r="K1129" s="64">
        <v>10</v>
      </c>
      <c r="L1129" s="64">
        <f t="shared" si="18"/>
        <v>12411256</v>
      </c>
      <c r="M1129" s="62">
        <v>1120</v>
      </c>
      <c r="N1129" s="59"/>
      <c r="O1129" s="59"/>
      <c r="P1129" s="59"/>
      <c r="Q1129" s="59"/>
    </row>
    <row r="1130" spans="4:17">
      <c r="D1130" s="62" t="s">
        <v>625</v>
      </c>
      <c r="E1130" s="62">
        <v>1</v>
      </c>
      <c r="F1130" s="62">
        <v>1</v>
      </c>
      <c r="G1130" s="63">
        <v>306000</v>
      </c>
      <c r="H1130" s="62">
        <v>2000</v>
      </c>
      <c r="I1130" s="69">
        <v>1</v>
      </c>
      <c r="J1130" s="70">
        <v>30906</v>
      </c>
      <c r="K1130" s="64">
        <v>10</v>
      </c>
      <c r="L1130" s="64">
        <f t="shared" si="18"/>
        <v>9763236</v>
      </c>
      <c r="M1130" s="62">
        <v>1121</v>
      </c>
      <c r="N1130" s="59"/>
      <c r="O1130" s="59"/>
      <c r="P1130" s="59"/>
      <c r="Q1130" s="59"/>
    </row>
    <row r="1131" spans="4:17">
      <c r="D1131" s="59"/>
      <c r="E1131" s="59"/>
      <c r="F1131" s="62">
        <v>2</v>
      </c>
      <c r="G1131" s="64">
        <v>309060</v>
      </c>
      <c r="H1131" s="59"/>
      <c r="I1131" s="69">
        <v>1.01</v>
      </c>
      <c r="J1131" s="70">
        <v>31524</v>
      </c>
      <c r="K1131" s="64">
        <v>10</v>
      </c>
      <c r="L1131" s="64">
        <f t="shared" si="18"/>
        <v>10051867.44</v>
      </c>
      <c r="M1131" s="62">
        <v>1122</v>
      </c>
      <c r="N1131" s="59"/>
      <c r="O1131" s="59"/>
      <c r="P1131" s="59"/>
      <c r="Q1131" s="59"/>
    </row>
    <row r="1132" spans="4:17">
      <c r="D1132" s="59"/>
      <c r="E1132" s="59"/>
      <c r="F1132" s="62">
        <v>3</v>
      </c>
      <c r="G1132" s="64">
        <v>312120</v>
      </c>
      <c r="H1132" s="59"/>
      <c r="I1132" s="69">
        <v>1.02</v>
      </c>
      <c r="J1132" s="70">
        <v>32148</v>
      </c>
      <c r="K1132" s="64">
        <v>10</v>
      </c>
      <c r="L1132" s="64">
        <f t="shared" si="18"/>
        <v>10346153.76</v>
      </c>
      <c r="M1132" s="62">
        <v>1123</v>
      </c>
      <c r="N1132" s="59"/>
      <c r="O1132" s="59"/>
      <c r="P1132" s="59"/>
      <c r="Q1132" s="59"/>
    </row>
    <row r="1133" spans="4:17">
      <c r="D1133" s="59"/>
      <c r="E1133" s="59"/>
      <c r="F1133" s="62">
        <v>4</v>
      </c>
      <c r="G1133" s="64">
        <v>315180</v>
      </c>
      <c r="H1133" s="59"/>
      <c r="I1133" s="69">
        <v>1.03</v>
      </c>
      <c r="J1133" s="70">
        <v>32778</v>
      </c>
      <c r="K1133" s="64">
        <v>10</v>
      </c>
      <c r="L1133" s="64">
        <f t="shared" si="18"/>
        <v>10646150.04</v>
      </c>
      <c r="M1133" s="62">
        <v>1124</v>
      </c>
      <c r="N1133" s="59"/>
      <c r="O1133" s="59"/>
      <c r="P1133" s="59"/>
      <c r="Q1133" s="59"/>
    </row>
    <row r="1134" spans="4:17">
      <c r="D1134" s="59"/>
      <c r="E1134" s="59"/>
      <c r="F1134" s="62">
        <v>5</v>
      </c>
      <c r="G1134" s="64">
        <v>318240</v>
      </c>
      <c r="H1134" s="59"/>
      <c r="I1134" s="69">
        <v>1.04</v>
      </c>
      <c r="J1134" s="70">
        <v>33415</v>
      </c>
      <c r="K1134" s="64">
        <v>10</v>
      </c>
      <c r="L1134" s="64">
        <f t="shared" si="18"/>
        <v>10952229.6</v>
      </c>
      <c r="M1134" s="62">
        <v>1125</v>
      </c>
      <c r="N1134" s="59"/>
      <c r="O1134" s="59"/>
      <c r="P1134" s="59"/>
      <c r="Q1134" s="59"/>
    </row>
    <row r="1135" spans="4:17">
      <c r="D1135" s="59"/>
      <c r="E1135" s="59"/>
      <c r="F1135" s="62">
        <v>6</v>
      </c>
      <c r="G1135" s="64">
        <v>324360</v>
      </c>
      <c r="H1135" s="59"/>
      <c r="I1135" s="69">
        <v>1.06</v>
      </c>
      <c r="J1135" s="70">
        <v>34382</v>
      </c>
      <c r="K1135" s="64">
        <v>10</v>
      </c>
      <c r="L1135" s="64">
        <f t="shared" si="18"/>
        <v>11476505.52</v>
      </c>
      <c r="M1135" s="62">
        <v>1126</v>
      </c>
      <c r="N1135" s="59"/>
      <c r="O1135" s="59"/>
      <c r="P1135" s="59"/>
      <c r="Q1135" s="59"/>
    </row>
    <row r="1136" spans="4:17">
      <c r="D1136" s="59"/>
      <c r="E1136" s="59"/>
      <c r="F1136" s="62">
        <v>7</v>
      </c>
      <c r="G1136" s="64">
        <v>330480</v>
      </c>
      <c r="H1136" s="59"/>
      <c r="I1136" s="69">
        <v>1.08</v>
      </c>
      <c r="J1136" s="70">
        <v>35361</v>
      </c>
      <c r="K1136" s="64">
        <v>10</v>
      </c>
      <c r="L1136" s="64">
        <f t="shared" si="18"/>
        <v>12016583.28</v>
      </c>
      <c r="M1136" s="62">
        <v>1127</v>
      </c>
      <c r="N1136" s="59"/>
      <c r="O1136" s="59"/>
      <c r="P1136" s="59"/>
      <c r="Q1136" s="59"/>
    </row>
    <row r="1137" spans="5:17">
      <c r="E1137" s="59"/>
      <c r="F1137" s="62">
        <v>8</v>
      </c>
      <c r="G1137" s="64">
        <v>336600</v>
      </c>
      <c r="H1137" s="59"/>
      <c r="I1137" s="69">
        <v>1.1</v>
      </c>
      <c r="J1137" s="70">
        <v>36352</v>
      </c>
      <c r="K1137" s="64">
        <v>10</v>
      </c>
      <c r="L1137" s="64">
        <f t="shared" si="18"/>
        <v>12572683.2</v>
      </c>
      <c r="M1137" s="62">
        <v>1128</v>
      </c>
      <c r="N1137" s="59"/>
      <c r="O1137" s="59"/>
      <c r="P1137" s="59"/>
      <c r="Q1137" s="59"/>
    </row>
    <row r="1138" spans="5:17">
      <c r="E1138" s="62">
        <v>2</v>
      </c>
      <c r="F1138" s="62">
        <v>1</v>
      </c>
      <c r="G1138" s="63">
        <v>308000</v>
      </c>
      <c r="H1138" s="62">
        <v>2000</v>
      </c>
      <c r="I1138" s="69">
        <v>1</v>
      </c>
      <c r="J1138" s="70">
        <v>31108</v>
      </c>
      <c r="K1138" s="64">
        <v>10</v>
      </c>
      <c r="L1138" s="64">
        <f t="shared" si="18"/>
        <v>9889264</v>
      </c>
      <c r="M1138" s="62">
        <v>1129</v>
      </c>
      <c r="N1138" s="59"/>
      <c r="O1138" s="59"/>
      <c r="P1138" s="59"/>
      <c r="Q1138" s="59"/>
    </row>
    <row r="1139" spans="5:17">
      <c r="E1139" s="59"/>
      <c r="F1139" s="62">
        <v>2</v>
      </c>
      <c r="G1139" s="64">
        <v>311080</v>
      </c>
      <c r="H1139" s="59"/>
      <c r="I1139" s="69">
        <v>1.01</v>
      </c>
      <c r="J1139" s="70">
        <v>31730</v>
      </c>
      <c r="K1139" s="64">
        <v>10</v>
      </c>
      <c r="L1139" s="64">
        <f t="shared" si="18"/>
        <v>10181648.4</v>
      </c>
      <c r="M1139" s="62">
        <v>1130</v>
      </c>
      <c r="N1139" s="59"/>
      <c r="O1139" s="59"/>
      <c r="P1139" s="59"/>
      <c r="Q1139" s="59"/>
    </row>
    <row r="1140" spans="5:17">
      <c r="E1140" s="59"/>
      <c r="F1140" s="62">
        <v>3</v>
      </c>
      <c r="G1140" s="64">
        <v>314160</v>
      </c>
      <c r="H1140" s="59"/>
      <c r="I1140" s="69">
        <v>1.02</v>
      </c>
      <c r="J1140" s="70">
        <v>32358</v>
      </c>
      <c r="K1140" s="64">
        <v>10</v>
      </c>
      <c r="L1140" s="64">
        <f t="shared" si="18"/>
        <v>10479749.28</v>
      </c>
      <c r="M1140" s="62">
        <v>1131</v>
      </c>
      <c r="N1140" s="59"/>
      <c r="O1140" s="59"/>
      <c r="P1140" s="59"/>
      <c r="Q1140" s="59"/>
    </row>
    <row r="1141" spans="5:17">
      <c r="E1141" s="59"/>
      <c r="F1141" s="62">
        <v>4</v>
      </c>
      <c r="G1141" s="64">
        <v>317240</v>
      </c>
      <c r="H1141" s="59"/>
      <c r="I1141" s="69">
        <v>1.03</v>
      </c>
      <c r="J1141" s="70">
        <v>32992</v>
      </c>
      <c r="K1141" s="64">
        <v>10</v>
      </c>
      <c r="L1141" s="64">
        <f t="shared" si="18"/>
        <v>10783622.08</v>
      </c>
      <c r="M1141" s="62">
        <v>1132</v>
      </c>
      <c r="N1141" s="59"/>
      <c r="O1141" s="59"/>
      <c r="P1141" s="59"/>
      <c r="Q1141" s="59"/>
    </row>
    <row r="1142" spans="5:17">
      <c r="E1142" s="59"/>
      <c r="F1142" s="62">
        <v>5</v>
      </c>
      <c r="G1142" s="64">
        <v>320320</v>
      </c>
      <c r="H1142" s="59"/>
      <c r="I1142" s="69">
        <v>1.04</v>
      </c>
      <c r="J1142" s="70">
        <v>33633</v>
      </c>
      <c r="K1142" s="64">
        <v>10</v>
      </c>
      <c r="L1142" s="64">
        <f t="shared" si="18"/>
        <v>11093642.56</v>
      </c>
      <c r="M1142" s="62">
        <v>1133</v>
      </c>
      <c r="N1142" s="59"/>
      <c r="O1142" s="59"/>
      <c r="P1142" s="59"/>
      <c r="Q1142" s="59"/>
    </row>
    <row r="1143" spans="5:17">
      <c r="E1143" s="59"/>
      <c r="F1143" s="62">
        <v>6</v>
      </c>
      <c r="G1143" s="64">
        <v>326480</v>
      </c>
      <c r="H1143" s="59"/>
      <c r="I1143" s="69">
        <v>1.06</v>
      </c>
      <c r="J1143" s="70">
        <v>34606</v>
      </c>
      <c r="K1143" s="64">
        <v>10</v>
      </c>
      <c r="L1143" s="64">
        <f t="shared" si="18"/>
        <v>11624646.88</v>
      </c>
      <c r="M1143" s="62">
        <v>1134</v>
      </c>
      <c r="N1143" s="59"/>
      <c r="O1143" s="59"/>
      <c r="P1143" s="59"/>
      <c r="Q1143" s="59"/>
    </row>
    <row r="1144" spans="5:17">
      <c r="E1144" s="59"/>
      <c r="F1144" s="62">
        <v>7</v>
      </c>
      <c r="G1144" s="64">
        <v>332640</v>
      </c>
      <c r="H1144" s="59"/>
      <c r="I1144" s="69">
        <v>1.08</v>
      </c>
      <c r="J1144" s="70">
        <v>35592</v>
      </c>
      <c r="K1144" s="64">
        <v>10</v>
      </c>
      <c r="L1144" s="64">
        <f t="shared" si="18"/>
        <v>12171962.88</v>
      </c>
      <c r="M1144" s="62">
        <v>1135</v>
      </c>
      <c r="N1144" s="59"/>
      <c r="O1144" s="59"/>
      <c r="P1144" s="59"/>
      <c r="Q1144" s="59"/>
    </row>
    <row r="1145" spans="5:17">
      <c r="E1145" s="59"/>
      <c r="F1145" s="62">
        <v>8</v>
      </c>
      <c r="G1145" s="64">
        <v>338800</v>
      </c>
      <c r="H1145" s="59"/>
      <c r="I1145" s="69">
        <v>1.1</v>
      </c>
      <c r="J1145" s="70">
        <v>36590</v>
      </c>
      <c r="K1145" s="64">
        <v>10</v>
      </c>
      <c r="L1145" s="64">
        <f t="shared" si="18"/>
        <v>12735492</v>
      </c>
      <c r="M1145" s="62">
        <v>1136</v>
      </c>
      <c r="N1145" s="59"/>
      <c r="O1145" s="59"/>
      <c r="P1145" s="59"/>
      <c r="Q1145" s="59"/>
    </row>
    <row r="1146" spans="5:17">
      <c r="E1146" s="62">
        <v>3</v>
      </c>
      <c r="F1146" s="62">
        <v>1</v>
      </c>
      <c r="G1146" s="63">
        <v>310000</v>
      </c>
      <c r="H1146" s="62">
        <v>2000</v>
      </c>
      <c r="I1146" s="69">
        <v>1</v>
      </c>
      <c r="J1146" s="70">
        <v>31310</v>
      </c>
      <c r="K1146" s="64">
        <v>10</v>
      </c>
      <c r="L1146" s="64">
        <f t="shared" si="18"/>
        <v>10016100</v>
      </c>
      <c r="M1146" s="62">
        <v>1137</v>
      </c>
      <c r="N1146" s="59"/>
      <c r="O1146" s="59"/>
      <c r="P1146" s="59"/>
      <c r="Q1146" s="59"/>
    </row>
    <row r="1147" spans="5:17">
      <c r="E1147" s="59"/>
      <c r="F1147" s="62">
        <v>2</v>
      </c>
      <c r="G1147" s="64">
        <v>313100</v>
      </c>
      <c r="H1147" s="59"/>
      <c r="I1147" s="69">
        <v>1.01</v>
      </c>
      <c r="J1147" s="70">
        <v>31936</v>
      </c>
      <c r="K1147" s="64">
        <v>10</v>
      </c>
      <c r="L1147" s="64">
        <f t="shared" si="18"/>
        <v>10312261.6</v>
      </c>
      <c r="M1147" s="62">
        <v>1138</v>
      </c>
      <c r="N1147" s="59"/>
      <c r="O1147" s="59"/>
      <c r="P1147" s="59"/>
      <c r="Q1147" s="59"/>
    </row>
    <row r="1148" spans="5:17">
      <c r="E1148" s="59"/>
      <c r="F1148" s="62">
        <v>3</v>
      </c>
      <c r="G1148" s="64">
        <v>316200</v>
      </c>
      <c r="H1148" s="59"/>
      <c r="I1148" s="69">
        <v>1.02</v>
      </c>
      <c r="J1148" s="70">
        <v>32568</v>
      </c>
      <c r="K1148" s="64">
        <v>10</v>
      </c>
      <c r="L1148" s="64">
        <f t="shared" si="18"/>
        <v>10614201.6</v>
      </c>
      <c r="M1148" s="62">
        <v>1139</v>
      </c>
      <c r="N1148" s="59"/>
      <c r="O1148" s="59"/>
      <c r="P1148" s="59"/>
      <c r="Q1148" s="59"/>
    </row>
    <row r="1149" spans="5:17">
      <c r="E1149" s="59"/>
      <c r="F1149" s="62">
        <v>4</v>
      </c>
      <c r="G1149" s="64">
        <v>319300</v>
      </c>
      <c r="H1149" s="59"/>
      <c r="I1149" s="69">
        <v>1.03</v>
      </c>
      <c r="J1149" s="70">
        <v>33207</v>
      </c>
      <c r="K1149" s="64">
        <v>10</v>
      </c>
      <c r="L1149" s="64">
        <f t="shared" si="18"/>
        <v>10922295.1</v>
      </c>
      <c r="M1149" s="62">
        <v>1140</v>
      </c>
      <c r="N1149" s="59"/>
      <c r="O1149" s="59"/>
      <c r="P1149" s="59"/>
      <c r="Q1149" s="59"/>
    </row>
    <row r="1150" spans="5:17">
      <c r="E1150" s="59"/>
      <c r="F1150" s="62">
        <v>5</v>
      </c>
      <c r="G1150" s="64">
        <v>322400</v>
      </c>
      <c r="H1150" s="59"/>
      <c r="I1150" s="69">
        <v>1.04</v>
      </c>
      <c r="J1150" s="70">
        <v>33852</v>
      </c>
      <c r="K1150" s="64">
        <v>10</v>
      </c>
      <c r="L1150" s="64">
        <f t="shared" si="18"/>
        <v>11236284.8</v>
      </c>
      <c r="M1150" s="62">
        <v>1141</v>
      </c>
      <c r="N1150" s="59"/>
      <c r="O1150" s="59"/>
      <c r="P1150" s="59"/>
      <c r="Q1150" s="59"/>
    </row>
    <row r="1151" spans="5:17">
      <c r="E1151" s="59"/>
      <c r="F1151" s="62">
        <v>6</v>
      </c>
      <c r="G1151" s="64">
        <v>328600</v>
      </c>
      <c r="H1151" s="59"/>
      <c r="I1151" s="69">
        <v>1.06</v>
      </c>
      <c r="J1151" s="70">
        <v>34831</v>
      </c>
      <c r="K1151" s="64">
        <v>10</v>
      </c>
      <c r="L1151" s="64">
        <f t="shared" si="18"/>
        <v>11774066.6</v>
      </c>
      <c r="M1151" s="62">
        <v>1142</v>
      </c>
      <c r="N1151" s="59"/>
      <c r="O1151" s="59"/>
      <c r="P1151" s="59"/>
      <c r="Q1151" s="59"/>
    </row>
    <row r="1152" spans="5:17">
      <c r="E1152" s="59"/>
      <c r="F1152" s="62">
        <v>7</v>
      </c>
      <c r="G1152" s="64">
        <v>334800</v>
      </c>
      <c r="H1152" s="59"/>
      <c r="I1152" s="69">
        <v>1.08</v>
      </c>
      <c r="J1152" s="70">
        <v>35823</v>
      </c>
      <c r="K1152" s="64">
        <v>10</v>
      </c>
      <c r="L1152" s="64">
        <f t="shared" si="18"/>
        <v>12328340.4</v>
      </c>
      <c r="M1152" s="62">
        <v>1143</v>
      </c>
      <c r="N1152" s="59"/>
      <c r="O1152" s="59"/>
      <c r="P1152" s="59"/>
      <c r="Q1152" s="59"/>
    </row>
    <row r="1153" spans="5:17">
      <c r="E1153" s="59"/>
      <c r="F1153" s="62">
        <v>8</v>
      </c>
      <c r="G1153" s="64">
        <v>341000</v>
      </c>
      <c r="H1153" s="59"/>
      <c r="I1153" s="69">
        <v>1.1</v>
      </c>
      <c r="J1153" s="70">
        <v>36828</v>
      </c>
      <c r="K1153" s="64">
        <v>10</v>
      </c>
      <c r="L1153" s="64">
        <f t="shared" si="18"/>
        <v>12899348</v>
      </c>
      <c r="M1153" s="62">
        <v>1144</v>
      </c>
      <c r="N1153" s="59"/>
      <c r="O1153" s="59"/>
      <c r="P1153" s="59"/>
      <c r="Q1153" s="59"/>
    </row>
    <row r="1154" spans="5:17">
      <c r="E1154" s="62">
        <v>4</v>
      </c>
      <c r="F1154" s="62">
        <v>1</v>
      </c>
      <c r="G1154" s="63">
        <v>312000</v>
      </c>
      <c r="H1154" s="62">
        <v>2000</v>
      </c>
      <c r="I1154" s="69">
        <v>1</v>
      </c>
      <c r="J1154" s="70">
        <v>31512</v>
      </c>
      <c r="K1154" s="64">
        <v>10</v>
      </c>
      <c r="L1154" s="64">
        <f t="shared" si="18"/>
        <v>10143744</v>
      </c>
      <c r="M1154" s="62">
        <v>1145</v>
      </c>
      <c r="N1154" s="59"/>
      <c r="O1154" s="59"/>
      <c r="P1154" s="59"/>
      <c r="Q1154" s="59"/>
    </row>
    <row r="1155" spans="5:17">
      <c r="E1155" s="59"/>
      <c r="F1155" s="62">
        <v>2</v>
      </c>
      <c r="G1155" s="64">
        <v>315120</v>
      </c>
      <c r="H1155" s="59"/>
      <c r="I1155" s="69">
        <v>1.01</v>
      </c>
      <c r="J1155" s="70">
        <v>32142</v>
      </c>
      <c r="K1155" s="64">
        <v>10</v>
      </c>
      <c r="L1155" s="64">
        <f t="shared" si="18"/>
        <v>10443707.04</v>
      </c>
      <c r="M1155" s="62">
        <v>1146</v>
      </c>
      <c r="N1155" s="59"/>
      <c r="O1155" s="59"/>
      <c r="P1155" s="59"/>
      <c r="Q1155" s="59"/>
    </row>
    <row r="1156" spans="5:17">
      <c r="E1156" s="59"/>
      <c r="F1156" s="62">
        <v>3</v>
      </c>
      <c r="G1156" s="64">
        <v>318240</v>
      </c>
      <c r="H1156" s="59"/>
      <c r="I1156" s="69">
        <v>1.02</v>
      </c>
      <c r="J1156" s="70">
        <v>32778</v>
      </c>
      <c r="K1156" s="64">
        <v>10</v>
      </c>
      <c r="L1156" s="64">
        <f t="shared" si="18"/>
        <v>10749510.72</v>
      </c>
      <c r="M1156" s="62">
        <v>1147</v>
      </c>
      <c r="N1156" s="59"/>
      <c r="O1156" s="59"/>
      <c r="P1156" s="59"/>
      <c r="Q1156" s="59"/>
    </row>
    <row r="1157" spans="5:17">
      <c r="E1157" s="59"/>
      <c r="F1157" s="62">
        <v>4</v>
      </c>
      <c r="G1157" s="64">
        <v>321360</v>
      </c>
      <c r="H1157" s="59"/>
      <c r="I1157" s="69">
        <v>1.03</v>
      </c>
      <c r="J1157" s="70">
        <v>33421</v>
      </c>
      <c r="K1157" s="64">
        <v>10</v>
      </c>
      <c r="L1157" s="64">
        <f t="shared" si="18"/>
        <v>11061532.56</v>
      </c>
      <c r="M1157" s="62">
        <v>1148</v>
      </c>
      <c r="N1157" s="59"/>
      <c r="O1157" s="59"/>
      <c r="P1157" s="59"/>
      <c r="Q1157" s="59"/>
    </row>
    <row r="1158" spans="5:17">
      <c r="E1158" s="59"/>
      <c r="F1158" s="62">
        <v>5</v>
      </c>
      <c r="G1158" s="64">
        <v>324480</v>
      </c>
      <c r="H1158" s="59"/>
      <c r="I1158" s="69">
        <v>1.04</v>
      </c>
      <c r="J1158" s="70">
        <v>34070</v>
      </c>
      <c r="K1158" s="64">
        <v>10</v>
      </c>
      <c r="L1158" s="64">
        <f t="shared" si="18"/>
        <v>11379513.6</v>
      </c>
      <c r="M1158" s="62">
        <v>1149</v>
      </c>
      <c r="N1158" s="59"/>
      <c r="O1158" s="59"/>
      <c r="P1158" s="59"/>
      <c r="Q1158" s="59"/>
    </row>
    <row r="1159" spans="5:17">
      <c r="E1159" s="59"/>
      <c r="F1159" s="62">
        <v>6</v>
      </c>
      <c r="G1159" s="64">
        <v>330720</v>
      </c>
      <c r="H1159" s="59"/>
      <c r="I1159" s="69">
        <v>1.06</v>
      </c>
      <c r="J1159" s="70">
        <v>35056</v>
      </c>
      <c r="K1159" s="64">
        <v>10</v>
      </c>
      <c r="L1159" s="64">
        <f t="shared" si="18"/>
        <v>11924440.32</v>
      </c>
      <c r="M1159" s="62">
        <v>1150</v>
      </c>
      <c r="N1159" s="59"/>
      <c r="O1159" s="59"/>
      <c r="P1159" s="59"/>
      <c r="Q1159" s="59"/>
    </row>
    <row r="1160" spans="5:17">
      <c r="E1160" s="59"/>
      <c r="F1160" s="62">
        <v>7</v>
      </c>
      <c r="G1160" s="64">
        <v>336960</v>
      </c>
      <c r="H1160" s="59"/>
      <c r="I1160" s="69">
        <v>1.08</v>
      </c>
      <c r="J1160" s="70">
        <v>36054</v>
      </c>
      <c r="K1160" s="64">
        <v>10</v>
      </c>
      <c r="L1160" s="64">
        <f t="shared" si="18"/>
        <v>12485715.84</v>
      </c>
      <c r="M1160" s="62">
        <v>1151</v>
      </c>
      <c r="N1160" s="59"/>
      <c r="O1160" s="59"/>
      <c r="P1160" s="59"/>
      <c r="Q1160" s="59"/>
    </row>
    <row r="1161" spans="5:17">
      <c r="E1161" s="59"/>
      <c r="F1161" s="62">
        <v>8</v>
      </c>
      <c r="G1161" s="64">
        <v>343200</v>
      </c>
      <c r="H1161" s="59"/>
      <c r="I1161" s="69">
        <v>1.1</v>
      </c>
      <c r="J1161" s="70">
        <v>37065</v>
      </c>
      <c r="K1161" s="64">
        <v>10</v>
      </c>
      <c r="L1161" s="64">
        <f t="shared" si="18"/>
        <v>13063908</v>
      </c>
      <c r="M1161" s="62">
        <v>1152</v>
      </c>
      <c r="N1161" s="59"/>
      <c r="O1161" s="59"/>
      <c r="P1161" s="59"/>
      <c r="Q1161" s="59"/>
    </row>
    <row r="1162" spans="5:17">
      <c r="E1162" s="62">
        <v>5</v>
      </c>
      <c r="F1162" s="62">
        <v>1</v>
      </c>
      <c r="G1162" s="63">
        <v>314000</v>
      </c>
      <c r="H1162" s="62">
        <v>2000</v>
      </c>
      <c r="I1162" s="69">
        <v>1</v>
      </c>
      <c r="J1162" s="70">
        <v>31714</v>
      </c>
      <c r="K1162" s="64">
        <v>10</v>
      </c>
      <c r="L1162" s="64">
        <f t="shared" si="18"/>
        <v>10272196</v>
      </c>
      <c r="M1162" s="62">
        <v>1153</v>
      </c>
      <c r="N1162" s="59"/>
      <c r="O1162" s="59"/>
      <c r="P1162" s="59"/>
      <c r="Q1162" s="59"/>
    </row>
    <row r="1163" spans="5:17">
      <c r="E1163" s="59"/>
      <c r="F1163" s="62">
        <v>2</v>
      </c>
      <c r="G1163" s="64">
        <v>317140</v>
      </c>
      <c r="H1163" s="59"/>
      <c r="I1163" s="69">
        <v>1.01</v>
      </c>
      <c r="J1163" s="70">
        <v>32348</v>
      </c>
      <c r="K1163" s="64">
        <v>10</v>
      </c>
      <c r="L1163" s="64">
        <f t="shared" ref="L1163:L1226" si="19">G1163*(1+J1163/1000)</f>
        <v>10575984.72</v>
      </c>
      <c r="M1163" s="62">
        <v>1154</v>
      </c>
      <c r="N1163" s="59"/>
      <c r="O1163" s="59"/>
      <c r="P1163" s="59"/>
      <c r="Q1163" s="59"/>
    </row>
    <row r="1164" spans="5:17">
      <c r="E1164" s="59"/>
      <c r="F1164" s="62">
        <v>3</v>
      </c>
      <c r="G1164" s="64">
        <v>320280</v>
      </c>
      <c r="H1164" s="59"/>
      <c r="I1164" s="69">
        <v>1.02</v>
      </c>
      <c r="J1164" s="70">
        <v>32988</v>
      </c>
      <c r="K1164" s="64">
        <v>10</v>
      </c>
      <c r="L1164" s="64">
        <f t="shared" si="19"/>
        <v>10885676.64</v>
      </c>
      <c r="M1164" s="62">
        <v>1155</v>
      </c>
      <c r="N1164" s="59"/>
      <c r="O1164" s="59"/>
      <c r="P1164" s="59"/>
      <c r="Q1164" s="59"/>
    </row>
    <row r="1165" spans="5:17">
      <c r="E1165" s="59"/>
      <c r="F1165" s="62">
        <v>4</v>
      </c>
      <c r="G1165" s="64">
        <v>323420</v>
      </c>
      <c r="H1165" s="59"/>
      <c r="I1165" s="69">
        <v>1.03</v>
      </c>
      <c r="J1165" s="70">
        <v>33635</v>
      </c>
      <c r="K1165" s="64">
        <v>10</v>
      </c>
      <c r="L1165" s="64">
        <f t="shared" si="19"/>
        <v>11201651.7</v>
      </c>
      <c r="M1165" s="62">
        <v>1156</v>
      </c>
      <c r="N1165" s="59"/>
      <c r="O1165" s="59"/>
      <c r="P1165" s="59"/>
      <c r="Q1165" s="59"/>
    </row>
    <row r="1166" spans="5:17">
      <c r="E1166" s="59"/>
      <c r="F1166" s="62">
        <v>5</v>
      </c>
      <c r="G1166" s="64">
        <v>326560</v>
      </c>
      <c r="H1166" s="59"/>
      <c r="I1166" s="69">
        <v>1.04</v>
      </c>
      <c r="J1166" s="70">
        <v>34288</v>
      </c>
      <c r="K1166" s="64">
        <v>10</v>
      </c>
      <c r="L1166" s="64">
        <f t="shared" si="19"/>
        <v>11523649.28</v>
      </c>
      <c r="M1166" s="62">
        <v>1157</v>
      </c>
      <c r="N1166" s="59"/>
      <c r="O1166" s="59"/>
      <c r="P1166" s="59"/>
      <c r="Q1166" s="59"/>
    </row>
    <row r="1167" spans="5:17">
      <c r="E1167" s="59"/>
      <c r="F1167" s="62">
        <v>6</v>
      </c>
      <c r="G1167" s="64">
        <v>332840</v>
      </c>
      <c r="H1167" s="59"/>
      <c r="I1167" s="69">
        <v>1.06</v>
      </c>
      <c r="J1167" s="70">
        <v>35281</v>
      </c>
      <c r="K1167" s="64">
        <v>10</v>
      </c>
      <c r="L1167" s="64">
        <f t="shared" si="19"/>
        <v>12075768.04</v>
      </c>
      <c r="M1167" s="62">
        <v>1158</v>
      </c>
      <c r="N1167" s="59"/>
      <c r="O1167" s="59"/>
      <c r="P1167" s="59"/>
      <c r="Q1167" s="59"/>
    </row>
    <row r="1168" spans="5:17">
      <c r="E1168" s="59"/>
      <c r="F1168" s="62">
        <v>7</v>
      </c>
      <c r="G1168" s="64">
        <v>339120</v>
      </c>
      <c r="H1168" s="59"/>
      <c r="I1168" s="69">
        <v>1.08</v>
      </c>
      <c r="J1168" s="70">
        <v>36285</v>
      </c>
      <c r="K1168" s="64">
        <v>10</v>
      </c>
      <c r="L1168" s="64">
        <f t="shared" si="19"/>
        <v>12644089.2</v>
      </c>
      <c r="M1168" s="62">
        <v>1159</v>
      </c>
      <c r="N1168" s="59"/>
      <c r="O1168" s="59"/>
      <c r="P1168" s="59"/>
      <c r="Q1168" s="59"/>
    </row>
    <row r="1169" spans="4:17">
      <c r="D1169" s="59"/>
      <c r="E1169" s="59"/>
      <c r="F1169" s="62">
        <v>8</v>
      </c>
      <c r="G1169" s="64">
        <v>345400</v>
      </c>
      <c r="H1169" s="59"/>
      <c r="I1169" s="69">
        <v>1.1</v>
      </c>
      <c r="J1169" s="70">
        <v>37303</v>
      </c>
      <c r="K1169" s="64">
        <v>10</v>
      </c>
      <c r="L1169" s="64">
        <f t="shared" si="19"/>
        <v>13229856.2</v>
      </c>
      <c r="M1169" s="62">
        <v>1160</v>
      </c>
      <c r="N1169" s="59"/>
      <c r="O1169" s="59"/>
      <c r="P1169" s="59"/>
      <c r="Q1169" s="59"/>
    </row>
    <row r="1170" spans="4:17">
      <c r="D1170" s="62" t="s">
        <v>626</v>
      </c>
      <c r="E1170" s="62">
        <v>1</v>
      </c>
      <c r="F1170" s="62">
        <v>1</v>
      </c>
      <c r="G1170" s="63">
        <v>316000</v>
      </c>
      <c r="H1170" s="62">
        <v>2000</v>
      </c>
      <c r="I1170" s="69">
        <v>1</v>
      </c>
      <c r="J1170" s="70">
        <v>31916</v>
      </c>
      <c r="K1170" s="64">
        <v>10</v>
      </c>
      <c r="L1170" s="64">
        <f t="shared" si="19"/>
        <v>10401456</v>
      </c>
      <c r="M1170" s="62">
        <v>1161</v>
      </c>
      <c r="N1170" s="59"/>
      <c r="O1170" s="59"/>
      <c r="P1170" s="59"/>
      <c r="Q1170" s="59"/>
    </row>
    <row r="1171" spans="4:17">
      <c r="D1171" s="59"/>
      <c r="E1171" s="59"/>
      <c r="F1171" s="62">
        <v>2</v>
      </c>
      <c r="G1171" s="64">
        <v>319160</v>
      </c>
      <c r="H1171" s="59"/>
      <c r="I1171" s="69">
        <v>1.01</v>
      </c>
      <c r="J1171" s="70">
        <v>32554</v>
      </c>
      <c r="K1171" s="64">
        <v>10</v>
      </c>
      <c r="L1171" s="64">
        <f t="shared" si="19"/>
        <v>10709094.64</v>
      </c>
      <c r="M1171" s="62">
        <v>1162</v>
      </c>
      <c r="N1171" s="59"/>
      <c r="O1171" s="59"/>
      <c r="P1171" s="59"/>
      <c r="Q1171" s="59"/>
    </row>
    <row r="1172" spans="4:17">
      <c r="D1172" s="59"/>
      <c r="E1172" s="59"/>
      <c r="F1172" s="62">
        <v>3</v>
      </c>
      <c r="G1172" s="64">
        <v>322320</v>
      </c>
      <c r="H1172" s="59"/>
      <c r="I1172" s="69">
        <v>1.02</v>
      </c>
      <c r="J1172" s="70">
        <v>33198</v>
      </c>
      <c r="K1172" s="64">
        <v>10</v>
      </c>
      <c r="L1172" s="64">
        <f t="shared" si="19"/>
        <v>11022699.36</v>
      </c>
      <c r="M1172" s="62">
        <v>1163</v>
      </c>
      <c r="N1172" s="59"/>
      <c r="O1172" s="59"/>
      <c r="P1172" s="59"/>
      <c r="Q1172" s="59"/>
    </row>
    <row r="1173" spans="4:17">
      <c r="D1173" s="59"/>
      <c r="E1173" s="59"/>
      <c r="F1173" s="62">
        <v>4</v>
      </c>
      <c r="G1173" s="64">
        <v>325480</v>
      </c>
      <c r="H1173" s="59"/>
      <c r="I1173" s="69">
        <v>1.03</v>
      </c>
      <c r="J1173" s="70">
        <v>33849</v>
      </c>
      <c r="K1173" s="64">
        <v>10</v>
      </c>
      <c r="L1173" s="64">
        <f t="shared" si="19"/>
        <v>11342652.52</v>
      </c>
      <c r="M1173" s="62">
        <v>1164</v>
      </c>
      <c r="N1173" s="59"/>
      <c r="O1173" s="59"/>
      <c r="P1173" s="59"/>
      <c r="Q1173" s="59"/>
    </row>
    <row r="1174" spans="4:17">
      <c r="D1174" s="59"/>
      <c r="E1174" s="59"/>
      <c r="F1174" s="62">
        <v>5</v>
      </c>
      <c r="G1174" s="64">
        <v>328640</v>
      </c>
      <c r="H1174" s="59"/>
      <c r="I1174" s="69">
        <v>1.04</v>
      </c>
      <c r="J1174" s="70">
        <v>34507</v>
      </c>
      <c r="K1174" s="64">
        <v>10</v>
      </c>
      <c r="L1174" s="64">
        <f t="shared" si="19"/>
        <v>11669020.48</v>
      </c>
      <c r="M1174" s="62">
        <v>1165</v>
      </c>
      <c r="N1174" s="59"/>
      <c r="O1174" s="59"/>
      <c r="P1174" s="59"/>
      <c r="Q1174" s="59"/>
    </row>
    <row r="1175" spans="4:17">
      <c r="D1175" s="59"/>
      <c r="E1175" s="59"/>
      <c r="F1175" s="62">
        <v>6</v>
      </c>
      <c r="G1175" s="64">
        <v>334960</v>
      </c>
      <c r="H1175" s="59"/>
      <c r="I1175" s="69">
        <v>1.06</v>
      </c>
      <c r="J1175" s="70">
        <v>35505</v>
      </c>
      <c r="K1175" s="64">
        <v>10</v>
      </c>
      <c r="L1175" s="64">
        <f t="shared" si="19"/>
        <v>12227714.8</v>
      </c>
      <c r="M1175" s="62">
        <v>1166</v>
      </c>
      <c r="N1175" s="59"/>
      <c r="O1175" s="59"/>
      <c r="P1175" s="59"/>
      <c r="Q1175" s="59"/>
    </row>
    <row r="1176" spans="4:17">
      <c r="D1176" s="59"/>
      <c r="E1176" s="59"/>
      <c r="F1176" s="62">
        <v>7</v>
      </c>
      <c r="G1176" s="64">
        <v>341280</v>
      </c>
      <c r="H1176" s="59"/>
      <c r="I1176" s="69">
        <v>1.08</v>
      </c>
      <c r="J1176" s="70">
        <v>36516</v>
      </c>
      <c r="K1176" s="64">
        <v>10</v>
      </c>
      <c r="L1176" s="64">
        <f t="shared" si="19"/>
        <v>12803460.48</v>
      </c>
      <c r="M1176" s="62">
        <v>1167</v>
      </c>
      <c r="N1176" s="59"/>
      <c r="O1176" s="59"/>
      <c r="P1176" s="59"/>
      <c r="Q1176" s="59"/>
    </row>
    <row r="1177" spans="4:17">
      <c r="D1177" s="59"/>
      <c r="E1177" s="59"/>
      <c r="F1177" s="62">
        <v>8</v>
      </c>
      <c r="G1177" s="64">
        <v>347600</v>
      </c>
      <c r="H1177" s="59"/>
      <c r="I1177" s="69">
        <v>1.1</v>
      </c>
      <c r="J1177" s="70">
        <v>37540</v>
      </c>
      <c r="K1177" s="64">
        <v>10</v>
      </c>
      <c r="L1177" s="64">
        <f t="shared" si="19"/>
        <v>13396504</v>
      </c>
      <c r="M1177" s="62">
        <v>1168</v>
      </c>
      <c r="N1177" s="59"/>
      <c r="O1177" s="59"/>
      <c r="P1177" s="59"/>
      <c r="Q1177" s="59"/>
    </row>
    <row r="1178" spans="4:17">
      <c r="D1178" s="59"/>
      <c r="E1178" s="62">
        <v>2</v>
      </c>
      <c r="F1178" s="62">
        <v>1</v>
      </c>
      <c r="G1178" s="63">
        <v>318000</v>
      </c>
      <c r="H1178" s="62">
        <v>2000</v>
      </c>
      <c r="I1178" s="69">
        <v>1</v>
      </c>
      <c r="J1178" s="70">
        <v>32118</v>
      </c>
      <c r="K1178" s="64">
        <v>10</v>
      </c>
      <c r="L1178" s="64">
        <f t="shared" si="19"/>
        <v>10531524</v>
      </c>
      <c r="M1178" s="62">
        <v>1169</v>
      </c>
      <c r="N1178" s="59"/>
      <c r="O1178" s="59"/>
      <c r="P1178" s="59"/>
      <c r="Q1178" s="59"/>
    </row>
    <row r="1179" spans="4:17">
      <c r="D1179" s="59"/>
      <c r="E1179" s="59"/>
      <c r="F1179" s="62">
        <v>2</v>
      </c>
      <c r="G1179" s="64">
        <v>321180</v>
      </c>
      <c r="H1179" s="59"/>
      <c r="I1179" s="69">
        <v>1.01</v>
      </c>
      <c r="J1179" s="70">
        <v>32760</v>
      </c>
      <c r="K1179" s="64">
        <v>10</v>
      </c>
      <c r="L1179" s="64">
        <f t="shared" si="19"/>
        <v>10843036.8</v>
      </c>
      <c r="M1179" s="62">
        <v>1170</v>
      </c>
      <c r="N1179" s="59"/>
      <c r="O1179" s="59"/>
      <c r="P1179" s="59"/>
      <c r="Q1179" s="59"/>
    </row>
    <row r="1180" spans="4:17">
      <c r="D1180" s="59"/>
      <c r="E1180" s="59"/>
      <c r="F1180" s="62">
        <v>3</v>
      </c>
      <c r="G1180" s="64">
        <v>324360</v>
      </c>
      <c r="H1180" s="59"/>
      <c r="I1180" s="69">
        <v>1.02</v>
      </c>
      <c r="J1180" s="70">
        <v>33409</v>
      </c>
      <c r="K1180" s="64">
        <v>10</v>
      </c>
      <c r="L1180" s="64">
        <f t="shared" si="19"/>
        <v>11160903.24</v>
      </c>
      <c r="M1180" s="62">
        <v>1171</v>
      </c>
      <c r="N1180" s="59"/>
      <c r="O1180" s="59"/>
      <c r="P1180" s="59"/>
      <c r="Q1180" s="59"/>
    </row>
    <row r="1181" spans="4:17">
      <c r="D1181" s="59"/>
      <c r="E1181" s="59"/>
      <c r="F1181" s="62">
        <v>4</v>
      </c>
      <c r="G1181" s="64">
        <v>327540</v>
      </c>
      <c r="H1181" s="59"/>
      <c r="I1181" s="69">
        <v>1.03</v>
      </c>
      <c r="J1181" s="70">
        <v>34064</v>
      </c>
      <c r="K1181" s="64">
        <v>10</v>
      </c>
      <c r="L1181" s="64">
        <f t="shared" si="19"/>
        <v>11484862.56</v>
      </c>
      <c r="M1181" s="62">
        <v>1172</v>
      </c>
      <c r="N1181" s="59"/>
      <c r="O1181" s="59"/>
      <c r="P1181" s="59"/>
      <c r="Q1181" s="59"/>
    </row>
    <row r="1182" spans="4:17">
      <c r="D1182" s="59"/>
      <c r="E1182" s="59"/>
      <c r="F1182" s="62">
        <v>5</v>
      </c>
      <c r="G1182" s="64">
        <v>330720</v>
      </c>
      <c r="H1182" s="59"/>
      <c r="I1182" s="69">
        <v>1.04</v>
      </c>
      <c r="J1182" s="70">
        <v>34725</v>
      </c>
      <c r="K1182" s="64">
        <v>10</v>
      </c>
      <c r="L1182" s="64">
        <f t="shared" si="19"/>
        <v>11814972</v>
      </c>
      <c r="M1182" s="62">
        <v>1173</v>
      </c>
      <c r="N1182" s="59"/>
      <c r="O1182" s="59"/>
      <c r="P1182" s="59"/>
      <c r="Q1182" s="59"/>
    </row>
    <row r="1183" spans="4:17">
      <c r="D1183" s="59"/>
      <c r="E1183" s="59"/>
      <c r="F1183" s="62">
        <v>6</v>
      </c>
      <c r="G1183" s="64">
        <v>337080</v>
      </c>
      <c r="H1183" s="59"/>
      <c r="I1183" s="69">
        <v>1.06</v>
      </c>
      <c r="J1183" s="70">
        <v>35730</v>
      </c>
      <c r="K1183" s="64">
        <v>10</v>
      </c>
      <c r="L1183" s="64">
        <f t="shared" si="19"/>
        <v>12380948.4</v>
      </c>
      <c r="M1183" s="62">
        <v>1174</v>
      </c>
      <c r="N1183" s="59"/>
      <c r="O1183" s="59"/>
      <c r="P1183" s="59"/>
      <c r="Q1183" s="59"/>
    </row>
    <row r="1184" spans="4:17">
      <c r="D1184" s="59"/>
      <c r="E1184" s="59"/>
      <c r="F1184" s="62">
        <v>7</v>
      </c>
      <c r="G1184" s="64">
        <v>343440</v>
      </c>
      <c r="H1184" s="59"/>
      <c r="I1184" s="69">
        <v>1.08</v>
      </c>
      <c r="J1184" s="70">
        <v>36748</v>
      </c>
      <c r="K1184" s="64">
        <v>10</v>
      </c>
      <c r="L1184" s="64">
        <f t="shared" si="19"/>
        <v>12964173.12</v>
      </c>
      <c r="M1184" s="62">
        <v>1175</v>
      </c>
      <c r="N1184" s="59"/>
      <c r="O1184" s="59"/>
      <c r="P1184" s="59"/>
      <c r="Q1184" s="59"/>
    </row>
    <row r="1185" spans="5:17">
      <c r="E1185" s="59"/>
      <c r="F1185" s="62">
        <v>8</v>
      </c>
      <c r="G1185" s="64">
        <v>349800</v>
      </c>
      <c r="H1185" s="59"/>
      <c r="I1185" s="69">
        <v>1.1</v>
      </c>
      <c r="J1185" s="70">
        <v>37778</v>
      </c>
      <c r="K1185" s="64">
        <v>10</v>
      </c>
      <c r="L1185" s="64">
        <f t="shared" si="19"/>
        <v>13564544.4</v>
      </c>
      <c r="M1185" s="62">
        <v>1176</v>
      </c>
      <c r="N1185" s="59"/>
      <c r="O1185" s="59"/>
      <c r="P1185" s="59"/>
      <c r="Q1185" s="59"/>
    </row>
    <row r="1186" spans="5:17">
      <c r="E1186" s="62">
        <v>3</v>
      </c>
      <c r="F1186" s="62">
        <v>1</v>
      </c>
      <c r="G1186" s="63">
        <v>320000</v>
      </c>
      <c r="H1186" s="62">
        <v>2000</v>
      </c>
      <c r="I1186" s="69">
        <v>1</v>
      </c>
      <c r="J1186" s="70">
        <v>32320</v>
      </c>
      <c r="K1186" s="64">
        <v>10</v>
      </c>
      <c r="L1186" s="64">
        <f t="shared" si="19"/>
        <v>10662400</v>
      </c>
      <c r="M1186" s="62">
        <v>1177</v>
      </c>
      <c r="N1186" s="59"/>
      <c r="O1186" s="59"/>
      <c r="P1186" s="59"/>
      <c r="Q1186" s="59"/>
    </row>
    <row r="1187" spans="5:17">
      <c r="E1187" s="59"/>
      <c r="F1187" s="62">
        <v>2</v>
      </c>
      <c r="G1187" s="64">
        <v>323200</v>
      </c>
      <c r="H1187" s="59"/>
      <c r="I1187" s="69">
        <v>1.01</v>
      </c>
      <c r="J1187" s="70">
        <v>32966</v>
      </c>
      <c r="K1187" s="64">
        <v>10</v>
      </c>
      <c r="L1187" s="64">
        <f t="shared" si="19"/>
        <v>10977811.2</v>
      </c>
      <c r="M1187" s="62">
        <v>1178</v>
      </c>
      <c r="N1187" s="59"/>
      <c r="O1187" s="59"/>
      <c r="P1187" s="59"/>
      <c r="Q1187" s="59"/>
    </row>
    <row r="1188" spans="5:17">
      <c r="E1188" s="59"/>
      <c r="F1188" s="62">
        <v>3</v>
      </c>
      <c r="G1188" s="64">
        <v>326400</v>
      </c>
      <c r="H1188" s="59"/>
      <c r="I1188" s="69">
        <v>1.02</v>
      </c>
      <c r="J1188" s="70">
        <v>33619</v>
      </c>
      <c r="K1188" s="64">
        <v>10</v>
      </c>
      <c r="L1188" s="64">
        <f t="shared" si="19"/>
        <v>11299641.6</v>
      </c>
      <c r="M1188" s="62">
        <v>1179</v>
      </c>
      <c r="N1188" s="59"/>
      <c r="O1188" s="59"/>
      <c r="P1188" s="59"/>
      <c r="Q1188" s="59"/>
    </row>
    <row r="1189" spans="5:17">
      <c r="E1189" s="59"/>
      <c r="F1189" s="62">
        <v>4</v>
      </c>
      <c r="G1189" s="64">
        <v>329600</v>
      </c>
      <c r="H1189" s="59"/>
      <c r="I1189" s="69">
        <v>1.03</v>
      </c>
      <c r="J1189" s="70">
        <v>34278</v>
      </c>
      <c r="K1189" s="64">
        <v>10</v>
      </c>
      <c r="L1189" s="64">
        <f t="shared" si="19"/>
        <v>11627628.8</v>
      </c>
      <c r="M1189" s="62">
        <v>1180</v>
      </c>
      <c r="N1189" s="59"/>
      <c r="O1189" s="59"/>
      <c r="P1189" s="59"/>
      <c r="Q1189" s="59"/>
    </row>
    <row r="1190" spans="5:17">
      <c r="E1190" s="59"/>
      <c r="F1190" s="62">
        <v>5</v>
      </c>
      <c r="G1190" s="64">
        <v>332800</v>
      </c>
      <c r="H1190" s="59"/>
      <c r="I1190" s="69">
        <v>1.04</v>
      </c>
      <c r="J1190" s="70">
        <v>34944</v>
      </c>
      <c r="K1190" s="64">
        <v>10</v>
      </c>
      <c r="L1190" s="64">
        <f t="shared" si="19"/>
        <v>11962163.2</v>
      </c>
      <c r="M1190" s="62">
        <v>1181</v>
      </c>
      <c r="N1190" s="59"/>
      <c r="O1190" s="59"/>
      <c r="P1190" s="59"/>
      <c r="Q1190" s="59"/>
    </row>
    <row r="1191" spans="5:17">
      <c r="E1191" s="59"/>
      <c r="F1191" s="62">
        <v>6</v>
      </c>
      <c r="G1191" s="64">
        <v>339200</v>
      </c>
      <c r="H1191" s="59"/>
      <c r="I1191" s="69">
        <v>1.06</v>
      </c>
      <c r="J1191" s="70">
        <v>35955</v>
      </c>
      <c r="K1191" s="64">
        <v>10</v>
      </c>
      <c r="L1191" s="64">
        <f t="shared" si="19"/>
        <v>12535136</v>
      </c>
      <c r="M1191" s="62">
        <v>1182</v>
      </c>
      <c r="N1191" s="59"/>
      <c r="O1191" s="59"/>
      <c r="P1191" s="59"/>
      <c r="Q1191" s="59"/>
    </row>
    <row r="1192" spans="5:17">
      <c r="E1192" s="59"/>
      <c r="F1192" s="62">
        <v>7</v>
      </c>
      <c r="G1192" s="64">
        <v>345600</v>
      </c>
      <c r="H1192" s="59"/>
      <c r="I1192" s="69">
        <v>1.08</v>
      </c>
      <c r="J1192" s="70">
        <v>36979</v>
      </c>
      <c r="K1192" s="64">
        <v>10</v>
      </c>
      <c r="L1192" s="64">
        <f t="shared" si="19"/>
        <v>13125542.4</v>
      </c>
      <c r="M1192" s="62">
        <v>1183</v>
      </c>
      <c r="N1192" s="59"/>
      <c r="O1192" s="59"/>
      <c r="P1192" s="59"/>
      <c r="Q1192" s="59"/>
    </row>
    <row r="1193" spans="5:17">
      <c r="E1193" s="59"/>
      <c r="F1193" s="62">
        <v>8</v>
      </c>
      <c r="G1193" s="64">
        <v>352000</v>
      </c>
      <c r="H1193" s="59"/>
      <c r="I1193" s="69">
        <v>1.1</v>
      </c>
      <c r="J1193" s="70">
        <v>38016</v>
      </c>
      <c r="K1193" s="64">
        <v>10</v>
      </c>
      <c r="L1193" s="64">
        <f t="shared" si="19"/>
        <v>13733632</v>
      </c>
      <c r="M1193" s="62">
        <v>1184</v>
      </c>
      <c r="N1193" s="59"/>
      <c r="O1193" s="59"/>
      <c r="P1193" s="59"/>
      <c r="Q1193" s="59"/>
    </row>
    <row r="1194" spans="5:17">
      <c r="E1194" s="62">
        <v>4</v>
      </c>
      <c r="F1194" s="62">
        <v>1</v>
      </c>
      <c r="G1194" s="63">
        <v>322000</v>
      </c>
      <c r="H1194" s="62">
        <v>2000</v>
      </c>
      <c r="I1194" s="69">
        <v>1</v>
      </c>
      <c r="J1194" s="70">
        <v>32522</v>
      </c>
      <c r="K1194" s="64">
        <v>10</v>
      </c>
      <c r="L1194" s="64">
        <f t="shared" si="19"/>
        <v>10794084</v>
      </c>
      <c r="M1194" s="62">
        <v>1185</v>
      </c>
      <c r="N1194" s="59"/>
      <c r="O1194" s="59"/>
      <c r="P1194" s="59"/>
      <c r="Q1194" s="59"/>
    </row>
    <row r="1195" spans="5:17">
      <c r="E1195" s="59"/>
      <c r="F1195" s="62">
        <v>2</v>
      </c>
      <c r="G1195" s="64">
        <v>325220</v>
      </c>
      <c r="H1195" s="59"/>
      <c r="I1195" s="69">
        <v>1.01</v>
      </c>
      <c r="J1195" s="70">
        <v>33172</v>
      </c>
      <c r="K1195" s="64">
        <v>10</v>
      </c>
      <c r="L1195" s="64">
        <f t="shared" si="19"/>
        <v>11113417.84</v>
      </c>
      <c r="M1195" s="62">
        <v>1186</v>
      </c>
      <c r="N1195" s="59"/>
      <c r="O1195" s="59"/>
      <c r="P1195" s="59"/>
      <c r="Q1195" s="59"/>
    </row>
    <row r="1196" spans="5:17">
      <c r="E1196" s="59"/>
      <c r="F1196" s="62">
        <v>3</v>
      </c>
      <c r="G1196" s="64">
        <v>328440</v>
      </c>
      <c r="H1196" s="59"/>
      <c r="I1196" s="69">
        <v>1.02</v>
      </c>
      <c r="J1196" s="70">
        <v>33829</v>
      </c>
      <c r="K1196" s="64">
        <v>10</v>
      </c>
      <c r="L1196" s="64">
        <f t="shared" si="19"/>
        <v>11439236.76</v>
      </c>
      <c r="M1196" s="62">
        <v>1187</v>
      </c>
      <c r="N1196" s="59"/>
      <c r="O1196" s="59"/>
      <c r="P1196" s="59"/>
      <c r="Q1196" s="59"/>
    </row>
    <row r="1197" spans="5:17">
      <c r="E1197" s="59"/>
      <c r="F1197" s="62">
        <v>4</v>
      </c>
      <c r="G1197" s="64">
        <v>331660</v>
      </c>
      <c r="H1197" s="59"/>
      <c r="I1197" s="69">
        <v>1.03</v>
      </c>
      <c r="J1197" s="70">
        <v>34492</v>
      </c>
      <c r="K1197" s="64">
        <v>10</v>
      </c>
      <c r="L1197" s="64">
        <f t="shared" si="19"/>
        <v>11771276.72</v>
      </c>
      <c r="M1197" s="62">
        <v>1188</v>
      </c>
      <c r="N1197" s="59"/>
      <c r="O1197" s="59"/>
      <c r="P1197" s="59"/>
      <c r="Q1197" s="59"/>
    </row>
    <row r="1198" spans="5:17">
      <c r="E1198" s="59"/>
      <c r="F1198" s="62">
        <v>5</v>
      </c>
      <c r="G1198" s="64">
        <v>334880</v>
      </c>
      <c r="H1198" s="59"/>
      <c r="I1198" s="69">
        <v>1.04</v>
      </c>
      <c r="J1198" s="70">
        <v>35162</v>
      </c>
      <c r="K1198" s="64">
        <v>10</v>
      </c>
      <c r="L1198" s="64">
        <f t="shared" si="19"/>
        <v>12109930.56</v>
      </c>
      <c r="M1198" s="62">
        <v>1189</v>
      </c>
      <c r="N1198" s="59"/>
      <c r="O1198" s="59"/>
      <c r="P1198" s="59"/>
      <c r="Q1198" s="59"/>
    </row>
    <row r="1199" spans="5:17">
      <c r="E1199" s="59"/>
      <c r="F1199" s="62">
        <v>6</v>
      </c>
      <c r="G1199" s="64">
        <v>341320</v>
      </c>
      <c r="H1199" s="59"/>
      <c r="I1199" s="69">
        <v>1.06</v>
      </c>
      <c r="J1199" s="70">
        <v>36179</v>
      </c>
      <c r="K1199" s="64">
        <v>10</v>
      </c>
      <c r="L1199" s="64">
        <f t="shared" si="19"/>
        <v>12689936.28</v>
      </c>
      <c r="M1199" s="62">
        <v>1190</v>
      </c>
      <c r="N1199" s="59"/>
      <c r="O1199" s="59"/>
      <c r="P1199" s="59"/>
      <c r="Q1199" s="59"/>
    </row>
    <row r="1200" spans="5:17">
      <c r="E1200" s="59"/>
      <c r="F1200" s="62">
        <v>7</v>
      </c>
      <c r="G1200" s="64">
        <v>347760</v>
      </c>
      <c r="H1200" s="59"/>
      <c r="I1200" s="69">
        <v>1.08</v>
      </c>
      <c r="J1200" s="70">
        <v>37210</v>
      </c>
      <c r="K1200" s="64">
        <v>10</v>
      </c>
      <c r="L1200" s="64">
        <f t="shared" si="19"/>
        <v>13287909.6</v>
      </c>
      <c r="M1200" s="62">
        <v>1191</v>
      </c>
      <c r="N1200" s="59"/>
      <c r="O1200" s="59"/>
      <c r="P1200" s="59"/>
      <c r="Q1200" s="59"/>
    </row>
    <row r="1201" spans="4:17">
      <c r="D1201" s="59"/>
      <c r="E1201" s="59"/>
      <c r="F1201" s="62">
        <v>8</v>
      </c>
      <c r="G1201" s="64">
        <v>354200</v>
      </c>
      <c r="H1201" s="59"/>
      <c r="I1201" s="69">
        <v>1.1</v>
      </c>
      <c r="J1201" s="70">
        <v>38253</v>
      </c>
      <c r="K1201" s="64">
        <v>10</v>
      </c>
      <c r="L1201" s="64">
        <f t="shared" si="19"/>
        <v>13903412.6</v>
      </c>
      <c r="M1201" s="62">
        <v>1192</v>
      </c>
      <c r="N1201" s="59"/>
      <c r="O1201" s="59"/>
      <c r="P1201" s="59"/>
      <c r="Q1201" s="59"/>
    </row>
    <row r="1202" spans="4:17">
      <c r="D1202" s="59"/>
      <c r="E1202" s="62">
        <v>5</v>
      </c>
      <c r="F1202" s="62">
        <v>1</v>
      </c>
      <c r="G1202" s="63">
        <v>324000</v>
      </c>
      <c r="H1202" s="62">
        <v>2000</v>
      </c>
      <c r="I1202" s="69">
        <v>1</v>
      </c>
      <c r="J1202" s="70">
        <v>32724</v>
      </c>
      <c r="K1202" s="64">
        <v>10</v>
      </c>
      <c r="L1202" s="64">
        <f t="shared" si="19"/>
        <v>10926576</v>
      </c>
      <c r="M1202" s="62">
        <v>1193</v>
      </c>
      <c r="N1202" s="59"/>
      <c r="O1202" s="59"/>
      <c r="P1202" s="59"/>
      <c r="Q1202" s="59"/>
    </row>
    <row r="1203" spans="4:17">
      <c r="D1203" s="59"/>
      <c r="E1203" s="59"/>
      <c r="F1203" s="62">
        <v>2</v>
      </c>
      <c r="G1203" s="64">
        <v>327240</v>
      </c>
      <c r="H1203" s="59"/>
      <c r="I1203" s="69">
        <v>1.01</v>
      </c>
      <c r="J1203" s="70">
        <v>33378</v>
      </c>
      <c r="K1203" s="64">
        <v>10</v>
      </c>
      <c r="L1203" s="64">
        <f t="shared" si="19"/>
        <v>11249856.72</v>
      </c>
      <c r="M1203" s="62">
        <v>1194</v>
      </c>
      <c r="N1203" s="59"/>
      <c r="O1203" s="59"/>
      <c r="P1203" s="59"/>
      <c r="Q1203" s="59"/>
    </row>
    <row r="1204" spans="4:17">
      <c r="D1204" s="59"/>
      <c r="E1204" s="59"/>
      <c r="F1204" s="62">
        <v>3</v>
      </c>
      <c r="G1204" s="64">
        <v>330480</v>
      </c>
      <c r="H1204" s="59"/>
      <c r="I1204" s="69">
        <v>1.02</v>
      </c>
      <c r="J1204" s="70">
        <v>34039</v>
      </c>
      <c r="K1204" s="64">
        <v>10</v>
      </c>
      <c r="L1204" s="64">
        <f t="shared" si="19"/>
        <v>11579688.72</v>
      </c>
      <c r="M1204" s="62">
        <v>1195</v>
      </c>
      <c r="N1204" s="59"/>
      <c r="O1204" s="59"/>
      <c r="P1204" s="59"/>
      <c r="Q1204" s="59"/>
    </row>
    <row r="1205" spans="4:17">
      <c r="D1205" s="59"/>
      <c r="E1205" s="59"/>
      <c r="F1205" s="62">
        <v>4</v>
      </c>
      <c r="G1205" s="64">
        <v>333720</v>
      </c>
      <c r="H1205" s="59"/>
      <c r="I1205" s="69">
        <v>1.03</v>
      </c>
      <c r="J1205" s="70">
        <v>34706</v>
      </c>
      <c r="K1205" s="64">
        <v>10</v>
      </c>
      <c r="L1205" s="64">
        <f t="shared" si="19"/>
        <v>11915806.32</v>
      </c>
      <c r="M1205" s="62">
        <v>1196</v>
      </c>
      <c r="N1205" s="59"/>
      <c r="O1205" s="59"/>
      <c r="P1205" s="59"/>
      <c r="Q1205" s="59"/>
    </row>
    <row r="1206" spans="4:17">
      <c r="D1206" s="59"/>
      <c r="E1206" s="59"/>
      <c r="F1206" s="62">
        <v>5</v>
      </c>
      <c r="G1206" s="64">
        <v>336960</v>
      </c>
      <c r="H1206" s="59"/>
      <c r="I1206" s="69">
        <v>1.04</v>
      </c>
      <c r="J1206" s="70">
        <v>35380</v>
      </c>
      <c r="K1206" s="64">
        <v>10</v>
      </c>
      <c r="L1206" s="64">
        <f t="shared" si="19"/>
        <v>12258604.8</v>
      </c>
      <c r="M1206" s="62">
        <v>1197</v>
      </c>
      <c r="N1206" s="59"/>
      <c r="O1206" s="59"/>
      <c r="P1206" s="59"/>
      <c r="Q1206" s="59"/>
    </row>
    <row r="1207" spans="4:17">
      <c r="D1207" s="59"/>
      <c r="E1207" s="59"/>
      <c r="F1207" s="62">
        <v>6</v>
      </c>
      <c r="G1207" s="64">
        <v>343440</v>
      </c>
      <c r="H1207" s="59"/>
      <c r="I1207" s="69">
        <v>1.06</v>
      </c>
      <c r="J1207" s="70">
        <v>36404</v>
      </c>
      <c r="K1207" s="64">
        <v>10</v>
      </c>
      <c r="L1207" s="64">
        <f t="shared" si="19"/>
        <v>12846029.76</v>
      </c>
      <c r="M1207" s="62">
        <v>1198</v>
      </c>
      <c r="N1207" s="59"/>
      <c r="O1207" s="59"/>
      <c r="P1207" s="59"/>
      <c r="Q1207" s="59"/>
    </row>
    <row r="1208" spans="4:17">
      <c r="D1208" s="59"/>
      <c r="E1208" s="59"/>
      <c r="F1208" s="62">
        <v>7</v>
      </c>
      <c r="G1208" s="64">
        <v>349920</v>
      </c>
      <c r="H1208" s="59"/>
      <c r="I1208" s="69">
        <v>1.08</v>
      </c>
      <c r="J1208" s="70">
        <v>37441</v>
      </c>
      <c r="K1208" s="64">
        <v>10</v>
      </c>
      <c r="L1208" s="64">
        <f t="shared" si="19"/>
        <v>13451274.72</v>
      </c>
      <c r="M1208" s="62">
        <v>1199</v>
      </c>
      <c r="N1208" s="59"/>
      <c r="O1208" s="59"/>
      <c r="P1208" s="59"/>
      <c r="Q1208" s="59"/>
    </row>
    <row r="1209" spans="4:17">
      <c r="D1209" s="59"/>
      <c r="E1209" s="59"/>
      <c r="F1209" s="62">
        <v>8</v>
      </c>
      <c r="G1209" s="64">
        <v>356400</v>
      </c>
      <c r="H1209" s="59"/>
      <c r="I1209" s="69">
        <v>1.1</v>
      </c>
      <c r="J1209" s="70">
        <v>38491</v>
      </c>
      <c r="K1209" s="64">
        <v>10</v>
      </c>
      <c r="L1209" s="64">
        <f t="shared" si="19"/>
        <v>14074592.4</v>
      </c>
      <c r="M1209" s="62">
        <v>1200</v>
      </c>
      <c r="N1209" s="59"/>
      <c r="O1209" s="59"/>
      <c r="P1209" s="59"/>
      <c r="Q1209" s="59"/>
    </row>
    <row r="1210" spans="4:17">
      <c r="D1210" s="62" t="s">
        <v>627</v>
      </c>
      <c r="E1210" s="62">
        <v>1</v>
      </c>
      <c r="F1210" s="62">
        <v>1</v>
      </c>
      <c r="G1210" s="63">
        <v>326000</v>
      </c>
      <c r="H1210" s="62">
        <v>2000</v>
      </c>
      <c r="I1210" s="69">
        <v>1</v>
      </c>
      <c r="J1210" s="70">
        <v>32926</v>
      </c>
      <c r="K1210" s="64">
        <v>10</v>
      </c>
      <c r="L1210" s="64">
        <f t="shared" si="19"/>
        <v>11059876</v>
      </c>
      <c r="M1210" s="62">
        <v>1201</v>
      </c>
      <c r="N1210" s="59"/>
      <c r="O1210" s="59"/>
      <c r="P1210" s="59"/>
      <c r="Q1210" s="59"/>
    </row>
    <row r="1211" spans="4:17">
      <c r="D1211" s="59"/>
      <c r="E1211" s="59"/>
      <c r="F1211" s="62">
        <v>2</v>
      </c>
      <c r="G1211" s="64">
        <v>329260</v>
      </c>
      <c r="H1211" s="59"/>
      <c r="I1211" s="69">
        <v>1.01</v>
      </c>
      <c r="J1211" s="70">
        <v>33584</v>
      </c>
      <c r="K1211" s="64">
        <v>10</v>
      </c>
      <c r="L1211" s="64">
        <f t="shared" si="19"/>
        <v>11387127.84</v>
      </c>
      <c r="M1211" s="62">
        <v>1202</v>
      </c>
      <c r="N1211" s="59"/>
      <c r="O1211" s="59"/>
      <c r="P1211" s="59"/>
      <c r="Q1211" s="59"/>
    </row>
    <row r="1212" spans="4:17">
      <c r="D1212" s="59"/>
      <c r="E1212" s="59"/>
      <c r="F1212" s="62">
        <v>3</v>
      </c>
      <c r="G1212" s="64">
        <v>332520</v>
      </c>
      <c r="H1212" s="59"/>
      <c r="I1212" s="69">
        <v>1.02</v>
      </c>
      <c r="J1212" s="70">
        <v>34249</v>
      </c>
      <c r="K1212" s="64">
        <v>10</v>
      </c>
      <c r="L1212" s="64">
        <f t="shared" si="19"/>
        <v>11720997.48</v>
      </c>
      <c r="M1212" s="62">
        <v>1203</v>
      </c>
      <c r="N1212" s="59"/>
      <c r="O1212" s="59"/>
      <c r="P1212" s="59"/>
      <c r="Q1212" s="59"/>
    </row>
    <row r="1213" spans="4:17">
      <c r="D1213" s="59"/>
      <c r="E1213" s="59"/>
      <c r="F1213" s="62">
        <v>4</v>
      </c>
      <c r="G1213" s="64">
        <v>335780</v>
      </c>
      <c r="H1213" s="59"/>
      <c r="I1213" s="69">
        <v>1.03</v>
      </c>
      <c r="J1213" s="70">
        <v>34921</v>
      </c>
      <c r="K1213" s="64">
        <v>10</v>
      </c>
      <c r="L1213" s="64">
        <f t="shared" si="19"/>
        <v>12061553.38</v>
      </c>
      <c r="M1213" s="62">
        <v>1204</v>
      </c>
      <c r="N1213" s="59"/>
      <c r="O1213" s="59"/>
      <c r="P1213" s="59"/>
      <c r="Q1213" s="59"/>
    </row>
    <row r="1214" spans="4:17">
      <c r="D1214" s="59"/>
      <c r="E1214" s="59"/>
      <c r="F1214" s="62">
        <v>5</v>
      </c>
      <c r="G1214" s="64">
        <v>339040</v>
      </c>
      <c r="H1214" s="59"/>
      <c r="I1214" s="69">
        <v>1.04</v>
      </c>
      <c r="J1214" s="70">
        <v>35599</v>
      </c>
      <c r="K1214" s="64">
        <v>10</v>
      </c>
      <c r="L1214" s="64">
        <f t="shared" si="19"/>
        <v>12408524.96</v>
      </c>
      <c r="M1214" s="62">
        <v>1205</v>
      </c>
      <c r="N1214" s="59"/>
      <c r="O1214" s="59"/>
      <c r="P1214" s="59"/>
      <c r="Q1214" s="59"/>
    </row>
    <row r="1215" spans="4:17">
      <c r="D1215" s="59"/>
      <c r="E1215" s="59"/>
      <c r="F1215" s="62">
        <v>6</v>
      </c>
      <c r="G1215" s="64">
        <v>345560</v>
      </c>
      <c r="H1215" s="59"/>
      <c r="I1215" s="69">
        <v>1.06</v>
      </c>
      <c r="J1215" s="70">
        <v>36629</v>
      </c>
      <c r="K1215" s="64">
        <v>10</v>
      </c>
      <c r="L1215" s="64">
        <f t="shared" si="19"/>
        <v>13003077.24</v>
      </c>
      <c r="M1215" s="62">
        <v>1206</v>
      </c>
      <c r="N1215" s="59"/>
      <c r="O1215" s="59"/>
      <c r="P1215" s="59"/>
      <c r="Q1215" s="59"/>
    </row>
    <row r="1216" spans="4:17">
      <c r="D1216" s="59"/>
      <c r="E1216" s="59"/>
      <c r="F1216" s="62">
        <v>7</v>
      </c>
      <c r="G1216" s="64">
        <v>352080</v>
      </c>
      <c r="H1216" s="59"/>
      <c r="I1216" s="69">
        <v>1.08</v>
      </c>
      <c r="J1216" s="70">
        <v>37672</v>
      </c>
      <c r="K1216" s="64">
        <v>10</v>
      </c>
      <c r="L1216" s="64">
        <f t="shared" si="19"/>
        <v>13615637.76</v>
      </c>
      <c r="M1216" s="62">
        <v>1207</v>
      </c>
      <c r="N1216" s="59"/>
      <c r="O1216" s="59"/>
      <c r="P1216" s="59"/>
      <c r="Q1216" s="59"/>
    </row>
    <row r="1217" spans="5:17">
      <c r="E1217" s="59"/>
      <c r="F1217" s="62">
        <v>8</v>
      </c>
      <c r="G1217" s="64">
        <v>358600</v>
      </c>
      <c r="H1217" s="59"/>
      <c r="I1217" s="69">
        <v>1.1</v>
      </c>
      <c r="J1217" s="70">
        <v>38728</v>
      </c>
      <c r="K1217" s="64">
        <v>10</v>
      </c>
      <c r="L1217" s="64">
        <f t="shared" si="19"/>
        <v>14246460.8</v>
      </c>
      <c r="M1217" s="62">
        <v>1208</v>
      </c>
      <c r="N1217" s="59"/>
      <c r="O1217" s="59"/>
      <c r="P1217" s="59"/>
      <c r="Q1217" s="59"/>
    </row>
    <row r="1218" spans="5:17">
      <c r="E1218" s="62">
        <v>2</v>
      </c>
      <c r="F1218" s="62">
        <v>1</v>
      </c>
      <c r="G1218" s="63">
        <v>328000</v>
      </c>
      <c r="H1218" s="62">
        <v>2000</v>
      </c>
      <c r="I1218" s="69">
        <v>1</v>
      </c>
      <c r="J1218" s="70">
        <v>33128</v>
      </c>
      <c r="K1218" s="64">
        <v>10</v>
      </c>
      <c r="L1218" s="64">
        <f t="shared" si="19"/>
        <v>11193984</v>
      </c>
      <c r="M1218" s="62">
        <v>1209</v>
      </c>
      <c r="N1218" s="59"/>
      <c r="O1218" s="59"/>
      <c r="P1218" s="59"/>
      <c r="Q1218" s="59"/>
    </row>
    <row r="1219" spans="5:17">
      <c r="E1219" s="59"/>
      <c r="F1219" s="62">
        <v>2</v>
      </c>
      <c r="G1219" s="64">
        <v>331280</v>
      </c>
      <c r="H1219" s="59"/>
      <c r="I1219" s="69">
        <v>1.01</v>
      </c>
      <c r="J1219" s="70">
        <v>33790</v>
      </c>
      <c r="K1219" s="64">
        <v>10</v>
      </c>
      <c r="L1219" s="64">
        <f t="shared" si="19"/>
        <v>11525231.2</v>
      </c>
      <c r="M1219" s="62">
        <v>1210</v>
      </c>
      <c r="N1219" s="59"/>
      <c r="O1219" s="59"/>
      <c r="P1219" s="59"/>
      <c r="Q1219" s="59"/>
    </row>
    <row r="1220" spans="5:17">
      <c r="E1220" s="59"/>
      <c r="F1220" s="62">
        <v>3</v>
      </c>
      <c r="G1220" s="64">
        <v>334560</v>
      </c>
      <c r="H1220" s="59"/>
      <c r="I1220" s="69">
        <v>1.02</v>
      </c>
      <c r="J1220" s="70">
        <v>34459</v>
      </c>
      <c r="K1220" s="64">
        <v>10</v>
      </c>
      <c r="L1220" s="64">
        <f t="shared" si="19"/>
        <v>11863163.04</v>
      </c>
      <c r="M1220" s="62">
        <v>1211</v>
      </c>
      <c r="N1220" s="59"/>
      <c r="O1220" s="59"/>
      <c r="P1220" s="59"/>
      <c r="Q1220" s="59"/>
    </row>
    <row r="1221" spans="5:17">
      <c r="E1221" s="59"/>
      <c r="F1221" s="62">
        <v>4</v>
      </c>
      <c r="G1221" s="64">
        <v>337840</v>
      </c>
      <c r="H1221" s="59"/>
      <c r="I1221" s="69">
        <v>1.03</v>
      </c>
      <c r="J1221" s="70">
        <v>35135</v>
      </c>
      <c r="K1221" s="64">
        <v>10</v>
      </c>
      <c r="L1221" s="64">
        <f t="shared" si="19"/>
        <v>12207848.4</v>
      </c>
      <c r="M1221" s="62">
        <v>1212</v>
      </c>
      <c r="N1221" s="59"/>
      <c r="O1221" s="59"/>
      <c r="P1221" s="59"/>
      <c r="Q1221" s="59"/>
    </row>
    <row r="1222" spans="5:17">
      <c r="E1222" s="59"/>
      <c r="F1222" s="62">
        <v>5</v>
      </c>
      <c r="G1222" s="64">
        <v>341120</v>
      </c>
      <c r="H1222" s="59"/>
      <c r="I1222" s="69">
        <v>1.04</v>
      </c>
      <c r="J1222" s="70">
        <v>35817</v>
      </c>
      <c r="K1222" s="64">
        <v>10</v>
      </c>
      <c r="L1222" s="64">
        <f t="shared" si="19"/>
        <v>12559015.04</v>
      </c>
      <c r="M1222" s="62">
        <v>1213</v>
      </c>
      <c r="N1222" s="59"/>
      <c r="O1222" s="59"/>
      <c r="P1222" s="59"/>
      <c r="Q1222" s="59"/>
    </row>
    <row r="1223" spans="5:17">
      <c r="E1223" s="59"/>
      <c r="F1223" s="62">
        <v>6</v>
      </c>
      <c r="G1223" s="64">
        <v>347680</v>
      </c>
      <c r="H1223" s="59"/>
      <c r="I1223" s="69">
        <v>1.06</v>
      </c>
      <c r="J1223" s="70">
        <v>36854</v>
      </c>
      <c r="K1223" s="64">
        <v>10</v>
      </c>
      <c r="L1223" s="64">
        <f t="shared" si="19"/>
        <v>13161078.72</v>
      </c>
      <c r="M1223" s="62">
        <v>1214</v>
      </c>
      <c r="N1223" s="59"/>
      <c r="O1223" s="59"/>
      <c r="P1223" s="59"/>
      <c r="Q1223" s="59"/>
    </row>
    <row r="1224" spans="5:17">
      <c r="E1224" s="59"/>
      <c r="F1224" s="62">
        <v>7</v>
      </c>
      <c r="G1224" s="64">
        <v>354240</v>
      </c>
      <c r="H1224" s="59"/>
      <c r="I1224" s="69">
        <v>1.08</v>
      </c>
      <c r="J1224" s="70">
        <v>37903</v>
      </c>
      <c r="K1224" s="64">
        <v>10</v>
      </c>
      <c r="L1224" s="64">
        <f t="shared" si="19"/>
        <v>13780998.72</v>
      </c>
      <c r="M1224" s="62">
        <v>1215</v>
      </c>
      <c r="N1224" s="59"/>
      <c r="O1224" s="59"/>
      <c r="P1224" s="59"/>
      <c r="Q1224" s="59"/>
    </row>
    <row r="1225" spans="5:17">
      <c r="E1225" s="59"/>
      <c r="F1225" s="62">
        <v>8</v>
      </c>
      <c r="G1225" s="64">
        <v>360800</v>
      </c>
      <c r="H1225" s="59"/>
      <c r="I1225" s="69">
        <v>1.1</v>
      </c>
      <c r="J1225" s="70">
        <v>38966</v>
      </c>
      <c r="K1225" s="64">
        <v>10</v>
      </c>
      <c r="L1225" s="64">
        <f t="shared" si="19"/>
        <v>14419732.8</v>
      </c>
      <c r="M1225" s="62">
        <v>1216</v>
      </c>
      <c r="N1225" s="59"/>
      <c r="O1225" s="59"/>
      <c r="P1225" s="59"/>
      <c r="Q1225" s="59"/>
    </row>
    <row r="1226" spans="5:17">
      <c r="E1226" s="62">
        <v>3</v>
      </c>
      <c r="F1226" s="62">
        <v>1</v>
      </c>
      <c r="G1226" s="63">
        <v>330000</v>
      </c>
      <c r="H1226" s="62">
        <v>2000</v>
      </c>
      <c r="I1226" s="69">
        <v>1</v>
      </c>
      <c r="J1226" s="70">
        <v>33330</v>
      </c>
      <c r="K1226" s="64">
        <v>10</v>
      </c>
      <c r="L1226" s="64">
        <f t="shared" si="19"/>
        <v>11328900</v>
      </c>
      <c r="M1226" s="62">
        <v>1217</v>
      </c>
      <c r="N1226" s="59"/>
      <c r="O1226" s="59"/>
      <c r="P1226" s="59"/>
      <c r="Q1226" s="59"/>
    </row>
    <row r="1227" spans="5:17">
      <c r="E1227" s="59"/>
      <c r="F1227" s="62">
        <v>2</v>
      </c>
      <c r="G1227" s="64">
        <v>333300</v>
      </c>
      <c r="H1227" s="59"/>
      <c r="I1227" s="69">
        <v>1.01</v>
      </c>
      <c r="J1227" s="70">
        <v>33996</v>
      </c>
      <c r="K1227" s="64">
        <v>10</v>
      </c>
      <c r="L1227" s="64">
        <f t="shared" ref="L1227:L1290" si="20">G1227*(1+J1227/1000)</f>
        <v>11664166.8</v>
      </c>
      <c r="M1227" s="62">
        <v>1218</v>
      </c>
      <c r="N1227" s="59"/>
      <c r="O1227" s="59"/>
      <c r="P1227" s="59"/>
      <c r="Q1227" s="59"/>
    </row>
    <row r="1228" spans="5:17">
      <c r="E1228" s="59"/>
      <c r="F1228" s="62">
        <v>3</v>
      </c>
      <c r="G1228" s="64">
        <v>336600</v>
      </c>
      <c r="H1228" s="59"/>
      <c r="I1228" s="69">
        <v>1.02</v>
      </c>
      <c r="J1228" s="70">
        <v>34669</v>
      </c>
      <c r="K1228" s="64">
        <v>10</v>
      </c>
      <c r="L1228" s="64">
        <f t="shared" si="20"/>
        <v>12006185.4</v>
      </c>
      <c r="M1228" s="62">
        <v>1219</v>
      </c>
      <c r="N1228" s="59"/>
      <c r="O1228" s="59"/>
      <c r="P1228" s="59"/>
      <c r="Q1228" s="59"/>
    </row>
    <row r="1229" spans="5:17">
      <c r="E1229" s="59"/>
      <c r="F1229" s="62">
        <v>4</v>
      </c>
      <c r="G1229" s="64">
        <v>339900</v>
      </c>
      <c r="H1229" s="59"/>
      <c r="I1229" s="69">
        <v>1.03</v>
      </c>
      <c r="J1229" s="70">
        <v>35349</v>
      </c>
      <c r="K1229" s="64">
        <v>10</v>
      </c>
      <c r="L1229" s="64">
        <f t="shared" si="20"/>
        <v>12355025.1</v>
      </c>
      <c r="M1229" s="62">
        <v>1220</v>
      </c>
      <c r="N1229" s="59"/>
      <c r="O1229" s="59"/>
      <c r="P1229" s="59"/>
      <c r="Q1229" s="59"/>
    </row>
    <row r="1230" spans="5:17">
      <c r="E1230" s="59"/>
      <c r="F1230" s="62">
        <v>5</v>
      </c>
      <c r="G1230" s="64">
        <v>343200</v>
      </c>
      <c r="H1230" s="59"/>
      <c r="I1230" s="69">
        <v>1.04</v>
      </c>
      <c r="J1230" s="70">
        <v>36036</v>
      </c>
      <c r="K1230" s="64">
        <v>10</v>
      </c>
      <c r="L1230" s="64">
        <f t="shared" si="20"/>
        <v>12710755.2</v>
      </c>
      <c r="M1230" s="62">
        <v>1221</v>
      </c>
      <c r="N1230" s="59"/>
      <c r="O1230" s="59"/>
      <c r="P1230" s="59"/>
      <c r="Q1230" s="59"/>
    </row>
    <row r="1231" spans="5:17">
      <c r="E1231" s="59"/>
      <c r="F1231" s="62">
        <v>6</v>
      </c>
      <c r="G1231" s="64">
        <v>349800</v>
      </c>
      <c r="H1231" s="59"/>
      <c r="I1231" s="69">
        <v>1.06</v>
      </c>
      <c r="J1231" s="70">
        <v>37078</v>
      </c>
      <c r="K1231" s="64">
        <v>10</v>
      </c>
      <c r="L1231" s="64">
        <f t="shared" si="20"/>
        <v>13319684.4</v>
      </c>
      <c r="M1231" s="62">
        <v>1222</v>
      </c>
      <c r="N1231" s="59"/>
      <c r="O1231" s="59"/>
      <c r="P1231" s="59"/>
      <c r="Q1231" s="59"/>
    </row>
    <row r="1232" spans="5:17">
      <c r="E1232" s="59"/>
      <c r="F1232" s="62">
        <v>7</v>
      </c>
      <c r="G1232" s="64">
        <v>356400</v>
      </c>
      <c r="H1232" s="59"/>
      <c r="I1232" s="69">
        <v>1.08</v>
      </c>
      <c r="J1232" s="70">
        <v>38134</v>
      </c>
      <c r="K1232" s="64">
        <v>10</v>
      </c>
      <c r="L1232" s="64">
        <f t="shared" si="20"/>
        <v>13947357.6</v>
      </c>
      <c r="M1232" s="62">
        <v>1223</v>
      </c>
      <c r="N1232" s="59"/>
      <c r="O1232" s="59"/>
      <c r="P1232" s="59"/>
      <c r="Q1232" s="59"/>
    </row>
    <row r="1233" spans="5:17">
      <c r="E1233" s="59"/>
      <c r="F1233" s="62">
        <v>8</v>
      </c>
      <c r="G1233" s="64">
        <v>363000</v>
      </c>
      <c r="H1233" s="59"/>
      <c r="I1233" s="69">
        <v>1.1</v>
      </c>
      <c r="J1233" s="70">
        <v>39204</v>
      </c>
      <c r="K1233" s="64">
        <v>10</v>
      </c>
      <c r="L1233" s="64">
        <f t="shared" si="20"/>
        <v>14594052</v>
      </c>
      <c r="M1233" s="62">
        <v>1224</v>
      </c>
      <c r="N1233" s="59"/>
      <c r="O1233" s="59"/>
      <c r="P1233" s="59"/>
      <c r="Q1233" s="59"/>
    </row>
    <row r="1234" spans="5:17">
      <c r="E1234" s="62">
        <v>4</v>
      </c>
      <c r="F1234" s="62">
        <v>1</v>
      </c>
      <c r="G1234" s="63">
        <v>332000</v>
      </c>
      <c r="H1234" s="62">
        <v>2000</v>
      </c>
      <c r="I1234" s="69">
        <v>1</v>
      </c>
      <c r="J1234" s="70">
        <v>33532</v>
      </c>
      <c r="K1234" s="64">
        <v>10</v>
      </c>
      <c r="L1234" s="64">
        <f t="shared" si="20"/>
        <v>11464624</v>
      </c>
      <c r="M1234" s="62">
        <v>1225</v>
      </c>
      <c r="N1234" s="59"/>
      <c r="O1234" s="59"/>
      <c r="P1234" s="59"/>
      <c r="Q1234" s="59"/>
    </row>
    <row r="1235" spans="5:17">
      <c r="E1235" s="59"/>
      <c r="F1235" s="62">
        <v>2</v>
      </c>
      <c r="G1235" s="64">
        <v>335320</v>
      </c>
      <c r="H1235" s="59"/>
      <c r="I1235" s="69">
        <v>1.01</v>
      </c>
      <c r="J1235" s="70">
        <v>34202</v>
      </c>
      <c r="K1235" s="64">
        <v>10</v>
      </c>
      <c r="L1235" s="64">
        <f t="shared" si="20"/>
        <v>11803934.64</v>
      </c>
      <c r="M1235" s="62">
        <v>1226</v>
      </c>
      <c r="N1235" s="59"/>
      <c r="O1235" s="59"/>
      <c r="P1235" s="59"/>
      <c r="Q1235" s="59"/>
    </row>
    <row r="1236" spans="5:17">
      <c r="E1236" s="59"/>
      <c r="F1236" s="62">
        <v>3</v>
      </c>
      <c r="G1236" s="64">
        <v>338640</v>
      </c>
      <c r="H1236" s="59"/>
      <c r="I1236" s="69">
        <v>1.02</v>
      </c>
      <c r="J1236" s="70">
        <v>34879</v>
      </c>
      <c r="K1236" s="64">
        <v>10</v>
      </c>
      <c r="L1236" s="64">
        <f t="shared" si="20"/>
        <v>12150064.56</v>
      </c>
      <c r="M1236" s="62">
        <v>1227</v>
      </c>
      <c r="N1236" s="59"/>
      <c r="O1236" s="59"/>
      <c r="P1236" s="59"/>
      <c r="Q1236" s="59"/>
    </row>
    <row r="1237" spans="5:17">
      <c r="E1237" s="59"/>
      <c r="F1237" s="62">
        <v>4</v>
      </c>
      <c r="G1237" s="64">
        <v>341960</v>
      </c>
      <c r="H1237" s="59"/>
      <c r="I1237" s="69">
        <v>1.03</v>
      </c>
      <c r="J1237" s="70">
        <v>35563</v>
      </c>
      <c r="K1237" s="64">
        <v>10</v>
      </c>
      <c r="L1237" s="64">
        <f t="shared" si="20"/>
        <v>12503083.48</v>
      </c>
      <c r="M1237" s="62">
        <v>1228</v>
      </c>
      <c r="N1237" s="59"/>
      <c r="O1237" s="59"/>
      <c r="P1237" s="59"/>
      <c r="Q1237" s="59"/>
    </row>
    <row r="1238" spans="5:17">
      <c r="E1238" s="59"/>
      <c r="F1238" s="62">
        <v>5</v>
      </c>
      <c r="G1238" s="64">
        <v>345280</v>
      </c>
      <c r="H1238" s="59"/>
      <c r="I1238" s="69">
        <v>1.04</v>
      </c>
      <c r="J1238" s="70">
        <v>36254</v>
      </c>
      <c r="K1238" s="64">
        <v>10</v>
      </c>
      <c r="L1238" s="64">
        <f t="shared" si="20"/>
        <v>12863061.12</v>
      </c>
      <c r="M1238" s="62">
        <v>1229</v>
      </c>
      <c r="N1238" s="59"/>
      <c r="O1238" s="59"/>
      <c r="P1238" s="59"/>
      <c r="Q1238" s="59"/>
    </row>
    <row r="1239" spans="5:17">
      <c r="E1239" s="59"/>
      <c r="F1239" s="62">
        <v>6</v>
      </c>
      <c r="G1239" s="64">
        <v>351920</v>
      </c>
      <c r="H1239" s="59"/>
      <c r="I1239" s="69">
        <v>1.06</v>
      </c>
      <c r="J1239" s="70">
        <v>37303</v>
      </c>
      <c r="K1239" s="64">
        <v>10</v>
      </c>
      <c r="L1239" s="64">
        <f t="shared" si="20"/>
        <v>13479591.76</v>
      </c>
      <c r="M1239" s="62">
        <v>1230</v>
      </c>
      <c r="N1239" s="59"/>
      <c r="O1239" s="59"/>
      <c r="P1239" s="59"/>
      <c r="Q1239" s="59"/>
    </row>
    <row r="1240" spans="5:17">
      <c r="E1240" s="59"/>
      <c r="F1240" s="62">
        <v>7</v>
      </c>
      <c r="G1240" s="64">
        <v>358560</v>
      </c>
      <c r="H1240" s="59"/>
      <c r="I1240" s="69">
        <v>1.08</v>
      </c>
      <c r="J1240" s="70">
        <v>38365</v>
      </c>
      <c r="K1240" s="64">
        <v>10</v>
      </c>
      <c r="L1240" s="64">
        <f t="shared" si="20"/>
        <v>14114714.4</v>
      </c>
      <c r="M1240" s="62">
        <v>1231</v>
      </c>
      <c r="N1240" s="59"/>
      <c r="O1240" s="59"/>
      <c r="P1240" s="59"/>
      <c r="Q1240" s="59"/>
    </row>
    <row r="1241" spans="5:17">
      <c r="E1241" s="59"/>
      <c r="F1241" s="62">
        <v>8</v>
      </c>
      <c r="G1241" s="64">
        <v>365200</v>
      </c>
      <c r="H1241" s="59"/>
      <c r="I1241" s="69">
        <v>1.1</v>
      </c>
      <c r="J1241" s="70">
        <v>39441</v>
      </c>
      <c r="K1241" s="64">
        <v>10</v>
      </c>
      <c r="L1241" s="64">
        <f t="shared" si="20"/>
        <v>14769053.2</v>
      </c>
      <c r="M1241" s="62">
        <v>1232</v>
      </c>
      <c r="N1241" s="59"/>
      <c r="O1241" s="59"/>
      <c r="P1241" s="59"/>
      <c r="Q1241" s="59"/>
    </row>
    <row r="1242" spans="5:17">
      <c r="E1242" s="62">
        <v>5</v>
      </c>
      <c r="F1242" s="62">
        <v>1</v>
      </c>
      <c r="G1242" s="63">
        <v>334000</v>
      </c>
      <c r="H1242" s="62">
        <v>2000</v>
      </c>
      <c r="I1242" s="69">
        <v>1</v>
      </c>
      <c r="J1242" s="70">
        <v>33734</v>
      </c>
      <c r="K1242" s="64">
        <v>10</v>
      </c>
      <c r="L1242" s="64">
        <f t="shared" si="20"/>
        <v>11601156</v>
      </c>
      <c r="M1242" s="62">
        <v>1233</v>
      </c>
      <c r="N1242" s="59"/>
      <c r="O1242" s="59"/>
      <c r="P1242" s="59"/>
      <c r="Q1242" s="59"/>
    </row>
    <row r="1243" spans="5:17">
      <c r="E1243" s="59"/>
      <c r="F1243" s="62">
        <v>2</v>
      </c>
      <c r="G1243" s="64">
        <v>337340</v>
      </c>
      <c r="H1243" s="59"/>
      <c r="I1243" s="69">
        <v>1.01</v>
      </c>
      <c r="J1243" s="70">
        <v>34408</v>
      </c>
      <c r="K1243" s="64">
        <v>10</v>
      </c>
      <c r="L1243" s="64">
        <f t="shared" si="20"/>
        <v>11944534.72</v>
      </c>
      <c r="M1243" s="62">
        <v>1234</v>
      </c>
      <c r="N1243" s="59"/>
      <c r="O1243" s="59"/>
      <c r="P1243" s="59"/>
      <c r="Q1243" s="59"/>
    </row>
    <row r="1244" spans="5:17">
      <c r="E1244" s="59"/>
      <c r="F1244" s="62">
        <v>3</v>
      </c>
      <c r="G1244" s="64">
        <v>340680</v>
      </c>
      <c r="H1244" s="59"/>
      <c r="I1244" s="69">
        <v>1.02</v>
      </c>
      <c r="J1244" s="70">
        <v>35090</v>
      </c>
      <c r="K1244" s="64">
        <v>10</v>
      </c>
      <c r="L1244" s="64">
        <f t="shared" si="20"/>
        <v>12295141.2</v>
      </c>
      <c r="M1244" s="62">
        <v>1235</v>
      </c>
      <c r="N1244" s="59"/>
      <c r="O1244" s="59"/>
      <c r="P1244" s="59"/>
      <c r="Q1244" s="59"/>
    </row>
    <row r="1245" spans="5:17">
      <c r="E1245" s="59"/>
      <c r="F1245" s="62">
        <v>4</v>
      </c>
      <c r="G1245" s="64">
        <v>344020</v>
      </c>
      <c r="H1245" s="59"/>
      <c r="I1245" s="69">
        <v>1.03</v>
      </c>
      <c r="J1245" s="70">
        <v>35778</v>
      </c>
      <c r="K1245" s="64">
        <v>10</v>
      </c>
      <c r="L1245" s="64">
        <f t="shared" si="20"/>
        <v>12652367.56</v>
      </c>
      <c r="M1245" s="62">
        <v>1236</v>
      </c>
      <c r="N1245" s="59"/>
      <c r="O1245" s="59"/>
      <c r="P1245" s="59"/>
      <c r="Q1245" s="59"/>
    </row>
    <row r="1246" spans="5:17">
      <c r="E1246" s="59"/>
      <c r="F1246" s="62">
        <v>5</v>
      </c>
      <c r="G1246" s="64">
        <v>347360</v>
      </c>
      <c r="H1246" s="59"/>
      <c r="I1246" s="69">
        <v>1.04</v>
      </c>
      <c r="J1246" s="70">
        <v>36472</v>
      </c>
      <c r="K1246" s="64">
        <v>10</v>
      </c>
      <c r="L1246" s="64">
        <f t="shared" si="20"/>
        <v>13016273.92</v>
      </c>
      <c r="M1246" s="62">
        <v>1237</v>
      </c>
      <c r="N1246" s="59"/>
      <c r="O1246" s="59"/>
      <c r="P1246" s="59"/>
      <c r="Q1246" s="59"/>
    </row>
    <row r="1247" spans="5:17">
      <c r="E1247" s="59"/>
      <c r="F1247" s="62">
        <v>6</v>
      </c>
      <c r="G1247" s="64">
        <v>354040</v>
      </c>
      <c r="H1247" s="59"/>
      <c r="I1247" s="69">
        <v>1.06</v>
      </c>
      <c r="J1247" s="70">
        <v>37528</v>
      </c>
      <c r="K1247" s="64">
        <v>10</v>
      </c>
      <c r="L1247" s="64">
        <f t="shared" si="20"/>
        <v>13640453.12</v>
      </c>
      <c r="M1247" s="62">
        <v>1238</v>
      </c>
      <c r="N1247" s="59"/>
      <c r="O1247" s="59"/>
      <c r="P1247" s="59"/>
      <c r="Q1247" s="59"/>
    </row>
    <row r="1248" spans="5:17">
      <c r="E1248" s="59"/>
      <c r="F1248" s="62">
        <v>7</v>
      </c>
      <c r="G1248" s="64">
        <v>360720</v>
      </c>
      <c r="H1248" s="59"/>
      <c r="I1248" s="69">
        <v>1.08</v>
      </c>
      <c r="J1248" s="70">
        <v>38597</v>
      </c>
      <c r="K1248" s="64">
        <v>10</v>
      </c>
      <c r="L1248" s="64">
        <f t="shared" si="20"/>
        <v>14283429.84</v>
      </c>
      <c r="M1248" s="62">
        <v>1239</v>
      </c>
      <c r="N1248" s="59"/>
      <c r="O1248" s="59"/>
      <c r="P1248" s="59"/>
      <c r="Q1248" s="59"/>
    </row>
    <row r="1249" spans="4:17">
      <c r="D1249" s="59"/>
      <c r="E1249" s="59"/>
      <c r="F1249" s="62">
        <v>8</v>
      </c>
      <c r="G1249" s="64">
        <v>367400</v>
      </c>
      <c r="H1249" s="59"/>
      <c r="I1249" s="69">
        <v>1.1</v>
      </c>
      <c r="J1249" s="70">
        <v>39679</v>
      </c>
      <c r="K1249" s="64">
        <v>10</v>
      </c>
      <c r="L1249" s="64">
        <f t="shared" si="20"/>
        <v>14945464.6</v>
      </c>
      <c r="M1249" s="62">
        <v>1240</v>
      </c>
      <c r="N1249" s="59"/>
      <c r="O1249" s="59"/>
      <c r="P1249" s="59"/>
      <c r="Q1249" s="59"/>
    </row>
    <row r="1250" spans="4:17">
      <c r="D1250" s="62" t="s">
        <v>628</v>
      </c>
      <c r="E1250" s="62">
        <v>1</v>
      </c>
      <c r="F1250" s="62">
        <v>1</v>
      </c>
      <c r="G1250" s="63">
        <v>336000</v>
      </c>
      <c r="H1250" s="62">
        <v>2000</v>
      </c>
      <c r="I1250" s="69">
        <v>1</v>
      </c>
      <c r="J1250" s="70">
        <v>33936</v>
      </c>
      <c r="K1250" s="64">
        <v>10</v>
      </c>
      <c r="L1250" s="64">
        <f t="shared" si="20"/>
        <v>11738496</v>
      </c>
      <c r="M1250" s="62">
        <v>1241</v>
      </c>
      <c r="N1250" s="59"/>
      <c r="O1250" s="59"/>
      <c r="P1250" s="59"/>
      <c r="Q1250" s="59"/>
    </row>
    <row r="1251" spans="4:17">
      <c r="D1251" s="59"/>
      <c r="E1251" s="59"/>
      <c r="F1251" s="62">
        <v>2</v>
      </c>
      <c r="G1251" s="64">
        <v>339360</v>
      </c>
      <c r="H1251" s="59"/>
      <c r="I1251" s="69">
        <v>1.01</v>
      </c>
      <c r="J1251" s="70">
        <v>34614</v>
      </c>
      <c r="K1251" s="64">
        <v>10</v>
      </c>
      <c r="L1251" s="64">
        <f t="shared" si="20"/>
        <v>12085967.04</v>
      </c>
      <c r="M1251" s="62">
        <v>1242</v>
      </c>
      <c r="N1251" s="59"/>
      <c r="O1251" s="59"/>
      <c r="P1251" s="59"/>
      <c r="Q1251" s="59"/>
    </row>
    <row r="1252" spans="4:17">
      <c r="D1252" s="59"/>
      <c r="E1252" s="59"/>
      <c r="F1252" s="62">
        <v>3</v>
      </c>
      <c r="G1252" s="64">
        <v>342720</v>
      </c>
      <c r="H1252" s="59"/>
      <c r="I1252" s="69">
        <v>1.02</v>
      </c>
      <c r="J1252" s="70">
        <v>35300</v>
      </c>
      <c r="K1252" s="64">
        <v>10</v>
      </c>
      <c r="L1252" s="64">
        <f t="shared" si="20"/>
        <v>12440736</v>
      </c>
      <c r="M1252" s="62">
        <v>1243</v>
      </c>
      <c r="N1252" s="59"/>
      <c r="O1252" s="59"/>
      <c r="P1252" s="59"/>
      <c r="Q1252" s="59"/>
    </row>
    <row r="1253" spans="4:17">
      <c r="D1253" s="59"/>
      <c r="E1253" s="59"/>
      <c r="F1253" s="62">
        <v>4</v>
      </c>
      <c r="G1253" s="64">
        <v>346080</v>
      </c>
      <c r="H1253" s="59"/>
      <c r="I1253" s="69">
        <v>1.03</v>
      </c>
      <c r="J1253" s="70">
        <v>35992</v>
      </c>
      <c r="K1253" s="64">
        <v>10</v>
      </c>
      <c r="L1253" s="64">
        <f t="shared" si="20"/>
        <v>12802191.36</v>
      </c>
      <c r="M1253" s="62">
        <v>1244</v>
      </c>
      <c r="N1253" s="59"/>
      <c r="O1253" s="59"/>
      <c r="P1253" s="59"/>
      <c r="Q1253" s="59"/>
    </row>
    <row r="1254" spans="4:17">
      <c r="D1254" s="59"/>
      <c r="E1254" s="59"/>
      <c r="F1254" s="62">
        <v>5</v>
      </c>
      <c r="G1254" s="64">
        <v>349440</v>
      </c>
      <c r="H1254" s="59"/>
      <c r="I1254" s="69">
        <v>1.04</v>
      </c>
      <c r="J1254" s="70">
        <v>36691</v>
      </c>
      <c r="K1254" s="64">
        <v>10</v>
      </c>
      <c r="L1254" s="64">
        <f t="shared" si="20"/>
        <v>13170743.04</v>
      </c>
      <c r="M1254" s="62">
        <v>1245</v>
      </c>
      <c r="N1254" s="59"/>
      <c r="O1254" s="59"/>
      <c r="P1254" s="59"/>
      <c r="Q1254" s="59"/>
    </row>
    <row r="1255" spans="4:17">
      <c r="D1255" s="59"/>
      <c r="E1255" s="59"/>
      <c r="F1255" s="62">
        <v>6</v>
      </c>
      <c r="G1255" s="64">
        <v>356160</v>
      </c>
      <c r="H1255" s="59"/>
      <c r="I1255" s="69">
        <v>1.06</v>
      </c>
      <c r="J1255" s="70">
        <v>37752</v>
      </c>
      <c r="K1255" s="64">
        <v>10</v>
      </c>
      <c r="L1255" s="64">
        <f t="shared" si="20"/>
        <v>13801912.32</v>
      </c>
      <c r="M1255" s="62">
        <v>1246</v>
      </c>
      <c r="N1255" s="59"/>
      <c r="O1255" s="59"/>
      <c r="P1255" s="59"/>
      <c r="Q1255" s="59"/>
    </row>
    <row r="1256" spans="4:17">
      <c r="D1256" s="59"/>
      <c r="E1256" s="59"/>
      <c r="F1256" s="62">
        <v>7</v>
      </c>
      <c r="G1256" s="64">
        <v>362880</v>
      </c>
      <c r="H1256" s="59"/>
      <c r="I1256" s="69">
        <v>1.08</v>
      </c>
      <c r="J1256" s="70">
        <v>38828</v>
      </c>
      <c r="K1256" s="64">
        <v>10</v>
      </c>
      <c r="L1256" s="64">
        <f t="shared" si="20"/>
        <v>14452784.64</v>
      </c>
      <c r="M1256" s="62">
        <v>1247</v>
      </c>
      <c r="N1256" s="59"/>
      <c r="O1256" s="59"/>
      <c r="P1256" s="59"/>
      <c r="Q1256" s="59"/>
    </row>
    <row r="1257" spans="4:17">
      <c r="D1257" s="59"/>
      <c r="E1257" s="59"/>
      <c r="F1257" s="62">
        <v>8</v>
      </c>
      <c r="G1257" s="64">
        <v>369600</v>
      </c>
      <c r="H1257" s="59"/>
      <c r="I1257" s="69">
        <v>1.1</v>
      </c>
      <c r="J1257" s="70">
        <v>39916</v>
      </c>
      <c r="K1257" s="64">
        <v>10</v>
      </c>
      <c r="L1257" s="64">
        <f t="shared" si="20"/>
        <v>15122553.6</v>
      </c>
      <c r="M1257" s="62">
        <v>1248</v>
      </c>
      <c r="N1257" s="59"/>
      <c r="O1257" s="59"/>
      <c r="P1257" s="59"/>
      <c r="Q1257" s="59"/>
    </row>
    <row r="1258" spans="4:17">
      <c r="D1258" s="59"/>
      <c r="E1258" s="62">
        <v>2</v>
      </c>
      <c r="F1258" s="62">
        <v>1</v>
      </c>
      <c r="G1258" s="63">
        <v>338000</v>
      </c>
      <c r="H1258" s="62">
        <v>2000</v>
      </c>
      <c r="I1258" s="69">
        <v>1</v>
      </c>
      <c r="J1258" s="70">
        <v>34138</v>
      </c>
      <c r="K1258" s="64">
        <v>10</v>
      </c>
      <c r="L1258" s="64">
        <f t="shared" si="20"/>
        <v>11876644</v>
      </c>
      <c r="M1258" s="62">
        <v>1249</v>
      </c>
      <c r="N1258" s="59"/>
      <c r="O1258" s="59"/>
      <c r="P1258" s="59"/>
      <c r="Q1258" s="59"/>
    </row>
    <row r="1259" spans="4:17">
      <c r="D1259" s="59"/>
      <c r="E1259" s="59"/>
      <c r="F1259" s="62">
        <v>2</v>
      </c>
      <c r="G1259" s="64">
        <v>341380</v>
      </c>
      <c r="H1259" s="59"/>
      <c r="I1259" s="69">
        <v>1.01</v>
      </c>
      <c r="J1259" s="70">
        <v>34820</v>
      </c>
      <c r="K1259" s="64">
        <v>10</v>
      </c>
      <c r="L1259" s="64">
        <f t="shared" si="20"/>
        <v>12228231.6</v>
      </c>
      <c r="M1259" s="62">
        <v>1250</v>
      </c>
      <c r="N1259" s="59"/>
      <c r="O1259" s="59"/>
      <c r="P1259" s="59"/>
      <c r="Q1259" s="59"/>
    </row>
    <row r="1260" spans="4:17">
      <c r="D1260" s="59"/>
      <c r="E1260" s="59"/>
      <c r="F1260" s="62">
        <v>3</v>
      </c>
      <c r="G1260" s="64">
        <v>344760</v>
      </c>
      <c r="H1260" s="59"/>
      <c r="I1260" s="69">
        <v>1.02</v>
      </c>
      <c r="J1260" s="70">
        <v>35510</v>
      </c>
      <c r="K1260" s="64">
        <v>10</v>
      </c>
      <c r="L1260" s="64">
        <f t="shared" si="20"/>
        <v>12587187.6</v>
      </c>
      <c r="M1260" s="62">
        <v>1251</v>
      </c>
      <c r="N1260" s="59"/>
      <c r="O1260" s="59"/>
      <c r="P1260" s="59"/>
      <c r="Q1260" s="59"/>
    </row>
    <row r="1261" spans="4:17">
      <c r="D1261" s="59"/>
      <c r="E1261" s="59"/>
      <c r="F1261" s="62">
        <v>4</v>
      </c>
      <c r="G1261" s="64">
        <v>348140</v>
      </c>
      <c r="H1261" s="59"/>
      <c r="I1261" s="69">
        <v>1.03</v>
      </c>
      <c r="J1261" s="70">
        <v>36206</v>
      </c>
      <c r="K1261" s="64">
        <v>10</v>
      </c>
      <c r="L1261" s="64">
        <f t="shared" si="20"/>
        <v>12952896.84</v>
      </c>
      <c r="M1261" s="62">
        <v>1252</v>
      </c>
      <c r="N1261" s="59"/>
      <c r="O1261" s="59"/>
      <c r="P1261" s="59"/>
      <c r="Q1261" s="59"/>
    </row>
    <row r="1262" spans="4:17">
      <c r="D1262" s="59"/>
      <c r="E1262" s="59"/>
      <c r="F1262" s="62">
        <v>5</v>
      </c>
      <c r="G1262" s="64">
        <v>351520</v>
      </c>
      <c r="H1262" s="59"/>
      <c r="I1262" s="69">
        <v>1.04</v>
      </c>
      <c r="J1262" s="70">
        <v>36909</v>
      </c>
      <c r="K1262" s="64">
        <v>10</v>
      </c>
      <c r="L1262" s="64">
        <f t="shared" si="20"/>
        <v>13325771.68</v>
      </c>
      <c r="M1262" s="62">
        <v>1253</v>
      </c>
      <c r="N1262" s="59"/>
      <c r="O1262" s="59"/>
      <c r="P1262" s="59"/>
      <c r="Q1262" s="59"/>
    </row>
    <row r="1263" spans="4:17">
      <c r="D1263" s="59"/>
      <c r="E1263" s="59"/>
      <c r="F1263" s="62">
        <v>6</v>
      </c>
      <c r="G1263" s="64">
        <v>358280</v>
      </c>
      <c r="H1263" s="59"/>
      <c r="I1263" s="69">
        <v>1.06</v>
      </c>
      <c r="J1263" s="70">
        <v>37977</v>
      </c>
      <c r="K1263" s="64">
        <v>10</v>
      </c>
      <c r="L1263" s="64">
        <f t="shared" si="20"/>
        <v>13964679.56</v>
      </c>
      <c r="M1263" s="62">
        <v>1254</v>
      </c>
      <c r="N1263" s="59"/>
      <c r="O1263" s="59"/>
      <c r="P1263" s="59"/>
      <c r="Q1263" s="59"/>
    </row>
    <row r="1264" spans="4:17">
      <c r="D1264" s="59"/>
      <c r="E1264" s="59"/>
      <c r="F1264" s="62">
        <v>7</v>
      </c>
      <c r="G1264" s="64">
        <v>365040</v>
      </c>
      <c r="H1264" s="59"/>
      <c r="I1264" s="69">
        <v>1.08</v>
      </c>
      <c r="J1264" s="70">
        <v>39059</v>
      </c>
      <c r="K1264" s="64">
        <v>10</v>
      </c>
      <c r="L1264" s="64">
        <f t="shared" si="20"/>
        <v>14623137.36</v>
      </c>
      <c r="M1264" s="62">
        <v>1255</v>
      </c>
      <c r="N1264" s="59"/>
      <c r="O1264" s="59"/>
      <c r="P1264" s="59"/>
      <c r="Q1264" s="59"/>
    </row>
    <row r="1265" spans="5:17">
      <c r="E1265" s="59"/>
      <c r="F1265" s="62">
        <v>8</v>
      </c>
      <c r="G1265" s="64">
        <v>371800</v>
      </c>
      <c r="H1265" s="59"/>
      <c r="I1265" s="69">
        <v>1.1</v>
      </c>
      <c r="J1265" s="70">
        <v>40154</v>
      </c>
      <c r="K1265" s="64">
        <v>10</v>
      </c>
      <c r="L1265" s="64">
        <f t="shared" si="20"/>
        <v>15301057.2</v>
      </c>
      <c r="M1265" s="62">
        <v>1256</v>
      </c>
      <c r="N1265" s="59"/>
      <c r="O1265" s="59"/>
      <c r="P1265" s="59"/>
      <c r="Q1265" s="59"/>
    </row>
    <row r="1266" spans="5:17">
      <c r="E1266" s="62">
        <v>3</v>
      </c>
      <c r="F1266" s="62">
        <v>1</v>
      </c>
      <c r="G1266" s="63">
        <v>340000</v>
      </c>
      <c r="H1266" s="62">
        <v>2000</v>
      </c>
      <c r="I1266" s="69">
        <v>1</v>
      </c>
      <c r="J1266" s="70">
        <v>34340</v>
      </c>
      <c r="K1266" s="64">
        <v>10</v>
      </c>
      <c r="L1266" s="64">
        <f t="shared" si="20"/>
        <v>12015600</v>
      </c>
      <c r="M1266" s="62">
        <v>1257</v>
      </c>
      <c r="N1266" s="59"/>
      <c r="O1266" s="59"/>
      <c r="P1266" s="59"/>
      <c r="Q1266" s="59"/>
    </row>
    <row r="1267" spans="5:17">
      <c r="E1267" s="59"/>
      <c r="F1267" s="62">
        <v>2</v>
      </c>
      <c r="G1267" s="64">
        <v>343400</v>
      </c>
      <c r="H1267" s="59"/>
      <c r="I1267" s="69">
        <v>1.01</v>
      </c>
      <c r="J1267" s="70">
        <v>35026</v>
      </c>
      <c r="K1267" s="64">
        <v>10</v>
      </c>
      <c r="L1267" s="64">
        <f t="shared" si="20"/>
        <v>12371328.4</v>
      </c>
      <c r="M1267" s="62">
        <v>1258</v>
      </c>
      <c r="N1267" s="59"/>
      <c r="O1267" s="59"/>
      <c r="P1267" s="59"/>
      <c r="Q1267" s="59"/>
    </row>
    <row r="1268" spans="5:17">
      <c r="E1268" s="59"/>
      <c r="F1268" s="62">
        <v>3</v>
      </c>
      <c r="G1268" s="64">
        <v>346800</v>
      </c>
      <c r="H1268" s="59"/>
      <c r="I1268" s="69">
        <v>1.02</v>
      </c>
      <c r="J1268" s="70">
        <v>35720</v>
      </c>
      <c r="K1268" s="64">
        <v>10</v>
      </c>
      <c r="L1268" s="64">
        <f t="shared" si="20"/>
        <v>12734496</v>
      </c>
      <c r="M1268" s="62">
        <v>1259</v>
      </c>
      <c r="N1268" s="59"/>
      <c r="O1268" s="59"/>
      <c r="P1268" s="59"/>
      <c r="Q1268" s="59"/>
    </row>
    <row r="1269" spans="5:17">
      <c r="E1269" s="59"/>
      <c r="F1269" s="62">
        <v>4</v>
      </c>
      <c r="G1269" s="64">
        <v>350200</v>
      </c>
      <c r="H1269" s="59"/>
      <c r="I1269" s="69">
        <v>1.03</v>
      </c>
      <c r="J1269" s="70">
        <v>36420</v>
      </c>
      <c r="K1269" s="64">
        <v>10</v>
      </c>
      <c r="L1269" s="64">
        <f t="shared" si="20"/>
        <v>13104484</v>
      </c>
      <c r="M1269" s="62">
        <v>1260</v>
      </c>
      <c r="N1269" s="59"/>
      <c r="O1269" s="59"/>
      <c r="P1269" s="59"/>
      <c r="Q1269" s="59"/>
    </row>
    <row r="1270" spans="5:17">
      <c r="E1270" s="59"/>
      <c r="F1270" s="62">
        <v>5</v>
      </c>
      <c r="G1270" s="64">
        <v>353600</v>
      </c>
      <c r="H1270" s="59"/>
      <c r="I1270" s="69">
        <v>1.04</v>
      </c>
      <c r="J1270" s="70">
        <v>37128</v>
      </c>
      <c r="K1270" s="64">
        <v>10</v>
      </c>
      <c r="L1270" s="64">
        <f t="shared" si="20"/>
        <v>13482060.8</v>
      </c>
      <c r="M1270" s="62">
        <v>1261</v>
      </c>
      <c r="N1270" s="59"/>
      <c r="O1270" s="59"/>
      <c r="P1270" s="59"/>
      <c r="Q1270" s="59"/>
    </row>
    <row r="1271" spans="5:17">
      <c r="E1271" s="59"/>
      <c r="F1271" s="62">
        <v>6</v>
      </c>
      <c r="G1271" s="64">
        <v>360400</v>
      </c>
      <c r="H1271" s="59"/>
      <c r="I1271" s="69">
        <v>1.06</v>
      </c>
      <c r="J1271" s="70">
        <v>38202</v>
      </c>
      <c r="K1271" s="64">
        <v>10</v>
      </c>
      <c r="L1271" s="64">
        <f t="shared" si="20"/>
        <v>14128400.8</v>
      </c>
      <c r="M1271" s="62">
        <v>1262</v>
      </c>
      <c r="N1271" s="59"/>
      <c r="O1271" s="59"/>
      <c r="P1271" s="59"/>
      <c r="Q1271" s="59"/>
    </row>
    <row r="1272" spans="5:17">
      <c r="E1272" s="59"/>
      <c r="F1272" s="62">
        <v>7</v>
      </c>
      <c r="G1272" s="64">
        <v>367200</v>
      </c>
      <c r="H1272" s="59"/>
      <c r="I1272" s="69">
        <v>1.08</v>
      </c>
      <c r="J1272" s="70">
        <v>39290</v>
      </c>
      <c r="K1272" s="64">
        <v>10</v>
      </c>
      <c r="L1272" s="64">
        <f t="shared" si="20"/>
        <v>14794488</v>
      </c>
      <c r="M1272" s="62">
        <v>1263</v>
      </c>
      <c r="N1272" s="59"/>
      <c r="O1272" s="59"/>
      <c r="P1272" s="59"/>
      <c r="Q1272" s="59"/>
    </row>
    <row r="1273" spans="5:17">
      <c r="E1273" s="59"/>
      <c r="F1273" s="62">
        <v>8</v>
      </c>
      <c r="G1273" s="64">
        <v>374000</v>
      </c>
      <c r="H1273" s="59"/>
      <c r="I1273" s="69">
        <v>1.1</v>
      </c>
      <c r="J1273" s="70">
        <v>40392</v>
      </c>
      <c r="K1273" s="64">
        <v>10</v>
      </c>
      <c r="L1273" s="64">
        <f t="shared" si="20"/>
        <v>15480608</v>
      </c>
      <c r="M1273" s="62">
        <v>1264</v>
      </c>
      <c r="N1273" s="59"/>
      <c r="O1273" s="59"/>
      <c r="P1273" s="59"/>
      <c r="Q1273" s="59"/>
    </row>
    <row r="1274" spans="5:17">
      <c r="E1274" s="62">
        <v>4</v>
      </c>
      <c r="F1274" s="62">
        <v>1</v>
      </c>
      <c r="G1274" s="63">
        <v>342000</v>
      </c>
      <c r="H1274" s="62">
        <v>2000</v>
      </c>
      <c r="I1274" s="69">
        <v>1</v>
      </c>
      <c r="J1274" s="70">
        <v>34542</v>
      </c>
      <c r="K1274" s="64">
        <v>10</v>
      </c>
      <c r="L1274" s="64">
        <f t="shared" si="20"/>
        <v>12155364</v>
      </c>
      <c r="M1274" s="62">
        <v>1265</v>
      </c>
      <c r="N1274" s="59"/>
      <c r="O1274" s="59"/>
      <c r="P1274" s="59"/>
      <c r="Q1274" s="59"/>
    </row>
    <row r="1275" spans="5:17">
      <c r="E1275" s="59"/>
      <c r="F1275" s="62">
        <v>2</v>
      </c>
      <c r="G1275" s="64">
        <v>345420</v>
      </c>
      <c r="H1275" s="59"/>
      <c r="I1275" s="69">
        <v>1.01</v>
      </c>
      <c r="J1275" s="70">
        <v>35232</v>
      </c>
      <c r="K1275" s="64">
        <v>10</v>
      </c>
      <c r="L1275" s="64">
        <f t="shared" si="20"/>
        <v>12515257.44</v>
      </c>
      <c r="M1275" s="62">
        <v>1266</v>
      </c>
      <c r="N1275" s="59"/>
      <c r="O1275" s="59"/>
      <c r="P1275" s="59"/>
      <c r="Q1275" s="59"/>
    </row>
    <row r="1276" spans="5:17">
      <c r="E1276" s="59"/>
      <c r="F1276" s="62">
        <v>3</v>
      </c>
      <c r="G1276" s="64">
        <v>348840</v>
      </c>
      <c r="H1276" s="59"/>
      <c r="I1276" s="69">
        <v>1.02</v>
      </c>
      <c r="J1276" s="70">
        <v>35930</v>
      </c>
      <c r="K1276" s="64">
        <v>10</v>
      </c>
      <c r="L1276" s="64">
        <f t="shared" si="20"/>
        <v>12882661.2</v>
      </c>
      <c r="M1276" s="62">
        <v>1267</v>
      </c>
      <c r="N1276" s="59"/>
      <c r="O1276" s="59"/>
      <c r="P1276" s="59"/>
      <c r="Q1276" s="59"/>
    </row>
    <row r="1277" spans="5:17">
      <c r="E1277" s="59"/>
      <c r="F1277" s="62">
        <v>4</v>
      </c>
      <c r="G1277" s="64">
        <v>352260</v>
      </c>
      <c r="H1277" s="59"/>
      <c r="I1277" s="69">
        <v>1.03</v>
      </c>
      <c r="J1277" s="70">
        <v>36635</v>
      </c>
      <c r="K1277" s="64">
        <v>10</v>
      </c>
      <c r="L1277" s="64">
        <f t="shared" si="20"/>
        <v>13257305.1</v>
      </c>
      <c r="M1277" s="62">
        <v>1268</v>
      </c>
      <c r="N1277" s="59"/>
      <c r="O1277" s="59"/>
      <c r="P1277" s="59"/>
      <c r="Q1277" s="59"/>
    </row>
    <row r="1278" spans="5:17">
      <c r="E1278" s="59"/>
      <c r="F1278" s="62">
        <v>5</v>
      </c>
      <c r="G1278" s="64">
        <v>355680</v>
      </c>
      <c r="H1278" s="59"/>
      <c r="I1278" s="69">
        <v>1.04</v>
      </c>
      <c r="J1278" s="70">
        <v>37346</v>
      </c>
      <c r="K1278" s="64">
        <v>10</v>
      </c>
      <c r="L1278" s="64">
        <f t="shared" si="20"/>
        <v>13638905.28</v>
      </c>
      <c r="M1278" s="62">
        <v>1269</v>
      </c>
      <c r="N1278" s="59"/>
      <c r="O1278" s="59"/>
      <c r="P1278" s="59"/>
      <c r="Q1278" s="59"/>
    </row>
    <row r="1279" spans="5:17">
      <c r="E1279" s="59"/>
      <c r="F1279" s="62">
        <v>6</v>
      </c>
      <c r="G1279" s="64">
        <v>362520</v>
      </c>
      <c r="H1279" s="59"/>
      <c r="I1279" s="69">
        <v>1.06</v>
      </c>
      <c r="J1279" s="70">
        <v>38427</v>
      </c>
      <c r="K1279" s="64">
        <v>10</v>
      </c>
      <c r="L1279" s="64">
        <f t="shared" si="20"/>
        <v>14293076.04</v>
      </c>
      <c r="M1279" s="62">
        <v>1270</v>
      </c>
      <c r="N1279" s="59"/>
      <c r="O1279" s="59"/>
      <c r="P1279" s="59"/>
      <c r="Q1279" s="59"/>
    </row>
    <row r="1280" spans="5:17">
      <c r="E1280" s="59"/>
      <c r="F1280" s="62">
        <v>7</v>
      </c>
      <c r="G1280" s="64">
        <v>369360</v>
      </c>
      <c r="H1280" s="59"/>
      <c r="I1280" s="69">
        <v>1.08</v>
      </c>
      <c r="J1280" s="70">
        <v>39521</v>
      </c>
      <c r="K1280" s="64">
        <v>10</v>
      </c>
      <c r="L1280" s="64">
        <f t="shared" si="20"/>
        <v>14966836.56</v>
      </c>
      <c r="M1280" s="62">
        <v>1271</v>
      </c>
      <c r="N1280" s="59"/>
      <c r="O1280" s="59"/>
      <c r="P1280" s="59"/>
      <c r="Q1280" s="59"/>
    </row>
    <row r="1281" spans="4:17">
      <c r="D1281" s="59"/>
      <c r="E1281" s="59"/>
      <c r="F1281" s="62">
        <v>8</v>
      </c>
      <c r="G1281" s="64">
        <v>376200</v>
      </c>
      <c r="H1281" s="59"/>
      <c r="I1281" s="69">
        <v>1.1</v>
      </c>
      <c r="J1281" s="70">
        <v>40629</v>
      </c>
      <c r="K1281" s="64">
        <v>10</v>
      </c>
      <c r="L1281" s="64">
        <f t="shared" si="20"/>
        <v>15660829.8</v>
      </c>
      <c r="M1281" s="62">
        <v>1272</v>
      </c>
      <c r="N1281" s="59"/>
      <c r="O1281" s="59"/>
      <c r="P1281" s="59"/>
      <c r="Q1281" s="59"/>
    </row>
    <row r="1282" spans="4:17">
      <c r="D1282" s="59"/>
      <c r="E1282" s="62">
        <v>5</v>
      </c>
      <c r="F1282" s="62">
        <v>1</v>
      </c>
      <c r="G1282" s="63">
        <v>344000</v>
      </c>
      <c r="H1282" s="62">
        <v>2000</v>
      </c>
      <c r="I1282" s="69">
        <v>1</v>
      </c>
      <c r="J1282" s="70">
        <v>34744</v>
      </c>
      <c r="K1282" s="64">
        <v>10</v>
      </c>
      <c r="L1282" s="64">
        <f t="shared" si="20"/>
        <v>12295936</v>
      </c>
      <c r="M1282" s="62">
        <v>1273</v>
      </c>
      <c r="N1282" s="59"/>
      <c r="O1282" s="59"/>
      <c r="P1282" s="59"/>
      <c r="Q1282" s="59"/>
    </row>
    <row r="1283" spans="4:17">
      <c r="D1283" s="59"/>
      <c r="E1283" s="59"/>
      <c r="F1283" s="62">
        <v>2</v>
      </c>
      <c r="G1283" s="64">
        <v>347440</v>
      </c>
      <c r="H1283" s="59"/>
      <c r="I1283" s="69">
        <v>1.01</v>
      </c>
      <c r="J1283" s="70">
        <v>35438</v>
      </c>
      <c r="K1283" s="64">
        <v>10</v>
      </c>
      <c r="L1283" s="64">
        <f t="shared" si="20"/>
        <v>12660018.72</v>
      </c>
      <c r="M1283" s="62">
        <v>1274</v>
      </c>
      <c r="N1283" s="59"/>
      <c r="O1283" s="59"/>
      <c r="P1283" s="59"/>
      <c r="Q1283" s="59"/>
    </row>
    <row r="1284" spans="4:17">
      <c r="D1284" s="59"/>
      <c r="E1284" s="59"/>
      <c r="F1284" s="62">
        <v>3</v>
      </c>
      <c r="G1284" s="64">
        <v>350880</v>
      </c>
      <c r="H1284" s="59"/>
      <c r="I1284" s="69">
        <v>1.02</v>
      </c>
      <c r="J1284" s="70">
        <v>36140</v>
      </c>
      <c r="K1284" s="64">
        <v>10</v>
      </c>
      <c r="L1284" s="64">
        <f t="shared" si="20"/>
        <v>13031683.2</v>
      </c>
      <c r="M1284" s="62">
        <v>1275</v>
      </c>
      <c r="N1284" s="59"/>
      <c r="O1284" s="59"/>
      <c r="P1284" s="59"/>
      <c r="Q1284" s="59"/>
    </row>
    <row r="1285" spans="4:17">
      <c r="D1285" s="59"/>
      <c r="E1285" s="59"/>
      <c r="F1285" s="62">
        <v>4</v>
      </c>
      <c r="G1285" s="64">
        <v>354320</v>
      </c>
      <c r="H1285" s="59"/>
      <c r="I1285" s="69">
        <v>1.03</v>
      </c>
      <c r="J1285" s="70">
        <v>36849</v>
      </c>
      <c r="K1285" s="64">
        <v>10</v>
      </c>
      <c r="L1285" s="64">
        <f t="shared" si="20"/>
        <v>13410657.68</v>
      </c>
      <c r="M1285" s="62">
        <v>1276</v>
      </c>
      <c r="N1285" s="59"/>
      <c r="O1285" s="59"/>
      <c r="P1285" s="59"/>
      <c r="Q1285" s="59"/>
    </row>
    <row r="1286" spans="4:17">
      <c r="D1286" s="59"/>
      <c r="E1286" s="59"/>
      <c r="F1286" s="62">
        <v>5</v>
      </c>
      <c r="G1286" s="64">
        <v>357760</v>
      </c>
      <c r="H1286" s="59"/>
      <c r="I1286" s="69">
        <v>1.04</v>
      </c>
      <c r="J1286" s="70">
        <v>37564</v>
      </c>
      <c r="K1286" s="64">
        <v>10</v>
      </c>
      <c r="L1286" s="64">
        <f t="shared" si="20"/>
        <v>13796656.64</v>
      </c>
      <c r="M1286" s="62">
        <v>1277</v>
      </c>
      <c r="N1286" s="59"/>
      <c r="O1286" s="59"/>
      <c r="P1286" s="59"/>
      <c r="Q1286" s="59"/>
    </row>
    <row r="1287" spans="4:17">
      <c r="D1287" s="59"/>
      <c r="E1287" s="59"/>
      <c r="F1287" s="62">
        <v>6</v>
      </c>
      <c r="G1287" s="64">
        <v>364640</v>
      </c>
      <c r="H1287" s="59"/>
      <c r="I1287" s="69">
        <v>1.06</v>
      </c>
      <c r="J1287" s="70">
        <v>38651</v>
      </c>
      <c r="K1287" s="64">
        <v>10</v>
      </c>
      <c r="L1287" s="64">
        <f t="shared" si="20"/>
        <v>14458340.64</v>
      </c>
      <c r="M1287" s="62">
        <v>1278</v>
      </c>
      <c r="N1287" s="59"/>
      <c r="O1287" s="59"/>
      <c r="P1287" s="59"/>
      <c r="Q1287" s="59"/>
    </row>
    <row r="1288" spans="4:17">
      <c r="D1288" s="59"/>
      <c r="E1288" s="59"/>
      <c r="F1288" s="62">
        <v>7</v>
      </c>
      <c r="G1288" s="64">
        <v>371520</v>
      </c>
      <c r="H1288" s="59"/>
      <c r="I1288" s="69">
        <v>1.08</v>
      </c>
      <c r="J1288" s="70">
        <v>39752</v>
      </c>
      <c r="K1288" s="64">
        <v>10</v>
      </c>
      <c r="L1288" s="64">
        <f t="shared" si="20"/>
        <v>15140183.04</v>
      </c>
      <c r="M1288" s="62">
        <v>1279</v>
      </c>
      <c r="N1288" s="59"/>
      <c r="O1288" s="59"/>
      <c r="P1288" s="59"/>
      <c r="Q1288" s="59"/>
    </row>
    <row r="1289" spans="4:17">
      <c r="D1289" s="59"/>
      <c r="E1289" s="59"/>
      <c r="F1289" s="62">
        <v>8</v>
      </c>
      <c r="G1289" s="64">
        <v>378400</v>
      </c>
      <c r="H1289" s="59"/>
      <c r="I1289" s="69">
        <v>1.1</v>
      </c>
      <c r="J1289" s="70">
        <v>40867</v>
      </c>
      <c r="K1289" s="64">
        <v>10</v>
      </c>
      <c r="L1289" s="64">
        <f t="shared" si="20"/>
        <v>15842472.8</v>
      </c>
      <c r="M1289" s="62">
        <v>1280</v>
      </c>
      <c r="N1289" s="59"/>
      <c r="O1289" s="59"/>
      <c r="P1289" s="59"/>
      <c r="Q1289" s="59"/>
    </row>
    <row r="1290" spans="4:17">
      <c r="D1290" s="62" t="s">
        <v>629</v>
      </c>
      <c r="E1290" s="62">
        <v>1</v>
      </c>
      <c r="F1290" s="62">
        <v>1</v>
      </c>
      <c r="G1290" s="63">
        <v>346000</v>
      </c>
      <c r="H1290" s="62">
        <v>2000</v>
      </c>
      <c r="I1290" s="69">
        <v>1</v>
      </c>
      <c r="J1290" s="70">
        <v>34946</v>
      </c>
      <c r="K1290" s="64">
        <v>10</v>
      </c>
      <c r="L1290" s="64">
        <f t="shared" si="20"/>
        <v>12437316</v>
      </c>
      <c r="M1290" s="62">
        <v>1281</v>
      </c>
      <c r="N1290" s="59"/>
      <c r="O1290" s="59"/>
      <c r="P1290" s="59"/>
      <c r="Q1290" s="59"/>
    </row>
    <row r="1291" spans="4:17">
      <c r="D1291" s="59"/>
      <c r="E1291" s="59"/>
      <c r="F1291" s="62">
        <v>2</v>
      </c>
      <c r="G1291" s="64">
        <v>349460</v>
      </c>
      <c r="H1291" s="59"/>
      <c r="I1291" s="69">
        <v>1.01</v>
      </c>
      <c r="J1291" s="70">
        <v>35644</v>
      </c>
      <c r="K1291" s="64">
        <v>10</v>
      </c>
      <c r="L1291" s="64">
        <f t="shared" ref="L1291:L1354" si="21">G1291*(1+J1291/1000)</f>
        <v>12805612.24</v>
      </c>
      <c r="M1291" s="62">
        <v>1282</v>
      </c>
      <c r="N1291" s="59"/>
      <c r="O1291" s="59"/>
      <c r="P1291" s="59"/>
      <c r="Q1291" s="59"/>
    </row>
    <row r="1292" spans="4:17">
      <c r="D1292" s="59"/>
      <c r="E1292" s="59"/>
      <c r="F1292" s="62">
        <v>3</v>
      </c>
      <c r="G1292" s="64">
        <v>352920</v>
      </c>
      <c r="H1292" s="59"/>
      <c r="I1292" s="69">
        <v>1.02</v>
      </c>
      <c r="J1292" s="70">
        <v>36350</v>
      </c>
      <c r="K1292" s="64">
        <v>10</v>
      </c>
      <c r="L1292" s="64">
        <f t="shared" si="21"/>
        <v>13181562</v>
      </c>
      <c r="M1292" s="62">
        <v>1283</v>
      </c>
      <c r="N1292" s="59"/>
      <c r="O1292" s="59"/>
      <c r="P1292" s="59"/>
      <c r="Q1292" s="59"/>
    </row>
    <row r="1293" spans="4:17">
      <c r="D1293" s="59"/>
      <c r="E1293" s="59"/>
      <c r="F1293" s="62">
        <v>4</v>
      </c>
      <c r="G1293" s="64">
        <v>356380</v>
      </c>
      <c r="H1293" s="59"/>
      <c r="I1293" s="69">
        <v>1.03</v>
      </c>
      <c r="J1293" s="70">
        <v>37063</v>
      </c>
      <c r="K1293" s="64">
        <v>10</v>
      </c>
      <c r="L1293" s="64">
        <f t="shared" si="21"/>
        <v>13564891.94</v>
      </c>
      <c r="M1293" s="62">
        <v>1284</v>
      </c>
      <c r="N1293" s="59"/>
      <c r="O1293" s="59"/>
      <c r="P1293" s="59"/>
      <c r="Q1293" s="59"/>
    </row>
    <row r="1294" spans="4:17">
      <c r="D1294" s="59"/>
      <c r="E1294" s="59"/>
      <c r="F1294" s="62">
        <v>5</v>
      </c>
      <c r="G1294" s="64">
        <v>359840</v>
      </c>
      <c r="H1294" s="59"/>
      <c r="I1294" s="69">
        <v>1.04</v>
      </c>
      <c r="J1294" s="70">
        <v>37783</v>
      </c>
      <c r="K1294" s="64">
        <v>10</v>
      </c>
      <c r="L1294" s="64">
        <f t="shared" si="21"/>
        <v>13955674.72</v>
      </c>
      <c r="M1294" s="62">
        <v>1285</v>
      </c>
      <c r="N1294" s="59"/>
      <c r="O1294" s="59"/>
      <c r="P1294" s="59"/>
      <c r="Q1294" s="59"/>
    </row>
    <row r="1295" spans="4:17">
      <c r="D1295" s="59"/>
      <c r="E1295" s="59"/>
      <c r="F1295" s="62">
        <v>6</v>
      </c>
      <c r="G1295" s="64">
        <v>366760</v>
      </c>
      <c r="H1295" s="59"/>
      <c r="I1295" s="69">
        <v>1.06</v>
      </c>
      <c r="J1295" s="70">
        <v>38876</v>
      </c>
      <c r="K1295" s="64">
        <v>10</v>
      </c>
      <c r="L1295" s="64">
        <f t="shared" si="21"/>
        <v>14624921.76</v>
      </c>
      <c r="M1295" s="62">
        <v>1286</v>
      </c>
      <c r="N1295" s="59"/>
      <c r="O1295" s="59"/>
      <c r="P1295" s="59"/>
      <c r="Q1295" s="59"/>
    </row>
    <row r="1296" spans="4:17">
      <c r="D1296" s="59"/>
      <c r="E1296" s="59"/>
      <c r="F1296" s="62">
        <v>7</v>
      </c>
      <c r="G1296" s="64">
        <v>373680</v>
      </c>
      <c r="H1296" s="59"/>
      <c r="I1296" s="69">
        <v>1.08</v>
      </c>
      <c r="J1296" s="70">
        <v>39983</v>
      </c>
      <c r="K1296" s="64">
        <v>10</v>
      </c>
      <c r="L1296" s="64">
        <f t="shared" si="21"/>
        <v>15314527.44</v>
      </c>
      <c r="M1296" s="62">
        <v>1287</v>
      </c>
      <c r="N1296" s="59"/>
      <c r="O1296" s="59"/>
      <c r="P1296" s="59"/>
      <c r="Q1296" s="59"/>
    </row>
    <row r="1297" spans="5:17">
      <c r="E1297" s="59"/>
      <c r="F1297" s="62">
        <v>8</v>
      </c>
      <c r="G1297" s="64">
        <v>380600</v>
      </c>
      <c r="H1297" s="59"/>
      <c r="I1297" s="69">
        <v>1.1</v>
      </c>
      <c r="J1297" s="70">
        <v>41104</v>
      </c>
      <c r="K1297" s="64">
        <v>10</v>
      </c>
      <c r="L1297" s="64">
        <f t="shared" si="21"/>
        <v>16024782.4</v>
      </c>
      <c r="M1297" s="62">
        <v>1288</v>
      </c>
      <c r="N1297" s="59"/>
      <c r="O1297" s="59"/>
      <c r="P1297" s="59"/>
      <c r="Q1297" s="59"/>
    </row>
    <row r="1298" spans="5:17">
      <c r="E1298" s="62">
        <v>2</v>
      </c>
      <c r="F1298" s="62">
        <v>1</v>
      </c>
      <c r="G1298" s="63">
        <v>348000</v>
      </c>
      <c r="H1298" s="62">
        <v>2000</v>
      </c>
      <c r="I1298" s="69">
        <v>1</v>
      </c>
      <c r="J1298" s="70">
        <v>35148</v>
      </c>
      <c r="K1298" s="64">
        <v>10</v>
      </c>
      <c r="L1298" s="64">
        <f t="shared" si="21"/>
        <v>12579504</v>
      </c>
      <c r="M1298" s="62">
        <v>1289</v>
      </c>
      <c r="N1298" s="59"/>
      <c r="O1298" s="59"/>
      <c r="P1298" s="59"/>
      <c r="Q1298" s="59"/>
    </row>
    <row r="1299" spans="5:17">
      <c r="E1299" s="59"/>
      <c r="F1299" s="62">
        <v>2</v>
      </c>
      <c r="G1299" s="64">
        <v>351480</v>
      </c>
      <c r="H1299" s="59"/>
      <c r="I1299" s="69">
        <v>1.01</v>
      </c>
      <c r="J1299" s="70">
        <v>35850</v>
      </c>
      <c r="K1299" s="64">
        <v>10</v>
      </c>
      <c r="L1299" s="64">
        <f t="shared" si="21"/>
        <v>12952038</v>
      </c>
      <c r="M1299" s="62">
        <v>1290</v>
      </c>
      <c r="N1299" s="59"/>
      <c r="O1299" s="59"/>
      <c r="P1299" s="59"/>
      <c r="Q1299" s="59"/>
    </row>
    <row r="1300" spans="5:17">
      <c r="E1300" s="59"/>
      <c r="F1300" s="62">
        <v>3</v>
      </c>
      <c r="G1300" s="64">
        <v>354960</v>
      </c>
      <c r="H1300" s="59"/>
      <c r="I1300" s="69">
        <v>1.02</v>
      </c>
      <c r="J1300" s="70">
        <v>36560</v>
      </c>
      <c r="K1300" s="64">
        <v>10</v>
      </c>
      <c r="L1300" s="64">
        <f t="shared" si="21"/>
        <v>13332297.6</v>
      </c>
      <c r="M1300" s="62">
        <v>1291</v>
      </c>
      <c r="N1300" s="59"/>
      <c r="O1300" s="59"/>
      <c r="P1300" s="59"/>
      <c r="Q1300" s="59"/>
    </row>
    <row r="1301" spans="5:17">
      <c r="E1301" s="59"/>
      <c r="F1301" s="62">
        <v>4</v>
      </c>
      <c r="G1301" s="64">
        <v>358440</v>
      </c>
      <c r="H1301" s="59"/>
      <c r="I1301" s="69">
        <v>1.03</v>
      </c>
      <c r="J1301" s="70">
        <v>37277</v>
      </c>
      <c r="K1301" s="64">
        <v>10</v>
      </c>
      <c r="L1301" s="64">
        <f t="shared" si="21"/>
        <v>13720007.88</v>
      </c>
      <c r="M1301" s="62">
        <v>1292</v>
      </c>
      <c r="N1301" s="59"/>
      <c r="O1301" s="59"/>
      <c r="P1301" s="59"/>
      <c r="Q1301" s="59"/>
    </row>
    <row r="1302" spans="5:17">
      <c r="E1302" s="59"/>
      <c r="F1302" s="62">
        <v>5</v>
      </c>
      <c r="G1302" s="64">
        <v>361920</v>
      </c>
      <c r="H1302" s="59"/>
      <c r="I1302" s="69">
        <v>1.04</v>
      </c>
      <c r="J1302" s="70">
        <v>38001</v>
      </c>
      <c r="K1302" s="64">
        <v>10</v>
      </c>
      <c r="L1302" s="64">
        <f t="shared" si="21"/>
        <v>14115241.92</v>
      </c>
      <c r="M1302" s="62">
        <v>1293</v>
      </c>
      <c r="N1302" s="59"/>
      <c r="O1302" s="59"/>
      <c r="P1302" s="59"/>
      <c r="Q1302" s="59"/>
    </row>
    <row r="1303" spans="5:17">
      <c r="E1303" s="59"/>
      <c r="F1303" s="62">
        <v>6</v>
      </c>
      <c r="G1303" s="64">
        <v>368880</v>
      </c>
      <c r="H1303" s="59"/>
      <c r="I1303" s="69">
        <v>1.06</v>
      </c>
      <c r="J1303" s="70">
        <v>39101</v>
      </c>
      <c r="K1303" s="64">
        <v>10</v>
      </c>
      <c r="L1303" s="64">
        <f t="shared" si="21"/>
        <v>14792456.88</v>
      </c>
      <c r="M1303" s="62">
        <v>1294</v>
      </c>
      <c r="N1303" s="59"/>
      <c r="O1303" s="59"/>
      <c r="P1303" s="59"/>
      <c r="Q1303" s="59"/>
    </row>
    <row r="1304" spans="5:17">
      <c r="E1304" s="59"/>
      <c r="F1304" s="62">
        <v>7</v>
      </c>
      <c r="G1304" s="64">
        <v>375840</v>
      </c>
      <c r="H1304" s="59"/>
      <c r="I1304" s="69">
        <v>1.08</v>
      </c>
      <c r="J1304" s="70">
        <v>40214</v>
      </c>
      <c r="K1304" s="64">
        <v>10</v>
      </c>
      <c r="L1304" s="64">
        <f t="shared" si="21"/>
        <v>15489869.76</v>
      </c>
      <c r="M1304" s="62">
        <v>1295</v>
      </c>
      <c r="N1304" s="59"/>
      <c r="O1304" s="59"/>
      <c r="P1304" s="59"/>
      <c r="Q1304" s="59"/>
    </row>
    <row r="1305" spans="5:17">
      <c r="E1305" s="59"/>
      <c r="F1305" s="62">
        <v>8</v>
      </c>
      <c r="G1305" s="64">
        <v>382800</v>
      </c>
      <c r="H1305" s="59"/>
      <c r="I1305" s="69">
        <v>1.1</v>
      </c>
      <c r="J1305" s="70">
        <v>41342</v>
      </c>
      <c r="K1305" s="64">
        <v>10</v>
      </c>
      <c r="L1305" s="64">
        <f t="shared" si="21"/>
        <v>16208517.6</v>
      </c>
      <c r="M1305" s="62">
        <v>1296</v>
      </c>
      <c r="N1305" s="59"/>
      <c r="O1305" s="59"/>
      <c r="P1305" s="59"/>
      <c r="Q1305" s="59"/>
    </row>
    <row r="1306" spans="5:17">
      <c r="E1306" s="62">
        <v>3</v>
      </c>
      <c r="F1306" s="62">
        <v>1</v>
      </c>
      <c r="G1306" s="63">
        <v>350000</v>
      </c>
      <c r="H1306" s="62">
        <v>2000</v>
      </c>
      <c r="I1306" s="69">
        <v>1</v>
      </c>
      <c r="J1306" s="70">
        <v>35350</v>
      </c>
      <c r="K1306" s="64">
        <v>10</v>
      </c>
      <c r="L1306" s="64">
        <f t="shared" si="21"/>
        <v>12722500</v>
      </c>
      <c r="M1306" s="62">
        <v>1297</v>
      </c>
      <c r="N1306" s="59"/>
      <c r="O1306" s="59"/>
      <c r="P1306" s="59"/>
      <c r="Q1306" s="59"/>
    </row>
    <row r="1307" spans="5:17">
      <c r="E1307" s="59"/>
      <c r="F1307" s="62">
        <v>2</v>
      </c>
      <c r="G1307" s="64">
        <v>353500</v>
      </c>
      <c r="H1307" s="59"/>
      <c r="I1307" s="69">
        <v>1.01</v>
      </c>
      <c r="J1307" s="70">
        <v>36057</v>
      </c>
      <c r="K1307" s="64">
        <v>10</v>
      </c>
      <c r="L1307" s="64">
        <f t="shared" si="21"/>
        <v>13099649.5</v>
      </c>
      <c r="M1307" s="62">
        <v>1298</v>
      </c>
      <c r="N1307" s="59"/>
      <c r="O1307" s="59"/>
      <c r="P1307" s="59"/>
      <c r="Q1307" s="59"/>
    </row>
    <row r="1308" spans="5:17">
      <c r="E1308" s="59"/>
      <c r="F1308" s="62">
        <v>3</v>
      </c>
      <c r="G1308" s="64">
        <v>357000</v>
      </c>
      <c r="H1308" s="59"/>
      <c r="I1308" s="69">
        <v>1.02</v>
      </c>
      <c r="J1308" s="70">
        <v>36771</v>
      </c>
      <c r="K1308" s="64">
        <v>10</v>
      </c>
      <c r="L1308" s="64">
        <f t="shared" si="21"/>
        <v>13484247</v>
      </c>
      <c r="M1308" s="62">
        <v>1299</v>
      </c>
      <c r="N1308" s="59"/>
      <c r="O1308" s="59"/>
      <c r="P1308" s="59"/>
      <c r="Q1308" s="59"/>
    </row>
    <row r="1309" spans="5:17">
      <c r="E1309" s="59"/>
      <c r="F1309" s="62">
        <v>4</v>
      </c>
      <c r="G1309" s="64">
        <v>360500</v>
      </c>
      <c r="H1309" s="59"/>
      <c r="I1309" s="69">
        <v>1.03</v>
      </c>
      <c r="J1309" s="70">
        <v>37492</v>
      </c>
      <c r="K1309" s="64">
        <v>10</v>
      </c>
      <c r="L1309" s="64">
        <f t="shared" si="21"/>
        <v>13876366</v>
      </c>
      <c r="M1309" s="62">
        <v>1300</v>
      </c>
      <c r="N1309" s="59"/>
      <c r="O1309" s="59"/>
      <c r="P1309" s="59"/>
      <c r="Q1309" s="59"/>
    </row>
    <row r="1310" spans="5:17">
      <c r="E1310" s="59"/>
      <c r="F1310" s="62">
        <v>5</v>
      </c>
      <c r="G1310" s="64">
        <v>364000</v>
      </c>
      <c r="H1310" s="59"/>
      <c r="I1310" s="69">
        <v>1.04</v>
      </c>
      <c r="J1310" s="70">
        <v>38220</v>
      </c>
      <c r="K1310" s="64">
        <v>10</v>
      </c>
      <c r="L1310" s="64">
        <f t="shared" si="21"/>
        <v>14276080</v>
      </c>
      <c r="M1310" s="62">
        <v>1301</v>
      </c>
      <c r="N1310" s="59"/>
      <c r="O1310" s="59"/>
      <c r="P1310" s="59"/>
      <c r="Q1310" s="59"/>
    </row>
    <row r="1311" spans="5:17">
      <c r="E1311" s="59"/>
      <c r="F1311" s="62">
        <v>6</v>
      </c>
      <c r="G1311" s="64">
        <v>371000</v>
      </c>
      <c r="H1311" s="59"/>
      <c r="I1311" s="69">
        <v>1.06</v>
      </c>
      <c r="J1311" s="70">
        <v>39326</v>
      </c>
      <c r="K1311" s="64">
        <v>10</v>
      </c>
      <c r="L1311" s="64">
        <f t="shared" si="21"/>
        <v>14960946</v>
      </c>
      <c r="M1311" s="62">
        <v>1302</v>
      </c>
      <c r="N1311" s="59"/>
      <c r="O1311" s="59"/>
      <c r="P1311" s="59"/>
      <c r="Q1311" s="59"/>
    </row>
    <row r="1312" spans="5:17">
      <c r="E1312" s="59"/>
      <c r="F1312" s="62">
        <v>7</v>
      </c>
      <c r="G1312" s="64">
        <v>378000</v>
      </c>
      <c r="H1312" s="59"/>
      <c r="I1312" s="69">
        <v>1.08</v>
      </c>
      <c r="J1312" s="70">
        <v>40446</v>
      </c>
      <c r="K1312" s="64">
        <v>10</v>
      </c>
      <c r="L1312" s="64">
        <f t="shared" si="21"/>
        <v>15666588</v>
      </c>
      <c r="M1312" s="62">
        <v>1303</v>
      </c>
      <c r="N1312" s="59"/>
      <c r="O1312" s="59"/>
      <c r="P1312" s="59"/>
      <c r="Q1312" s="59"/>
    </row>
    <row r="1313" spans="5:17">
      <c r="E1313" s="59"/>
      <c r="F1313" s="62">
        <v>8</v>
      </c>
      <c r="G1313" s="64">
        <v>385000</v>
      </c>
      <c r="H1313" s="59"/>
      <c r="I1313" s="69">
        <v>1.1</v>
      </c>
      <c r="J1313" s="70">
        <v>41580</v>
      </c>
      <c r="K1313" s="64">
        <v>10</v>
      </c>
      <c r="L1313" s="64">
        <f t="shared" si="21"/>
        <v>16393300</v>
      </c>
      <c r="M1313" s="62">
        <v>1304</v>
      </c>
      <c r="N1313" s="59"/>
      <c r="O1313" s="59"/>
      <c r="P1313" s="59"/>
      <c r="Q1313" s="59"/>
    </row>
    <row r="1314" spans="5:17">
      <c r="E1314" s="62">
        <v>4</v>
      </c>
      <c r="F1314" s="62">
        <v>1</v>
      </c>
      <c r="G1314" s="63">
        <v>352000</v>
      </c>
      <c r="H1314" s="62">
        <v>2000</v>
      </c>
      <c r="I1314" s="69">
        <v>1</v>
      </c>
      <c r="J1314" s="70">
        <v>35552</v>
      </c>
      <c r="K1314" s="64">
        <v>10</v>
      </c>
      <c r="L1314" s="64">
        <f t="shared" si="21"/>
        <v>12866304</v>
      </c>
      <c r="M1314" s="62">
        <v>1305</v>
      </c>
      <c r="N1314" s="59"/>
      <c r="O1314" s="59"/>
      <c r="P1314" s="59"/>
      <c r="Q1314" s="59"/>
    </row>
    <row r="1315" spans="5:17">
      <c r="E1315" s="59"/>
      <c r="F1315" s="62">
        <v>2</v>
      </c>
      <c r="G1315" s="64">
        <v>355520</v>
      </c>
      <c r="H1315" s="59"/>
      <c r="I1315" s="69">
        <v>1.01</v>
      </c>
      <c r="J1315" s="70">
        <v>36263</v>
      </c>
      <c r="K1315" s="64">
        <v>10</v>
      </c>
      <c r="L1315" s="64">
        <f t="shared" si="21"/>
        <v>13247741.76</v>
      </c>
      <c r="M1315" s="62">
        <v>1306</v>
      </c>
      <c r="N1315" s="59"/>
      <c r="O1315" s="59"/>
      <c r="P1315" s="59"/>
      <c r="Q1315" s="59"/>
    </row>
    <row r="1316" spans="5:17">
      <c r="E1316" s="59"/>
      <c r="F1316" s="62">
        <v>3</v>
      </c>
      <c r="G1316" s="64">
        <v>359040</v>
      </c>
      <c r="H1316" s="59"/>
      <c r="I1316" s="69">
        <v>1.02</v>
      </c>
      <c r="J1316" s="70">
        <v>36981</v>
      </c>
      <c r="K1316" s="64">
        <v>10</v>
      </c>
      <c r="L1316" s="64">
        <f t="shared" si="21"/>
        <v>13636698.24</v>
      </c>
      <c r="M1316" s="62">
        <v>1307</v>
      </c>
      <c r="N1316" s="59"/>
      <c r="O1316" s="59"/>
      <c r="P1316" s="59"/>
      <c r="Q1316" s="59"/>
    </row>
    <row r="1317" spans="5:17">
      <c r="E1317" s="59"/>
      <c r="F1317" s="62">
        <v>4</v>
      </c>
      <c r="G1317" s="64">
        <v>362560</v>
      </c>
      <c r="H1317" s="59"/>
      <c r="I1317" s="69">
        <v>1.03</v>
      </c>
      <c r="J1317" s="70">
        <v>37706</v>
      </c>
      <c r="K1317" s="64">
        <v>10</v>
      </c>
      <c r="L1317" s="64">
        <f t="shared" si="21"/>
        <v>14033247.36</v>
      </c>
      <c r="M1317" s="62">
        <v>1308</v>
      </c>
      <c r="N1317" s="59"/>
      <c r="O1317" s="59"/>
      <c r="P1317" s="59"/>
      <c r="Q1317" s="59"/>
    </row>
    <row r="1318" spans="5:17">
      <c r="E1318" s="59"/>
      <c r="F1318" s="62">
        <v>5</v>
      </c>
      <c r="G1318" s="64">
        <v>366080</v>
      </c>
      <c r="H1318" s="59"/>
      <c r="I1318" s="69">
        <v>1.04</v>
      </c>
      <c r="J1318" s="70">
        <v>38438</v>
      </c>
      <c r="K1318" s="64">
        <v>10</v>
      </c>
      <c r="L1318" s="64">
        <f t="shared" si="21"/>
        <v>14437463.04</v>
      </c>
      <c r="M1318" s="62">
        <v>1309</v>
      </c>
      <c r="N1318" s="59"/>
      <c r="O1318" s="59"/>
      <c r="P1318" s="59"/>
      <c r="Q1318" s="59"/>
    </row>
    <row r="1319" spans="5:17">
      <c r="E1319" s="59"/>
      <c r="F1319" s="62">
        <v>6</v>
      </c>
      <c r="G1319" s="64">
        <v>373120</v>
      </c>
      <c r="H1319" s="59"/>
      <c r="I1319" s="69">
        <v>1.06</v>
      </c>
      <c r="J1319" s="70">
        <v>39550</v>
      </c>
      <c r="K1319" s="64">
        <v>10</v>
      </c>
      <c r="L1319" s="64">
        <f t="shared" si="21"/>
        <v>15130016</v>
      </c>
      <c r="M1319" s="62">
        <v>1310</v>
      </c>
      <c r="N1319" s="59"/>
      <c r="O1319" s="59"/>
      <c r="P1319" s="59"/>
      <c r="Q1319" s="59"/>
    </row>
    <row r="1320" spans="5:17">
      <c r="E1320" s="59"/>
      <c r="F1320" s="62">
        <v>7</v>
      </c>
      <c r="G1320" s="64">
        <v>380160</v>
      </c>
      <c r="H1320" s="59"/>
      <c r="I1320" s="69">
        <v>1.08</v>
      </c>
      <c r="J1320" s="70">
        <v>40677</v>
      </c>
      <c r="K1320" s="64">
        <v>10</v>
      </c>
      <c r="L1320" s="64">
        <f t="shared" si="21"/>
        <v>15843928.32</v>
      </c>
      <c r="M1320" s="62">
        <v>1311</v>
      </c>
      <c r="N1320" s="59"/>
      <c r="O1320" s="59"/>
      <c r="P1320" s="59"/>
      <c r="Q1320" s="59"/>
    </row>
    <row r="1321" spans="5:17">
      <c r="E1321" s="59"/>
      <c r="F1321" s="62">
        <v>8</v>
      </c>
      <c r="G1321" s="64">
        <v>387200</v>
      </c>
      <c r="H1321" s="59"/>
      <c r="I1321" s="69">
        <v>1.1</v>
      </c>
      <c r="J1321" s="70">
        <v>41817</v>
      </c>
      <c r="K1321" s="64">
        <v>10</v>
      </c>
      <c r="L1321" s="64">
        <f t="shared" si="21"/>
        <v>16578742.4</v>
      </c>
      <c r="M1321" s="62">
        <v>1312</v>
      </c>
      <c r="N1321" s="59"/>
      <c r="O1321" s="59"/>
      <c r="P1321" s="59"/>
      <c r="Q1321" s="59"/>
    </row>
    <row r="1322" spans="5:17">
      <c r="E1322" s="62">
        <v>5</v>
      </c>
      <c r="F1322" s="62">
        <v>1</v>
      </c>
      <c r="G1322" s="63">
        <v>354000</v>
      </c>
      <c r="H1322" s="62">
        <v>2000</v>
      </c>
      <c r="I1322" s="69">
        <v>1</v>
      </c>
      <c r="J1322" s="70">
        <v>35754</v>
      </c>
      <c r="K1322" s="64">
        <v>10</v>
      </c>
      <c r="L1322" s="64">
        <f t="shared" si="21"/>
        <v>13010916</v>
      </c>
      <c r="M1322" s="62">
        <v>1313</v>
      </c>
      <c r="N1322" s="59"/>
      <c r="O1322" s="59"/>
      <c r="P1322" s="59"/>
      <c r="Q1322" s="59"/>
    </row>
    <row r="1323" spans="5:17">
      <c r="E1323" s="59"/>
      <c r="F1323" s="62">
        <v>2</v>
      </c>
      <c r="G1323" s="64">
        <v>357540</v>
      </c>
      <c r="H1323" s="59"/>
      <c r="I1323" s="69">
        <v>1.01</v>
      </c>
      <c r="J1323" s="70">
        <v>36469</v>
      </c>
      <c r="K1323" s="64">
        <v>10</v>
      </c>
      <c r="L1323" s="64">
        <f t="shared" si="21"/>
        <v>13396666.26</v>
      </c>
      <c r="M1323" s="62">
        <v>1314</v>
      </c>
      <c r="N1323" s="59"/>
      <c r="O1323" s="59"/>
      <c r="P1323" s="59"/>
      <c r="Q1323" s="59"/>
    </row>
    <row r="1324" spans="5:17">
      <c r="E1324" s="59"/>
      <c r="F1324" s="62">
        <v>3</v>
      </c>
      <c r="G1324" s="64">
        <v>361080</v>
      </c>
      <c r="H1324" s="59"/>
      <c r="I1324" s="69">
        <v>1.02</v>
      </c>
      <c r="J1324" s="70">
        <v>37191</v>
      </c>
      <c r="K1324" s="64">
        <v>10</v>
      </c>
      <c r="L1324" s="64">
        <f t="shared" si="21"/>
        <v>13790006.28</v>
      </c>
      <c r="M1324" s="62">
        <v>1315</v>
      </c>
      <c r="N1324" s="59"/>
      <c r="O1324" s="59"/>
      <c r="P1324" s="59"/>
      <c r="Q1324" s="59"/>
    </row>
    <row r="1325" spans="5:17">
      <c r="E1325" s="59"/>
      <c r="F1325" s="62">
        <v>4</v>
      </c>
      <c r="G1325" s="64">
        <v>364620</v>
      </c>
      <c r="H1325" s="59"/>
      <c r="I1325" s="69">
        <v>1.03</v>
      </c>
      <c r="J1325" s="70">
        <v>37920</v>
      </c>
      <c r="K1325" s="64">
        <v>10</v>
      </c>
      <c r="L1325" s="64">
        <f t="shared" si="21"/>
        <v>14191010.4</v>
      </c>
      <c r="M1325" s="62">
        <v>1316</v>
      </c>
      <c r="N1325" s="59"/>
      <c r="O1325" s="59"/>
      <c r="P1325" s="59"/>
      <c r="Q1325" s="59"/>
    </row>
    <row r="1326" spans="5:17">
      <c r="E1326" s="59"/>
      <c r="F1326" s="62">
        <v>5</v>
      </c>
      <c r="G1326" s="64">
        <v>368160</v>
      </c>
      <c r="H1326" s="59"/>
      <c r="I1326" s="69">
        <v>1.04</v>
      </c>
      <c r="J1326" s="70">
        <v>38656</v>
      </c>
      <c r="K1326" s="64">
        <v>10</v>
      </c>
      <c r="L1326" s="64">
        <f t="shared" si="21"/>
        <v>14599752.96</v>
      </c>
      <c r="M1326" s="62">
        <v>1317</v>
      </c>
      <c r="N1326" s="59"/>
      <c r="O1326" s="59"/>
      <c r="P1326" s="59"/>
      <c r="Q1326" s="59"/>
    </row>
    <row r="1327" spans="5:17">
      <c r="E1327" s="59"/>
      <c r="F1327" s="62">
        <v>6</v>
      </c>
      <c r="G1327" s="64">
        <v>375240</v>
      </c>
      <c r="H1327" s="59"/>
      <c r="I1327" s="69">
        <v>1.06</v>
      </c>
      <c r="J1327" s="70">
        <v>39775</v>
      </c>
      <c r="K1327" s="64">
        <v>10</v>
      </c>
      <c r="L1327" s="64">
        <f t="shared" si="21"/>
        <v>15300411</v>
      </c>
      <c r="M1327" s="62">
        <v>1318</v>
      </c>
      <c r="N1327" s="59"/>
      <c r="O1327" s="59"/>
      <c r="P1327" s="59"/>
      <c r="Q1327" s="59"/>
    </row>
    <row r="1328" spans="5:17">
      <c r="E1328" s="59"/>
      <c r="F1328" s="62">
        <v>7</v>
      </c>
      <c r="G1328" s="64">
        <v>382320</v>
      </c>
      <c r="H1328" s="59"/>
      <c r="I1328" s="69">
        <v>1.08</v>
      </c>
      <c r="J1328" s="70">
        <v>40908</v>
      </c>
      <c r="K1328" s="64">
        <v>10</v>
      </c>
      <c r="L1328" s="64">
        <f t="shared" si="21"/>
        <v>16022266.56</v>
      </c>
      <c r="M1328" s="62">
        <v>1319</v>
      </c>
      <c r="N1328" s="59"/>
      <c r="O1328" s="59"/>
      <c r="P1328" s="59"/>
      <c r="Q1328" s="59"/>
    </row>
    <row r="1329" spans="4:17">
      <c r="D1329" s="59"/>
      <c r="E1329" s="59"/>
      <c r="F1329" s="62">
        <v>8</v>
      </c>
      <c r="G1329" s="64">
        <v>389400</v>
      </c>
      <c r="H1329" s="59"/>
      <c r="I1329" s="69">
        <v>1.1</v>
      </c>
      <c r="J1329" s="70">
        <v>42055</v>
      </c>
      <c r="K1329" s="64">
        <v>10</v>
      </c>
      <c r="L1329" s="64">
        <f t="shared" si="21"/>
        <v>16765617</v>
      </c>
      <c r="M1329" s="62">
        <v>1320</v>
      </c>
      <c r="N1329" s="59"/>
      <c r="O1329" s="59"/>
      <c r="P1329" s="59"/>
      <c r="Q1329" s="59"/>
    </row>
    <row r="1330" spans="4:17">
      <c r="D1330" s="62" t="s">
        <v>630</v>
      </c>
      <c r="E1330" s="62">
        <v>1</v>
      </c>
      <c r="F1330" s="62">
        <v>1</v>
      </c>
      <c r="G1330" s="63">
        <v>356000</v>
      </c>
      <c r="H1330" s="62">
        <v>2000</v>
      </c>
      <c r="I1330" s="69">
        <v>1</v>
      </c>
      <c r="J1330" s="70">
        <v>35956</v>
      </c>
      <c r="K1330" s="64">
        <v>10</v>
      </c>
      <c r="L1330" s="64">
        <f t="shared" si="21"/>
        <v>13156336</v>
      </c>
      <c r="M1330" s="62">
        <v>1321</v>
      </c>
      <c r="N1330" s="59"/>
      <c r="O1330" s="59"/>
      <c r="P1330" s="59"/>
      <c r="Q1330" s="59"/>
    </row>
    <row r="1331" spans="4:17">
      <c r="D1331" s="59"/>
      <c r="E1331" s="59"/>
      <c r="F1331" s="62">
        <v>2</v>
      </c>
      <c r="G1331" s="64">
        <v>359560</v>
      </c>
      <c r="H1331" s="59"/>
      <c r="I1331" s="69">
        <v>1.01</v>
      </c>
      <c r="J1331" s="70">
        <v>36675</v>
      </c>
      <c r="K1331" s="64">
        <v>10</v>
      </c>
      <c r="L1331" s="64">
        <f t="shared" si="21"/>
        <v>13546423</v>
      </c>
      <c r="M1331" s="62">
        <v>1322</v>
      </c>
      <c r="N1331" s="59"/>
      <c r="O1331" s="59"/>
      <c r="P1331" s="59"/>
      <c r="Q1331" s="59"/>
    </row>
    <row r="1332" spans="4:17">
      <c r="D1332" s="59"/>
      <c r="E1332" s="59"/>
      <c r="F1332" s="62">
        <v>3</v>
      </c>
      <c r="G1332" s="64">
        <v>363120</v>
      </c>
      <c r="H1332" s="59"/>
      <c r="I1332" s="69">
        <v>1.02</v>
      </c>
      <c r="J1332" s="70">
        <v>37401</v>
      </c>
      <c r="K1332" s="64">
        <v>10</v>
      </c>
      <c r="L1332" s="64">
        <f t="shared" si="21"/>
        <v>13944171.12</v>
      </c>
      <c r="M1332" s="62">
        <v>1323</v>
      </c>
      <c r="N1332" s="59"/>
      <c r="O1332" s="59"/>
      <c r="P1332" s="59"/>
      <c r="Q1332" s="59"/>
    </row>
    <row r="1333" spans="4:17">
      <c r="D1333" s="59"/>
      <c r="E1333" s="59"/>
      <c r="F1333" s="62">
        <v>4</v>
      </c>
      <c r="G1333" s="64">
        <v>366680</v>
      </c>
      <c r="H1333" s="59"/>
      <c r="I1333" s="69">
        <v>1.03</v>
      </c>
      <c r="J1333" s="70">
        <v>38134</v>
      </c>
      <c r="K1333" s="64">
        <v>10</v>
      </c>
      <c r="L1333" s="64">
        <f t="shared" si="21"/>
        <v>14349655.12</v>
      </c>
      <c r="M1333" s="62">
        <v>1324</v>
      </c>
      <c r="N1333" s="59"/>
      <c r="O1333" s="59"/>
      <c r="P1333" s="59"/>
      <c r="Q1333" s="59"/>
    </row>
    <row r="1334" spans="4:17">
      <c r="D1334" s="59"/>
      <c r="E1334" s="59"/>
      <c r="F1334" s="62">
        <v>5</v>
      </c>
      <c r="G1334" s="64">
        <v>370240</v>
      </c>
      <c r="H1334" s="59"/>
      <c r="I1334" s="69">
        <v>1.04</v>
      </c>
      <c r="J1334" s="70">
        <v>38875</v>
      </c>
      <c r="K1334" s="64">
        <v>10</v>
      </c>
      <c r="L1334" s="64">
        <f t="shared" si="21"/>
        <v>14763320</v>
      </c>
      <c r="M1334" s="62">
        <v>1325</v>
      </c>
      <c r="N1334" s="59"/>
      <c r="O1334" s="59"/>
      <c r="P1334" s="59"/>
      <c r="Q1334" s="59"/>
    </row>
    <row r="1335" spans="4:17">
      <c r="D1335" s="59"/>
      <c r="E1335" s="59"/>
      <c r="F1335" s="62">
        <v>6</v>
      </c>
      <c r="G1335" s="64">
        <v>377360</v>
      </c>
      <c r="H1335" s="59"/>
      <c r="I1335" s="69">
        <v>1.06</v>
      </c>
      <c r="J1335" s="70">
        <v>40000</v>
      </c>
      <c r="K1335" s="64">
        <v>10</v>
      </c>
      <c r="L1335" s="64">
        <f t="shared" si="21"/>
        <v>15471760</v>
      </c>
      <c r="M1335" s="62">
        <v>1326</v>
      </c>
      <c r="N1335" s="59"/>
      <c r="O1335" s="59"/>
      <c r="P1335" s="59"/>
      <c r="Q1335" s="59"/>
    </row>
    <row r="1336" spans="4:17">
      <c r="D1336" s="59"/>
      <c r="E1336" s="59"/>
      <c r="F1336" s="62">
        <v>7</v>
      </c>
      <c r="G1336" s="64">
        <v>384480</v>
      </c>
      <c r="H1336" s="59"/>
      <c r="I1336" s="69">
        <v>1.08</v>
      </c>
      <c r="J1336" s="70">
        <v>41139</v>
      </c>
      <c r="K1336" s="64">
        <v>10</v>
      </c>
      <c r="L1336" s="64">
        <f t="shared" si="21"/>
        <v>16201602.72</v>
      </c>
      <c r="M1336" s="62">
        <v>1327</v>
      </c>
      <c r="N1336" s="59"/>
      <c r="O1336" s="59"/>
      <c r="P1336" s="59"/>
      <c r="Q1336" s="59"/>
    </row>
    <row r="1337" spans="4:17">
      <c r="D1337" s="59"/>
      <c r="E1337" s="59"/>
      <c r="F1337" s="62">
        <v>8</v>
      </c>
      <c r="G1337" s="64">
        <v>391600</v>
      </c>
      <c r="H1337" s="59"/>
      <c r="I1337" s="69">
        <v>1.1</v>
      </c>
      <c r="J1337" s="70">
        <v>42292</v>
      </c>
      <c r="K1337" s="64">
        <v>10</v>
      </c>
      <c r="L1337" s="64">
        <f t="shared" si="21"/>
        <v>16953147.2</v>
      </c>
      <c r="M1337" s="62">
        <v>1328</v>
      </c>
      <c r="N1337" s="59"/>
      <c r="O1337" s="59"/>
      <c r="P1337" s="59"/>
      <c r="Q1337" s="59"/>
    </row>
    <row r="1338" spans="4:17">
      <c r="D1338" s="59"/>
      <c r="E1338" s="62">
        <v>2</v>
      </c>
      <c r="F1338" s="62">
        <v>1</v>
      </c>
      <c r="G1338" s="63">
        <v>358000</v>
      </c>
      <c r="H1338" s="62">
        <v>2000</v>
      </c>
      <c r="I1338" s="69">
        <v>1</v>
      </c>
      <c r="J1338" s="70">
        <v>36158</v>
      </c>
      <c r="K1338" s="64">
        <v>10</v>
      </c>
      <c r="L1338" s="64">
        <f t="shared" si="21"/>
        <v>13302564</v>
      </c>
      <c r="M1338" s="62">
        <v>1329</v>
      </c>
      <c r="N1338" s="59"/>
      <c r="O1338" s="59"/>
      <c r="P1338" s="59"/>
      <c r="Q1338" s="59"/>
    </row>
    <row r="1339" spans="4:17">
      <c r="D1339" s="59"/>
      <c r="E1339" s="59"/>
      <c r="F1339" s="62">
        <v>2</v>
      </c>
      <c r="G1339" s="64">
        <v>361580</v>
      </c>
      <c r="H1339" s="59"/>
      <c r="I1339" s="69">
        <v>1.01</v>
      </c>
      <c r="J1339" s="70">
        <v>36881</v>
      </c>
      <c r="K1339" s="64">
        <v>10</v>
      </c>
      <c r="L1339" s="64">
        <f t="shared" si="21"/>
        <v>13697011.98</v>
      </c>
      <c r="M1339" s="62">
        <v>1330</v>
      </c>
      <c r="N1339" s="59"/>
      <c r="O1339" s="59"/>
      <c r="P1339" s="59"/>
      <c r="Q1339" s="59"/>
    </row>
    <row r="1340" spans="4:17">
      <c r="D1340" s="59"/>
      <c r="E1340" s="59"/>
      <c r="F1340" s="62">
        <v>3</v>
      </c>
      <c r="G1340" s="64">
        <v>365160</v>
      </c>
      <c r="H1340" s="59"/>
      <c r="I1340" s="69">
        <v>1.02</v>
      </c>
      <c r="J1340" s="70">
        <v>37611</v>
      </c>
      <c r="K1340" s="64">
        <v>10</v>
      </c>
      <c r="L1340" s="64">
        <f t="shared" si="21"/>
        <v>14099192.76</v>
      </c>
      <c r="M1340" s="62">
        <v>1331</v>
      </c>
      <c r="N1340" s="59"/>
      <c r="O1340" s="59"/>
      <c r="P1340" s="59"/>
      <c r="Q1340" s="59"/>
    </row>
    <row r="1341" spans="4:17">
      <c r="D1341" s="59"/>
      <c r="E1341" s="59"/>
      <c r="F1341" s="62">
        <v>4</v>
      </c>
      <c r="G1341" s="64">
        <v>368740</v>
      </c>
      <c r="H1341" s="59"/>
      <c r="I1341" s="69">
        <v>1.03</v>
      </c>
      <c r="J1341" s="70">
        <v>38348</v>
      </c>
      <c r="K1341" s="64">
        <v>10</v>
      </c>
      <c r="L1341" s="64">
        <f t="shared" si="21"/>
        <v>14509181.52</v>
      </c>
      <c r="M1341" s="62">
        <v>1332</v>
      </c>
      <c r="N1341" s="59"/>
      <c r="O1341" s="59"/>
      <c r="P1341" s="59"/>
      <c r="Q1341" s="59"/>
    </row>
    <row r="1342" spans="4:17">
      <c r="D1342" s="59"/>
      <c r="E1342" s="59"/>
      <c r="F1342" s="62">
        <v>5</v>
      </c>
      <c r="G1342" s="64">
        <v>372320</v>
      </c>
      <c r="H1342" s="59"/>
      <c r="I1342" s="69">
        <v>1.04</v>
      </c>
      <c r="J1342" s="70">
        <v>39093</v>
      </c>
      <c r="K1342" s="64">
        <v>10</v>
      </c>
      <c r="L1342" s="64">
        <f t="shared" si="21"/>
        <v>14927425.76</v>
      </c>
      <c r="M1342" s="62">
        <v>1333</v>
      </c>
      <c r="N1342" s="59"/>
      <c r="O1342" s="59"/>
      <c r="P1342" s="59"/>
      <c r="Q1342" s="59"/>
    </row>
    <row r="1343" spans="4:17">
      <c r="D1343" s="59"/>
      <c r="E1343" s="59"/>
      <c r="F1343" s="62">
        <v>6</v>
      </c>
      <c r="G1343" s="64">
        <v>379480</v>
      </c>
      <c r="H1343" s="59"/>
      <c r="I1343" s="69">
        <v>1.06</v>
      </c>
      <c r="J1343" s="70">
        <v>40224</v>
      </c>
      <c r="K1343" s="64">
        <v>10</v>
      </c>
      <c r="L1343" s="64">
        <f t="shared" si="21"/>
        <v>15643683.52</v>
      </c>
      <c r="M1343" s="62">
        <v>1334</v>
      </c>
      <c r="N1343" s="59"/>
      <c r="O1343" s="59"/>
      <c r="P1343" s="59"/>
      <c r="Q1343" s="59"/>
    </row>
    <row r="1344" spans="4:17">
      <c r="D1344" s="59"/>
      <c r="E1344" s="59"/>
      <c r="F1344" s="62">
        <v>7</v>
      </c>
      <c r="G1344" s="64">
        <v>386640</v>
      </c>
      <c r="H1344" s="59"/>
      <c r="I1344" s="69">
        <v>1.08</v>
      </c>
      <c r="J1344" s="70">
        <v>41370</v>
      </c>
      <c r="K1344" s="64">
        <v>10</v>
      </c>
      <c r="L1344" s="64">
        <f t="shared" si="21"/>
        <v>16381936.8</v>
      </c>
      <c r="M1344" s="62">
        <v>1335</v>
      </c>
      <c r="N1344" s="59"/>
      <c r="O1344" s="59"/>
      <c r="P1344" s="59"/>
      <c r="Q1344" s="59"/>
    </row>
    <row r="1345" spans="5:17">
      <c r="E1345" s="59"/>
      <c r="F1345" s="62">
        <v>8</v>
      </c>
      <c r="G1345" s="64">
        <v>393800</v>
      </c>
      <c r="H1345" s="59"/>
      <c r="I1345" s="69">
        <v>1.1</v>
      </c>
      <c r="J1345" s="70">
        <v>42530</v>
      </c>
      <c r="K1345" s="64">
        <v>10</v>
      </c>
      <c r="L1345" s="64">
        <f t="shared" si="21"/>
        <v>17142114</v>
      </c>
      <c r="M1345" s="62">
        <v>1336</v>
      </c>
      <c r="N1345" s="59"/>
      <c r="O1345" s="59"/>
      <c r="P1345" s="59"/>
      <c r="Q1345" s="59"/>
    </row>
    <row r="1346" spans="5:17">
      <c r="E1346" s="62">
        <v>3</v>
      </c>
      <c r="F1346" s="62">
        <v>1</v>
      </c>
      <c r="G1346" s="63">
        <v>360000</v>
      </c>
      <c r="H1346" s="62">
        <v>2000</v>
      </c>
      <c r="I1346" s="69">
        <v>1</v>
      </c>
      <c r="J1346" s="70">
        <v>36360</v>
      </c>
      <c r="K1346" s="64">
        <v>10</v>
      </c>
      <c r="L1346" s="64">
        <f t="shared" si="21"/>
        <v>13449600</v>
      </c>
      <c r="M1346" s="62">
        <v>1337</v>
      </c>
      <c r="N1346" s="59"/>
      <c r="O1346" s="59"/>
      <c r="P1346" s="59"/>
      <c r="Q1346" s="59"/>
    </row>
    <row r="1347" spans="5:17">
      <c r="E1347" s="59"/>
      <c r="F1347" s="62">
        <v>2</v>
      </c>
      <c r="G1347" s="64">
        <v>363600</v>
      </c>
      <c r="H1347" s="59"/>
      <c r="I1347" s="69">
        <v>1.01</v>
      </c>
      <c r="J1347" s="70">
        <v>37087</v>
      </c>
      <c r="K1347" s="64">
        <v>10</v>
      </c>
      <c r="L1347" s="64">
        <f t="shared" si="21"/>
        <v>13848433.2</v>
      </c>
      <c r="M1347" s="62">
        <v>1338</v>
      </c>
      <c r="N1347" s="59"/>
      <c r="O1347" s="59"/>
      <c r="P1347" s="59"/>
      <c r="Q1347" s="59"/>
    </row>
    <row r="1348" spans="5:17">
      <c r="E1348" s="59"/>
      <c r="F1348" s="62">
        <v>3</v>
      </c>
      <c r="G1348" s="64">
        <v>367200</v>
      </c>
      <c r="H1348" s="59"/>
      <c r="I1348" s="69">
        <v>1.02</v>
      </c>
      <c r="J1348" s="70">
        <v>37821</v>
      </c>
      <c r="K1348" s="64">
        <v>10</v>
      </c>
      <c r="L1348" s="64">
        <f t="shared" si="21"/>
        <v>14255071.2</v>
      </c>
      <c r="M1348" s="62">
        <v>1339</v>
      </c>
      <c r="N1348" s="59"/>
      <c r="O1348" s="59"/>
      <c r="P1348" s="59"/>
      <c r="Q1348" s="59"/>
    </row>
    <row r="1349" spans="5:17">
      <c r="E1349" s="59"/>
      <c r="F1349" s="62">
        <v>4</v>
      </c>
      <c r="G1349" s="64">
        <v>370800</v>
      </c>
      <c r="H1349" s="59"/>
      <c r="I1349" s="69">
        <v>1.03</v>
      </c>
      <c r="J1349" s="70">
        <v>38563</v>
      </c>
      <c r="K1349" s="64">
        <v>10</v>
      </c>
      <c r="L1349" s="64">
        <f t="shared" si="21"/>
        <v>14669960.4</v>
      </c>
      <c r="M1349" s="62">
        <v>1340</v>
      </c>
      <c r="N1349" s="59"/>
      <c r="O1349" s="59"/>
      <c r="P1349" s="59"/>
      <c r="Q1349" s="59"/>
    </row>
    <row r="1350" spans="5:17">
      <c r="E1350" s="59"/>
      <c r="F1350" s="62">
        <v>5</v>
      </c>
      <c r="G1350" s="64">
        <v>374400</v>
      </c>
      <c r="H1350" s="59"/>
      <c r="I1350" s="69">
        <v>1.04</v>
      </c>
      <c r="J1350" s="70">
        <v>39312</v>
      </c>
      <c r="K1350" s="64">
        <v>10</v>
      </c>
      <c r="L1350" s="64">
        <f t="shared" si="21"/>
        <v>15092812.8</v>
      </c>
      <c r="M1350" s="62">
        <v>1341</v>
      </c>
      <c r="N1350" s="59"/>
      <c r="O1350" s="59"/>
      <c r="P1350" s="59"/>
      <c r="Q1350" s="59"/>
    </row>
    <row r="1351" spans="5:17">
      <c r="E1351" s="59"/>
      <c r="F1351" s="62">
        <v>6</v>
      </c>
      <c r="G1351" s="64">
        <v>381600</v>
      </c>
      <c r="H1351" s="59"/>
      <c r="I1351" s="69">
        <v>1.06</v>
      </c>
      <c r="J1351" s="70">
        <v>40449</v>
      </c>
      <c r="K1351" s="64">
        <v>10</v>
      </c>
      <c r="L1351" s="64">
        <f t="shared" si="21"/>
        <v>15816938.4</v>
      </c>
      <c r="M1351" s="62">
        <v>1342</v>
      </c>
      <c r="N1351" s="59"/>
      <c r="O1351" s="59"/>
      <c r="P1351" s="59"/>
      <c r="Q1351" s="59"/>
    </row>
    <row r="1352" spans="5:17">
      <c r="E1352" s="59"/>
      <c r="F1352" s="62">
        <v>7</v>
      </c>
      <c r="G1352" s="64">
        <v>388800</v>
      </c>
      <c r="H1352" s="59"/>
      <c r="I1352" s="69">
        <v>1.08</v>
      </c>
      <c r="J1352" s="70">
        <v>41601</v>
      </c>
      <c r="K1352" s="64">
        <v>10</v>
      </c>
      <c r="L1352" s="64">
        <f t="shared" si="21"/>
        <v>16563268.8</v>
      </c>
      <c r="M1352" s="62">
        <v>1343</v>
      </c>
      <c r="N1352" s="59"/>
      <c r="O1352" s="59"/>
      <c r="P1352" s="59"/>
      <c r="Q1352" s="59"/>
    </row>
    <row r="1353" spans="5:17">
      <c r="E1353" s="59"/>
      <c r="F1353" s="62">
        <v>8</v>
      </c>
      <c r="G1353" s="64">
        <v>396000</v>
      </c>
      <c r="H1353" s="59"/>
      <c r="I1353" s="69">
        <v>1.1</v>
      </c>
      <c r="J1353" s="70">
        <v>42768</v>
      </c>
      <c r="K1353" s="64">
        <v>10</v>
      </c>
      <c r="L1353" s="64">
        <f t="shared" si="21"/>
        <v>17332128</v>
      </c>
      <c r="M1353" s="62">
        <v>1344</v>
      </c>
      <c r="N1353" s="59"/>
      <c r="O1353" s="59"/>
      <c r="P1353" s="59"/>
      <c r="Q1353" s="59"/>
    </row>
    <row r="1354" spans="5:17">
      <c r="E1354" s="62">
        <v>4</v>
      </c>
      <c r="F1354" s="62">
        <v>1</v>
      </c>
      <c r="G1354" s="63">
        <v>362000</v>
      </c>
      <c r="H1354" s="62">
        <v>2000</v>
      </c>
      <c r="I1354" s="69">
        <v>1</v>
      </c>
      <c r="J1354" s="70">
        <v>36562</v>
      </c>
      <c r="K1354" s="64">
        <v>10</v>
      </c>
      <c r="L1354" s="64">
        <f t="shared" si="21"/>
        <v>13597444</v>
      </c>
      <c r="M1354" s="62">
        <v>1345</v>
      </c>
      <c r="N1354" s="59"/>
      <c r="O1354" s="59"/>
      <c r="P1354" s="59"/>
      <c r="Q1354" s="59"/>
    </row>
    <row r="1355" spans="5:17">
      <c r="E1355" s="59"/>
      <c r="F1355" s="62">
        <v>2</v>
      </c>
      <c r="G1355" s="64">
        <v>365620</v>
      </c>
      <c r="H1355" s="59"/>
      <c r="I1355" s="69">
        <v>1.01</v>
      </c>
      <c r="J1355" s="70">
        <v>37293</v>
      </c>
      <c r="K1355" s="64">
        <v>10</v>
      </c>
      <c r="L1355" s="64">
        <f t="shared" ref="L1355:L1418" si="22">G1355*(1+J1355/1000)</f>
        <v>14000686.66</v>
      </c>
      <c r="M1355" s="62">
        <v>1346</v>
      </c>
      <c r="N1355" s="59"/>
      <c r="O1355" s="59"/>
      <c r="P1355" s="59"/>
      <c r="Q1355" s="59"/>
    </row>
    <row r="1356" spans="5:17">
      <c r="E1356" s="59"/>
      <c r="F1356" s="62">
        <v>3</v>
      </c>
      <c r="G1356" s="64">
        <v>369240</v>
      </c>
      <c r="H1356" s="59"/>
      <c r="I1356" s="69">
        <v>1.02</v>
      </c>
      <c r="J1356" s="70">
        <v>38031</v>
      </c>
      <c r="K1356" s="64">
        <v>10</v>
      </c>
      <c r="L1356" s="64">
        <f t="shared" si="22"/>
        <v>14411806.44</v>
      </c>
      <c r="M1356" s="62">
        <v>1347</v>
      </c>
      <c r="N1356" s="59"/>
      <c r="O1356" s="59"/>
      <c r="P1356" s="59"/>
      <c r="Q1356" s="59"/>
    </row>
    <row r="1357" spans="5:17">
      <c r="E1357" s="59"/>
      <c r="F1357" s="62">
        <v>4</v>
      </c>
      <c r="G1357" s="64">
        <v>372860</v>
      </c>
      <c r="H1357" s="59"/>
      <c r="I1357" s="69">
        <v>1.03</v>
      </c>
      <c r="J1357" s="70">
        <v>38777</v>
      </c>
      <c r="K1357" s="64">
        <v>10</v>
      </c>
      <c r="L1357" s="64">
        <f t="shared" si="22"/>
        <v>14831252.22</v>
      </c>
      <c r="M1357" s="62">
        <v>1348</v>
      </c>
      <c r="N1357" s="59"/>
      <c r="O1357" s="59"/>
      <c r="P1357" s="59"/>
      <c r="Q1357" s="59"/>
    </row>
    <row r="1358" spans="5:17">
      <c r="E1358" s="59"/>
      <c r="F1358" s="62">
        <v>5</v>
      </c>
      <c r="G1358" s="64">
        <v>376480</v>
      </c>
      <c r="H1358" s="59"/>
      <c r="I1358" s="69">
        <v>1.04</v>
      </c>
      <c r="J1358" s="70">
        <v>39530</v>
      </c>
      <c r="K1358" s="64">
        <v>10</v>
      </c>
      <c r="L1358" s="64">
        <f t="shared" si="22"/>
        <v>15258734.4</v>
      </c>
      <c r="M1358" s="62">
        <v>1349</v>
      </c>
      <c r="N1358" s="59"/>
      <c r="O1358" s="59"/>
      <c r="P1358" s="59"/>
      <c r="Q1358" s="59"/>
    </row>
    <row r="1359" spans="5:17">
      <c r="E1359" s="59"/>
      <c r="F1359" s="62">
        <v>6</v>
      </c>
      <c r="G1359" s="64">
        <v>383720</v>
      </c>
      <c r="H1359" s="59"/>
      <c r="I1359" s="69">
        <v>1.06</v>
      </c>
      <c r="J1359" s="70">
        <v>40674</v>
      </c>
      <c r="K1359" s="64">
        <v>10</v>
      </c>
      <c r="L1359" s="64">
        <f t="shared" si="22"/>
        <v>15991147.28</v>
      </c>
      <c r="M1359" s="62">
        <v>1350</v>
      </c>
      <c r="N1359" s="59"/>
      <c r="O1359" s="59"/>
      <c r="P1359" s="59"/>
      <c r="Q1359" s="59"/>
    </row>
    <row r="1360" spans="5:17">
      <c r="E1360" s="59"/>
      <c r="F1360" s="62">
        <v>7</v>
      </c>
      <c r="G1360" s="64">
        <v>390960</v>
      </c>
      <c r="H1360" s="59"/>
      <c r="I1360" s="69">
        <v>1.08</v>
      </c>
      <c r="J1360" s="70">
        <v>41832</v>
      </c>
      <c r="K1360" s="64">
        <v>10</v>
      </c>
      <c r="L1360" s="64">
        <f t="shared" si="22"/>
        <v>16745598.72</v>
      </c>
      <c r="M1360" s="62">
        <v>1351</v>
      </c>
      <c r="N1360" s="59"/>
      <c r="O1360" s="59"/>
      <c r="P1360" s="59"/>
      <c r="Q1360" s="59"/>
    </row>
    <row r="1361" spans="4:17">
      <c r="D1361" s="59"/>
      <c r="E1361" s="59"/>
      <c r="F1361" s="62">
        <v>8</v>
      </c>
      <c r="G1361" s="64">
        <v>398200</v>
      </c>
      <c r="H1361" s="59"/>
      <c r="I1361" s="69">
        <v>1.1</v>
      </c>
      <c r="J1361" s="70">
        <v>43005</v>
      </c>
      <c r="K1361" s="64">
        <v>10</v>
      </c>
      <c r="L1361" s="64">
        <f t="shared" si="22"/>
        <v>17522791</v>
      </c>
      <c r="M1361" s="62">
        <v>1352</v>
      </c>
      <c r="N1361" s="59"/>
      <c r="O1361" s="59"/>
      <c r="P1361" s="59"/>
      <c r="Q1361" s="59"/>
    </row>
    <row r="1362" spans="4:17">
      <c r="D1362" s="59"/>
      <c r="E1362" s="62">
        <v>5</v>
      </c>
      <c r="F1362" s="62">
        <v>1</v>
      </c>
      <c r="G1362" s="63">
        <v>364000</v>
      </c>
      <c r="H1362" s="62">
        <v>2000</v>
      </c>
      <c r="I1362" s="69">
        <v>1</v>
      </c>
      <c r="J1362" s="70">
        <v>36764</v>
      </c>
      <c r="K1362" s="64">
        <v>10</v>
      </c>
      <c r="L1362" s="64">
        <f t="shared" si="22"/>
        <v>13746096</v>
      </c>
      <c r="M1362" s="62">
        <v>1353</v>
      </c>
      <c r="N1362" s="59"/>
      <c r="O1362" s="59"/>
      <c r="P1362" s="59"/>
      <c r="Q1362" s="59"/>
    </row>
    <row r="1363" spans="4:17">
      <c r="D1363" s="59"/>
      <c r="E1363" s="59"/>
      <c r="F1363" s="62">
        <v>2</v>
      </c>
      <c r="G1363" s="64">
        <v>367640</v>
      </c>
      <c r="H1363" s="59"/>
      <c r="I1363" s="69">
        <v>1.01</v>
      </c>
      <c r="J1363" s="70">
        <v>37499</v>
      </c>
      <c r="K1363" s="64">
        <v>10</v>
      </c>
      <c r="L1363" s="64">
        <f t="shared" si="22"/>
        <v>14153772.36</v>
      </c>
      <c r="M1363" s="62">
        <v>1354</v>
      </c>
      <c r="N1363" s="59"/>
      <c r="O1363" s="59"/>
      <c r="P1363" s="59"/>
      <c r="Q1363" s="59"/>
    </row>
    <row r="1364" spans="4:17">
      <c r="D1364" s="59"/>
      <c r="E1364" s="59"/>
      <c r="F1364" s="62">
        <v>3</v>
      </c>
      <c r="G1364" s="64">
        <v>371280</v>
      </c>
      <c r="H1364" s="59"/>
      <c r="I1364" s="69">
        <v>1.02</v>
      </c>
      <c r="J1364" s="70">
        <v>38241</v>
      </c>
      <c r="K1364" s="64">
        <v>10</v>
      </c>
      <c r="L1364" s="64">
        <f t="shared" si="22"/>
        <v>14569398.48</v>
      </c>
      <c r="M1364" s="62">
        <v>1355</v>
      </c>
      <c r="N1364" s="59"/>
      <c r="O1364" s="59"/>
      <c r="P1364" s="59"/>
      <c r="Q1364" s="59"/>
    </row>
    <row r="1365" spans="4:17">
      <c r="D1365" s="59"/>
      <c r="E1365" s="59"/>
      <c r="F1365" s="62">
        <v>4</v>
      </c>
      <c r="G1365" s="64">
        <v>374920</v>
      </c>
      <c r="H1365" s="59"/>
      <c r="I1365" s="69">
        <v>1.03</v>
      </c>
      <c r="J1365" s="70">
        <v>38991</v>
      </c>
      <c r="K1365" s="64">
        <v>10</v>
      </c>
      <c r="L1365" s="64">
        <f t="shared" si="22"/>
        <v>14993425.72</v>
      </c>
      <c r="M1365" s="62">
        <v>1356</v>
      </c>
      <c r="N1365" s="59"/>
      <c r="O1365" s="59"/>
      <c r="P1365" s="59"/>
      <c r="Q1365" s="59"/>
    </row>
    <row r="1366" spans="4:17">
      <c r="D1366" s="59"/>
      <c r="E1366" s="59"/>
      <c r="F1366" s="62">
        <v>5</v>
      </c>
      <c r="G1366" s="64">
        <v>378560</v>
      </c>
      <c r="H1366" s="59"/>
      <c r="I1366" s="69">
        <v>1.04</v>
      </c>
      <c r="J1366" s="70">
        <v>39748</v>
      </c>
      <c r="K1366" s="64">
        <v>10</v>
      </c>
      <c r="L1366" s="64">
        <f t="shared" si="22"/>
        <v>15425562.88</v>
      </c>
      <c r="M1366" s="62">
        <v>1357</v>
      </c>
      <c r="N1366" s="59"/>
      <c r="O1366" s="59"/>
      <c r="P1366" s="59"/>
      <c r="Q1366" s="59"/>
    </row>
    <row r="1367" spans="4:17">
      <c r="D1367" s="59"/>
      <c r="E1367" s="59"/>
      <c r="F1367" s="62">
        <v>6</v>
      </c>
      <c r="G1367" s="64">
        <v>385840</v>
      </c>
      <c r="H1367" s="59"/>
      <c r="I1367" s="69">
        <v>1.06</v>
      </c>
      <c r="J1367" s="70">
        <v>40899</v>
      </c>
      <c r="K1367" s="64">
        <v>10</v>
      </c>
      <c r="L1367" s="64">
        <f t="shared" si="22"/>
        <v>16166310.16</v>
      </c>
      <c r="M1367" s="62">
        <v>1358</v>
      </c>
      <c r="N1367" s="59"/>
      <c r="O1367" s="59"/>
      <c r="P1367" s="59"/>
      <c r="Q1367" s="59"/>
    </row>
    <row r="1368" spans="4:17">
      <c r="D1368" s="59"/>
      <c r="E1368" s="59"/>
      <c r="F1368" s="62">
        <v>7</v>
      </c>
      <c r="G1368" s="64">
        <v>393120</v>
      </c>
      <c r="H1368" s="59"/>
      <c r="I1368" s="69">
        <v>1.08</v>
      </c>
      <c r="J1368" s="70">
        <v>42063</v>
      </c>
      <c r="K1368" s="64">
        <v>10</v>
      </c>
      <c r="L1368" s="64">
        <f t="shared" si="22"/>
        <v>16928926.56</v>
      </c>
      <c r="M1368" s="62">
        <v>1359</v>
      </c>
      <c r="N1368" s="59"/>
      <c r="O1368" s="59"/>
      <c r="P1368" s="59"/>
      <c r="Q1368" s="59"/>
    </row>
    <row r="1369" spans="4:17">
      <c r="D1369" s="59"/>
      <c r="E1369" s="59"/>
      <c r="F1369" s="62">
        <v>8</v>
      </c>
      <c r="G1369" s="64">
        <v>400400</v>
      </c>
      <c r="H1369" s="59"/>
      <c r="I1369" s="69">
        <v>1.1</v>
      </c>
      <c r="J1369" s="70">
        <v>43243</v>
      </c>
      <c r="K1369" s="64">
        <v>10</v>
      </c>
      <c r="L1369" s="64">
        <f t="shared" si="22"/>
        <v>17714897.2</v>
      </c>
      <c r="M1369" s="62">
        <v>1360</v>
      </c>
      <c r="N1369" s="59"/>
      <c r="O1369" s="59"/>
      <c r="P1369" s="59"/>
      <c r="Q1369" s="59"/>
    </row>
    <row r="1370" spans="4:17">
      <c r="D1370" s="62" t="s">
        <v>631</v>
      </c>
      <c r="E1370" s="62">
        <v>1</v>
      </c>
      <c r="F1370" s="62">
        <v>1</v>
      </c>
      <c r="G1370" s="63">
        <v>366000</v>
      </c>
      <c r="H1370" s="62">
        <v>2000</v>
      </c>
      <c r="I1370" s="69">
        <v>1</v>
      </c>
      <c r="J1370" s="70">
        <v>36966</v>
      </c>
      <c r="K1370" s="64">
        <v>10</v>
      </c>
      <c r="L1370" s="64">
        <f t="shared" si="22"/>
        <v>13895556</v>
      </c>
      <c r="M1370" s="62">
        <v>1361</v>
      </c>
      <c r="N1370" s="59"/>
      <c r="O1370" s="59"/>
      <c r="P1370" s="59"/>
      <c r="Q1370" s="59"/>
    </row>
    <row r="1371" spans="4:17">
      <c r="D1371" s="59"/>
      <c r="E1371" s="59"/>
      <c r="F1371" s="62">
        <v>2</v>
      </c>
      <c r="G1371" s="64">
        <v>369660</v>
      </c>
      <c r="H1371" s="59"/>
      <c r="I1371" s="69">
        <v>1.01</v>
      </c>
      <c r="J1371" s="70">
        <v>37705</v>
      </c>
      <c r="K1371" s="64">
        <v>10</v>
      </c>
      <c r="L1371" s="64">
        <f t="shared" si="22"/>
        <v>14307690.3</v>
      </c>
      <c r="M1371" s="62">
        <v>1362</v>
      </c>
      <c r="N1371" s="59"/>
      <c r="O1371" s="59"/>
      <c r="P1371" s="59"/>
      <c r="Q1371" s="59"/>
    </row>
    <row r="1372" spans="4:17">
      <c r="D1372" s="59"/>
      <c r="E1372" s="59"/>
      <c r="F1372" s="62">
        <v>3</v>
      </c>
      <c r="G1372" s="64">
        <v>373320</v>
      </c>
      <c r="H1372" s="59"/>
      <c r="I1372" s="69">
        <v>1.02</v>
      </c>
      <c r="J1372" s="70">
        <v>38451</v>
      </c>
      <c r="K1372" s="64">
        <v>10</v>
      </c>
      <c r="L1372" s="64">
        <f t="shared" si="22"/>
        <v>14727847.32</v>
      </c>
      <c r="M1372" s="62">
        <v>1363</v>
      </c>
      <c r="N1372" s="59"/>
      <c r="O1372" s="59"/>
      <c r="P1372" s="59"/>
      <c r="Q1372" s="59"/>
    </row>
    <row r="1373" spans="4:17">
      <c r="D1373" s="59"/>
      <c r="E1373" s="59"/>
      <c r="F1373" s="62">
        <v>4</v>
      </c>
      <c r="G1373" s="64">
        <v>376980</v>
      </c>
      <c r="H1373" s="59"/>
      <c r="I1373" s="69">
        <v>1.03</v>
      </c>
      <c r="J1373" s="70">
        <v>39205</v>
      </c>
      <c r="K1373" s="64">
        <v>10</v>
      </c>
      <c r="L1373" s="64">
        <f t="shared" si="22"/>
        <v>15156480.9</v>
      </c>
      <c r="M1373" s="62">
        <v>1364</v>
      </c>
      <c r="N1373" s="59"/>
      <c r="O1373" s="59"/>
      <c r="P1373" s="59"/>
      <c r="Q1373" s="59"/>
    </row>
    <row r="1374" spans="4:17">
      <c r="D1374" s="59"/>
      <c r="E1374" s="59"/>
      <c r="F1374" s="62">
        <v>5</v>
      </c>
      <c r="G1374" s="64">
        <v>380640</v>
      </c>
      <c r="H1374" s="59"/>
      <c r="I1374" s="69">
        <v>1.04</v>
      </c>
      <c r="J1374" s="70">
        <v>39967</v>
      </c>
      <c r="K1374" s="64">
        <v>10</v>
      </c>
      <c r="L1374" s="64">
        <f t="shared" si="22"/>
        <v>15593678.88</v>
      </c>
      <c r="M1374" s="62">
        <v>1365</v>
      </c>
      <c r="N1374" s="59"/>
      <c r="O1374" s="59"/>
      <c r="P1374" s="59"/>
      <c r="Q1374" s="59"/>
    </row>
    <row r="1375" spans="4:17">
      <c r="D1375" s="59"/>
      <c r="E1375" s="59"/>
      <c r="F1375" s="62">
        <v>6</v>
      </c>
      <c r="G1375" s="64">
        <v>387960</v>
      </c>
      <c r="H1375" s="59"/>
      <c r="I1375" s="69">
        <v>1.06</v>
      </c>
      <c r="J1375" s="70">
        <v>41123</v>
      </c>
      <c r="K1375" s="64">
        <v>10</v>
      </c>
      <c r="L1375" s="64">
        <f t="shared" si="22"/>
        <v>16342039.08</v>
      </c>
      <c r="M1375" s="62">
        <v>1366</v>
      </c>
      <c r="N1375" s="59"/>
      <c r="O1375" s="59"/>
      <c r="P1375" s="59"/>
      <c r="Q1375" s="59"/>
    </row>
    <row r="1376" spans="4:17">
      <c r="D1376" s="59"/>
      <c r="E1376" s="59"/>
      <c r="F1376" s="62">
        <v>7</v>
      </c>
      <c r="G1376" s="64">
        <v>395280</v>
      </c>
      <c r="H1376" s="59"/>
      <c r="I1376" s="69">
        <v>1.08</v>
      </c>
      <c r="J1376" s="70">
        <v>42294</v>
      </c>
      <c r="K1376" s="64">
        <v>10</v>
      </c>
      <c r="L1376" s="64">
        <f t="shared" si="22"/>
        <v>17113252.32</v>
      </c>
      <c r="M1376" s="62">
        <v>1367</v>
      </c>
      <c r="N1376" s="59"/>
      <c r="O1376" s="59"/>
      <c r="P1376" s="59"/>
      <c r="Q1376" s="59"/>
    </row>
    <row r="1377" spans="5:17">
      <c r="E1377" s="59"/>
      <c r="F1377" s="62">
        <v>8</v>
      </c>
      <c r="G1377" s="64">
        <v>402600</v>
      </c>
      <c r="H1377" s="59"/>
      <c r="I1377" s="69">
        <v>1.1</v>
      </c>
      <c r="J1377" s="70">
        <v>43480</v>
      </c>
      <c r="K1377" s="64">
        <v>10</v>
      </c>
      <c r="L1377" s="64">
        <f t="shared" si="22"/>
        <v>17907648</v>
      </c>
      <c r="M1377" s="62">
        <v>1368</v>
      </c>
      <c r="N1377" s="59"/>
      <c r="O1377" s="59"/>
      <c r="P1377" s="59"/>
      <c r="Q1377" s="59"/>
    </row>
    <row r="1378" spans="5:17">
      <c r="E1378" s="62">
        <v>2</v>
      </c>
      <c r="F1378" s="62">
        <v>1</v>
      </c>
      <c r="G1378" s="63">
        <v>368000</v>
      </c>
      <c r="H1378" s="62">
        <v>2000</v>
      </c>
      <c r="I1378" s="69">
        <v>1</v>
      </c>
      <c r="J1378" s="70">
        <v>37168</v>
      </c>
      <c r="K1378" s="64">
        <v>10</v>
      </c>
      <c r="L1378" s="64">
        <f t="shared" si="22"/>
        <v>14045824</v>
      </c>
      <c r="M1378" s="62">
        <v>1369</v>
      </c>
      <c r="N1378" s="59"/>
      <c r="O1378" s="59"/>
      <c r="P1378" s="59"/>
      <c r="Q1378" s="59"/>
    </row>
    <row r="1379" spans="5:17">
      <c r="E1379" s="59"/>
      <c r="F1379" s="62">
        <v>2</v>
      </c>
      <c r="G1379" s="64">
        <v>371680</v>
      </c>
      <c r="H1379" s="59"/>
      <c r="I1379" s="69">
        <v>1.01</v>
      </c>
      <c r="J1379" s="70">
        <v>37911</v>
      </c>
      <c r="K1379" s="64">
        <v>10</v>
      </c>
      <c r="L1379" s="64">
        <f t="shared" si="22"/>
        <v>14462440.48</v>
      </c>
      <c r="M1379" s="62">
        <v>1370</v>
      </c>
      <c r="N1379" s="59"/>
      <c r="O1379" s="59"/>
      <c r="P1379" s="59"/>
      <c r="Q1379" s="59"/>
    </row>
    <row r="1380" spans="5:17">
      <c r="E1380" s="59"/>
      <c r="F1380" s="62">
        <v>3</v>
      </c>
      <c r="G1380" s="64">
        <v>375360</v>
      </c>
      <c r="H1380" s="59"/>
      <c r="I1380" s="69">
        <v>1.02</v>
      </c>
      <c r="J1380" s="70">
        <v>38662</v>
      </c>
      <c r="K1380" s="64">
        <v>10</v>
      </c>
      <c r="L1380" s="64">
        <f t="shared" si="22"/>
        <v>14887528.32</v>
      </c>
      <c r="M1380" s="62">
        <v>1371</v>
      </c>
      <c r="N1380" s="59"/>
      <c r="O1380" s="59"/>
      <c r="P1380" s="59"/>
      <c r="Q1380" s="59"/>
    </row>
    <row r="1381" spans="5:17">
      <c r="E1381" s="59"/>
      <c r="F1381" s="62">
        <v>4</v>
      </c>
      <c r="G1381" s="64">
        <v>379040</v>
      </c>
      <c r="H1381" s="59"/>
      <c r="I1381" s="69">
        <v>1.03</v>
      </c>
      <c r="J1381" s="70">
        <v>39420</v>
      </c>
      <c r="K1381" s="64">
        <v>10</v>
      </c>
      <c r="L1381" s="64">
        <f t="shared" si="22"/>
        <v>15320796.8</v>
      </c>
      <c r="M1381" s="62">
        <v>1372</v>
      </c>
      <c r="N1381" s="59"/>
      <c r="O1381" s="59"/>
      <c r="P1381" s="59"/>
      <c r="Q1381" s="59"/>
    </row>
    <row r="1382" spans="5:17">
      <c r="E1382" s="59"/>
      <c r="F1382" s="62">
        <v>5</v>
      </c>
      <c r="G1382" s="64">
        <v>382720</v>
      </c>
      <c r="H1382" s="59"/>
      <c r="I1382" s="69">
        <v>1.04</v>
      </c>
      <c r="J1382" s="70">
        <v>40185</v>
      </c>
      <c r="K1382" s="64">
        <v>10</v>
      </c>
      <c r="L1382" s="64">
        <f t="shared" si="22"/>
        <v>15762323.2</v>
      </c>
      <c r="M1382" s="62">
        <v>1373</v>
      </c>
      <c r="N1382" s="59"/>
      <c r="O1382" s="59"/>
      <c r="P1382" s="59"/>
      <c r="Q1382" s="59"/>
    </row>
    <row r="1383" spans="5:17">
      <c r="E1383" s="59"/>
      <c r="F1383" s="62">
        <v>6</v>
      </c>
      <c r="G1383" s="64">
        <v>390080</v>
      </c>
      <c r="H1383" s="59"/>
      <c r="I1383" s="69">
        <v>1.06</v>
      </c>
      <c r="J1383" s="70">
        <v>41348</v>
      </c>
      <c r="K1383" s="64">
        <v>10</v>
      </c>
      <c r="L1383" s="64">
        <f t="shared" si="22"/>
        <v>16519107.84</v>
      </c>
      <c r="M1383" s="62">
        <v>1374</v>
      </c>
      <c r="N1383" s="59"/>
      <c r="O1383" s="59"/>
      <c r="P1383" s="59"/>
      <c r="Q1383" s="59"/>
    </row>
    <row r="1384" spans="5:17">
      <c r="E1384" s="59"/>
      <c r="F1384" s="62">
        <v>7</v>
      </c>
      <c r="G1384" s="64">
        <v>397440</v>
      </c>
      <c r="H1384" s="59"/>
      <c r="I1384" s="69">
        <v>1.08</v>
      </c>
      <c r="J1384" s="70">
        <v>42526</v>
      </c>
      <c r="K1384" s="64">
        <v>10</v>
      </c>
      <c r="L1384" s="64">
        <f t="shared" si="22"/>
        <v>17298973.44</v>
      </c>
      <c r="M1384" s="62">
        <v>1375</v>
      </c>
      <c r="N1384" s="59"/>
      <c r="O1384" s="59"/>
      <c r="P1384" s="59"/>
      <c r="Q1384" s="59"/>
    </row>
    <row r="1385" spans="5:17">
      <c r="E1385" s="59"/>
      <c r="F1385" s="62">
        <v>8</v>
      </c>
      <c r="G1385" s="64">
        <v>404800</v>
      </c>
      <c r="H1385" s="59"/>
      <c r="I1385" s="69">
        <v>1.1</v>
      </c>
      <c r="J1385" s="70">
        <v>43718</v>
      </c>
      <c r="K1385" s="64">
        <v>10</v>
      </c>
      <c r="L1385" s="64">
        <f t="shared" si="22"/>
        <v>18101846.4</v>
      </c>
      <c r="M1385" s="62">
        <v>1376</v>
      </c>
      <c r="N1385" s="59"/>
      <c r="O1385" s="59"/>
      <c r="P1385" s="59"/>
      <c r="Q1385" s="59"/>
    </row>
    <row r="1386" spans="5:17">
      <c r="E1386" s="62">
        <v>3</v>
      </c>
      <c r="F1386" s="62">
        <v>1</v>
      </c>
      <c r="G1386" s="63">
        <v>370000</v>
      </c>
      <c r="H1386" s="62">
        <v>2000</v>
      </c>
      <c r="I1386" s="69">
        <v>1</v>
      </c>
      <c r="J1386" s="70">
        <v>37370</v>
      </c>
      <c r="K1386" s="64">
        <v>10</v>
      </c>
      <c r="L1386" s="64">
        <f t="shared" si="22"/>
        <v>14196900</v>
      </c>
      <c r="M1386" s="62">
        <v>1377</v>
      </c>
      <c r="N1386" s="59"/>
      <c r="O1386" s="59"/>
      <c r="P1386" s="59"/>
      <c r="Q1386" s="59"/>
    </row>
    <row r="1387" spans="5:17">
      <c r="E1387" s="59"/>
      <c r="F1387" s="62">
        <v>2</v>
      </c>
      <c r="G1387" s="64">
        <v>373700</v>
      </c>
      <c r="H1387" s="59"/>
      <c r="I1387" s="69">
        <v>1.01</v>
      </c>
      <c r="J1387" s="70">
        <v>38117</v>
      </c>
      <c r="K1387" s="64">
        <v>10</v>
      </c>
      <c r="L1387" s="64">
        <f t="shared" si="22"/>
        <v>14618022.9</v>
      </c>
      <c r="M1387" s="62">
        <v>1378</v>
      </c>
      <c r="N1387" s="59"/>
      <c r="O1387" s="59"/>
      <c r="P1387" s="59"/>
      <c r="Q1387" s="59"/>
    </row>
    <row r="1388" spans="5:17">
      <c r="E1388" s="59"/>
      <c r="F1388" s="62">
        <v>3</v>
      </c>
      <c r="G1388" s="64">
        <v>377400</v>
      </c>
      <c r="H1388" s="59"/>
      <c r="I1388" s="69">
        <v>1.02</v>
      </c>
      <c r="J1388" s="70">
        <v>38872</v>
      </c>
      <c r="K1388" s="64">
        <v>10</v>
      </c>
      <c r="L1388" s="64">
        <f t="shared" si="22"/>
        <v>15047692.8</v>
      </c>
      <c r="M1388" s="62">
        <v>1379</v>
      </c>
      <c r="N1388" s="62"/>
      <c r="O1388" s="59"/>
      <c r="P1388" s="59"/>
      <c r="Q1388" s="59"/>
    </row>
    <row r="1389" spans="5:17">
      <c r="E1389" s="59"/>
      <c r="F1389" s="62">
        <v>4</v>
      </c>
      <c r="G1389" s="64">
        <v>381100</v>
      </c>
      <c r="H1389" s="59"/>
      <c r="I1389" s="69">
        <v>1.03</v>
      </c>
      <c r="J1389" s="70">
        <v>39634</v>
      </c>
      <c r="K1389" s="64">
        <v>10</v>
      </c>
      <c r="L1389" s="64">
        <f t="shared" si="22"/>
        <v>15485617.4</v>
      </c>
      <c r="M1389" s="62">
        <v>1380</v>
      </c>
      <c r="N1389" s="59"/>
      <c r="O1389" s="59"/>
      <c r="P1389" s="59"/>
      <c r="Q1389" s="59"/>
    </row>
    <row r="1390" spans="5:17">
      <c r="E1390" s="59"/>
      <c r="F1390" s="62">
        <v>5</v>
      </c>
      <c r="G1390" s="64">
        <v>384800</v>
      </c>
      <c r="H1390" s="59"/>
      <c r="I1390" s="69">
        <v>1.04</v>
      </c>
      <c r="J1390" s="70">
        <v>40404</v>
      </c>
      <c r="K1390" s="64">
        <v>10</v>
      </c>
      <c r="L1390" s="64">
        <f t="shared" si="22"/>
        <v>15932259.2</v>
      </c>
      <c r="M1390" s="62">
        <v>1381</v>
      </c>
      <c r="N1390" s="59"/>
      <c r="O1390" s="59"/>
      <c r="P1390" s="59"/>
      <c r="Q1390" s="59"/>
    </row>
    <row r="1391" spans="5:17">
      <c r="E1391" s="59"/>
      <c r="F1391" s="62">
        <v>6</v>
      </c>
      <c r="G1391" s="64">
        <v>392200</v>
      </c>
      <c r="H1391" s="59"/>
      <c r="I1391" s="69">
        <v>1.06</v>
      </c>
      <c r="J1391" s="70">
        <v>41573</v>
      </c>
      <c r="K1391" s="64">
        <v>10</v>
      </c>
      <c r="L1391" s="64">
        <f t="shared" si="22"/>
        <v>16697130.6</v>
      </c>
      <c r="M1391" s="62">
        <v>1382</v>
      </c>
      <c r="N1391" s="59"/>
      <c r="O1391" s="59"/>
      <c r="P1391" s="59"/>
      <c r="Q1391" s="59"/>
    </row>
    <row r="1392" spans="5:17">
      <c r="E1392" s="59"/>
      <c r="F1392" s="62">
        <v>7</v>
      </c>
      <c r="G1392" s="64">
        <v>399600</v>
      </c>
      <c r="H1392" s="59"/>
      <c r="I1392" s="69">
        <v>1.08</v>
      </c>
      <c r="J1392" s="70">
        <v>42757</v>
      </c>
      <c r="K1392" s="64">
        <v>10</v>
      </c>
      <c r="L1392" s="64">
        <f t="shared" si="22"/>
        <v>17485297.2</v>
      </c>
      <c r="M1392" s="62">
        <v>1383</v>
      </c>
      <c r="N1392" s="59"/>
      <c r="O1392" s="59"/>
      <c r="P1392" s="59"/>
      <c r="Q1392" s="59"/>
    </row>
    <row r="1393" spans="5:17">
      <c r="E1393" s="59"/>
      <c r="F1393" s="62">
        <v>8</v>
      </c>
      <c r="G1393" s="64">
        <v>407000</v>
      </c>
      <c r="H1393" s="59"/>
      <c r="I1393" s="69">
        <v>1.1</v>
      </c>
      <c r="J1393" s="70">
        <v>43956</v>
      </c>
      <c r="K1393" s="64">
        <v>10</v>
      </c>
      <c r="L1393" s="64">
        <f t="shared" si="22"/>
        <v>18297092</v>
      </c>
      <c r="M1393" s="62">
        <v>1384</v>
      </c>
      <c r="N1393" s="59"/>
      <c r="O1393" s="59"/>
      <c r="P1393" s="59"/>
      <c r="Q1393" s="59"/>
    </row>
    <row r="1394" spans="5:17">
      <c r="E1394" s="62">
        <v>4</v>
      </c>
      <c r="F1394" s="62">
        <v>1</v>
      </c>
      <c r="G1394" s="63">
        <v>375000</v>
      </c>
      <c r="H1394" s="62">
        <v>5000</v>
      </c>
      <c r="I1394" s="69">
        <v>1</v>
      </c>
      <c r="J1394" s="70">
        <v>37875</v>
      </c>
      <c r="K1394" s="64">
        <v>10</v>
      </c>
      <c r="L1394" s="64">
        <f t="shared" si="22"/>
        <v>14578125</v>
      </c>
      <c r="M1394" s="62">
        <v>1385</v>
      </c>
      <c r="N1394" s="59"/>
      <c r="O1394" s="59"/>
      <c r="P1394" s="59"/>
      <c r="Q1394" s="59"/>
    </row>
    <row r="1395" spans="5:17">
      <c r="E1395" s="59"/>
      <c r="F1395" s="62">
        <v>2</v>
      </c>
      <c r="G1395" s="64">
        <v>378750</v>
      </c>
      <c r="H1395" s="59"/>
      <c r="I1395" s="69">
        <v>1.01</v>
      </c>
      <c r="J1395" s="70">
        <v>38632</v>
      </c>
      <c r="K1395" s="64">
        <v>10</v>
      </c>
      <c r="L1395" s="64">
        <f t="shared" si="22"/>
        <v>15010620</v>
      </c>
      <c r="M1395" s="62">
        <v>1386</v>
      </c>
      <c r="N1395" s="59"/>
      <c r="O1395" s="59"/>
      <c r="P1395" s="59"/>
      <c r="Q1395" s="59"/>
    </row>
    <row r="1396" spans="5:17">
      <c r="E1396" s="59"/>
      <c r="F1396" s="62">
        <v>3</v>
      </c>
      <c r="G1396" s="64">
        <v>382500</v>
      </c>
      <c r="H1396" s="59"/>
      <c r="I1396" s="69">
        <v>1.02</v>
      </c>
      <c r="J1396" s="70">
        <v>39397</v>
      </c>
      <c r="K1396" s="64">
        <v>10</v>
      </c>
      <c r="L1396" s="64">
        <f t="shared" si="22"/>
        <v>15451852.5</v>
      </c>
      <c r="M1396" s="62">
        <v>1387</v>
      </c>
      <c r="N1396" s="59"/>
      <c r="O1396" s="59"/>
      <c r="P1396" s="59"/>
      <c r="Q1396" s="59"/>
    </row>
    <row r="1397" spans="5:17">
      <c r="E1397" s="59"/>
      <c r="F1397" s="62">
        <v>4</v>
      </c>
      <c r="G1397" s="64">
        <v>386250</v>
      </c>
      <c r="H1397" s="59"/>
      <c r="I1397" s="69">
        <v>1.03</v>
      </c>
      <c r="J1397" s="70">
        <v>40170</v>
      </c>
      <c r="K1397" s="64">
        <v>10</v>
      </c>
      <c r="L1397" s="64">
        <f t="shared" si="22"/>
        <v>15901912.5</v>
      </c>
      <c r="M1397" s="62">
        <v>1388</v>
      </c>
      <c r="N1397" s="59"/>
      <c r="O1397" s="59"/>
      <c r="P1397" s="59"/>
      <c r="Q1397" s="59"/>
    </row>
    <row r="1398" spans="5:17">
      <c r="E1398" s="59"/>
      <c r="F1398" s="62">
        <v>5</v>
      </c>
      <c r="G1398" s="64">
        <v>390000</v>
      </c>
      <c r="H1398" s="59"/>
      <c r="I1398" s="69">
        <v>1.04</v>
      </c>
      <c r="J1398" s="70">
        <v>40950</v>
      </c>
      <c r="K1398" s="64">
        <v>10</v>
      </c>
      <c r="L1398" s="64">
        <f t="shared" si="22"/>
        <v>16360500</v>
      </c>
      <c r="M1398" s="62">
        <v>1389</v>
      </c>
      <c r="N1398" s="59"/>
      <c r="O1398" s="59"/>
      <c r="P1398" s="59"/>
      <c r="Q1398" s="59"/>
    </row>
    <row r="1399" spans="5:17">
      <c r="E1399" s="59"/>
      <c r="F1399" s="62">
        <v>6</v>
      </c>
      <c r="G1399" s="64">
        <v>397500</v>
      </c>
      <c r="H1399" s="59"/>
      <c r="I1399" s="69">
        <v>1.06</v>
      </c>
      <c r="J1399" s="70">
        <v>42135</v>
      </c>
      <c r="K1399" s="64">
        <v>10</v>
      </c>
      <c r="L1399" s="64">
        <f t="shared" si="22"/>
        <v>17146162.5</v>
      </c>
      <c r="M1399" s="62">
        <v>1390</v>
      </c>
      <c r="N1399" s="59"/>
      <c r="O1399" s="59"/>
      <c r="P1399" s="59"/>
      <c r="Q1399" s="59"/>
    </row>
    <row r="1400" spans="5:17">
      <c r="E1400" s="59"/>
      <c r="F1400" s="62">
        <v>7</v>
      </c>
      <c r="G1400" s="64">
        <v>405000</v>
      </c>
      <c r="H1400" s="59"/>
      <c r="I1400" s="69">
        <v>1.08</v>
      </c>
      <c r="J1400" s="70">
        <v>43335</v>
      </c>
      <c r="K1400" s="64">
        <v>10</v>
      </c>
      <c r="L1400" s="64">
        <f t="shared" si="22"/>
        <v>17955675</v>
      </c>
      <c r="M1400" s="62">
        <v>1391</v>
      </c>
      <c r="N1400" s="59"/>
      <c r="O1400" s="59"/>
      <c r="P1400" s="59"/>
      <c r="Q1400" s="59"/>
    </row>
    <row r="1401" spans="5:17">
      <c r="E1401" s="59"/>
      <c r="F1401" s="62">
        <v>8</v>
      </c>
      <c r="G1401" s="64">
        <v>412500</v>
      </c>
      <c r="H1401" s="59"/>
      <c r="I1401" s="69">
        <v>1.1</v>
      </c>
      <c r="J1401" s="70">
        <v>44550</v>
      </c>
      <c r="K1401" s="64">
        <v>10</v>
      </c>
      <c r="L1401" s="64">
        <f t="shared" si="22"/>
        <v>18789375</v>
      </c>
      <c r="M1401" s="62">
        <v>1392</v>
      </c>
      <c r="N1401" s="59"/>
      <c r="O1401" s="59"/>
      <c r="P1401" s="59"/>
      <c r="Q1401" s="59"/>
    </row>
    <row r="1402" spans="5:17">
      <c r="E1402" s="62">
        <v>5</v>
      </c>
      <c r="F1402" s="62">
        <v>1</v>
      </c>
      <c r="G1402" s="63">
        <v>380000</v>
      </c>
      <c r="H1402" s="62">
        <v>5000</v>
      </c>
      <c r="I1402" s="69">
        <v>1</v>
      </c>
      <c r="J1402" s="70">
        <v>38380</v>
      </c>
      <c r="K1402" s="64">
        <v>10</v>
      </c>
      <c r="L1402" s="64">
        <f t="shared" si="22"/>
        <v>14964400</v>
      </c>
      <c r="M1402" s="62">
        <v>1393</v>
      </c>
      <c r="N1402" s="59"/>
      <c r="O1402" s="59"/>
      <c r="P1402" s="59"/>
      <c r="Q1402" s="59"/>
    </row>
    <row r="1403" spans="5:17">
      <c r="E1403" s="59"/>
      <c r="F1403" s="62">
        <v>2</v>
      </c>
      <c r="G1403" s="64">
        <v>383800</v>
      </c>
      <c r="H1403" s="59"/>
      <c r="I1403" s="69">
        <v>1.01</v>
      </c>
      <c r="J1403" s="70">
        <v>39147</v>
      </c>
      <c r="K1403" s="64">
        <v>10</v>
      </c>
      <c r="L1403" s="64">
        <f t="shared" si="22"/>
        <v>15408418.6</v>
      </c>
      <c r="M1403" s="62">
        <v>1394</v>
      </c>
      <c r="N1403" s="59"/>
      <c r="O1403" s="59"/>
      <c r="P1403" s="59"/>
      <c r="Q1403" s="59"/>
    </row>
    <row r="1404" spans="5:17">
      <c r="E1404" s="59"/>
      <c r="F1404" s="62">
        <v>3</v>
      </c>
      <c r="G1404" s="64">
        <v>387600</v>
      </c>
      <c r="H1404" s="59"/>
      <c r="I1404" s="69">
        <v>1.02</v>
      </c>
      <c r="J1404" s="70">
        <v>39922</v>
      </c>
      <c r="K1404" s="64">
        <v>10</v>
      </c>
      <c r="L1404" s="64">
        <f t="shared" si="22"/>
        <v>15861367.2</v>
      </c>
      <c r="M1404" s="62">
        <v>1395</v>
      </c>
      <c r="N1404" s="59"/>
      <c r="O1404" s="59"/>
      <c r="P1404" s="59"/>
      <c r="Q1404" s="59"/>
    </row>
    <row r="1405" spans="5:17">
      <c r="E1405" s="59"/>
      <c r="F1405" s="62">
        <v>4</v>
      </c>
      <c r="G1405" s="64">
        <v>391400</v>
      </c>
      <c r="H1405" s="59"/>
      <c r="I1405" s="69">
        <v>1.03</v>
      </c>
      <c r="J1405" s="70">
        <v>40705</v>
      </c>
      <c r="K1405" s="64">
        <v>10</v>
      </c>
      <c r="L1405" s="64">
        <f t="shared" si="22"/>
        <v>16323337</v>
      </c>
      <c r="M1405" s="62">
        <v>1396</v>
      </c>
      <c r="N1405" s="59"/>
      <c r="O1405" s="59"/>
      <c r="P1405" s="59"/>
      <c r="Q1405" s="59"/>
    </row>
    <row r="1406" spans="5:17">
      <c r="E1406" s="59"/>
      <c r="F1406" s="62">
        <v>5</v>
      </c>
      <c r="G1406" s="64">
        <v>395200</v>
      </c>
      <c r="H1406" s="59"/>
      <c r="I1406" s="69">
        <v>1.04</v>
      </c>
      <c r="J1406" s="70">
        <v>41496</v>
      </c>
      <c r="K1406" s="64">
        <v>10</v>
      </c>
      <c r="L1406" s="64">
        <f t="shared" si="22"/>
        <v>16794419.2</v>
      </c>
      <c r="M1406" s="62">
        <v>1397</v>
      </c>
      <c r="N1406" s="59"/>
      <c r="O1406" s="59"/>
      <c r="P1406" s="59"/>
      <c r="Q1406" s="59"/>
    </row>
    <row r="1407" spans="5:17">
      <c r="E1407" s="59"/>
      <c r="F1407" s="62">
        <v>6</v>
      </c>
      <c r="G1407" s="64">
        <v>402800</v>
      </c>
      <c r="H1407" s="59"/>
      <c r="I1407" s="69">
        <v>1.06</v>
      </c>
      <c r="J1407" s="70">
        <v>42696</v>
      </c>
      <c r="K1407" s="64">
        <v>10</v>
      </c>
      <c r="L1407" s="64">
        <f t="shared" si="22"/>
        <v>17600748.8</v>
      </c>
      <c r="M1407" s="62">
        <v>1398</v>
      </c>
      <c r="N1407" s="59"/>
      <c r="O1407" s="59"/>
      <c r="P1407" s="59"/>
      <c r="Q1407" s="59"/>
    </row>
    <row r="1408" spans="5:17">
      <c r="E1408" s="59"/>
      <c r="F1408" s="62">
        <v>7</v>
      </c>
      <c r="G1408" s="64">
        <v>410400</v>
      </c>
      <c r="H1408" s="59"/>
      <c r="I1408" s="69">
        <v>1.08</v>
      </c>
      <c r="J1408" s="70">
        <v>43912</v>
      </c>
      <c r="K1408" s="64">
        <v>10</v>
      </c>
      <c r="L1408" s="64">
        <f t="shared" si="22"/>
        <v>18431884.8</v>
      </c>
      <c r="M1408" s="62">
        <v>1399</v>
      </c>
      <c r="N1408" s="59"/>
      <c r="O1408" s="59"/>
      <c r="P1408" s="59"/>
      <c r="Q1408" s="59"/>
    </row>
    <row r="1409" spans="4:17">
      <c r="D1409" s="59"/>
      <c r="E1409" s="59"/>
      <c r="F1409" s="62">
        <v>8</v>
      </c>
      <c r="G1409" s="64">
        <v>418000</v>
      </c>
      <c r="H1409" s="59"/>
      <c r="I1409" s="69">
        <v>1.1</v>
      </c>
      <c r="J1409" s="70">
        <v>45144</v>
      </c>
      <c r="K1409" s="64">
        <v>10</v>
      </c>
      <c r="L1409" s="64">
        <f t="shared" si="22"/>
        <v>19288192</v>
      </c>
      <c r="M1409" s="62">
        <v>1400</v>
      </c>
      <c r="N1409" s="59"/>
      <c r="O1409" s="59"/>
      <c r="P1409" s="59"/>
      <c r="Q1409" s="59"/>
    </row>
    <row r="1410" spans="4:17">
      <c r="D1410" s="62" t="s">
        <v>632</v>
      </c>
      <c r="E1410" s="62">
        <v>1</v>
      </c>
      <c r="F1410" s="62">
        <v>1</v>
      </c>
      <c r="G1410" s="63">
        <v>385000</v>
      </c>
      <c r="H1410" s="62">
        <v>5000</v>
      </c>
      <c r="I1410" s="69">
        <v>1</v>
      </c>
      <c r="J1410" s="70">
        <v>38885</v>
      </c>
      <c r="K1410" s="64">
        <v>10</v>
      </c>
      <c r="L1410" s="64">
        <f t="shared" si="22"/>
        <v>15355725</v>
      </c>
      <c r="M1410" s="62">
        <v>1401</v>
      </c>
      <c r="N1410" s="59"/>
      <c r="O1410" s="59"/>
      <c r="P1410" s="59"/>
      <c r="Q1410" s="59"/>
    </row>
    <row r="1411" spans="4:17">
      <c r="D1411" s="59"/>
      <c r="E1411" s="59"/>
      <c r="F1411" s="62">
        <v>2</v>
      </c>
      <c r="G1411" s="64">
        <v>388850</v>
      </c>
      <c r="H1411" s="59"/>
      <c r="I1411" s="69">
        <v>1.01</v>
      </c>
      <c r="J1411" s="70">
        <v>39662</v>
      </c>
      <c r="K1411" s="64">
        <v>10</v>
      </c>
      <c r="L1411" s="64">
        <f t="shared" si="22"/>
        <v>15811418.7</v>
      </c>
      <c r="M1411" s="62">
        <v>1402</v>
      </c>
      <c r="N1411" s="59"/>
      <c r="O1411" s="59"/>
      <c r="P1411" s="59"/>
      <c r="Q1411" s="59"/>
    </row>
    <row r="1412" spans="4:17">
      <c r="D1412" s="59"/>
      <c r="E1412" s="59"/>
      <c r="F1412" s="62">
        <v>3</v>
      </c>
      <c r="G1412" s="64">
        <v>392700</v>
      </c>
      <c r="H1412" s="59"/>
      <c r="I1412" s="69">
        <v>1.02</v>
      </c>
      <c r="J1412" s="70">
        <v>40448</v>
      </c>
      <c r="K1412" s="64">
        <v>10</v>
      </c>
      <c r="L1412" s="64">
        <f t="shared" si="22"/>
        <v>16276629.6</v>
      </c>
      <c r="M1412" s="62">
        <v>1403</v>
      </c>
      <c r="N1412" s="59"/>
      <c r="O1412" s="59"/>
      <c r="P1412" s="59"/>
      <c r="Q1412" s="59"/>
    </row>
    <row r="1413" spans="4:17">
      <c r="D1413" s="59"/>
      <c r="E1413" s="59"/>
      <c r="F1413" s="62">
        <v>4</v>
      </c>
      <c r="G1413" s="64">
        <v>396550</v>
      </c>
      <c r="H1413" s="59"/>
      <c r="I1413" s="69">
        <v>1.03</v>
      </c>
      <c r="J1413" s="70">
        <v>41241</v>
      </c>
      <c r="K1413" s="64">
        <v>10</v>
      </c>
      <c r="L1413" s="64">
        <f t="shared" si="22"/>
        <v>16750668.55</v>
      </c>
      <c r="M1413" s="62">
        <v>1404</v>
      </c>
      <c r="N1413" s="59"/>
      <c r="O1413" s="59"/>
      <c r="P1413" s="59"/>
      <c r="Q1413" s="59"/>
    </row>
    <row r="1414" spans="4:17">
      <c r="D1414" s="59"/>
      <c r="E1414" s="59"/>
      <c r="F1414" s="62">
        <v>5</v>
      </c>
      <c r="G1414" s="64">
        <v>400400</v>
      </c>
      <c r="H1414" s="59"/>
      <c r="I1414" s="69">
        <v>1.04</v>
      </c>
      <c r="J1414" s="70">
        <v>42042</v>
      </c>
      <c r="K1414" s="64">
        <v>10</v>
      </c>
      <c r="L1414" s="64">
        <f t="shared" si="22"/>
        <v>17234016.8</v>
      </c>
      <c r="M1414" s="62">
        <v>1405</v>
      </c>
      <c r="N1414" s="59"/>
      <c r="O1414" s="59"/>
      <c r="P1414" s="59"/>
      <c r="Q1414" s="59"/>
    </row>
    <row r="1415" spans="4:17">
      <c r="D1415" s="59"/>
      <c r="E1415" s="59"/>
      <c r="F1415" s="62">
        <v>6</v>
      </c>
      <c r="G1415" s="64">
        <v>408100</v>
      </c>
      <c r="H1415" s="59"/>
      <c r="I1415" s="69">
        <v>1.06</v>
      </c>
      <c r="J1415" s="70">
        <v>43258</v>
      </c>
      <c r="K1415" s="64">
        <v>10</v>
      </c>
      <c r="L1415" s="64">
        <f t="shared" si="22"/>
        <v>18061689.8</v>
      </c>
      <c r="M1415" s="62">
        <v>1406</v>
      </c>
      <c r="N1415" s="59"/>
      <c r="O1415" s="59"/>
      <c r="P1415" s="59"/>
      <c r="Q1415" s="59"/>
    </row>
    <row r="1416" spans="4:17">
      <c r="D1416" s="59"/>
      <c r="E1416" s="59"/>
      <c r="F1416" s="62">
        <v>7</v>
      </c>
      <c r="G1416" s="64">
        <v>415800</v>
      </c>
      <c r="H1416" s="59"/>
      <c r="I1416" s="69">
        <v>1.08</v>
      </c>
      <c r="J1416" s="70">
        <v>44490</v>
      </c>
      <c r="K1416" s="64">
        <v>10</v>
      </c>
      <c r="L1416" s="64">
        <f t="shared" si="22"/>
        <v>18914742</v>
      </c>
      <c r="M1416" s="62">
        <v>1407</v>
      </c>
      <c r="N1416" s="59"/>
      <c r="O1416" s="59"/>
      <c r="P1416" s="59"/>
      <c r="Q1416" s="59"/>
    </row>
    <row r="1417" spans="4:17">
      <c r="D1417" s="59"/>
      <c r="E1417" s="59"/>
      <c r="F1417" s="62">
        <v>8</v>
      </c>
      <c r="G1417" s="64">
        <v>423500</v>
      </c>
      <c r="H1417" s="59"/>
      <c r="I1417" s="69">
        <v>1.1</v>
      </c>
      <c r="J1417" s="70">
        <v>45738</v>
      </c>
      <c r="K1417" s="64">
        <v>10</v>
      </c>
      <c r="L1417" s="64">
        <f t="shared" si="22"/>
        <v>19793543</v>
      </c>
      <c r="M1417" s="62">
        <v>1408</v>
      </c>
      <c r="N1417" s="59"/>
      <c r="O1417" s="59"/>
      <c r="P1417" s="59"/>
      <c r="Q1417" s="59"/>
    </row>
    <row r="1418" spans="4:17">
      <c r="D1418" s="59"/>
      <c r="E1418" s="62">
        <v>2</v>
      </c>
      <c r="F1418" s="62">
        <v>1</v>
      </c>
      <c r="G1418" s="63">
        <v>390000</v>
      </c>
      <c r="H1418" s="62">
        <v>5000</v>
      </c>
      <c r="I1418" s="69">
        <v>1</v>
      </c>
      <c r="J1418" s="70">
        <v>39390</v>
      </c>
      <c r="K1418" s="64">
        <v>10</v>
      </c>
      <c r="L1418" s="64">
        <f t="shared" si="22"/>
        <v>15752100</v>
      </c>
      <c r="M1418" s="62">
        <v>1409</v>
      </c>
      <c r="N1418" s="59"/>
      <c r="O1418" s="59"/>
      <c r="P1418" s="59"/>
      <c r="Q1418" s="59"/>
    </row>
    <row r="1419" spans="4:17">
      <c r="D1419" s="59"/>
      <c r="E1419" s="59"/>
      <c r="F1419" s="62">
        <v>2</v>
      </c>
      <c r="G1419" s="64">
        <v>393900</v>
      </c>
      <c r="H1419" s="59"/>
      <c r="I1419" s="69">
        <v>1.01</v>
      </c>
      <c r="J1419" s="70">
        <v>40177</v>
      </c>
      <c r="K1419" s="64">
        <v>10</v>
      </c>
      <c r="L1419" s="64">
        <f t="shared" ref="L1419:L1482" si="23">G1419*(1+J1419/1000)</f>
        <v>16219620.3</v>
      </c>
      <c r="M1419" s="62">
        <v>1410</v>
      </c>
      <c r="N1419" s="59"/>
      <c r="O1419" s="59"/>
      <c r="P1419" s="59"/>
      <c r="Q1419" s="59"/>
    </row>
    <row r="1420" spans="4:17">
      <c r="D1420" s="59"/>
      <c r="E1420" s="59"/>
      <c r="F1420" s="62">
        <v>3</v>
      </c>
      <c r="G1420" s="64">
        <v>397800</v>
      </c>
      <c r="H1420" s="59"/>
      <c r="I1420" s="69">
        <v>1.02</v>
      </c>
      <c r="J1420" s="70">
        <v>40973</v>
      </c>
      <c r="K1420" s="64">
        <v>10</v>
      </c>
      <c r="L1420" s="64">
        <f t="shared" si="23"/>
        <v>16696859.4</v>
      </c>
      <c r="M1420" s="62">
        <v>1411</v>
      </c>
      <c r="N1420" s="59"/>
      <c r="O1420" s="59"/>
      <c r="P1420" s="59"/>
      <c r="Q1420" s="59"/>
    </row>
    <row r="1421" spans="4:17">
      <c r="D1421" s="59"/>
      <c r="E1421" s="59"/>
      <c r="F1421" s="62">
        <v>4</v>
      </c>
      <c r="G1421" s="64">
        <v>401700</v>
      </c>
      <c r="H1421" s="59"/>
      <c r="I1421" s="69">
        <v>1.03</v>
      </c>
      <c r="J1421" s="70">
        <v>41776</v>
      </c>
      <c r="K1421" s="64">
        <v>10</v>
      </c>
      <c r="L1421" s="64">
        <f t="shared" si="23"/>
        <v>17183119.2</v>
      </c>
      <c r="M1421" s="62">
        <v>1412</v>
      </c>
      <c r="N1421" s="59"/>
      <c r="O1421" s="59"/>
      <c r="P1421" s="59"/>
      <c r="Q1421" s="59"/>
    </row>
    <row r="1422" spans="4:17">
      <c r="D1422" s="59"/>
      <c r="E1422" s="59"/>
      <c r="F1422" s="62">
        <v>5</v>
      </c>
      <c r="G1422" s="64">
        <v>405600</v>
      </c>
      <c r="H1422" s="59"/>
      <c r="I1422" s="69">
        <v>1.04</v>
      </c>
      <c r="J1422" s="70">
        <v>42588</v>
      </c>
      <c r="K1422" s="64">
        <v>10</v>
      </c>
      <c r="L1422" s="64">
        <f t="shared" si="23"/>
        <v>17679292.8</v>
      </c>
      <c r="M1422" s="62">
        <v>1413</v>
      </c>
      <c r="N1422" s="59"/>
      <c r="O1422" s="59"/>
      <c r="P1422" s="59"/>
      <c r="Q1422" s="59"/>
    </row>
    <row r="1423" spans="4:17">
      <c r="D1423" s="59"/>
      <c r="E1423" s="59"/>
      <c r="F1423" s="62">
        <v>6</v>
      </c>
      <c r="G1423" s="64">
        <v>413400</v>
      </c>
      <c r="H1423" s="59"/>
      <c r="I1423" s="69">
        <v>1.06</v>
      </c>
      <c r="J1423" s="70">
        <v>43820</v>
      </c>
      <c r="K1423" s="64">
        <v>10</v>
      </c>
      <c r="L1423" s="64">
        <f t="shared" si="23"/>
        <v>18528588</v>
      </c>
      <c r="M1423" s="62">
        <v>1414</v>
      </c>
      <c r="N1423" s="59"/>
      <c r="O1423" s="59"/>
      <c r="P1423" s="59"/>
      <c r="Q1423" s="59"/>
    </row>
    <row r="1424" spans="4:17">
      <c r="D1424" s="59"/>
      <c r="E1424" s="59"/>
      <c r="F1424" s="62">
        <v>7</v>
      </c>
      <c r="G1424" s="64">
        <v>421200</v>
      </c>
      <c r="H1424" s="59"/>
      <c r="I1424" s="69">
        <v>1.08</v>
      </c>
      <c r="J1424" s="70">
        <v>45068</v>
      </c>
      <c r="K1424" s="64">
        <v>10</v>
      </c>
      <c r="L1424" s="64">
        <f t="shared" si="23"/>
        <v>19403841.6</v>
      </c>
      <c r="M1424" s="62">
        <v>1415</v>
      </c>
      <c r="N1424" s="59"/>
      <c r="O1424" s="59"/>
      <c r="P1424" s="59"/>
      <c r="Q1424" s="59"/>
    </row>
    <row r="1425" spans="5:17">
      <c r="E1425" s="59"/>
      <c r="F1425" s="62">
        <v>8</v>
      </c>
      <c r="G1425" s="64">
        <v>429000</v>
      </c>
      <c r="H1425" s="59"/>
      <c r="I1425" s="69">
        <v>1.1</v>
      </c>
      <c r="J1425" s="70">
        <v>46332</v>
      </c>
      <c r="K1425" s="64">
        <v>10</v>
      </c>
      <c r="L1425" s="64">
        <f t="shared" si="23"/>
        <v>20305428</v>
      </c>
      <c r="M1425" s="62">
        <v>1416</v>
      </c>
      <c r="N1425" s="59"/>
      <c r="O1425" s="59"/>
      <c r="P1425" s="59"/>
      <c r="Q1425" s="59"/>
    </row>
    <row r="1426" spans="5:17">
      <c r="E1426" s="62">
        <v>3</v>
      </c>
      <c r="F1426" s="62">
        <v>1</v>
      </c>
      <c r="G1426" s="63">
        <v>395000</v>
      </c>
      <c r="H1426" s="62">
        <v>5000</v>
      </c>
      <c r="I1426" s="69">
        <v>1</v>
      </c>
      <c r="J1426" s="70">
        <v>39895</v>
      </c>
      <c r="K1426" s="64">
        <v>10</v>
      </c>
      <c r="L1426" s="64">
        <f t="shared" si="23"/>
        <v>16153525</v>
      </c>
      <c r="M1426" s="62">
        <v>1417</v>
      </c>
      <c r="N1426" s="59"/>
      <c r="O1426" s="59"/>
      <c r="P1426" s="59"/>
      <c r="Q1426" s="59"/>
    </row>
    <row r="1427" spans="5:17">
      <c r="E1427" s="59"/>
      <c r="F1427" s="62">
        <v>2</v>
      </c>
      <c r="G1427" s="64">
        <v>398950</v>
      </c>
      <c r="H1427" s="59"/>
      <c r="I1427" s="69">
        <v>1.01</v>
      </c>
      <c r="J1427" s="70">
        <v>40692</v>
      </c>
      <c r="K1427" s="64">
        <v>10</v>
      </c>
      <c r="L1427" s="64">
        <f t="shared" si="23"/>
        <v>16633023.4</v>
      </c>
      <c r="M1427" s="62">
        <v>1418</v>
      </c>
      <c r="N1427" s="59"/>
      <c r="O1427" s="59"/>
      <c r="P1427" s="59"/>
      <c r="Q1427" s="59"/>
    </row>
    <row r="1428" spans="5:17">
      <c r="E1428" s="59"/>
      <c r="F1428" s="62">
        <v>3</v>
      </c>
      <c r="G1428" s="64">
        <v>402900</v>
      </c>
      <c r="H1428" s="59"/>
      <c r="I1428" s="69">
        <v>1.02</v>
      </c>
      <c r="J1428" s="70">
        <v>41498</v>
      </c>
      <c r="K1428" s="64">
        <v>10</v>
      </c>
      <c r="L1428" s="64">
        <f t="shared" si="23"/>
        <v>17122444.2</v>
      </c>
      <c r="M1428" s="62">
        <v>1419</v>
      </c>
      <c r="N1428" s="59"/>
      <c r="O1428" s="59"/>
      <c r="P1428" s="59"/>
      <c r="Q1428" s="59"/>
    </row>
    <row r="1429" spans="5:17">
      <c r="E1429" s="59"/>
      <c r="F1429" s="62">
        <v>4</v>
      </c>
      <c r="G1429" s="64">
        <v>406850</v>
      </c>
      <c r="H1429" s="59"/>
      <c r="I1429" s="69">
        <v>1.03</v>
      </c>
      <c r="J1429" s="70">
        <v>42312</v>
      </c>
      <c r="K1429" s="64">
        <v>10</v>
      </c>
      <c r="L1429" s="64">
        <f t="shared" si="23"/>
        <v>17621487.2</v>
      </c>
      <c r="M1429" s="62">
        <v>1420</v>
      </c>
      <c r="N1429" s="59"/>
      <c r="O1429" s="59"/>
      <c r="P1429" s="59"/>
      <c r="Q1429" s="59"/>
    </row>
    <row r="1430" spans="5:17">
      <c r="E1430" s="59"/>
      <c r="F1430" s="62">
        <v>5</v>
      </c>
      <c r="G1430" s="64">
        <v>410800</v>
      </c>
      <c r="H1430" s="59"/>
      <c r="I1430" s="69">
        <v>1.04</v>
      </c>
      <c r="J1430" s="70">
        <v>43134</v>
      </c>
      <c r="K1430" s="64">
        <v>10</v>
      </c>
      <c r="L1430" s="64">
        <f t="shared" si="23"/>
        <v>18130247.2</v>
      </c>
      <c r="M1430" s="62">
        <v>1421</v>
      </c>
      <c r="N1430" s="59"/>
      <c r="O1430" s="59"/>
      <c r="P1430" s="59"/>
      <c r="Q1430" s="59"/>
    </row>
    <row r="1431" spans="5:17">
      <c r="E1431" s="59"/>
      <c r="F1431" s="62">
        <v>6</v>
      </c>
      <c r="G1431" s="64">
        <v>418700</v>
      </c>
      <c r="H1431" s="59"/>
      <c r="I1431" s="69">
        <v>1.06</v>
      </c>
      <c r="J1431" s="70">
        <v>44382</v>
      </c>
      <c r="K1431" s="64">
        <v>10</v>
      </c>
      <c r="L1431" s="64">
        <f t="shared" si="23"/>
        <v>19001443.4</v>
      </c>
      <c r="M1431" s="62">
        <v>1422</v>
      </c>
      <c r="N1431" s="59"/>
      <c r="O1431" s="59"/>
      <c r="P1431" s="59"/>
      <c r="Q1431" s="59"/>
    </row>
    <row r="1432" spans="5:17">
      <c r="E1432" s="59"/>
      <c r="F1432" s="62">
        <v>7</v>
      </c>
      <c r="G1432" s="64">
        <v>426600</v>
      </c>
      <c r="H1432" s="59"/>
      <c r="I1432" s="69">
        <v>1.08</v>
      </c>
      <c r="J1432" s="70">
        <v>45646</v>
      </c>
      <c r="K1432" s="64">
        <v>10</v>
      </c>
      <c r="L1432" s="64">
        <f t="shared" si="23"/>
        <v>19899183.6</v>
      </c>
      <c r="M1432" s="62">
        <v>1423</v>
      </c>
      <c r="N1432" s="59"/>
      <c r="O1432" s="59"/>
      <c r="P1432" s="59"/>
      <c r="Q1432" s="59"/>
    </row>
    <row r="1433" spans="5:17">
      <c r="E1433" s="59"/>
      <c r="F1433" s="62">
        <v>8</v>
      </c>
      <c r="G1433" s="64">
        <v>434500</v>
      </c>
      <c r="H1433" s="59"/>
      <c r="I1433" s="69">
        <v>1.1</v>
      </c>
      <c r="J1433" s="70">
        <v>46926</v>
      </c>
      <c r="K1433" s="64">
        <v>10</v>
      </c>
      <c r="L1433" s="64">
        <f t="shared" si="23"/>
        <v>20823847</v>
      </c>
      <c r="M1433" s="62">
        <v>1424</v>
      </c>
      <c r="N1433" s="59"/>
      <c r="O1433" s="59"/>
      <c r="P1433" s="59"/>
      <c r="Q1433" s="59"/>
    </row>
    <row r="1434" spans="5:17">
      <c r="E1434" s="62">
        <v>4</v>
      </c>
      <c r="F1434" s="62">
        <v>1</v>
      </c>
      <c r="G1434" s="63">
        <v>400000</v>
      </c>
      <c r="H1434" s="62">
        <v>5000</v>
      </c>
      <c r="I1434" s="69">
        <v>1</v>
      </c>
      <c r="J1434" s="70">
        <v>40400</v>
      </c>
      <c r="K1434" s="64">
        <v>10</v>
      </c>
      <c r="L1434" s="64">
        <f t="shared" si="23"/>
        <v>16560000</v>
      </c>
      <c r="M1434" s="62">
        <v>1425</v>
      </c>
      <c r="N1434" s="59"/>
      <c r="O1434" s="59"/>
      <c r="P1434" s="59"/>
      <c r="Q1434" s="59"/>
    </row>
    <row r="1435" spans="5:17">
      <c r="E1435" s="59"/>
      <c r="F1435" s="62">
        <v>2</v>
      </c>
      <c r="G1435" s="64">
        <v>404000</v>
      </c>
      <c r="H1435" s="59"/>
      <c r="I1435" s="69">
        <v>1.01</v>
      </c>
      <c r="J1435" s="70">
        <v>41208</v>
      </c>
      <c r="K1435" s="64">
        <v>10</v>
      </c>
      <c r="L1435" s="64">
        <f t="shared" si="23"/>
        <v>17052032</v>
      </c>
      <c r="M1435" s="62">
        <v>1426</v>
      </c>
      <c r="N1435" s="59"/>
      <c r="O1435" s="59"/>
      <c r="P1435" s="59"/>
      <c r="Q1435" s="59"/>
    </row>
    <row r="1436" spans="5:17">
      <c r="E1436" s="59"/>
      <c r="F1436" s="62">
        <v>3</v>
      </c>
      <c r="G1436" s="64">
        <v>408000</v>
      </c>
      <c r="H1436" s="59"/>
      <c r="I1436" s="69">
        <v>1.02</v>
      </c>
      <c r="J1436" s="70">
        <v>42024</v>
      </c>
      <c r="K1436" s="64">
        <v>10</v>
      </c>
      <c r="L1436" s="64">
        <f t="shared" si="23"/>
        <v>17553792</v>
      </c>
      <c r="M1436" s="62">
        <v>1427</v>
      </c>
      <c r="N1436" s="59"/>
      <c r="O1436" s="59"/>
      <c r="P1436" s="59"/>
      <c r="Q1436" s="59"/>
    </row>
    <row r="1437" spans="5:17">
      <c r="E1437" s="59"/>
      <c r="F1437" s="62">
        <v>4</v>
      </c>
      <c r="G1437" s="64">
        <v>412000</v>
      </c>
      <c r="H1437" s="59"/>
      <c r="I1437" s="69">
        <v>1.03</v>
      </c>
      <c r="J1437" s="70">
        <v>42848</v>
      </c>
      <c r="K1437" s="64">
        <v>10</v>
      </c>
      <c r="L1437" s="64">
        <f t="shared" si="23"/>
        <v>18065376</v>
      </c>
      <c r="M1437" s="62">
        <v>1428</v>
      </c>
      <c r="N1437" s="59"/>
      <c r="O1437" s="59"/>
      <c r="P1437" s="59"/>
      <c r="Q1437" s="59"/>
    </row>
    <row r="1438" spans="5:17">
      <c r="E1438" s="59"/>
      <c r="F1438" s="62">
        <v>5</v>
      </c>
      <c r="G1438" s="64">
        <v>416000</v>
      </c>
      <c r="H1438" s="59"/>
      <c r="I1438" s="69">
        <v>1.04</v>
      </c>
      <c r="J1438" s="70">
        <v>43680</v>
      </c>
      <c r="K1438" s="64">
        <v>10</v>
      </c>
      <c r="L1438" s="64">
        <f t="shared" si="23"/>
        <v>18586880</v>
      </c>
      <c r="M1438" s="62">
        <v>1429</v>
      </c>
      <c r="N1438" s="59"/>
      <c r="O1438" s="59"/>
      <c r="P1438" s="59"/>
      <c r="Q1438" s="59"/>
    </row>
    <row r="1439" spans="5:17">
      <c r="E1439" s="59"/>
      <c r="F1439" s="62">
        <v>6</v>
      </c>
      <c r="G1439" s="64">
        <v>424000</v>
      </c>
      <c r="H1439" s="59"/>
      <c r="I1439" s="69">
        <v>1.06</v>
      </c>
      <c r="J1439" s="70">
        <v>44944</v>
      </c>
      <c r="K1439" s="64">
        <v>10</v>
      </c>
      <c r="L1439" s="64">
        <f t="shared" si="23"/>
        <v>19480256</v>
      </c>
      <c r="M1439" s="62">
        <v>1430</v>
      </c>
      <c r="N1439" s="59"/>
      <c r="O1439" s="59"/>
      <c r="P1439" s="59"/>
      <c r="Q1439" s="59"/>
    </row>
    <row r="1440" spans="5:17">
      <c r="E1440" s="59"/>
      <c r="F1440" s="62">
        <v>7</v>
      </c>
      <c r="G1440" s="64">
        <v>432000</v>
      </c>
      <c r="H1440" s="59"/>
      <c r="I1440" s="69">
        <v>1.08</v>
      </c>
      <c r="J1440" s="70">
        <v>46224</v>
      </c>
      <c r="K1440" s="64">
        <v>10</v>
      </c>
      <c r="L1440" s="64">
        <f t="shared" si="23"/>
        <v>20400768</v>
      </c>
      <c r="M1440" s="62">
        <v>1431</v>
      </c>
      <c r="N1440" s="59"/>
      <c r="O1440" s="59"/>
      <c r="P1440" s="59"/>
      <c r="Q1440" s="59"/>
    </row>
    <row r="1441" spans="4:17">
      <c r="D1441" s="59"/>
      <c r="E1441" s="59"/>
      <c r="F1441" s="62">
        <v>8</v>
      </c>
      <c r="G1441" s="64">
        <v>440000</v>
      </c>
      <c r="H1441" s="59"/>
      <c r="I1441" s="69">
        <v>1.1</v>
      </c>
      <c r="J1441" s="70">
        <v>47520</v>
      </c>
      <c r="K1441" s="64">
        <v>10</v>
      </c>
      <c r="L1441" s="64">
        <f t="shared" si="23"/>
        <v>21348800</v>
      </c>
      <c r="M1441" s="62">
        <v>1432</v>
      </c>
      <c r="N1441" s="59"/>
      <c r="O1441" s="59"/>
      <c r="P1441" s="59"/>
      <c r="Q1441" s="59"/>
    </row>
    <row r="1442" spans="4:17">
      <c r="D1442" s="59"/>
      <c r="E1442" s="62">
        <v>5</v>
      </c>
      <c r="F1442" s="62">
        <v>1</v>
      </c>
      <c r="G1442" s="63">
        <v>405000</v>
      </c>
      <c r="H1442" s="62">
        <v>5000</v>
      </c>
      <c r="I1442" s="69">
        <v>1</v>
      </c>
      <c r="J1442" s="70">
        <v>40905</v>
      </c>
      <c r="K1442" s="64">
        <v>10</v>
      </c>
      <c r="L1442" s="64">
        <f t="shared" si="23"/>
        <v>16971525</v>
      </c>
      <c r="M1442" s="62">
        <v>1433</v>
      </c>
      <c r="N1442" s="59"/>
      <c r="O1442" s="59"/>
      <c r="P1442" s="59"/>
      <c r="Q1442" s="59"/>
    </row>
    <row r="1443" spans="4:17">
      <c r="D1443" s="59"/>
      <c r="E1443" s="59"/>
      <c r="F1443" s="62">
        <v>2</v>
      </c>
      <c r="G1443" s="64">
        <v>409050</v>
      </c>
      <c r="H1443" s="59"/>
      <c r="I1443" s="69">
        <v>1.01</v>
      </c>
      <c r="J1443" s="70">
        <v>41723</v>
      </c>
      <c r="K1443" s="64">
        <v>10</v>
      </c>
      <c r="L1443" s="64">
        <f t="shared" si="23"/>
        <v>17475843.15</v>
      </c>
      <c r="M1443" s="62">
        <v>1434</v>
      </c>
      <c r="N1443" s="59"/>
      <c r="O1443" s="59"/>
      <c r="P1443" s="59"/>
      <c r="Q1443" s="59"/>
    </row>
    <row r="1444" spans="4:17">
      <c r="D1444" s="59"/>
      <c r="E1444" s="59"/>
      <c r="F1444" s="62">
        <v>3</v>
      </c>
      <c r="G1444" s="64">
        <v>413100</v>
      </c>
      <c r="H1444" s="59"/>
      <c r="I1444" s="69">
        <v>1.02</v>
      </c>
      <c r="J1444" s="70">
        <v>42549</v>
      </c>
      <c r="K1444" s="64">
        <v>10</v>
      </c>
      <c r="L1444" s="64">
        <f t="shared" si="23"/>
        <v>17990091.9</v>
      </c>
      <c r="M1444" s="62">
        <v>1435</v>
      </c>
      <c r="N1444" s="59"/>
      <c r="O1444" s="59"/>
      <c r="P1444" s="59"/>
      <c r="Q1444" s="59"/>
    </row>
    <row r="1445" spans="4:17">
      <c r="D1445" s="59"/>
      <c r="E1445" s="59"/>
      <c r="F1445" s="62">
        <v>4</v>
      </c>
      <c r="G1445" s="64">
        <v>417150</v>
      </c>
      <c r="H1445" s="59"/>
      <c r="I1445" s="69">
        <v>1.03</v>
      </c>
      <c r="J1445" s="70">
        <v>43383</v>
      </c>
      <c r="K1445" s="64">
        <v>10</v>
      </c>
      <c r="L1445" s="64">
        <f t="shared" si="23"/>
        <v>18514368.45</v>
      </c>
      <c r="M1445" s="62">
        <v>1436</v>
      </c>
      <c r="N1445" s="59"/>
      <c r="O1445" s="59"/>
      <c r="P1445" s="59"/>
      <c r="Q1445" s="59"/>
    </row>
    <row r="1446" spans="4:17">
      <c r="D1446" s="59"/>
      <c r="E1446" s="59"/>
      <c r="F1446" s="62">
        <v>5</v>
      </c>
      <c r="G1446" s="64">
        <v>421200</v>
      </c>
      <c r="H1446" s="59"/>
      <c r="I1446" s="69">
        <v>1.04</v>
      </c>
      <c r="J1446" s="70">
        <v>44226</v>
      </c>
      <c r="K1446" s="64">
        <v>10</v>
      </c>
      <c r="L1446" s="64">
        <f t="shared" si="23"/>
        <v>19049191.2</v>
      </c>
      <c r="M1446" s="62">
        <v>1437</v>
      </c>
      <c r="N1446" s="59"/>
      <c r="O1446" s="59"/>
      <c r="P1446" s="59"/>
      <c r="Q1446" s="59"/>
    </row>
    <row r="1447" spans="4:17">
      <c r="D1447" s="59"/>
      <c r="E1447" s="59"/>
      <c r="F1447" s="62">
        <v>6</v>
      </c>
      <c r="G1447" s="64">
        <v>429300</v>
      </c>
      <c r="H1447" s="59"/>
      <c r="I1447" s="69">
        <v>1.06</v>
      </c>
      <c r="J1447" s="70">
        <v>45505</v>
      </c>
      <c r="K1447" s="64">
        <v>10</v>
      </c>
      <c r="L1447" s="64">
        <f t="shared" si="23"/>
        <v>19964596.5</v>
      </c>
      <c r="M1447" s="62">
        <v>1438</v>
      </c>
      <c r="N1447" s="59"/>
      <c r="O1447" s="59"/>
      <c r="P1447" s="59"/>
      <c r="Q1447" s="59"/>
    </row>
    <row r="1448" spans="4:17">
      <c r="D1448" s="59"/>
      <c r="E1448" s="59"/>
      <c r="F1448" s="62">
        <v>7</v>
      </c>
      <c r="G1448" s="64">
        <v>437400</v>
      </c>
      <c r="H1448" s="59"/>
      <c r="I1448" s="69">
        <v>1.08</v>
      </c>
      <c r="J1448" s="70">
        <v>46801</v>
      </c>
      <c r="K1448" s="64">
        <v>10</v>
      </c>
      <c r="L1448" s="64">
        <f t="shared" si="23"/>
        <v>20908157.4</v>
      </c>
      <c r="M1448" s="62">
        <v>1439</v>
      </c>
      <c r="N1448" s="59"/>
      <c r="O1448" s="59"/>
      <c r="P1448" s="59"/>
      <c r="Q1448" s="59"/>
    </row>
    <row r="1449" spans="4:17">
      <c r="D1449" s="59"/>
      <c r="E1449" s="59"/>
      <c r="F1449" s="62">
        <v>8</v>
      </c>
      <c r="G1449" s="64">
        <v>445500</v>
      </c>
      <c r="H1449" s="59"/>
      <c r="I1449" s="69">
        <v>1.1</v>
      </c>
      <c r="J1449" s="70">
        <v>48114</v>
      </c>
      <c r="K1449" s="64">
        <v>10</v>
      </c>
      <c r="L1449" s="64">
        <f t="shared" si="23"/>
        <v>21880287</v>
      </c>
      <c r="M1449" s="62">
        <v>1440</v>
      </c>
      <c r="N1449" s="59"/>
      <c r="O1449" s="59"/>
      <c r="P1449" s="59"/>
      <c r="Q1449" s="59"/>
    </row>
    <row r="1450" spans="4:17">
      <c r="D1450" s="62" t="s">
        <v>633</v>
      </c>
      <c r="E1450" s="62">
        <v>1</v>
      </c>
      <c r="F1450" s="62">
        <v>1</v>
      </c>
      <c r="G1450" s="63">
        <v>410000</v>
      </c>
      <c r="H1450" s="62">
        <v>5000</v>
      </c>
      <c r="I1450" s="69">
        <v>1</v>
      </c>
      <c r="J1450" s="70">
        <v>41410</v>
      </c>
      <c r="K1450" s="64">
        <v>10</v>
      </c>
      <c r="L1450" s="64">
        <f t="shared" si="23"/>
        <v>17388100</v>
      </c>
      <c r="M1450" s="62">
        <v>1441</v>
      </c>
      <c r="N1450" s="59"/>
      <c r="O1450" s="59"/>
      <c r="P1450" s="59"/>
      <c r="Q1450" s="59"/>
    </row>
    <row r="1451" spans="4:17">
      <c r="D1451" s="59"/>
      <c r="E1451" s="59"/>
      <c r="F1451" s="62">
        <v>2</v>
      </c>
      <c r="G1451" s="64">
        <v>414100</v>
      </c>
      <c r="H1451" s="59"/>
      <c r="I1451" s="69">
        <v>1.01</v>
      </c>
      <c r="J1451" s="70">
        <v>42238</v>
      </c>
      <c r="K1451" s="64">
        <v>10</v>
      </c>
      <c r="L1451" s="64">
        <f t="shared" si="23"/>
        <v>17904855.8</v>
      </c>
      <c r="M1451" s="62">
        <v>1442</v>
      </c>
      <c r="N1451" s="59"/>
      <c r="O1451" s="59"/>
      <c r="P1451" s="59"/>
      <c r="Q1451" s="59"/>
    </row>
    <row r="1452" spans="4:17">
      <c r="D1452" s="59"/>
      <c r="E1452" s="59"/>
      <c r="F1452" s="62">
        <v>3</v>
      </c>
      <c r="G1452" s="64">
        <v>418200</v>
      </c>
      <c r="H1452" s="59"/>
      <c r="I1452" s="69">
        <v>1.02</v>
      </c>
      <c r="J1452" s="70">
        <v>43074</v>
      </c>
      <c r="K1452" s="64">
        <v>10</v>
      </c>
      <c r="L1452" s="64">
        <f t="shared" si="23"/>
        <v>18431746.8</v>
      </c>
      <c r="M1452" s="62">
        <v>1443</v>
      </c>
      <c r="N1452" s="59"/>
      <c r="O1452" s="59"/>
      <c r="P1452" s="59"/>
      <c r="Q1452" s="59"/>
    </row>
    <row r="1453" spans="4:17">
      <c r="D1453" s="59"/>
      <c r="E1453" s="59"/>
      <c r="F1453" s="62">
        <v>4</v>
      </c>
      <c r="G1453" s="64">
        <v>422300</v>
      </c>
      <c r="H1453" s="59"/>
      <c r="I1453" s="69">
        <v>1.03</v>
      </c>
      <c r="J1453" s="70">
        <v>43919</v>
      </c>
      <c r="K1453" s="64">
        <v>10</v>
      </c>
      <c r="L1453" s="64">
        <f t="shared" si="23"/>
        <v>18969293.7</v>
      </c>
      <c r="M1453" s="62">
        <v>1444</v>
      </c>
      <c r="N1453" s="59"/>
      <c r="O1453" s="59"/>
      <c r="P1453" s="59"/>
      <c r="Q1453" s="59"/>
    </row>
    <row r="1454" spans="4:17">
      <c r="D1454" s="59"/>
      <c r="E1454" s="59"/>
      <c r="F1454" s="62">
        <v>5</v>
      </c>
      <c r="G1454" s="64">
        <v>426400</v>
      </c>
      <c r="H1454" s="59"/>
      <c r="I1454" s="69">
        <v>1.04</v>
      </c>
      <c r="J1454" s="70">
        <v>44772</v>
      </c>
      <c r="K1454" s="64">
        <v>10</v>
      </c>
      <c r="L1454" s="64">
        <f t="shared" si="23"/>
        <v>19517180.8</v>
      </c>
      <c r="M1454" s="62">
        <v>1445</v>
      </c>
      <c r="N1454" s="59"/>
      <c r="O1454" s="59"/>
      <c r="P1454" s="59"/>
      <c r="Q1454" s="59"/>
    </row>
    <row r="1455" spans="4:17">
      <c r="D1455" s="59"/>
      <c r="E1455" s="59"/>
      <c r="F1455" s="62">
        <v>6</v>
      </c>
      <c r="G1455" s="64">
        <v>434600</v>
      </c>
      <c r="H1455" s="59"/>
      <c r="I1455" s="69">
        <v>1.06</v>
      </c>
      <c r="J1455" s="70">
        <v>46067</v>
      </c>
      <c r="K1455" s="64">
        <v>10</v>
      </c>
      <c r="L1455" s="64">
        <f t="shared" si="23"/>
        <v>20455318.2</v>
      </c>
      <c r="M1455" s="62">
        <v>1446</v>
      </c>
      <c r="N1455" s="59"/>
      <c r="O1455" s="59"/>
      <c r="P1455" s="59"/>
      <c r="Q1455" s="59"/>
    </row>
    <row r="1456" spans="4:17">
      <c r="D1456" s="59"/>
      <c r="E1456" s="59"/>
      <c r="F1456" s="62">
        <v>7</v>
      </c>
      <c r="G1456" s="64">
        <v>442800</v>
      </c>
      <c r="H1456" s="59"/>
      <c r="I1456" s="69">
        <v>1.08</v>
      </c>
      <c r="J1456" s="70">
        <v>47379</v>
      </c>
      <c r="K1456" s="64">
        <v>10</v>
      </c>
      <c r="L1456" s="64">
        <f t="shared" si="23"/>
        <v>21422221.2</v>
      </c>
      <c r="M1456" s="62">
        <v>1447</v>
      </c>
      <c r="N1456" s="59"/>
      <c r="O1456" s="59"/>
      <c r="P1456" s="59"/>
      <c r="Q1456" s="59"/>
    </row>
    <row r="1457" spans="5:17">
      <c r="E1457" s="59"/>
      <c r="F1457" s="62">
        <v>8</v>
      </c>
      <c r="G1457" s="64">
        <v>451000</v>
      </c>
      <c r="H1457" s="59"/>
      <c r="I1457" s="69">
        <v>1.1</v>
      </c>
      <c r="J1457" s="70">
        <v>48708</v>
      </c>
      <c r="K1457" s="64">
        <v>10</v>
      </c>
      <c r="L1457" s="64">
        <f t="shared" si="23"/>
        <v>22418308</v>
      </c>
      <c r="M1457" s="62">
        <v>1448</v>
      </c>
      <c r="N1457" s="59"/>
      <c r="O1457" s="59"/>
      <c r="P1457" s="59"/>
      <c r="Q1457" s="59"/>
    </row>
    <row r="1458" spans="5:17">
      <c r="E1458" s="62">
        <v>2</v>
      </c>
      <c r="F1458" s="62">
        <v>1</v>
      </c>
      <c r="G1458" s="63">
        <v>415000</v>
      </c>
      <c r="H1458" s="62">
        <v>5000</v>
      </c>
      <c r="I1458" s="69">
        <v>1</v>
      </c>
      <c r="J1458" s="70">
        <v>41915</v>
      </c>
      <c r="K1458" s="64">
        <v>10</v>
      </c>
      <c r="L1458" s="64">
        <f t="shared" si="23"/>
        <v>17809725</v>
      </c>
      <c r="M1458" s="62">
        <v>1449</v>
      </c>
      <c r="N1458" s="59"/>
      <c r="O1458" s="59"/>
      <c r="P1458" s="59"/>
      <c r="Q1458" s="59"/>
    </row>
    <row r="1459" spans="5:17">
      <c r="E1459" s="59"/>
      <c r="F1459" s="62">
        <v>2</v>
      </c>
      <c r="G1459" s="64">
        <v>419150</v>
      </c>
      <c r="H1459" s="59"/>
      <c r="I1459" s="69">
        <v>1.01</v>
      </c>
      <c r="J1459" s="70">
        <v>42753</v>
      </c>
      <c r="K1459" s="64">
        <v>10</v>
      </c>
      <c r="L1459" s="64">
        <f t="shared" si="23"/>
        <v>18339069.95</v>
      </c>
      <c r="M1459" s="62">
        <v>1450</v>
      </c>
      <c r="N1459" s="59"/>
      <c r="O1459" s="59"/>
      <c r="P1459" s="59"/>
      <c r="Q1459" s="59"/>
    </row>
    <row r="1460" spans="5:17">
      <c r="E1460" s="59"/>
      <c r="F1460" s="62">
        <v>3</v>
      </c>
      <c r="G1460" s="64">
        <v>423300</v>
      </c>
      <c r="H1460" s="59"/>
      <c r="I1460" s="69">
        <v>1.02</v>
      </c>
      <c r="J1460" s="70">
        <v>43599</v>
      </c>
      <c r="K1460" s="64">
        <v>10</v>
      </c>
      <c r="L1460" s="64">
        <f t="shared" si="23"/>
        <v>18878756.7</v>
      </c>
      <c r="M1460" s="62">
        <v>1451</v>
      </c>
      <c r="N1460" s="59"/>
      <c r="O1460" s="59"/>
      <c r="P1460" s="59"/>
      <c r="Q1460" s="59"/>
    </row>
    <row r="1461" spans="5:17">
      <c r="E1461" s="59"/>
      <c r="F1461" s="62">
        <v>4</v>
      </c>
      <c r="G1461" s="64">
        <v>427450</v>
      </c>
      <c r="H1461" s="59"/>
      <c r="I1461" s="69">
        <v>1.03</v>
      </c>
      <c r="J1461" s="70">
        <v>44454</v>
      </c>
      <c r="K1461" s="64">
        <v>10</v>
      </c>
      <c r="L1461" s="64">
        <f t="shared" si="23"/>
        <v>19429312.3</v>
      </c>
      <c r="M1461" s="62">
        <v>1452</v>
      </c>
      <c r="N1461" s="59"/>
      <c r="O1461" s="59"/>
      <c r="P1461" s="59"/>
      <c r="Q1461" s="59"/>
    </row>
    <row r="1462" spans="5:17">
      <c r="E1462" s="59"/>
      <c r="F1462" s="62">
        <v>5</v>
      </c>
      <c r="G1462" s="64">
        <v>431600</v>
      </c>
      <c r="H1462" s="59"/>
      <c r="I1462" s="69">
        <v>1.04</v>
      </c>
      <c r="J1462" s="70">
        <v>45318</v>
      </c>
      <c r="K1462" s="64">
        <v>10</v>
      </c>
      <c r="L1462" s="64">
        <f t="shared" si="23"/>
        <v>19990848.8</v>
      </c>
      <c r="M1462" s="62">
        <v>1453</v>
      </c>
      <c r="N1462" s="59"/>
      <c r="O1462" s="59"/>
      <c r="P1462" s="59"/>
      <c r="Q1462" s="59"/>
    </row>
    <row r="1463" spans="5:17">
      <c r="E1463" s="59"/>
      <c r="F1463" s="62">
        <v>6</v>
      </c>
      <c r="G1463" s="64">
        <v>439900</v>
      </c>
      <c r="H1463" s="59"/>
      <c r="I1463" s="69">
        <v>1.06</v>
      </c>
      <c r="J1463" s="70">
        <v>46629</v>
      </c>
      <c r="K1463" s="64">
        <v>10</v>
      </c>
      <c r="L1463" s="64">
        <f t="shared" si="23"/>
        <v>20951997.1</v>
      </c>
      <c r="M1463" s="62">
        <v>1454</v>
      </c>
      <c r="N1463" s="59"/>
      <c r="O1463" s="59"/>
      <c r="P1463" s="59"/>
      <c r="Q1463" s="59"/>
    </row>
    <row r="1464" spans="5:17">
      <c r="E1464" s="59"/>
      <c r="F1464" s="62">
        <v>7</v>
      </c>
      <c r="G1464" s="64">
        <v>448200</v>
      </c>
      <c r="H1464" s="59"/>
      <c r="I1464" s="69">
        <v>1.08</v>
      </c>
      <c r="J1464" s="70">
        <v>47957</v>
      </c>
      <c r="K1464" s="64">
        <v>10</v>
      </c>
      <c r="L1464" s="64">
        <f t="shared" si="23"/>
        <v>21942527.4</v>
      </c>
      <c r="M1464" s="62">
        <v>1455</v>
      </c>
      <c r="N1464" s="59"/>
      <c r="O1464" s="59"/>
      <c r="P1464" s="59"/>
      <c r="Q1464" s="59"/>
    </row>
    <row r="1465" spans="5:17">
      <c r="E1465" s="59"/>
      <c r="F1465" s="62">
        <v>8</v>
      </c>
      <c r="G1465" s="64">
        <v>456500</v>
      </c>
      <c r="H1465" s="59"/>
      <c r="I1465" s="69">
        <v>1.1</v>
      </c>
      <c r="J1465" s="70">
        <v>49302</v>
      </c>
      <c r="K1465" s="64">
        <v>10</v>
      </c>
      <c r="L1465" s="64">
        <f t="shared" si="23"/>
        <v>22962863</v>
      </c>
      <c r="M1465" s="62">
        <v>1456</v>
      </c>
      <c r="N1465" s="59"/>
      <c r="O1465" s="59"/>
      <c r="P1465" s="59"/>
      <c r="Q1465" s="59"/>
    </row>
    <row r="1466" spans="5:17">
      <c r="E1466" s="62">
        <v>3</v>
      </c>
      <c r="F1466" s="62">
        <v>1</v>
      </c>
      <c r="G1466" s="63">
        <v>420000</v>
      </c>
      <c r="H1466" s="62">
        <v>5000</v>
      </c>
      <c r="I1466" s="69">
        <v>1</v>
      </c>
      <c r="J1466" s="70">
        <v>42420</v>
      </c>
      <c r="K1466" s="64">
        <v>10</v>
      </c>
      <c r="L1466" s="64">
        <f t="shared" si="23"/>
        <v>18236400</v>
      </c>
      <c r="M1466" s="62">
        <v>1457</v>
      </c>
      <c r="N1466" s="59"/>
      <c r="O1466" s="59"/>
      <c r="P1466" s="59"/>
      <c r="Q1466" s="59"/>
    </row>
    <row r="1467" spans="5:17">
      <c r="E1467" s="59"/>
      <c r="F1467" s="62">
        <v>2</v>
      </c>
      <c r="G1467" s="64">
        <v>424200</v>
      </c>
      <c r="H1467" s="59"/>
      <c r="I1467" s="69">
        <v>1.01</v>
      </c>
      <c r="J1467" s="70">
        <v>43268</v>
      </c>
      <c r="K1467" s="64">
        <v>10</v>
      </c>
      <c r="L1467" s="64">
        <f t="shared" si="23"/>
        <v>18778485.6</v>
      </c>
      <c r="M1467" s="62">
        <v>1458</v>
      </c>
      <c r="N1467" s="59"/>
      <c r="O1467" s="59"/>
      <c r="P1467" s="59"/>
      <c r="Q1467" s="59"/>
    </row>
    <row r="1468" spans="5:17">
      <c r="E1468" s="59"/>
      <c r="F1468" s="62">
        <v>3</v>
      </c>
      <c r="G1468" s="64">
        <v>428400</v>
      </c>
      <c r="H1468" s="59"/>
      <c r="I1468" s="69">
        <v>1.02</v>
      </c>
      <c r="J1468" s="70">
        <v>44125</v>
      </c>
      <c r="K1468" s="64">
        <v>10</v>
      </c>
      <c r="L1468" s="64">
        <f t="shared" si="23"/>
        <v>19331550</v>
      </c>
      <c r="M1468" s="62">
        <v>1459</v>
      </c>
      <c r="N1468" s="59"/>
      <c r="O1468" s="59"/>
      <c r="P1468" s="59"/>
      <c r="Q1468" s="59"/>
    </row>
    <row r="1469" spans="5:17">
      <c r="E1469" s="59"/>
      <c r="F1469" s="62">
        <v>4</v>
      </c>
      <c r="G1469" s="64">
        <v>432600</v>
      </c>
      <c r="H1469" s="59"/>
      <c r="I1469" s="69">
        <v>1.03</v>
      </c>
      <c r="J1469" s="70">
        <v>44990</v>
      </c>
      <c r="K1469" s="64">
        <v>10</v>
      </c>
      <c r="L1469" s="64">
        <f t="shared" si="23"/>
        <v>19895274</v>
      </c>
      <c r="M1469" s="62">
        <v>1460</v>
      </c>
      <c r="N1469" s="59"/>
      <c r="O1469" s="59"/>
      <c r="P1469" s="59"/>
      <c r="Q1469" s="59"/>
    </row>
    <row r="1470" spans="5:17">
      <c r="E1470" s="59"/>
      <c r="F1470" s="62">
        <v>5</v>
      </c>
      <c r="G1470" s="64">
        <v>436800</v>
      </c>
      <c r="H1470" s="59"/>
      <c r="I1470" s="69">
        <v>1.04</v>
      </c>
      <c r="J1470" s="70">
        <v>45864</v>
      </c>
      <c r="K1470" s="64">
        <v>10</v>
      </c>
      <c r="L1470" s="64">
        <f t="shared" si="23"/>
        <v>20470195.2</v>
      </c>
      <c r="M1470" s="62">
        <v>1461</v>
      </c>
      <c r="N1470" s="59"/>
      <c r="O1470" s="59"/>
      <c r="P1470" s="59"/>
      <c r="Q1470" s="59"/>
    </row>
    <row r="1471" spans="5:17">
      <c r="E1471" s="59"/>
      <c r="F1471" s="62">
        <v>6</v>
      </c>
      <c r="G1471" s="64">
        <v>445200</v>
      </c>
      <c r="H1471" s="59"/>
      <c r="I1471" s="69">
        <v>1.06</v>
      </c>
      <c r="J1471" s="70">
        <v>47191</v>
      </c>
      <c r="K1471" s="64">
        <v>10</v>
      </c>
      <c r="L1471" s="64">
        <f t="shared" si="23"/>
        <v>21454633.2</v>
      </c>
      <c r="M1471" s="62">
        <v>1462</v>
      </c>
      <c r="N1471" s="59"/>
      <c r="O1471" s="59"/>
      <c r="P1471" s="59"/>
      <c r="Q1471" s="59"/>
    </row>
    <row r="1472" spans="5:17">
      <c r="E1472" s="59"/>
      <c r="F1472" s="62">
        <v>7</v>
      </c>
      <c r="G1472" s="64">
        <v>453600</v>
      </c>
      <c r="H1472" s="59"/>
      <c r="I1472" s="69">
        <v>1.08</v>
      </c>
      <c r="J1472" s="70">
        <v>48535</v>
      </c>
      <c r="K1472" s="64">
        <v>10</v>
      </c>
      <c r="L1472" s="64">
        <f t="shared" si="23"/>
        <v>22469076</v>
      </c>
      <c r="M1472" s="62">
        <v>1463</v>
      </c>
      <c r="N1472" s="59"/>
      <c r="O1472" s="59"/>
      <c r="P1472" s="59"/>
      <c r="Q1472" s="59"/>
    </row>
    <row r="1473" spans="5:17">
      <c r="E1473" s="59"/>
      <c r="F1473" s="62">
        <v>8</v>
      </c>
      <c r="G1473" s="64">
        <v>462000</v>
      </c>
      <c r="H1473" s="59"/>
      <c r="I1473" s="69">
        <v>1.1</v>
      </c>
      <c r="J1473" s="70">
        <v>49896</v>
      </c>
      <c r="K1473" s="64">
        <v>10</v>
      </c>
      <c r="L1473" s="64">
        <f t="shared" si="23"/>
        <v>23513952</v>
      </c>
      <c r="M1473" s="62">
        <v>1464</v>
      </c>
      <c r="N1473" s="59"/>
      <c r="O1473" s="59"/>
      <c r="P1473" s="59"/>
      <c r="Q1473" s="59"/>
    </row>
    <row r="1474" spans="5:17">
      <c r="E1474" s="62">
        <v>4</v>
      </c>
      <c r="F1474" s="62">
        <v>1</v>
      </c>
      <c r="G1474" s="63">
        <v>425000</v>
      </c>
      <c r="H1474" s="62">
        <v>5000</v>
      </c>
      <c r="I1474" s="69">
        <v>1</v>
      </c>
      <c r="J1474" s="70">
        <v>42925</v>
      </c>
      <c r="K1474" s="64">
        <v>10</v>
      </c>
      <c r="L1474" s="64">
        <f t="shared" si="23"/>
        <v>18668125</v>
      </c>
      <c r="M1474" s="62">
        <v>1465</v>
      </c>
      <c r="N1474" s="59"/>
      <c r="O1474" s="59"/>
      <c r="P1474" s="59"/>
      <c r="Q1474" s="59"/>
    </row>
    <row r="1475" spans="5:17">
      <c r="E1475" s="59"/>
      <c r="F1475" s="62">
        <v>2</v>
      </c>
      <c r="G1475" s="64">
        <v>429250</v>
      </c>
      <c r="H1475" s="59"/>
      <c r="I1475" s="69">
        <v>1.01</v>
      </c>
      <c r="J1475" s="70">
        <v>43783</v>
      </c>
      <c r="K1475" s="64">
        <v>10</v>
      </c>
      <c r="L1475" s="64">
        <f t="shared" si="23"/>
        <v>19223102.75</v>
      </c>
      <c r="M1475" s="62">
        <v>1466</v>
      </c>
      <c r="N1475" s="59"/>
      <c r="O1475" s="59"/>
      <c r="P1475" s="59"/>
      <c r="Q1475" s="59"/>
    </row>
    <row r="1476" spans="5:17">
      <c r="E1476" s="59"/>
      <c r="F1476" s="62">
        <v>3</v>
      </c>
      <c r="G1476" s="64">
        <v>433500</v>
      </c>
      <c r="H1476" s="59"/>
      <c r="I1476" s="69">
        <v>1.02</v>
      </c>
      <c r="J1476" s="70">
        <v>44650</v>
      </c>
      <c r="K1476" s="64">
        <v>10</v>
      </c>
      <c r="L1476" s="64">
        <f t="shared" si="23"/>
        <v>19789275</v>
      </c>
      <c r="M1476" s="62">
        <v>1467</v>
      </c>
      <c r="N1476" s="59"/>
      <c r="O1476" s="59"/>
      <c r="P1476" s="59"/>
      <c r="Q1476" s="59"/>
    </row>
    <row r="1477" spans="5:17">
      <c r="E1477" s="59"/>
      <c r="F1477" s="62">
        <v>4</v>
      </c>
      <c r="G1477" s="64">
        <v>437750</v>
      </c>
      <c r="H1477" s="59"/>
      <c r="I1477" s="69">
        <v>1.03</v>
      </c>
      <c r="J1477" s="70">
        <v>45526</v>
      </c>
      <c r="K1477" s="64">
        <v>10</v>
      </c>
      <c r="L1477" s="64">
        <f t="shared" si="23"/>
        <v>20366756.5</v>
      </c>
      <c r="M1477" s="62">
        <v>1468</v>
      </c>
      <c r="N1477" s="59"/>
      <c r="O1477" s="59"/>
      <c r="P1477" s="59"/>
      <c r="Q1477" s="59"/>
    </row>
    <row r="1478" spans="5:17">
      <c r="E1478" s="59"/>
      <c r="F1478" s="62">
        <v>5</v>
      </c>
      <c r="G1478" s="64">
        <v>442000</v>
      </c>
      <c r="H1478" s="59"/>
      <c r="I1478" s="69">
        <v>1.04</v>
      </c>
      <c r="J1478" s="70">
        <v>46410</v>
      </c>
      <c r="K1478" s="64">
        <v>10</v>
      </c>
      <c r="L1478" s="64">
        <f t="shared" si="23"/>
        <v>20955220</v>
      </c>
      <c r="M1478" s="62">
        <v>1469</v>
      </c>
      <c r="N1478" s="59"/>
      <c r="O1478" s="59"/>
      <c r="P1478" s="59"/>
      <c r="Q1478" s="59"/>
    </row>
    <row r="1479" spans="5:17">
      <c r="E1479" s="59"/>
      <c r="F1479" s="62">
        <v>6</v>
      </c>
      <c r="G1479" s="64">
        <v>450500</v>
      </c>
      <c r="H1479" s="59"/>
      <c r="I1479" s="69">
        <v>1.06</v>
      </c>
      <c r="J1479" s="70">
        <v>47753</v>
      </c>
      <c r="K1479" s="64">
        <v>10</v>
      </c>
      <c r="L1479" s="64">
        <f t="shared" si="23"/>
        <v>21963226.5</v>
      </c>
      <c r="M1479" s="62">
        <v>1470</v>
      </c>
      <c r="N1479" s="59"/>
      <c r="O1479" s="59"/>
      <c r="P1479" s="59"/>
      <c r="Q1479" s="59"/>
    </row>
    <row r="1480" spans="5:17">
      <c r="E1480" s="59"/>
      <c r="F1480" s="62">
        <v>7</v>
      </c>
      <c r="G1480" s="64">
        <v>459000</v>
      </c>
      <c r="H1480" s="59"/>
      <c r="I1480" s="69">
        <v>1.08</v>
      </c>
      <c r="J1480" s="70">
        <v>49113</v>
      </c>
      <c r="K1480" s="64">
        <v>10</v>
      </c>
      <c r="L1480" s="64">
        <f t="shared" si="23"/>
        <v>23001867</v>
      </c>
      <c r="M1480" s="62">
        <v>1471</v>
      </c>
      <c r="N1480" s="59"/>
      <c r="O1480" s="59"/>
      <c r="P1480" s="59"/>
      <c r="Q1480" s="59"/>
    </row>
    <row r="1481" spans="5:17">
      <c r="E1481" s="59"/>
      <c r="F1481" s="62">
        <v>8</v>
      </c>
      <c r="G1481" s="64">
        <v>467500</v>
      </c>
      <c r="H1481" s="59"/>
      <c r="I1481" s="69">
        <v>1.1</v>
      </c>
      <c r="J1481" s="70">
        <v>50490</v>
      </c>
      <c r="K1481" s="64">
        <v>10</v>
      </c>
      <c r="L1481" s="64">
        <f t="shared" si="23"/>
        <v>24071575</v>
      </c>
      <c r="M1481" s="62">
        <v>1472</v>
      </c>
      <c r="N1481" s="59"/>
      <c r="O1481" s="59"/>
      <c r="P1481" s="59"/>
      <c r="Q1481" s="59"/>
    </row>
    <row r="1482" spans="5:17">
      <c r="E1482" s="62">
        <v>5</v>
      </c>
      <c r="F1482" s="62">
        <v>1</v>
      </c>
      <c r="G1482" s="63">
        <v>430000</v>
      </c>
      <c r="H1482" s="62">
        <v>5000</v>
      </c>
      <c r="I1482" s="69">
        <v>1</v>
      </c>
      <c r="J1482" s="70">
        <v>43430</v>
      </c>
      <c r="K1482" s="64">
        <v>10</v>
      </c>
      <c r="L1482" s="64">
        <f t="shared" si="23"/>
        <v>19104900</v>
      </c>
      <c r="M1482" s="62">
        <v>1473</v>
      </c>
      <c r="N1482" s="59"/>
      <c r="O1482" s="59"/>
      <c r="P1482" s="59"/>
      <c r="Q1482" s="59"/>
    </row>
    <row r="1483" spans="5:17">
      <c r="E1483" s="59"/>
      <c r="F1483" s="62">
        <v>2</v>
      </c>
      <c r="G1483" s="64">
        <v>434300</v>
      </c>
      <c r="H1483" s="59"/>
      <c r="I1483" s="69">
        <v>1.01</v>
      </c>
      <c r="J1483" s="70">
        <v>44298</v>
      </c>
      <c r="K1483" s="64">
        <v>10</v>
      </c>
      <c r="L1483" s="64">
        <f t="shared" ref="L1483:L1546" si="24">G1483*(1+J1483/1000)</f>
        <v>19672921.4</v>
      </c>
      <c r="M1483" s="62">
        <v>1474</v>
      </c>
      <c r="N1483" s="59"/>
      <c r="O1483" s="59"/>
      <c r="P1483" s="59"/>
      <c r="Q1483" s="59"/>
    </row>
    <row r="1484" spans="5:17">
      <c r="E1484" s="59"/>
      <c r="F1484" s="62">
        <v>3</v>
      </c>
      <c r="G1484" s="64">
        <v>438600</v>
      </c>
      <c r="H1484" s="59"/>
      <c r="I1484" s="69">
        <v>1.02</v>
      </c>
      <c r="J1484" s="70">
        <v>45175</v>
      </c>
      <c r="K1484" s="64">
        <v>10</v>
      </c>
      <c r="L1484" s="64">
        <f t="shared" si="24"/>
        <v>20252355</v>
      </c>
      <c r="M1484" s="62">
        <v>1475</v>
      </c>
      <c r="N1484" s="59"/>
      <c r="O1484" s="59"/>
      <c r="P1484" s="59"/>
      <c r="Q1484" s="59"/>
    </row>
    <row r="1485" spans="5:17">
      <c r="E1485" s="59"/>
      <c r="F1485" s="62">
        <v>4</v>
      </c>
      <c r="G1485" s="64">
        <v>442900</v>
      </c>
      <c r="H1485" s="59"/>
      <c r="I1485" s="69">
        <v>1.03</v>
      </c>
      <c r="J1485" s="70">
        <v>46061</v>
      </c>
      <c r="K1485" s="64">
        <v>10</v>
      </c>
      <c r="L1485" s="64">
        <f t="shared" si="24"/>
        <v>20843316.9</v>
      </c>
      <c r="M1485" s="62">
        <v>1476</v>
      </c>
      <c r="N1485" s="59"/>
      <c r="O1485" s="59"/>
      <c r="P1485" s="59"/>
      <c r="Q1485" s="59"/>
    </row>
    <row r="1486" spans="5:17">
      <c r="E1486" s="59"/>
      <c r="F1486" s="62">
        <v>5</v>
      </c>
      <c r="G1486" s="64">
        <v>447200</v>
      </c>
      <c r="H1486" s="59"/>
      <c r="I1486" s="69">
        <v>1.04</v>
      </c>
      <c r="J1486" s="70">
        <v>46956</v>
      </c>
      <c r="K1486" s="64">
        <v>10</v>
      </c>
      <c r="L1486" s="64">
        <f t="shared" si="24"/>
        <v>21445923.2</v>
      </c>
      <c r="M1486" s="62">
        <v>1477</v>
      </c>
      <c r="N1486" s="59"/>
      <c r="O1486" s="59"/>
      <c r="P1486" s="59"/>
      <c r="Q1486" s="59"/>
    </row>
    <row r="1487" spans="5:17">
      <c r="E1487" s="59"/>
      <c r="F1487" s="62">
        <v>6</v>
      </c>
      <c r="G1487" s="64">
        <v>455800</v>
      </c>
      <c r="H1487" s="59"/>
      <c r="I1487" s="69">
        <v>1.06</v>
      </c>
      <c r="J1487" s="70">
        <v>48314</v>
      </c>
      <c r="K1487" s="64">
        <v>10</v>
      </c>
      <c r="L1487" s="64">
        <f t="shared" si="24"/>
        <v>22477321.2</v>
      </c>
      <c r="M1487" s="62">
        <v>1478</v>
      </c>
      <c r="N1487" s="59"/>
      <c r="O1487" s="59"/>
      <c r="P1487" s="59"/>
      <c r="Q1487" s="59"/>
    </row>
    <row r="1488" spans="5:17">
      <c r="E1488" s="59"/>
      <c r="F1488" s="62">
        <v>7</v>
      </c>
      <c r="G1488" s="64">
        <v>464400</v>
      </c>
      <c r="H1488" s="59"/>
      <c r="I1488" s="69">
        <v>1.08</v>
      </c>
      <c r="J1488" s="70">
        <v>49690</v>
      </c>
      <c r="K1488" s="64">
        <v>10</v>
      </c>
      <c r="L1488" s="64">
        <f t="shared" si="24"/>
        <v>23540436</v>
      </c>
      <c r="M1488" s="62">
        <v>1479</v>
      </c>
      <c r="N1488" s="59"/>
      <c r="O1488" s="59"/>
      <c r="P1488" s="59"/>
      <c r="Q1488" s="59"/>
    </row>
    <row r="1489" spans="4:17">
      <c r="D1489" s="59"/>
      <c r="E1489" s="59"/>
      <c r="F1489" s="62">
        <v>8</v>
      </c>
      <c r="G1489" s="64">
        <v>473000</v>
      </c>
      <c r="H1489" s="59"/>
      <c r="I1489" s="69">
        <v>1.1</v>
      </c>
      <c r="J1489" s="70">
        <v>51084</v>
      </c>
      <c r="K1489" s="64">
        <v>10</v>
      </c>
      <c r="L1489" s="64">
        <f t="shared" si="24"/>
        <v>24635732</v>
      </c>
      <c r="M1489" s="62">
        <v>1480</v>
      </c>
      <c r="N1489" s="59"/>
      <c r="O1489" s="59"/>
      <c r="P1489" s="59"/>
      <c r="Q1489" s="59"/>
    </row>
    <row r="1490" spans="4:17">
      <c r="D1490" s="62" t="s">
        <v>634</v>
      </c>
      <c r="E1490" s="62">
        <v>1</v>
      </c>
      <c r="F1490" s="62">
        <v>1</v>
      </c>
      <c r="G1490" s="63">
        <v>435000</v>
      </c>
      <c r="H1490" s="62">
        <v>5000</v>
      </c>
      <c r="I1490" s="69">
        <v>1</v>
      </c>
      <c r="J1490" s="70">
        <v>43935</v>
      </c>
      <c r="K1490" s="64">
        <v>10</v>
      </c>
      <c r="L1490" s="64">
        <f t="shared" si="24"/>
        <v>19546725</v>
      </c>
      <c r="M1490" s="62">
        <v>1481</v>
      </c>
      <c r="N1490" s="59"/>
      <c r="O1490" s="59"/>
      <c r="P1490" s="59"/>
      <c r="Q1490" s="59"/>
    </row>
    <row r="1491" spans="4:17">
      <c r="D1491" s="59"/>
      <c r="E1491" s="59"/>
      <c r="F1491" s="62">
        <v>2</v>
      </c>
      <c r="G1491" s="64">
        <v>439350</v>
      </c>
      <c r="H1491" s="59"/>
      <c r="I1491" s="69">
        <v>1.01</v>
      </c>
      <c r="J1491" s="70">
        <v>44813</v>
      </c>
      <c r="K1491" s="64">
        <v>10</v>
      </c>
      <c r="L1491" s="64">
        <f t="shared" si="24"/>
        <v>20127941.55</v>
      </c>
      <c r="M1491" s="62">
        <v>1482</v>
      </c>
      <c r="N1491" s="59"/>
      <c r="O1491" s="59"/>
      <c r="P1491" s="59"/>
      <c r="Q1491" s="59"/>
    </row>
    <row r="1492" spans="4:17">
      <c r="D1492" s="59"/>
      <c r="E1492" s="59"/>
      <c r="F1492" s="62">
        <v>3</v>
      </c>
      <c r="G1492" s="64">
        <v>443700</v>
      </c>
      <c r="H1492" s="59"/>
      <c r="I1492" s="69">
        <v>1.02</v>
      </c>
      <c r="J1492" s="70">
        <v>45701</v>
      </c>
      <c r="K1492" s="64">
        <v>10</v>
      </c>
      <c r="L1492" s="64">
        <f t="shared" si="24"/>
        <v>20721233.7</v>
      </c>
      <c r="M1492" s="62">
        <v>1483</v>
      </c>
      <c r="N1492" s="59"/>
      <c r="O1492" s="59"/>
      <c r="P1492" s="59"/>
      <c r="Q1492" s="59"/>
    </row>
    <row r="1493" spans="4:17">
      <c r="D1493" s="59"/>
      <c r="E1493" s="59"/>
      <c r="F1493" s="62">
        <v>4</v>
      </c>
      <c r="G1493" s="64">
        <v>448050</v>
      </c>
      <c r="H1493" s="59"/>
      <c r="I1493" s="69">
        <v>1.03</v>
      </c>
      <c r="J1493" s="70">
        <v>46597</v>
      </c>
      <c r="K1493" s="64">
        <v>10</v>
      </c>
      <c r="L1493" s="64">
        <f t="shared" si="24"/>
        <v>21325835.85</v>
      </c>
      <c r="M1493" s="62">
        <v>1484</v>
      </c>
      <c r="N1493" s="59"/>
      <c r="O1493" s="59"/>
      <c r="P1493" s="59"/>
      <c r="Q1493" s="59"/>
    </row>
    <row r="1494" spans="4:17">
      <c r="D1494" s="59"/>
      <c r="E1494" s="59"/>
      <c r="F1494" s="62">
        <v>5</v>
      </c>
      <c r="G1494" s="64">
        <v>452400</v>
      </c>
      <c r="H1494" s="59"/>
      <c r="I1494" s="69">
        <v>1.04</v>
      </c>
      <c r="J1494" s="70">
        <v>47502</v>
      </c>
      <c r="K1494" s="64">
        <v>10</v>
      </c>
      <c r="L1494" s="64">
        <f t="shared" si="24"/>
        <v>21942304.8</v>
      </c>
      <c r="M1494" s="62">
        <v>1485</v>
      </c>
      <c r="N1494" s="59"/>
      <c r="O1494" s="59"/>
      <c r="P1494" s="59"/>
      <c r="Q1494" s="59"/>
    </row>
    <row r="1495" spans="4:17">
      <c r="D1495" s="59"/>
      <c r="E1495" s="59"/>
      <c r="F1495" s="62">
        <v>6</v>
      </c>
      <c r="G1495" s="64">
        <v>461100</v>
      </c>
      <c r="H1495" s="59"/>
      <c r="I1495" s="69">
        <v>1.06</v>
      </c>
      <c r="J1495" s="70">
        <v>48876</v>
      </c>
      <c r="K1495" s="64">
        <v>10</v>
      </c>
      <c r="L1495" s="64">
        <f t="shared" si="24"/>
        <v>22997823.6</v>
      </c>
      <c r="M1495" s="62">
        <v>1486</v>
      </c>
      <c r="N1495" s="59"/>
      <c r="O1495" s="59"/>
      <c r="P1495" s="59"/>
      <c r="Q1495" s="59"/>
    </row>
    <row r="1496" spans="4:17">
      <c r="D1496" s="59"/>
      <c r="E1496" s="59"/>
      <c r="F1496" s="62">
        <v>7</v>
      </c>
      <c r="G1496" s="64">
        <v>469800</v>
      </c>
      <c r="H1496" s="59"/>
      <c r="I1496" s="69">
        <v>1.08</v>
      </c>
      <c r="J1496" s="70">
        <v>50268</v>
      </c>
      <c r="K1496" s="64">
        <v>10</v>
      </c>
      <c r="L1496" s="64">
        <f t="shared" si="24"/>
        <v>24085706.4</v>
      </c>
      <c r="M1496" s="62">
        <v>1487</v>
      </c>
      <c r="N1496" s="59"/>
      <c r="O1496" s="59"/>
      <c r="P1496" s="59"/>
      <c r="Q1496" s="59"/>
    </row>
    <row r="1497" spans="4:17">
      <c r="D1497" s="59"/>
      <c r="E1497" s="59"/>
      <c r="F1497" s="62">
        <v>8</v>
      </c>
      <c r="G1497" s="64">
        <v>478500</v>
      </c>
      <c r="H1497" s="59"/>
      <c r="I1497" s="69">
        <v>1.1</v>
      </c>
      <c r="J1497" s="70">
        <v>51678</v>
      </c>
      <c r="K1497" s="64">
        <v>10</v>
      </c>
      <c r="L1497" s="64">
        <f t="shared" si="24"/>
        <v>25206423</v>
      </c>
      <c r="M1497" s="62">
        <v>1488</v>
      </c>
      <c r="N1497" s="59"/>
      <c r="O1497" s="59"/>
      <c r="P1497" s="59"/>
      <c r="Q1497" s="59"/>
    </row>
    <row r="1498" spans="4:17">
      <c r="D1498" s="59"/>
      <c r="E1498" s="62">
        <v>2</v>
      </c>
      <c r="F1498" s="62">
        <v>1</v>
      </c>
      <c r="G1498" s="63">
        <v>440000</v>
      </c>
      <c r="H1498" s="62">
        <v>5000</v>
      </c>
      <c r="I1498" s="69">
        <v>1</v>
      </c>
      <c r="J1498" s="70">
        <v>44440</v>
      </c>
      <c r="K1498" s="64">
        <v>10</v>
      </c>
      <c r="L1498" s="64">
        <f t="shared" si="24"/>
        <v>19993600</v>
      </c>
      <c r="M1498" s="62">
        <v>1489</v>
      </c>
      <c r="N1498" s="59"/>
      <c r="O1498" s="59"/>
      <c r="P1498" s="59"/>
      <c r="Q1498" s="59"/>
    </row>
    <row r="1499" spans="4:17">
      <c r="D1499" s="59"/>
      <c r="E1499" s="59"/>
      <c r="F1499" s="62">
        <v>2</v>
      </c>
      <c r="G1499" s="64">
        <v>444400</v>
      </c>
      <c r="H1499" s="59"/>
      <c r="I1499" s="69">
        <v>1.01</v>
      </c>
      <c r="J1499" s="70">
        <v>45328</v>
      </c>
      <c r="K1499" s="64">
        <v>10</v>
      </c>
      <c r="L1499" s="64">
        <f t="shared" si="24"/>
        <v>20588163.2</v>
      </c>
      <c r="M1499" s="62">
        <v>1490</v>
      </c>
      <c r="N1499" s="59"/>
      <c r="O1499" s="59"/>
      <c r="P1499" s="59"/>
      <c r="Q1499" s="59"/>
    </row>
    <row r="1500" spans="4:17">
      <c r="D1500" s="59"/>
      <c r="E1500" s="59"/>
      <c r="F1500" s="62">
        <v>3</v>
      </c>
      <c r="G1500" s="64">
        <v>448800</v>
      </c>
      <c r="H1500" s="59"/>
      <c r="I1500" s="69">
        <v>1.02</v>
      </c>
      <c r="J1500" s="70">
        <v>46226</v>
      </c>
      <c r="K1500" s="64">
        <v>10</v>
      </c>
      <c r="L1500" s="64">
        <f t="shared" si="24"/>
        <v>21195028.8</v>
      </c>
      <c r="M1500" s="62">
        <v>1491</v>
      </c>
      <c r="N1500" s="59"/>
      <c r="O1500" s="59"/>
      <c r="P1500" s="59"/>
      <c r="Q1500" s="59"/>
    </row>
    <row r="1501" spans="4:17">
      <c r="D1501" s="59"/>
      <c r="E1501" s="59"/>
      <c r="F1501" s="62">
        <v>4</v>
      </c>
      <c r="G1501" s="64">
        <v>453200</v>
      </c>
      <c r="H1501" s="59"/>
      <c r="I1501" s="69">
        <v>1.03</v>
      </c>
      <c r="J1501" s="70">
        <v>47132</v>
      </c>
      <c r="K1501" s="64">
        <v>10</v>
      </c>
      <c r="L1501" s="64">
        <f t="shared" si="24"/>
        <v>21813422.4</v>
      </c>
      <c r="M1501" s="62">
        <v>1492</v>
      </c>
      <c r="N1501" s="59"/>
      <c r="O1501" s="59"/>
      <c r="P1501" s="59"/>
      <c r="Q1501" s="59"/>
    </row>
    <row r="1502" spans="4:17">
      <c r="D1502" s="59"/>
      <c r="E1502" s="59"/>
      <c r="F1502" s="62">
        <v>5</v>
      </c>
      <c r="G1502" s="64">
        <v>457600</v>
      </c>
      <c r="H1502" s="59"/>
      <c r="I1502" s="69">
        <v>1.04</v>
      </c>
      <c r="J1502" s="70">
        <v>48048</v>
      </c>
      <c r="K1502" s="64">
        <v>10</v>
      </c>
      <c r="L1502" s="64">
        <f t="shared" si="24"/>
        <v>22444364.8</v>
      </c>
      <c r="M1502" s="62">
        <v>1493</v>
      </c>
      <c r="N1502" s="59"/>
      <c r="O1502" s="59"/>
      <c r="P1502" s="59"/>
      <c r="Q1502" s="59"/>
    </row>
    <row r="1503" spans="4:17">
      <c r="D1503" s="59"/>
      <c r="E1503" s="59"/>
      <c r="F1503" s="62">
        <v>6</v>
      </c>
      <c r="G1503" s="64">
        <v>466400</v>
      </c>
      <c r="H1503" s="59"/>
      <c r="I1503" s="69">
        <v>1.06</v>
      </c>
      <c r="J1503" s="70">
        <v>49438</v>
      </c>
      <c r="K1503" s="64">
        <v>10</v>
      </c>
      <c r="L1503" s="64">
        <f t="shared" si="24"/>
        <v>23524283.2</v>
      </c>
      <c r="M1503" s="62">
        <v>1494</v>
      </c>
      <c r="N1503" s="59"/>
      <c r="O1503" s="59"/>
      <c r="P1503" s="59"/>
      <c r="Q1503" s="59"/>
    </row>
    <row r="1504" spans="4:17">
      <c r="D1504" s="59"/>
      <c r="E1504" s="59"/>
      <c r="F1504" s="62">
        <v>7</v>
      </c>
      <c r="G1504" s="64">
        <v>475200</v>
      </c>
      <c r="H1504" s="59"/>
      <c r="I1504" s="69">
        <v>1.08</v>
      </c>
      <c r="J1504" s="70">
        <v>50846</v>
      </c>
      <c r="K1504" s="64">
        <v>10</v>
      </c>
      <c r="L1504" s="64">
        <f t="shared" si="24"/>
        <v>24637219.2</v>
      </c>
      <c r="M1504" s="62">
        <v>1495</v>
      </c>
      <c r="N1504" s="59"/>
      <c r="O1504" s="59"/>
      <c r="P1504" s="59"/>
      <c r="Q1504" s="59"/>
    </row>
    <row r="1505" spans="5:17">
      <c r="E1505" s="59"/>
      <c r="F1505" s="62">
        <v>8</v>
      </c>
      <c r="G1505" s="64">
        <v>484000</v>
      </c>
      <c r="H1505" s="59"/>
      <c r="I1505" s="69">
        <v>1.1</v>
      </c>
      <c r="J1505" s="70">
        <v>52272</v>
      </c>
      <c r="K1505" s="64">
        <v>10</v>
      </c>
      <c r="L1505" s="64">
        <f t="shared" si="24"/>
        <v>25783648</v>
      </c>
      <c r="M1505" s="62">
        <v>1496</v>
      </c>
      <c r="N1505" s="59"/>
      <c r="O1505" s="59"/>
      <c r="P1505" s="59"/>
      <c r="Q1505" s="59"/>
    </row>
    <row r="1506" spans="5:17">
      <c r="E1506" s="62">
        <v>3</v>
      </c>
      <c r="F1506" s="62">
        <v>1</v>
      </c>
      <c r="G1506" s="63">
        <v>445000</v>
      </c>
      <c r="H1506" s="62">
        <v>5000</v>
      </c>
      <c r="I1506" s="69">
        <v>1</v>
      </c>
      <c r="J1506" s="70">
        <v>44945</v>
      </c>
      <c r="K1506" s="64">
        <v>10</v>
      </c>
      <c r="L1506" s="64">
        <f t="shared" si="24"/>
        <v>20445525</v>
      </c>
      <c r="M1506" s="62">
        <v>1497</v>
      </c>
      <c r="N1506" s="59"/>
      <c r="O1506" s="59"/>
      <c r="P1506" s="59"/>
      <c r="Q1506" s="59"/>
    </row>
    <row r="1507" spans="5:17">
      <c r="E1507" s="59"/>
      <c r="F1507" s="62">
        <v>2</v>
      </c>
      <c r="G1507" s="64">
        <v>449450</v>
      </c>
      <c r="H1507" s="59"/>
      <c r="I1507" s="69">
        <v>1.01</v>
      </c>
      <c r="J1507" s="70">
        <v>45843</v>
      </c>
      <c r="K1507" s="64">
        <v>10</v>
      </c>
      <c r="L1507" s="64">
        <f t="shared" si="24"/>
        <v>21053586.35</v>
      </c>
      <c r="M1507" s="62">
        <v>1498</v>
      </c>
      <c r="N1507" s="59"/>
      <c r="O1507" s="59"/>
      <c r="P1507" s="59"/>
      <c r="Q1507" s="59"/>
    </row>
    <row r="1508" spans="5:17">
      <c r="E1508" s="59"/>
      <c r="F1508" s="62">
        <v>3</v>
      </c>
      <c r="G1508" s="64">
        <v>453900</v>
      </c>
      <c r="H1508" s="59"/>
      <c r="I1508" s="69">
        <v>1.02</v>
      </c>
      <c r="J1508" s="70">
        <v>46751</v>
      </c>
      <c r="K1508" s="64">
        <v>10</v>
      </c>
      <c r="L1508" s="64">
        <f t="shared" si="24"/>
        <v>21674178.9</v>
      </c>
      <c r="M1508" s="62">
        <v>1499</v>
      </c>
      <c r="N1508" s="59"/>
      <c r="O1508" s="59"/>
      <c r="P1508" s="59"/>
      <c r="Q1508" s="59"/>
    </row>
    <row r="1509" spans="5:17">
      <c r="E1509" s="59"/>
      <c r="F1509" s="62">
        <v>4</v>
      </c>
      <c r="G1509" s="64">
        <v>458350</v>
      </c>
      <c r="H1509" s="59"/>
      <c r="I1509" s="69">
        <v>1.03</v>
      </c>
      <c r="J1509" s="70">
        <v>47668</v>
      </c>
      <c r="K1509" s="64">
        <v>10</v>
      </c>
      <c r="L1509" s="64">
        <f t="shared" si="24"/>
        <v>22306977.8</v>
      </c>
      <c r="M1509" s="62">
        <v>1500</v>
      </c>
      <c r="N1509" s="59"/>
      <c r="O1509" s="59"/>
      <c r="P1509" s="59"/>
      <c r="Q1509" s="59"/>
    </row>
    <row r="1510" spans="5:17">
      <c r="E1510" s="59"/>
      <c r="F1510" s="62">
        <v>5</v>
      </c>
      <c r="G1510" s="64">
        <v>462800</v>
      </c>
      <c r="H1510" s="59"/>
      <c r="I1510" s="69">
        <v>1.04</v>
      </c>
      <c r="J1510" s="70">
        <v>48594</v>
      </c>
      <c r="K1510" s="64">
        <v>10</v>
      </c>
      <c r="L1510" s="64">
        <f t="shared" si="24"/>
        <v>22952103.2</v>
      </c>
      <c r="M1510" s="62">
        <v>1501</v>
      </c>
      <c r="N1510" s="59"/>
      <c r="O1510" s="59"/>
      <c r="P1510" s="59"/>
      <c r="Q1510" s="59"/>
    </row>
    <row r="1511" spans="5:17">
      <c r="E1511" s="59"/>
      <c r="F1511" s="62">
        <v>6</v>
      </c>
      <c r="G1511" s="64">
        <v>471700</v>
      </c>
      <c r="H1511" s="59"/>
      <c r="I1511" s="69">
        <v>1.06</v>
      </c>
      <c r="J1511" s="70">
        <v>50000</v>
      </c>
      <c r="K1511" s="64">
        <v>10</v>
      </c>
      <c r="L1511" s="64">
        <f t="shared" si="24"/>
        <v>24056700</v>
      </c>
      <c r="M1511" s="62">
        <v>1502</v>
      </c>
      <c r="N1511" s="59"/>
      <c r="O1511" s="59"/>
      <c r="P1511" s="59"/>
      <c r="Q1511" s="59"/>
    </row>
    <row r="1512" spans="5:17">
      <c r="E1512" s="59"/>
      <c r="F1512" s="62">
        <v>7</v>
      </c>
      <c r="G1512" s="64">
        <v>480600</v>
      </c>
      <c r="H1512" s="59"/>
      <c r="I1512" s="69">
        <v>1.08</v>
      </c>
      <c r="J1512" s="70">
        <v>51424</v>
      </c>
      <c r="K1512" s="64">
        <v>10</v>
      </c>
      <c r="L1512" s="64">
        <f t="shared" si="24"/>
        <v>25194974.4</v>
      </c>
      <c r="M1512" s="62">
        <v>1503</v>
      </c>
      <c r="N1512" s="59"/>
      <c r="O1512" s="59"/>
      <c r="P1512" s="59"/>
      <c r="Q1512" s="59"/>
    </row>
    <row r="1513" spans="5:17">
      <c r="E1513" s="59"/>
      <c r="F1513" s="62">
        <v>8</v>
      </c>
      <c r="G1513" s="64">
        <v>489500</v>
      </c>
      <c r="H1513" s="59"/>
      <c r="I1513" s="69">
        <v>1.1</v>
      </c>
      <c r="J1513" s="70">
        <v>52866</v>
      </c>
      <c r="K1513" s="64">
        <v>10</v>
      </c>
      <c r="L1513" s="64">
        <f t="shared" si="24"/>
        <v>26367407</v>
      </c>
      <c r="M1513" s="62">
        <v>1504</v>
      </c>
      <c r="N1513" s="59"/>
      <c r="O1513" s="59"/>
      <c r="P1513" s="59"/>
      <c r="Q1513" s="59"/>
    </row>
    <row r="1514" spans="5:17">
      <c r="E1514" s="62">
        <v>4</v>
      </c>
      <c r="F1514" s="62">
        <v>1</v>
      </c>
      <c r="G1514" s="63">
        <v>450000</v>
      </c>
      <c r="H1514" s="62">
        <v>5000</v>
      </c>
      <c r="I1514" s="69">
        <v>1</v>
      </c>
      <c r="J1514" s="70">
        <v>45450</v>
      </c>
      <c r="K1514" s="64">
        <v>10</v>
      </c>
      <c r="L1514" s="64">
        <f t="shared" si="24"/>
        <v>20902500</v>
      </c>
      <c r="M1514" s="62">
        <v>1505</v>
      </c>
      <c r="N1514" s="59"/>
      <c r="O1514" s="59"/>
      <c r="P1514" s="59"/>
      <c r="Q1514" s="59"/>
    </row>
    <row r="1515" spans="5:17">
      <c r="E1515" s="59"/>
      <c r="F1515" s="62">
        <v>2</v>
      </c>
      <c r="G1515" s="64">
        <v>454500</v>
      </c>
      <c r="H1515" s="59"/>
      <c r="I1515" s="69">
        <v>1.01</v>
      </c>
      <c r="J1515" s="70">
        <v>46359</v>
      </c>
      <c r="K1515" s="64">
        <v>10</v>
      </c>
      <c r="L1515" s="64">
        <f t="shared" si="24"/>
        <v>21524665.5</v>
      </c>
      <c r="M1515" s="62">
        <v>1506</v>
      </c>
      <c r="N1515" s="59"/>
      <c r="O1515" s="59"/>
      <c r="P1515" s="59"/>
      <c r="Q1515" s="59"/>
    </row>
    <row r="1516" spans="5:17">
      <c r="E1516" s="59"/>
      <c r="F1516" s="62">
        <v>3</v>
      </c>
      <c r="G1516" s="64">
        <v>459000</v>
      </c>
      <c r="H1516" s="59"/>
      <c r="I1516" s="69">
        <v>1.02</v>
      </c>
      <c r="J1516" s="70">
        <v>47277</v>
      </c>
      <c r="K1516" s="64">
        <v>10</v>
      </c>
      <c r="L1516" s="64">
        <f t="shared" si="24"/>
        <v>22159143</v>
      </c>
      <c r="M1516" s="62">
        <v>1507</v>
      </c>
      <c r="N1516" s="59"/>
      <c r="O1516" s="59"/>
      <c r="P1516" s="59"/>
      <c r="Q1516" s="59"/>
    </row>
    <row r="1517" spans="5:17">
      <c r="E1517" s="59"/>
      <c r="F1517" s="62">
        <v>4</v>
      </c>
      <c r="G1517" s="64">
        <v>463500</v>
      </c>
      <c r="H1517" s="59"/>
      <c r="I1517" s="69">
        <v>1.03</v>
      </c>
      <c r="J1517" s="70">
        <v>48204</v>
      </c>
      <c r="K1517" s="64">
        <v>10</v>
      </c>
      <c r="L1517" s="64">
        <f t="shared" si="24"/>
        <v>22806054</v>
      </c>
      <c r="M1517" s="62">
        <v>1508</v>
      </c>
      <c r="N1517" s="59"/>
      <c r="O1517" s="59"/>
      <c r="P1517" s="59"/>
      <c r="Q1517" s="59"/>
    </row>
    <row r="1518" spans="5:17">
      <c r="E1518" s="59"/>
      <c r="F1518" s="62">
        <v>5</v>
      </c>
      <c r="G1518" s="64">
        <v>468000</v>
      </c>
      <c r="H1518" s="59"/>
      <c r="I1518" s="69">
        <v>1.04</v>
      </c>
      <c r="J1518" s="70">
        <v>49140</v>
      </c>
      <c r="K1518" s="64">
        <v>10</v>
      </c>
      <c r="L1518" s="64">
        <f t="shared" si="24"/>
        <v>23465520</v>
      </c>
      <c r="M1518" s="62">
        <v>1509</v>
      </c>
      <c r="N1518" s="59"/>
      <c r="O1518" s="59"/>
      <c r="P1518" s="59"/>
      <c r="Q1518" s="59"/>
    </row>
    <row r="1519" spans="5:17">
      <c r="E1519" s="59"/>
      <c r="F1519" s="62">
        <v>6</v>
      </c>
      <c r="G1519" s="64">
        <v>477000</v>
      </c>
      <c r="H1519" s="59"/>
      <c r="I1519" s="69">
        <v>1.06</v>
      </c>
      <c r="J1519" s="70">
        <v>50562</v>
      </c>
      <c r="K1519" s="64">
        <v>10</v>
      </c>
      <c r="L1519" s="64">
        <f t="shared" si="24"/>
        <v>24595074</v>
      </c>
      <c r="M1519" s="62">
        <v>1510</v>
      </c>
      <c r="N1519" s="59"/>
      <c r="O1519" s="59"/>
      <c r="P1519" s="59"/>
      <c r="Q1519" s="59"/>
    </row>
    <row r="1520" spans="5:17">
      <c r="E1520" s="59"/>
      <c r="F1520" s="62">
        <v>7</v>
      </c>
      <c r="G1520" s="64">
        <v>486000</v>
      </c>
      <c r="H1520" s="59"/>
      <c r="I1520" s="69">
        <v>1.08</v>
      </c>
      <c r="J1520" s="70">
        <v>52002</v>
      </c>
      <c r="K1520" s="64">
        <v>10</v>
      </c>
      <c r="L1520" s="64">
        <f t="shared" si="24"/>
        <v>25758972</v>
      </c>
      <c r="M1520" s="62">
        <v>1511</v>
      </c>
      <c r="N1520" s="59"/>
      <c r="O1520" s="59"/>
      <c r="P1520" s="59"/>
      <c r="Q1520" s="59"/>
    </row>
    <row r="1521" spans="4:17">
      <c r="D1521" s="59"/>
      <c r="E1521" s="59"/>
      <c r="F1521" s="62">
        <v>8</v>
      </c>
      <c r="G1521" s="64">
        <v>495000</v>
      </c>
      <c r="H1521" s="59"/>
      <c r="I1521" s="69">
        <v>1.1</v>
      </c>
      <c r="J1521" s="70">
        <v>53460</v>
      </c>
      <c r="K1521" s="64">
        <v>10</v>
      </c>
      <c r="L1521" s="64">
        <f t="shared" si="24"/>
        <v>26957700</v>
      </c>
      <c r="M1521" s="62">
        <v>1512</v>
      </c>
      <c r="N1521" s="59"/>
      <c r="O1521" s="59"/>
      <c r="P1521" s="59"/>
      <c r="Q1521" s="59"/>
    </row>
    <row r="1522" spans="4:17">
      <c r="D1522" s="59"/>
      <c r="E1522" s="62">
        <v>5</v>
      </c>
      <c r="F1522" s="62">
        <v>1</v>
      </c>
      <c r="G1522" s="63">
        <v>455000</v>
      </c>
      <c r="H1522" s="62">
        <v>5000</v>
      </c>
      <c r="I1522" s="69">
        <v>1</v>
      </c>
      <c r="J1522" s="70">
        <v>45955</v>
      </c>
      <c r="K1522" s="64">
        <v>10</v>
      </c>
      <c r="L1522" s="64">
        <f t="shared" si="24"/>
        <v>21364525</v>
      </c>
      <c r="M1522" s="62">
        <v>1513</v>
      </c>
      <c r="N1522" s="59"/>
      <c r="O1522" s="59"/>
      <c r="P1522" s="59"/>
      <c r="Q1522" s="59"/>
    </row>
    <row r="1523" spans="4:17">
      <c r="D1523" s="59"/>
      <c r="E1523" s="59"/>
      <c r="F1523" s="62">
        <v>2</v>
      </c>
      <c r="G1523" s="64">
        <v>459550</v>
      </c>
      <c r="H1523" s="59"/>
      <c r="I1523" s="69">
        <v>1.01</v>
      </c>
      <c r="J1523" s="70">
        <v>46874</v>
      </c>
      <c r="K1523" s="64">
        <v>10</v>
      </c>
      <c r="L1523" s="64">
        <f t="shared" si="24"/>
        <v>22000496.7</v>
      </c>
      <c r="M1523" s="62">
        <v>1514</v>
      </c>
      <c r="N1523" s="59"/>
      <c r="O1523" s="59"/>
      <c r="P1523" s="59"/>
      <c r="Q1523" s="59"/>
    </row>
    <row r="1524" spans="4:17">
      <c r="D1524" s="59"/>
      <c r="E1524" s="59"/>
      <c r="F1524" s="62">
        <v>3</v>
      </c>
      <c r="G1524" s="64">
        <v>464100</v>
      </c>
      <c r="H1524" s="59"/>
      <c r="I1524" s="69">
        <v>1.02</v>
      </c>
      <c r="J1524" s="70">
        <v>47802</v>
      </c>
      <c r="K1524" s="64">
        <v>10</v>
      </c>
      <c r="L1524" s="64">
        <f t="shared" si="24"/>
        <v>22649008.2</v>
      </c>
      <c r="M1524" s="62">
        <v>1515</v>
      </c>
      <c r="N1524" s="59"/>
      <c r="O1524" s="59"/>
      <c r="P1524" s="59"/>
      <c r="Q1524" s="59"/>
    </row>
    <row r="1525" spans="4:17">
      <c r="D1525" s="59"/>
      <c r="E1525" s="59"/>
      <c r="F1525" s="62">
        <v>4</v>
      </c>
      <c r="G1525" s="64">
        <v>468650</v>
      </c>
      <c r="H1525" s="59"/>
      <c r="I1525" s="69">
        <v>1.03</v>
      </c>
      <c r="J1525" s="70">
        <v>48739</v>
      </c>
      <c r="K1525" s="64">
        <v>10</v>
      </c>
      <c r="L1525" s="64">
        <f t="shared" si="24"/>
        <v>23310182.35</v>
      </c>
      <c r="M1525" s="62">
        <v>1516</v>
      </c>
      <c r="N1525" s="59"/>
      <c r="O1525" s="59"/>
      <c r="P1525" s="59"/>
      <c r="Q1525" s="59"/>
    </row>
    <row r="1526" spans="4:17">
      <c r="D1526" s="59"/>
      <c r="E1526" s="59"/>
      <c r="F1526" s="62">
        <v>5</v>
      </c>
      <c r="G1526" s="64">
        <v>473200</v>
      </c>
      <c r="H1526" s="59"/>
      <c r="I1526" s="69">
        <v>1.04</v>
      </c>
      <c r="J1526" s="70">
        <v>49686</v>
      </c>
      <c r="K1526" s="64">
        <v>10</v>
      </c>
      <c r="L1526" s="64">
        <f t="shared" si="24"/>
        <v>23984615.2</v>
      </c>
      <c r="M1526" s="62">
        <v>1517</v>
      </c>
      <c r="N1526" s="59"/>
      <c r="O1526" s="59"/>
      <c r="P1526" s="59"/>
      <c r="Q1526" s="59"/>
    </row>
    <row r="1527" spans="4:17">
      <c r="D1527" s="59"/>
      <c r="E1527" s="59"/>
      <c r="F1527" s="62">
        <v>6</v>
      </c>
      <c r="G1527" s="64">
        <v>482300</v>
      </c>
      <c r="H1527" s="59"/>
      <c r="I1527" s="69">
        <v>1.06</v>
      </c>
      <c r="J1527" s="70">
        <v>51123</v>
      </c>
      <c r="K1527" s="64">
        <v>10</v>
      </c>
      <c r="L1527" s="64">
        <f t="shared" si="24"/>
        <v>25138922.9</v>
      </c>
      <c r="M1527" s="62">
        <v>1518</v>
      </c>
      <c r="N1527" s="59"/>
      <c r="O1527" s="59"/>
      <c r="P1527" s="59"/>
      <c r="Q1527" s="59"/>
    </row>
    <row r="1528" spans="4:17">
      <c r="D1528" s="59"/>
      <c r="E1528" s="59"/>
      <c r="F1528" s="62">
        <v>7</v>
      </c>
      <c r="G1528" s="64">
        <v>491400</v>
      </c>
      <c r="H1528" s="59"/>
      <c r="I1528" s="69">
        <v>1.08</v>
      </c>
      <c r="J1528" s="70">
        <v>52579</v>
      </c>
      <c r="K1528" s="64">
        <v>10</v>
      </c>
      <c r="L1528" s="64">
        <f t="shared" si="24"/>
        <v>26328720.6</v>
      </c>
      <c r="M1528" s="62">
        <v>1519</v>
      </c>
      <c r="N1528" s="59"/>
      <c r="O1528" s="59"/>
      <c r="P1528" s="59"/>
      <c r="Q1528" s="59"/>
    </row>
    <row r="1529" spans="4:17">
      <c r="D1529" s="59"/>
      <c r="E1529" s="59"/>
      <c r="F1529" s="62">
        <v>8</v>
      </c>
      <c r="G1529" s="64">
        <v>500500</v>
      </c>
      <c r="H1529" s="59"/>
      <c r="I1529" s="69">
        <v>1.1</v>
      </c>
      <c r="J1529" s="70">
        <v>54054</v>
      </c>
      <c r="K1529" s="64">
        <v>10</v>
      </c>
      <c r="L1529" s="64">
        <f t="shared" si="24"/>
        <v>27554527</v>
      </c>
      <c r="M1529" s="62">
        <v>1520</v>
      </c>
      <c r="N1529" s="59"/>
      <c r="O1529" s="59"/>
      <c r="P1529" s="59"/>
      <c r="Q1529" s="59"/>
    </row>
    <row r="1530" spans="4:17">
      <c r="D1530" s="62" t="s">
        <v>635</v>
      </c>
      <c r="E1530" s="62">
        <v>1</v>
      </c>
      <c r="F1530" s="62">
        <v>1</v>
      </c>
      <c r="G1530" s="63">
        <v>460000</v>
      </c>
      <c r="H1530" s="62">
        <v>5000</v>
      </c>
      <c r="I1530" s="69">
        <v>1</v>
      </c>
      <c r="J1530" s="70">
        <v>46460</v>
      </c>
      <c r="K1530" s="64">
        <v>10</v>
      </c>
      <c r="L1530" s="64">
        <f t="shared" si="24"/>
        <v>21831600</v>
      </c>
      <c r="M1530" s="62">
        <v>1521</v>
      </c>
      <c r="N1530" s="59"/>
      <c r="O1530" s="59"/>
      <c r="P1530" s="59"/>
      <c r="Q1530" s="59"/>
    </row>
    <row r="1531" spans="4:17">
      <c r="D1531" s="59"/>
      <c r="E1531" s="59"/>
      <c r="F1531" s="62">
        <v>2</v>
      </c>
      <c r="G1531" s="64">
        <v>464600</v>
      </c>
      <c r="H1531" s="59"/>
      <c r="I1531" s="69">
        <v>1.01</v>
      </c>
      <c r="J1531" s="70">
        <v>47389</v>
      </c>
      <c r="K1531" s="64">
        <v>10</v>
      </c>
      <c r="L1531" s="64">
        <f t="shared" si="24"/>
        <v>22481529.4</v>
      </c>
      <c r="M1531" s="62">
        <v>1522</v>
      </c>
      <c r="N1531" s="59"/>
      <c r="O1531" s="59"/>
      <c r="P1531" s="59"/>
      <c r="Q1531" s="59"/>
    </row>
    <row r="1532" spans="4:17">
      <c r="D1532" s="59"/>
      <c r="E1532" s="59"/>
      <c r="F1532" s="62">
        <v>3</v>
      </c>
      <c r="G1532" s="64">
        <v>469200</v>
      </c>
      <c r="H1532" s="59"/>
      <c r="I1532" s="69">
        <v>1.02</v>
      </c>
      <c r="J1532" s="70">
        <v>48327</v>
      </c>
      <c r="K1532" s="64">
        <v>10</v>
      </c>
      <c r="L1532" s="64">
        <f t="shared" si="24"/>
        <v>23144228.4</v>
      </c>
      <c r="M1532" s="62">
        <v>1523</v>
      </c>
      <c r="N1532" s="59"/>
      <c r="O1532" s="59"/>
      <c r="P1532" s="59"/>
      <c r="Q1532" s="59"/>
    </row>
    <row r="1533" spans="4:17">
      <c r="D1533" s="59"/>
      <c r="E1533" s="59"/>
      <c r="F1533" s="62">
        <v>4</v>
      </c>
      <c r="G1533" s="64">
        <v>473800</v>
      </c>
      <c r="H1533" s="59"/>
      <c r="I1533" s="69">
        <v>1.03</v>
      </c>
      <c r="J1533" s="70">
        <v>49275</v>
      </c>
      <c r="K1533" s="64">
        <v>10</v>
      </c>
      <c r="L1533" s="64">
        <f t="shared" si="24"/>
        <v>23820295</v>
      </c>
      <c r="M1533" s="62">
        <v>1524</v>
      </c>
      <c r="N1533" s="59"/>
      <c r="O1533" s="59"/>
      <c r="P1533" s="59"/>
      <c r="Q1533" s="59"/>
    </row>
    <row r="1534" spans="4:17">
      <c r="D1534" s="59"/>
      <c r="E1534" s="59"/>
      <c r="F1534" s="62">
        <v>5</v>
      </c>
      <c r="G1534" s="64">
        <v>478400</v>
      </c>
      <c r="H1534" s="59"/>
      <c r="I1534" s="69">
        <v>1.04</v>
      </c>
      <c r="J1534" s="70">
        <v>50232</v>
      </c>
      <c r="K1534" s="64">
        <v>10</v>
      </c>
      <c r="L1534" s="64">
        <f t="shared" si="24"/>
        <v>24509388.8</v>
      </c>
      <c r="M1534" s="62">
        <v>1525</v>
      </c>
      <c r="N1534" s="59"/>
      <c r="O1534" s="59"/>
      <c r="P1534" s="59"/>
      <c r="Q1534" s="59"/>
    </row>
    <row r="1535" spans="4:17">
      <c r="D1535" s="59"/>
      <c r="E1535" s="59"/>
      <c r="F1535" s="62">
        <v>6</v>
      </c>
      <c r="G1535" s="64">
        <v>487600</v>
      </c>
      <c r="H1535" s="59"/>
      <c r="I1535" s="69">
        <v>1.06</v>
      </c>
      <c r="J1535" s="70">
        <v>51685</v>
      </c>
      <c r="K1535" s="64">
        <v>10</v>
      </c>
      <c r="L1535" s="64">
        <f t="shared" si="24"/>
        <v>25689206</v>
      </c>
      <c r="M1535" s="62">
        <v>1526</v>
      </c>
      <c r="N1535" s="59"/>
      <c r="O1535" s="59"/>
      <c r="P1535" s="59"/>
      <c r="Q1535" s="59"/>
    </row>
    <row r="1536" spans="4:17">
      <c r="D1536" s="59"/>
      <c r="E1536" s="59"/>
      <c r="F1536" s="62">
        <v>7</v>
      </c>
      <c r="G1536" s="64">
        <v>496800</v>
      </c>
      <c r="H1536" s="59"/>
      <c r="I1536" s="69">
        <v>1.08</v>
      </c>
      <c r="J1536" s="70">
        <v>53157</v>
      </c>
      <c r="K1536" s="64">
        <v>10</v>
      </c>
      <c r="L1536" s="64">
        <f t="shared" si="24"/>
        <v>26905197.6</v>
      </c>
      <c r="M1536" s="62">
        <v>1527</v>
      </c>
      <c r="N1536" s="59"/>
      <c r="O1536" s="59"/>
      <c r="P1536" s="59"/>
      <c r="Q1536" s="59"/>
    </row>
    <row r="1537" spans="5:17">
      <c r="E1537" s="59"/>
      <c r="F1537" s="62">
        <v>8</v>
      </c>
      <c r="G1537" s="64">
        <v>506000</v>
      </c>
      <c r="H1537" s="59"/>
      <c r="I1537" s="69">
        <v>1.1</v>
      </c>
      <c r="J1537" s="70">
        <v>54648</v>
      </c>
      <c r="K1537" s="64">
        <v>10</v>
      </c>
      <c r="L1537" s="64">
        <f t="shared" si="24"/>
        <v>28157888</v>
      </c>
      <c r="M1537" s="62">
        <v>1528</v>
      </c>
      <c r="N1537" s="59"/>
      <c r="O1537" s="59"/>
      <c r="P1537" s="59"/>
      <c r="Q1537" s="59"/>
    </row>
    <row r="1538" spans="5:17">
      <c r="E1538" s="62">
        <v>2</v>
      </c>
      <c r="F1538" s="62">
        <v>1</v>
      </c>
      <c r="G1538" s="63">
        <v>465000</v>
      </c>
      <c r="H1538" s="62">
        <v>5000</v>
      </c>
      <c r="I1538" s="69">
        <v>1</v>
      </c>
      <c r="J1538" s="70">
        <v>46965</v>
      </c>
      <c r="K1538" s="64">
        <v>10</v>
      </c>
      <c r="L1538" s="64">
        <f t="shared" si="24"/>
        <v>22303725</v>
      </c>
      <c r="M1538" s="62">
        <v>1529</v>
      </c>
      <c r="N1538" s="59"/>
      <c r="O1538" s="59"/>
      <c r="P1538" s="59"/>
      <c r="Q1538" s="59"/>
    </row>
    <row r="1539" spans="5:17">
      <c r="E1539" s="59"/>
      <c r="F1539" s="62">
        <v>2</v>
      </c>
      <c r="G1539" s="64">
        <v>469650</v>
      </c>
      <c r="H1539" s="59"/>
      <c r="I1539" s="69">
        <v>1.01</v>
      </c>
      <c r="J1539" s="70">
        <v>47904</v>
      </c>
      <c r="K1539" s="64">
        <v>10</v>
      </c>
      <c r="L1539" s="64">
        <f t="shared" si="24"/>
        <v>22967763.6</v>
      </c>
      <c r="M1539" s="62">
        <v>1530</v>
      </c>
      <c r="N1539" s="59"/>
      <c r="O1539" s="59"/>
      <c r="P1539" s="59"/>
      <c r="Q1539" s="59"/>
    </row>
    <row r="1540" spans="5:17">
      <c r="E1540" s="59"/>
      <c r="F1540" s="62">
        <v>3</v>
      </c>
      <c r="G1540" s="64">
        <v>474300</v>
      </c>
      <c r="H1540" s="59"/>
      <c r="I1540" s="69">
        <v>1.02</v>
      </c>
      <c r="J1540" s="70">
        <v>48852</v>
      </c>
      <c r="K1540" s="64">
        <v>10</v>
      </c>
      <c r="L1540" s="64">
        <f t="shared" si="24"/>
        <v>23644803.6</v>
      </c>
      <c r="M1540" s="62">
        <v>1531</v>
      </c>
      <c r="N1540" s="59"/>
      <c r="O1540" s="59"/>
      <c r="P1540" s="59"/>
      <c r="Q1540" s="59"/>
    </row>
    <row r="1541" spans="5:17">
      <c r="E1541" s="59"/>
      <c r="F1541" s="62">
        <v>4</v>
      </c>
      <c r="G1541" s="64">
        <v>478950</v>
      </c>
      <c r="H1541" s="59"/>
      <c r="I1541" s="69">
        <v>1.03</v>
      </c>
      <c r="J1541" s="70">
        <v>49810</v>
      </c>
      <c r="K1541" s="64">
        <v>10</v>
      </c>
      <c r="L1541" s="64">
        <f t="shared" si="24"/>
        <v>24335449.5</v>
      </c>
      <c r="M1541" s="62">
        <v>1532</v>
      </c>
      <c r="N1541" s="59"/>
      <c r="O1541" s="59"/>
      <c r="P1541" s="59"/>
      <c r="Q1541" s="59"/>
    </row>
    <row r="1542" spans="5:17">
      <c r="E1542" s="59"/>
      <c r="F1542" s="62">
        <v>5</v>
      </c>
      <c r="G1542" s="64">
        <v>483600</v>
      </c>
      <c r="H1542" s="59"/>
      <c r="I1542" s="69">
        <v>1.04</v>
      </c>
      <c r="J1542" s="70">
        <v>50778</v>
      </c>
      <c r="K1542" s="64">
        <v>10</v>
      </c>
      <c r="L1542" s="64">
        <f t="shared" si="24"/>
        <v>25039840.8</v>
      </c>
      <c r="M1542" s="62">
        <v>1533</v>
      </c>
      <c r="N1542" s="59"/>
      <c r="O1542" s="59"/>
      <c r="P1542" s="59"/>
      <c r="Q1542" s="59"/>
    </row>
    <row r="1543" spans="5:17">
      <c r="E1543" s="59"/>
      <c r="F1543" s="62">
        <v>6</v>
      </c>
      <c r="G1543" s="64">
        <v>492900</v>
      </c>
      <c r="H1543" s="59"/>
      <c r="I1543" s="69">
        <v>1.06</v>
      </c>
      <c r="J1543" s="70">
        <v>52247</v>
      </c>
      <c r="K1543" s="64">
        <v>10</v>
      </c>
      <c r="L1543" s="64">
        <f t="shared" si="24"/>
        <v>26245446.3</v>
      </c>
      <c r="M1543" s="62">
        <v>1534</v>
      </c>
      <c r="N1543" s="59"/>
      <c r="O1543" s="59"/>
      <c r="P1543" s="59"/>
      <c r="Q1543" s="59"/>
    </row>
    <row r="1544" spans="5:17">
      <c r="E1544" s="59"/>
      <c r="F1544" s="62">
        <v>7</v>
      </c>
      <c r="G1544" s="64">
        <v>502200</v>
      </c>
      <c r="H1544" s="59"/>
      <c r="I1544" s="69">
        <v>1.08</v>
      </c>
      <c r="J1544" s="70">
        <v>53735</v>
      </c>
      <c r="K1544" s="64">
        <v>10</v>
      </c>
      <c r="L1544" s="64">
        <f t="shared" si="24"/>
        <v>27487917</v>
      </c>
      <c r="M1544" s="62">
        <v>1535</v>
      </c>
      <c r="N1544" s="59"/>
      <c r="O1544" s="59"/>
      <c r="P1544" s="59"/>
      <c r="Q1544" s="59"/>
    </row>
    <row r="1545" spans="5:17">
      <c r="E1545" s="59"/>
      <c r="F1545" s="62">
        <v>8</v>
      </c>
      <c r="G1545" s="64">
        <v>511500</v>
      </c>
      <c r="H1545" s="59"/>
      <c r="I1545" s="69">
        <v>1.1</v>
      </c>
      <c r="J1545" s="70">
        <v>55242</v>
      </c>
      <c r="K1545" s="64">
        <v>10</v>
      </c>
      <c r="L1545" s="64">
        <f t="shared" si="24"/>
        <v>28767783</v>
      </c>
      <c r="M1545" s="62">
        <v>1536</v>
      </c>
      <c r="N1545" s="59"/>
      <c r="O1545" s="59"/>
      <c r="P1545" s="59"/>
      <c r="Q1545" s="59"/>
    </row>
    <row r="1546" spans="5:17">
      <c r="E1546" s="62">
        <v>3</v>
      </c>
      <c r="F1546" s="62">
        <v>1</v>
      </c>
      <c r="G1546" s="63">
        <v>470000</v>
      </c>
      <c r="H1546" s="62">
        <v>5000</v>
      </c>
      <c r="I1546" s="69">
        <v>1</v>
      </c>
      <c r="J1546" s="70">
        <v>47470</v>
      </c>
      <c r="K1546" s="64">
        <v>10</v>
      </c>
      <c r="L1546" s="64">
        <f t="shared" si="24"/>
        <v>22780900</v>
      </c>
      <c r="M1546" s="62">
        <v>1537</v>
      </c>
      <c r="N1546" s="59"/>
      <c r="O1546" s="59"/>
      <c r="P1546" s="59"/>
      <c r="Q1546" s="59"/>
    </row>
    <row r="1547" spans="5:17">
      <c r="E1547" s="59"/>
      <c r="F1547" s="62">
        <v>2</v>
      </c>
      <c r="G1547" s="64">
        <v>474700</v>
      </c>
      <c r="H1547" s="59"/>
      <c r="I1547" s="69">
        <v>1.01</v>
      </c>
      <c r="J1547" s="70">
        <v>48419</v>
      </c>
      <c r="K1547" s="64">
        <v>10</v>
      </c>
      <c r="L1547" s="64">
        <f t="shared" ref="L1547:L1610" si="25">G1547*(1+J1547/1000)</f>
        <v>23459199.3</v>
      </c>
      <c r="M1547" s="62">
        <v>1538</v>
      </c>
      <c r="N1547" s="59"/>
      <c r="O1547" s="59"/>
      <c r="P1547" s="59"/>
      <c r="Q1547" s="59"/>
    </row>
    <row r="1548" spans="5:17">
      <c r="E1548" s="59"/>
      <c r="F1548" s="62">
        <v>3</v>
      </c>
      <c r="G1548" s="64">
        <v>479400</v>
      </c>
      <c r="H1548" s="59"/>
      <c r="I1548" s="69">
        <v>1.02</v>
      </c>
      <c r="J1548" s="70">
        <v>49378</v>
      </c>
      <c r="K1548" s="64">
        <v>10</v>
      </c>
      <c r="L1548" s="64">
        <f t="shared" si="25"/>
        <v>24151213.2</v>
      </c>
      <c r="M1548" s="62">
        <v>1539</v>
      </c>
      <c r="N1548" s="59"/>
      <c r="O1548" s="59"/>
      <c r="P1548" s="59"/>
      <c r="Q1548" s="59"/>
    </row>
    <row r="1549" spans="5:17">
      <c r="E1549" s="59"/>
      <c r="F1549" s="62">
        <v>4</v>
      </c>
      <c r="G1549" s="64">
        <v>484100</v>
      </c>
      <c r="H1549" s="59"/>
      <c r="I1549" s="69">
        <v>1.03</v>
      </c>
      <c r="J1549" s="70">
        <v>50346</v>
      </c>
      <c r="K1549" s="64">
        <v>10</v>
      </c>
      <c r="L1549" s="64">
        <f t="shared" si="25"/>
        <v>24856598.6</v>
      </c>
      <c r="M1549" s="62">
        <v>1540</v>
      </c>
      <c r="N1549" s="59"/>
      <c r="O1549" s="59"/>
      <c r="P1549" s="59"/>
      <c r="Q1549" s="59"/>
    </row>
    <row r="1550" spans="5:17">
      <c r="E1550" s="59"/>
      <c r="F1550" s="62">
        <v>5</v>
      </c>
      <c r="G1550" s="64">
        <v>488800</v>
      </c>
      <c r="H1550" s="59"/>
      <c r="I1550" s="69">
        <v>1.04</v>
      </c>
      <c r="J1550" s="70">
        <v>51324</v>
      </c>
      <c r="K1550" s="64">
        <v>10</v>
      </c>
      <c r="L1550" s="64">
        <f t="shared" si="25"/>
        <v>25575971.2</v>
      </c>
      <c r="M1550" s="62">
        <v>1541</v>
      </c>
      <c r="N1550" s="59"/>
      <c r="O1550" s="59"/>
      <c r="P1550" s="59"/>
      <c r="Q1550" s="59"/>
    </row>
    <row r="1551" spans="5:17">
      <c r="E1551" s="59"/>
      <c r="F1551" s="62">
        <v>6</v>
      </c>
      <c r="G1551" s="64">
        <v>498200</v>
      </c>
      <c r="H1551" s="59"/>
      <c r="I1551" s="69">
        <v>1.06</v>
      </c>
      <c r="J1551" s="70">
        <v>52809</v>
      </c>
      <c r="K1551" s="64">
        <v>10</v>
      </c>
      <c r="L1551" s="64">
        <f t="shared" si="25"/>
        <v>26807643.8</v>
      </c>
      <c r="M1551" s="62">
        <v>1542</v>
      </c>
      <c r="N1551" s="59"/>
      <c r="O1551" s="59"/>
      <c r="P1551" s="59"/>
      <c r="Q1551" s="59"/>
    </row>
    <row r="1552" spans="5:17">
      <c r="E1552" s="59"/>
      <c r="F1552" s="62">
        <v>7</v>
      </c>
      <c r="G1552" s="64">
        <v>507600</v>
      </c>
      <c r="H1552" s="59"/>
      <c r="I1552" s="69">
        <v>1.08</v>
      </c>
      <c r="J1552" s="70">
        <v>54313</v>
      </c>
      <c r="K1552" s="64">
        <v>10</v>
      </c>
      <c r="L1552" s="64">
        <f t="shared" si="25"/>
        <v>28076878.8</v>
      </c>
      <c r="M1552" s="62">
        <v>1543</v>
      </c>
      <c r="N1552" s="59"/>
      <c r="O1552" s="59"/>
      <c r="P1552" s="59"/>
      <c r="Q1552" s="59"/>
    </row>
    <row r="1553" spans="5:17">
      <c r="E1553" s="59"/>
      <c r="F1553" s="62">
        <v>8</v>
      </c>
      <c r="G1553" s="64">
        <v>517000</v>
      </c>
      <c r="H1553" s="59"/>
      <c r="I1553" s="69">
        <v>1.1</v>
      </c>
      <c r="J1553" s="70">
        <v>55836</v>
      </c>
      <c r="K1553" s="64">
        <v>10</v>
      </c>
      <c r="L1553" s="64">
        <f t="shared" si="25"/>
        <v>29384212</v>
      </c>
      <c r="M1553" s="62">
        <v>1544</v>
      </c>
      <c r="N1553" s="59"/>
      <c r="O1553" s="59"/>
      <c r="P1553" s="59"/>
      <c r="Q1553" s="59"/>
    </row>
    <row r="1554" spans="5:17">
      <c r="E1554" s="62">
        <v>4</v>
      </c>
      <c r="F1554" s="62">
        <v>1</v>
      </c>
      <c r="G1554" s="63">
        <v>475000</v>
      </c>
      <c r="H1554" s="62">
        <v>5000</v>
      </c>
      <c r="I1554" s="69">
        <v>1</v>
      </c>
      <c r="J1554" s="70">
        <v>47975</v>
      </c>
      <c r="K1554" s="64">
        <v>10</v>
      </c>
      <c r="L1554" s="64">
        <f t="shared" si="25"/>
        <v>23263125</v>
      </c>
      <c r="M1554" s="62">
        <v>1545</v>
      </c>
      <c r="N1554" s="59"/>
      <c r="O1554" s="59"/>
      <c r="P1554" s="59"/>
      <c r="Q1554" s="59"/>
    </row>
    <row r="1555" spans="5:17">
      <c r="E1555" s="59"/>
      <c r="F1555" s="62">
        <v>2</v>
      </c>
      <c r="G1555" s="64">
        <v>479750</v>
      </c>
      <c r="H1555" s="59"/>
      <c r="I1555" s="69">
        <v>1.01</v>
      </c>
      <c r="J1555" s="70">
        <v>48934</v>
      </c>
      <c r="K1555" s="64">
        <v>10</v>
      </c>
      <c r="L1555" s="64">
        <f t="shared" si="25"/>
        <v>23955836.5</v>
      </c>
      <c r="M1555" s="62">
        <v>1546</v>
      </c>
      <c r="N1555" s="59"/>
      <c r="O1555" s="59"/>
      <c r="P1555" s="59"/>
      <c r="Q1555" s="59"/>
    </row>
    <row r="1556" spans="5:17">
      <c r="E1556" s="59"/>
      <c r="F1556" s="62">
        <v>3</v>
      </c>
      <c r="G1556" s="64">
        <v>484500</v>
      </c>
      <c r="H1556" s="59"/>
      <c r="I1556" s="69">
        <v>1.02</v>
      </c>
      <c r="J1556" s="70">
        <v>49903</v>
      </c>
      <c r="K1556" s="64">
        <v>10</v>
      </c>
      <c r="L1556" s="64">
        <f t="shared" si="25"/>
        <v>24662503.5</v>
      </c>
      <c r="M1556" s="62">
        <v>1547</v>
      </c>
      <c r="N1556" s="59"/>
      <c r="O1556" s="59"/>
      <c r="P1556" s="59"/>
      <c r="Q1556" s="59"/>
    </row>
    <row r="1557" spans="5:17">
      <c r="E1557" s="59"/>
      <c r="F1557" s="62">
        <v>4</v>
      </c>
      <c r="G1557" s="64">
        <v>489250</v>
      </c>
      <c r="H1557" s="59"/>
      <c r="I1557" s="69">
        <v>1.03</v>
      </c>
      <c r="J1557" s="70">
        <v>50882</v>
      </c>
      <c r="K1557" s="64">
        <v>10</v>
      </c>
      <c r="L1557" s="64">
        <f t="shared" si="25"/>
        <v>25383268.5</v>
      </c>
      <c r="M1557" s="62">
        <v>1548</v>
      </c>
      <c r="N1557" s="59"/>
      <c r="O1557" s="59"/>
      <c r="P1557" s="59"/>
      <c r="Q1557" s="59"/>
    </row>
    <row r="1558" spans="5:17">
      <c r="E1558" s="59"/>
      <c r="F1558" s="62">
        <v>5</v>
      </c>
      <c r="G1558" s="64">
        <v>494000</v>
      </c>
      <c r="H1558" s="59"/>
      <c r="I1558" s="69">
        <v>1.04</v>
      </c>
      <c r="J1558" s="70">
        <v>51870</v>
      </c>
      <c r="K1558" s="64">
        <v>10</v>
      </c>
      <c r="L1558" s="64">
        <f t="shared" si="25"/>
        <v>26117780</v>
      </c>
      <c r="M1558" s="62">
        <v>1549</v>
      </c>
      <c r="N1558" s="59"/>
      <c r="O1558" s="59"/>
      <c r="P1558" s="59"/>
      <c r="Q1558" s="59"/>
    </row>
    <row r="1559" spans="5:17">
      <c r="E1559" s="59"/>
      <c r="F1559" s="62">
        <v>6</v>
      </c>
      <c r="G1559" s="64">
        <v>503500</v>
      </c>
      <c r="H1559" s="59"/>
      <c r="I1559" s="69">
        <v>1.06</v>
      </c>
      <c r="J1559" s="70">
        <v>53371</v>
      </c>
      <c r="K1559" s="64">
        <v>10</v>
      </c>
      <c r="L1559" s="64">
        <f t="shared" si="25"/>
        <v>27375798.5</v>
      </c>
      <c r="M1559" s="62">
        <v>1550</v>
      </c>
      <c r="N1559" s="59"/>
      <c r="O1559" s="59"/>
      <c r="P1559" s="59"/>
      <c r="Q1559" s="59"/>
    </row>
    <row r="1560" spans="5:17">
      <c r="E1560" s="59"/>
      <c r="F1560" s="62">
        <v>7</v>
      </c>
      <c r="G1560" s="64">
        <v>513000</v>
      </c>
      <c r="H1560" s="59"/>
      <c r="I1560" s="69">
        <v>1.08</v>
      </c>
      <c r="J1560" s="70">
        <v>54891</v>
      </c>
      <c r="K1560" s="64">
        <v>10</v>
      </c>
      <c r="L1560" s="64">
        <f t="shared" si="25"/>
        <v>28672083</v>
      </c>
      <c r="M1560" s="62">
        <v>1551</v>
      </c>
      <c r="N1560" s="59"/>
      <c r="O1560" s="59"/>
      <c r="P1560" s="59"/>
      <c r="Q1560" s="59"/>
    </row>
    <row r="1561" spans="5:17">
      <c r="E1561" s="59"/>
      <c r="F1561" s="62">
        <v>8</v>
      </c>
      <c r="G1561" s="64">
        <v>522500</v>
      </c>
      <c r="H1561" s="59"/>
      <c r="I1561" s="69">
        <v>1.1</v>
      </c>
      <c r="J1561" s="70">
        <v>56430</v>
      </c>
      <c r="K1561" s="64">
        <v>10</v>
      </c>
      <c r="L1561" s="64">
        <f t="shared" si="25"/>
        <v>30007175</v>
      </c>
      <c r="M1561" s="62">
        <v>1552</v>
      </c>
      <c r="N1561" s="59"/>
      <c r="O1561" s="59"/>
      <c r="P1561" s="59"/>
      <c r="Q1561" s="59"/>
    </row>
    <row r="1562" spans="5:17">
      <c r="E1562" s="62">
        <v>5</v>
      </c>
      <c r="F1562" s="62">
        <v>1</v>
      </c>
      <c r="G1562" s="63">
        <v>480000</v>
      </c>
      <c r="H1562" s="62">
        <v>5000</v>
      </c>
      <c r="I1562" s="69">
        <v>1</v>
      </c>
      <c r="J1562" s="70">
        <v>48480</v>
      </c>
      <c r="K1562" s="64">
        <v>10</v>
      </c>
      <c r="L1562" s="64">
        <f t="shared" si="25"/>
        <v>23750400</v>
      </c>
      <c r="M1562" s="62">
        <v>1553</v>
      </c>
      <c r="N1562" s="59"/>
      <c r="O1562" s="59"/>
      <c r="P1562" s="59"/>
      <c r="Q1562" s="59"/>
    </row>
    <row r="1563" spans="5:17">
      <c r="E1563" s="59"/>
      <c r="F1563" s="62">
        <v>2</v>
      </c>
      <c r="G1563" s="64">
        <v>484800</v>
      </c>
      <c r="H1563" s="59"/>
      <c r="I1563" s="69">
        <v>1.01</v>
      </c>
      <c r="J1563" s="70">
        <v>49449</v>
      </c>
      <c r="K1563" s="64">
        <v>10</v>
      </c>
      <c r="L1563" s="64">
        <f t="shared" si="25"/>
        <v>24457675.2</v>
      </c>
      <c r="M1563" s="62">
        <v>1554</v>
      </c>
      <c r="N1563" s="59"/>
      <c r="O1563" s="59"/>
      <c r="P1563" s="59"/>
      <c r="Q1563" s="59"/>
    </row>
    <row r="1564" spans="5:17">
      <c r="E1564" s="59"/>
      <c r="F1564" s="62">
        <v>3</v>
      </c>
      <c r="G1564" s="64">
        <v>489600</v>
      </c>
      <c r="H1564" s="59"/>
      <c r="I1564" s="69">
        <v>1.02</v>
      </c>
      <c r="J1564" s="70">
        <v>50428</v>
      </c>
      <c r="K1564" s="64">
        <v>10</v>
      </c>
      <c r="L1564" s="64">
        <f t="shared" si="25"/>
        <v>25179148.8</v>
      </c>
      <c r="M1564" s="62">
        <v>1555</v>
      </c>
      <c r="N1564" s="59"/>
      <c r="O1564" s="59"/>
      <c r="P1564" s="59"/>
      <c r="Q1564" s="59"/>
    </row>
    <row r="1565" spans="5:17">
      <c r="E1565" s="59"/>
      <c r="F1565" s="62">
        <v>4</v>
      </c>
      <c r="G1565" s="64">
        <v>494400</v>
      </c>
      <c r="H1565" s="59"/>
      <c r="I1565" s="69">
        <v>1.03</v>
      </c>
      <c r="J1565" s="70">
        <v>51417</v>
      </c>
      <c r="K1565" s="64">
        <v>10</v>
      </c>
      <c r="L1565" s="64">
        <f t="shared" si="25"/>
        <v>25914964.8</v>
      </c>
      <c r="M1565" s="62">
        <v>1556</v>
      </c>
      <c r="N1565" s="59"/>
      <c r="O1565" s="59"/>
      <c r="P1565" s="59"/>
      <c r="Q1565" s="59"/>
    </row>
    <row r="1566" spans="5:17">
      <c r="E1566" s="59"/>
      <c r="F1566" s="62">
        <v>5</v>
      </c>
      <c r="G1566" s="64">
        <v>499200</v>
      </c>
      <c r="H1566" s="59"/>
      <c r="I1566" s="69">
        <v>1.04</v>
      </c>
      <c r="J1566" s="70">
        <v>52416</v>
      </c>
      <c r="K1566" s="64">
        <v>10</v>
      </c>
      <c r="L1566" s="64">
        <f t="shared" si="25"/>
        <v>26665267.2</v>
      </c>
      <c r="M1566" s="62">
        <v>1557</v>
      </c>
      <c r="N1566" s="59"/>
      <c r="O1566" s="59"/>
      <c r="P1566" s="59"/>
      <c r="Q1566" s="59"/>
    </row>
    <row r="1567" spans="5:17">
      <c r="E1567" s="59"/>
      <c r="F1567" s="62">
        <v>6</v>
      </c>
      <c r="G1567" s="64">
        <v>508800</v>
      </c>
      <c r="H1567" s="59"/>
      <c r="I1567" s="69">
        <v>1.06</v>
      </c>
      <c r="J1567" s="70">
        <v>53932</v>
      </c>
      <c r="K1567" s="64">
        <v>10</v>
      </c>
      <c r="L1567" s="64">
        <f t="shared" si="25"/>
        <v>27949401.6</v>
      </c>
      <c r="M1567" s="62">
        <v>1558</v>
      </c>
      <c r="N1567" s="59"/>
      <c r="O1567" s="59"/>
      <c r="P1567" s="59"/>
      <c r="Q1567" s="59"/>
    </row>
    <row r="1568" spans="5:17">
      <c r="E1568" s="59"/>
      <c r="F1568" s="62">
        <v>7</v>
      </c>
      <c r="G1568" s="64">
        <v>518400</v>
      </c>
      <c r="H1568" s="59"/>
      <c r="I1568" s="69">
        <v>1.08</v>
      </c>
      <c r="J1568" s="70">
        <v>55468</v>
      </c>
      <c r="K1568" s="64">
        <v>10</v>
      </c>
      <c r="L1568" s="64">
        <f t="shared" si="25"/>
        <v>29273011.2</v>
      </c>
      <c r="M1568" s="62">
        <v>1559</v>
      </c>
      <c r="N1568" s="59"/>
      <c r="O1568" s="59"/>
      <c r="P1568" s="59"/>
      <c r="Q1568" s="59"/>
    </row>
    <row r="1569" spans="4:17">
      <c r="D1569" s="59"/>
      <c r="E1569" s="59"/>
      <c r="F1569" s="62">
        <v>8</v>
      </c>
      <c r="G1569" s="64">
        <v>528000</v>
      </c>
      <c r="H1569" s="59"/>
      <c r="I1569" s="69">
        <v>1.1</v>
      </c>
      <c r="J1569" s="70">
        <v>57024</v>
      </c>
      <c r="K1569" s="64">
        <v>10</v>
      </c>
      <c r="L1569" s="64">
        <f t="shared" si="25"/>
        <v>30636672</v>
      </c>
      <c r="M1569" s="62">
        <v>1560</v>
      </c>
      <c r="N1569" s="59"/>
      <c r="O1569" s="59"/>
      <c r="P1569" s="59"/>
      <c r="Q1569" s="59"/>
    </row>
    <row r="1570" spans="4:17">
      <c r="D1570" s="62" t="s">
        <v>636</v>
      </c>
      <c r="E1570" s="62">
        <v>1</v>
      </c>
      <c r="F1570" s="62">
        <v>1</v>
      </c>
      <c r="G1570" s="63">
        <v>485000</v>
      </c>
      <c r="H1570" s="62">
        <v>5000</v>
      </c>
      <c r="I1570" s="69">
        <v>1</v>
      </c>
      <c r="J1570" s="70">
        <v>48985</v>
      </c>
      <c r="K1570" s="64">
        <v>10</v>
      </c>
      <c r="L1570" s="64">
        <f t="shared" si="25"/>
        <v>24242725</v>
      </c>
      <c r="M1570" s="62">
        <v>1561</v>
      </c>
      <c r="N1570" s="59"/>
      <c r="O1570" s="59"/>
      <c r="P1570" s="59"/>
      <c r="Q1570" s="59"/>
    </row>
    <row r="1571" spans="4:17">
      <c r="D1571" s="59"/>
      <c r="E1571" s="59"/>
      <c r="F1571" s="62">
        <v>2</v>
      </c>
      <c r="G1571" s="64">
        <v>489850</v>
      </c>
      <c r="H1571" s="59"/>
      <c r="I1571" s="69">
        <v>1.01</v>
      </c>
      <c r="J1571" s="70">
        <v>49964</v>
      </c>
      <c r="K1571" s="64">
        <v>10</v>
      </c>
      <c r="L1571" s="64">
        <f t="shared" si="25"/>
        <v>24964715.4</v>
      </c>
      <c r="M1571" s="62">
        <v>1562</v>
      </c>
      <c r="N1571" s="59"/>
      <c r="O1571" s="59"/>
      <c r="P1571" s="59"/>
      <c r="Q1571" s="59"/>
    </row>
    <row r="1572" spans="4:17">
      <c r="D1572" s="59"/>
      <c r="E1572" s="59"/>
      <c r="F1572" s="62">
        <v>3</v>
      </c>
      <c r="G1572" s="64">
        <v>494700</v>
      </c>
      <c r="H1572" s="59"/>
      <c r="I1572" s="69">
        <v>1.02</v>
      </c>
      <c r="J1572" s="70">
        <v>50954</v>
      </c>
      <c r="K1572" s="64">
        <v>10</v>
      </c>
      <c r="L1572" s="64">
        <f t="shared" si="25"/>
        <v>25701643.8</v>
      </c>
      <c r="M1572" s="62">
        <v>1563</v>
      </c>
      <c r="N1572" s="59"/>
      <c r="O1572" s="59"/>
      <c r="P1572" s="59"/>
      <c r="Q1572" s="59"/>
    </row>
    <row r="1573" spans="4:17">
      <c r="D1573" s="59"/>
      <c r="E1573" s="59"/>
      <c r="F1573" s="62">
        <v>4</v>
      </c>
      <c r="G1573" s="64">
        <v>499550</v>
      </c>
      <c r="H1573" s="59"/>
      <c r="I1573" s="69">
        <v>1.03</v>
      </c>
      <c r="J1573" s="70">
        <v>51953</v>
      </c>
      <c r="K1573" s="64">
        <v>10</v>
      </c>
      <c r="L1573" s="64">
        <f t="shared" si="25"/>
        <v>26452671.15</v>
      </c>
      <c r="M1573" s="62">
        <v>1564</v>
      </c>
      <c r="N1573" s="59"/>
      <c r="O1573" s="59"/>
      <c r="P1573" s="59"/>
      <c r="Q1573" s="59"/>
    </row>
    <row r="1574" spans="4:17">
      <c r="D1574" s="59"/>
      <c r="E1574" s="59"/>
      <c r="F1574" s="62">
        <v>5</v>
      </c>
      <c r="G1574" s="64">
        <v>504400</v>
      </c>
      <c r="H1574" s="59"/>
      <c r="I1574" s="69">
        <v>1.04</v>
      </c>
      <c r="J1574" s="70">
        <v>52962</v>
      </c>
      <c r="K1574" s="64">
        <v>10</v>
      </c>
      <c r="L1574" s="64">
        <f t="shared" si="25"/>
        <v>27218432.8</v>
      </c>
      <c r="M1574" s="62">
        <v>1565</v>
      </c>
      <c r="N1574" s="59"/>
      <c r="O1574" s="59"/>
      <c r="P1574" s="59"/>
      <c r="Q1574" s="59"/>
    </row>
    <row r="1575" spans="4:17">
      <c r="D1575" s="59"/>
      <c r="E1575" s="59"/>
      <c r="F1575" s="62">
        <v>6</v>
      </c>
      <c r="G1575" s="64">
        <v>514100</v>
      </c>
      <c r="H1575" s="59"/>
      <c r="I1575" s="69">
        <v>1.06</v>
      </c>
      <c r="J1575" s="70">
        <v>54494</v>
      </c>
      <c r="K1575" s="64">
        <v>10</v>
      </c>
      <c r="L1575" s="64">
        <f t="shared" si="25"/>
        <v>28529465.4</v>
      </c>
      <c r="M1575" s="62">
        <v>1566</v>
      </c>
      <c r="N1575" s="59"/>
      <c r="O1575" s="59"/>
      <c r="P1575" s="59"/>
      <c r="Q1575" s="59"/>
    </row>
    <row r="1576" spans="4:17">
      <c r="D1576" s="59"/>
      <c r="E1576" s="59"/>
      <c r="F1576" s="62">
        <v>7</v>
      </c>
      <c r="G1576" s="64">
        <v>523800</v>
      </c>
      <c r="H1576" s="59"/>
      <c r="I1576" s="69">
        <v>1.08</v>
      </c>
      <c r="J1576" s="70">
        <v>56046</v>
      </c>
      <c r="K1576" s="64">
        <v>10</v>
      </c>
      <c r="L1576" s="64">
        <f t="shared" si="25"/>
        <v>29880694.8</v>
      </c>
      <c r="M1576" s="62">
        <v>1567</v>
      </c>
      <c r="N1576" s="59"/>
      <c r="O1576" s="59"/>
      <c r="P1576" s="59"/>
      <c r="Q1576" s="59"/>
    </row>
    <row r="1577" spans="4:17">
      <c r="D1577" s="59"/>
      <c r="E1577" s="59"/>
      <c r="F1577" s="62">
        <v>8</v>
      </c>
      <c r="G1577" s="64">
        <v>533500</v>
      </c>
      <c r="H1577" s="59"/>
      <c r="I1577" s="69">
        <v>1.1</v>
      </c>
      <c r="J1577" s="70">
        <v>57618</v>
      </c>
      <c r="K1577" s="64">
        <v>10</v>
      </c>
      <c r="L1577" s="64">
        <f t="shared" si="25"/>
        <v>31272703</v>
      </c>
      <c r="M1577" s="62">
        <v>1568</v>
      </c>
      <c r="N1577" s="59"/>
      <c r="O1577" s="59"/>
      <c r="P1577" s="59"/>
      <c r="Q1577" s="59"/>
    </row>
    <row r="1578" spans="4:17">
      <c r="D1578" s="59"/>
      <c r="E1578" s="62">
        <v>2</v>
      </c>
      <c r="F1578" s="62">
        <v>1</v>
      </c>
      <c r="G1578" s="63">
        <v>490000</v>
      </c>
      <c r="H1578" s="62">
        <v>5000</v>
      </c>
      <c r="I1578" s="69">
        <v>1</v>
      </c>
      <c r="J1578" s="70">
        <v>49490</v>
      </c>
      <c r="K1578" s="64">
        <v>10</v>
      </c>
      <c r="L1578" s="64">
        <f t="shared" si="25"/>
        <v>24740100</v>
      </c>
      <c r="M1578" s="62">
        <v>1569</v>
      </c>
      <c r="N1578" s="59"/>
      <c r="O1578" s="59"/>
      <c r="P1578" s="59"/>
      <c r="Q1578" s="59"/>
    </row>
    <row r="1579" spans="4:17">
      <c r="D1579" s="59"/>
      <c r="E1579" s="59"/>
      <c r="F1579" s="62">
        <v>2</v>
      </c>
      <c r="G1579" s="64">
        <v>494900</v>
      </c>
      <c r="H1579" s="59"/>
      <c r="I1579" s="69">
        <v>1.01</v>
      </c>
      <c r="J1579" s="70">
        <v>50479</v>
      </c>
      <c r="K1579" s="64">
        <v>10</v>
      </c>
      <c r="L1579" s="64">
        <f t="shared" si="25"/>
        <v>25476957.1</v>
      </c>
      <c r="M1579" s="62">
        <v>1570</v>
      </c>
      <c r="N1579" s="59"/>
      <c r="O1579" s="59"/>
      <c r="P1579" s="59"/>
      <c r="Q1579" s="59"/>
    </row>
    <row r="1580" spans="4:17">
      <c r="D1580" s="59"/>
      <c r="E1580" s="59"/>
      <c r="F1580" s="62">
        <v>3</v>
      </c>
      <c r="G1580" s="64">
        <v>499800</v>
      </c>
      <c r="H1580" s="59"/>
      <c r="I1580" s="69">
        <v>1.02</v>
      </c>
      <c r="J1580" s="70">
        <v>51479</v>
      </c>
      <c r="K1580" s="64">
        <v>10</v>
      </c>
      <c r="L1580" s="64">
        <f t="shared" si="25"/>
        <v>26229004.2</v>
      </c>
      <c r="M1580" s="62">
        <v>1571</v>
      </c>
      <c r="N1580" s="59"/>
      <c r="O1580" s="59"/>
      <c r="P1580" s="59"/>
      <c r="Q1580" s="59"/>
    </row>
    <row r="1581" spans="4:17">
      <c r="D1581" s="59"/>
      <c r="E1581" s="59"/>
      <c r="F1581" s="62">
        <v>4</v>
      </c>
      <c r="G1581" s="64">
        <v>504700</v>
      </c>
      <c r="H1581" s="59"/>
      <c r="I1581" s="69">
        <v>1.03</v>
      </c>
      <c r="J1581" s="70">
        <v>52488</v>
      </c>
      <c r="K1581" s="64">
        <v>10</v>
      </c>
      <c r="L1581" s="64">
        <f t="shared" si="25"/>
        <v>26995393.6</v>
      </c>
      <c r="M1581" s="62">
        <v>1572</v>
      </c>
      <c r="N1581" s="59"/>
      <c r="O1581" s="59"/>
      <c r="P1581" s="59"/>
      <c r="Q1581" s="59"/>
    </row>
    <row r="1582" spans="4:17">
      <c r="D1582" s="59"/>
      <c r="E1582" s="59"/>
      <c r="F1582" s="62">
        <v>5</v>
      </c>
      <c r="G1582" s="64">
        <v>509600</v>
      </c>
      <c r="H1582" s="59"/>
      <c r="I1582" s="69">
        <v>1.04</v>
      </c>
      <c r="J1582" s="70">
        <v>53508</v>
      </c>
      <c r="K1582" s="64">
        <v>10</v>
      </c>
      <c r="L1582" s="64">
        <f t="shared" si="25"/>
        <v>27777276.8</v>
      </c>
      <c r="M1582" s="62">
        <v>1573</v>
      </c>
      <c r="N1582" s="59"/>
      <c r="O1582" s="59"/>
      <c r="P1582" s="59"/>
      <c r="Q1582" s="59"/>
    </row>
    <row r="1583" spans="4:17">
      <c r="D1583" s="59"/>
      <c r="E1583" s="59"/>
      <c r="F1583" s="62">
        <v>6</v>
      </c>
      <c r="G1583" s="64">
        <v>519400</v>
      </c>
      <c r="H1583" s="59"/>
      <c r="I1583" s="69">
        <v>1.06</v>
      </c>
      <c r="J1583" s="70">
        <v>55056</v>
      </c>
      <c r="K1583" s="64">
        <v>10</v>
      </c>
      <c r="L1583" s="64">
        <f t="shared" si="25"/>
        <v>29115486.4</v>
      </c>
      <c r="M1583" s="62">
        <v>1574</v>
      </c>
      <c r="N1583" s="59"/>
      <c r="O1583" s="59"/>
      <c r="P1583" s="59"/>
      <c r="Q1583" s="59"/>
    </row>
    <row r="1584" spans="4:17">
      <c r="D1584" s="59"/>
      <c r="E1584" s="59"/>
      <c r="F1584" s="62">
        <v>7</v>
      </c>
      <c r="G1584" s="64">
        <v>529200</v>
      </c>
      <c r="H1584" s="59"/>
      <c r="I1584" s="69">
        <v>1.08</v>
      </c>
      <c r="J1584" s="70">
        <v>56624</v>
      </c>
      <c r="K1584" s="64">
        <v>10</v>
      </c>
      <c r="L1584" s="64">
        <f t="shared" si="25"/>
        <v>30494620.8</v>
      </c>
      <c r="M1584" s="62">
        <v>1575</v>
      </c>
      <c r="N1584" s="59"/>
      <c r="O1584" s="59"/>
      <c r="P1584" s="59"/>
      <c r="Q1584" s="59"/>
    </row>
    <row r="1585" spans="5:17">
      <c r="E1585" s="59"/>
      <c r="F1585" s="62">
        <v>8</v>
      </c>
      <c r="G1585" s="64">
        <v>539000</v>
      </c>
      <c r="H1585" s="59"/>
      <c r="I1585" s="69">
        <v>1.1</v>
      </c>
      <c r="J1585" s="70">
        <v>58212</v>
      </c>
      <c r="K1585" s="64">
        <v>10</v>
      </c>
      <c r="L1585" s="64">
        <f t="shared" si="25"/>
        <v>31915268</v>
      </c>
      <c r="M1585" s="62">
        <v>1576</v>
      </c>
      <c r="N1585" s="59"/>
      <c r="O1585" s="59"/>
      <c r="P1585" s="59"/>
      <c r="Q1585" s="59"/>
    </row>
    <row r="1586" spans="5:17">
      <c r="E1586" s="62">
        <v>3</v>
      </c>
      <c r="F1586" s="62">
        <v>1</v>
      </c>
      <c r="G1586" s="63">
        <v>495000</v>
      </c>
      <c r="H1586" s="62">
        <v>5000</v>
      </c>
      <c r="I1586" s="69">
        <v>1</v>
      </c>
      <c r="J1586" s="70">
        <v>49995</v>
      </c>
      <c r="K1586" s="64">
        <v>10</v>
      </c>
      <c r="L1586" s="64">
        <f t="shared" si="25"/>
        <v>25242525</v>
      </c>
      <c r="M1586" s="62">
        <v>1577</v>
      </c>
      <c r="N1586" s="59"/>
      <c r="O1586" s="59"/>
      <c r="P1586" s="59"/>
      <c r="Q1586" s="59"/>
    </row>
    <row r="1587" spans="5:17">
      <c r="E1587" s="59"/>
      <c r="F1587" s="62">
        <v>2</v>
      </c>
      <c r="G1587" s="64">
        <v>499950</v>
      </c>
      <c r="H1587" s="59"/>
      <c r="I1587" s="69">
        <v>1.01</v>
      </c>
      <c r="J1587" s="70">
        <v>50994</v>
      </c>
      <c r="K1587" s="64">
        <v>10</v>
      </c>
      <c r="L1587" s="64">
        <f t="shared" si="25"/>
        <v>25994400.3</v>
      </c>
      <c r="M1587" s="62">
        <v>1578</v>
      </c>
      <c r="N1587" s="59"/>
      <c r="O1587" s="59"/>
      <c r="P1587" s="59"/>
      <c r="Q1587" s="59"/>
    </row>
    <row r="1588" spans="5:17">
      <c r="E1588" s="59"/>
      <c r="F1588" s="62">
        <v>3</v>
      </c>
      <c r="G1588" s="64">
        <v>504900</v>
      </c>
      <c r="H1588" s="59"/>
      <c r="I1588" s="69">
        <v>1.02</v>
      </c>
      <c r="J1588" s="70">
        <v>52004</v>
      </c>
      <c r="K1588" s="64">
        <v>10</v>
      </c>
      <c r="L1588" s="64">
        <f t="shared" si="25"/>
        <v>26761719.6</v>
      </c>
      <c r="M1588" s="62">
        <v>1579</v>
      </c>
      <c r="N1588" s="59"/>
      <c r="O1588" s="59"/>
      <c r="P1588" s="59"/>
      <c r="Q1588" s="59"/>
    </row>
    <row r="1589" spans="5:17">
      <c r="E1589" s="59"/>
      <c r="F1589" s="62">
        <v>4</v>
      </c>
      <c r="G1589" s="64">
        <v>509850</v>
      </c>
      <c r="H1589" s="59"/>
      <c r="I1589" s="69">
        <v>1.03</v>
      </c>
      <c r="J1589" s="70">
        <v>53024</v>
      </c>
      <c r="K1589" s="64">
        <v>10</v>
      </c>
      <c r="L1589" s="64">
        <f t="shared" si="25"/>
        <v>27544136.4</v>
      </c>
      <c r="M1589" s="62">
        <v>1580</v>
      </c>
      <c r="N1589" s="59"/>
      <c r="O1589" s="59"/>
      <c r="P1589" s="59"/>
      <c r="Q1589" s="59"/>
    </row>
    <row r="1590" spans="5:17">
      <c r="E1590" s="59"/>
      <c r="F1590" s="62">
        <v>5</v>
      </c>
      <c r="G1590" s="64">
        <v>514800</v>
      </c>
      <c r="H1590" s="59"/>
      <c r="I1590" s="69">
        <v>1.04</v>
      </c>
      <c r="J1590" s="70">
        <v>54054</v>
      </c>
      <c r="K1590" s="64">
        <v>10</v>
      </c>
      <c r="L1590" s="64">
        <f t="shared" si="25"/>
        <v>28341799.2</v>
      </c>
      <c r="M1590" s="62">
        <v>1581</v>
      </c>
      <c r="N1590" s="59"/>
      <c r="O1590" s="59"/>
      <c r="P1590" s="59"/>
      <c r="Q1590" s="59"/>
    </row>
    <row r="1591" spans="5:17">
      <c r="E1591" s="59"/>
      <c r="F1591" s="62">
        <v>6</v>
      </c>
      <c r="G1591" s="64">
        <v>524700</v>
      </c>
      <c r="H1591" s="59"/>
      <c r="I1591" s="69">
        <v>1.06</v>
      </c>
      <c r="J1591" s="70">
        <v>55618</v>
      </c>
      <c r="K1591" s="64">
        <v>10</v>
      </c>
      <c r="L1591" s="64">
        <f t="shared" si="25"/>
        <v>29707464.6</v>
      </c>
      <c r="M1591" s="62">
        <v>1582</v>
      </c>
      <c r="N1591" s="59"/>
      <c r="O1591" s="59"/>
      <c r="P1591" s="59"/>
      <c r="Q1591" s="59"/>
    </row>
    <row r="1592" spans="5:17">
      <c r="E1592" s="59"/>
      <c r="F1592" s="62">
        <v>7</v>
      </c>
      <c r="G1592" s="64">
        <v>534600</v>
      </c>
      <c r="H1592" s="59"/>
      <c r="I1592" s="69">
        <v>1.08</v>
      </c>
      <c r="J1592" s="70">
        <v>57202</v>
      </c>
      <c r="K1592" s="64">
        <v>10</v>
      </c>
      <c r="L1592" s="64">
        <f t="shared" si="25"/>
        <v>31114789.2</v>
      </c>
      <c r="M1592" s="62">
        <v>1583</v>
      </c>
      <c r="N1592" s="59"/>
      <c r="O1592" s="59"/>
      <c r="P1592" s="59"/>
      <c r="Q1592" s="59"/>
    </row>
    <row r="1593" spans="5:17">
      <c r="E1593" s="59"/>
      <c r="F1593" s="62">
        <v>8</v>
      </c>
      <c r="G1593" s="64">
        <v>544500</v>
      </c>
      <c r="H1593" s="59"/>
      <c r="I1593" s="69">
        <v>1.1</v>
      </c>
      <c r="J1593" s="70">
        <v>58806</v>
      </c>
      <c r="K1593" s="64">
        <v>10</v>
      </c>
      <c r="L1593" s="64">
        <f t="shared" si="25"/>
        <v>32564367</v>
      </c>
      <c r="M1593" s="62">
        <v>1584</v>
      </c>
      <c r="N1593" s="59"/>
      <c r="O1593" s="59"/>
      <c r="P1593" s="59"/>
      <c r="Q1593" s="59"/>
    </row>
    <row r="1594" spans="5:17">
      <c r="E1594" s="62">
        <v>4</v>
      </c>
      <c r="F1594" s="62">
        <v>1</v>
      </c>
      <c r="G1594" s="63">
        <v>500000</v>
      </c>
      <c r="H1594" s="62">
        <v>5000</v>
      </c>
      <c r="I1594" s="69">
        <v>1</v>
      </c>
      <c r="J1594" s="70">
        <v>50500</v>
      </c>
      <c r="K1594" s="64">
        <v>10</v>
      </c>
      <c r="L1594" s="64">
        <f t="shared" si="25"/>
        <v>25750000</v>
      </c>
      <c r="M1594" s="62">
        <v>1585</v>
      </c>
      <c r="N1594" s="59"/>
      <c r="O1594" s="59"/>
      <c r="P1594" s="59"/>
      <c r="Q1594" s="59"/>
    </row>
    <row r="1595" spans="5:17">
      <c r="E1595" s="59"/>
      <c r="F1595" s="62">
        <v>2</v>
      </c>
      <c r="G1595" s="64">
        <v>505000</v>
      </c>
      <c r="H1595" s="59"/>
      <c r="I1595" s="69">
        <v>1.01</v>
      </c>
      <c r="J1595" s="70">
        <v>51510</v>
      </c>
      <c r="K1595" s="64">
        <v>10</v>
      </c>
      <c r="L1595" s="64">
        <f t="shared" si="25"/>
        <v>26517550</v>
      </c>
      <c r="M1595" s="62">
        <v>1586</v>
      </c>
      <c r="N1595" s="59"/>
      <c r="O1595" s="59"/>
      <c r="P1595" s="59"/>
      <c r="Q1595" s="59"/>
    </row>
    <row r="1596" spans="5:17">
      <c r="E1596" s="59"/>
      <c r="F1596" s="62">
        <v>3</v>
      </c>
      <c r="G1596" s="64">
        <v>510000</v>
      </c>
      <c r="H1596" s="59"/>
      <c r="I1596" s="69">
        <v>1.02</v>
      </c>
      <c r="J1596" s="70">
        <v>52530</v>
      </c>
      <c r="K1596" s="64">
        <v>10</v>
      </c>
      <c r="L1596" s="64">
        <f t="shared" si="25"/>
        <v>27300300</v>
      </c>
      <c r="M1596" s="62">
        <v>1587</v>
      </c>
      <c r="N1596" s="59"/>
      <c r="O1596" s="59"/>
      <c r="P1596" s="59"/>
      <c r="Q1596" s="59"/>
    </row>
    <row r="1597" spans="5:17">
      <c r="E1597" s="59"/>
      <c r="F1597" s="62">
        <v>4</v>
      </c>
      <c r="G1597" s="64">
        <v>515000</v>
      </c>
      <c r="H1597" s="59"/>
      <c r="I1597" s="69">
        <v>1.03</v>
      </c>
      <c r="J1597" s="70">
        <v>53560</v>
      </c>
      <c r="K1597" s="64">
        <v>10</v>
      </c>
      <c r="L1597" s="64">
        <f t="shared" si="25"/>
        <v>28098400</v>
      </c>
      <c r="M1597" s="62">
        <v>1588</v>
      </c>
      <c r="N1597" s="59"/>
      <c r="O1597" s="59"/>
      <c r="P1597" s="59"/>
      <c r="Q1597" s="59"/>
    </row>
    <row r="1598" spans="5:17">
      <c r="E1598" s="59"/>
      <c r="F1598" s="62">
        <v>5</v>
      </c>
      <c r="G1598" s="64">
        <v>520000</v>
      </c>
      <c r="H1598" s="59"/>
      <c r="I1598" s="69">
        <v>1.04</v>
      </c>
      <c r="J1598" s="70">
        <v>54600</v>
      </c>
      <c r="K1598" s="64">
        <v>10</v>
      </c>
      <c r="L1598" s="64">
        <f t="shared" si="25"/>
        <v>28912000</v>
      </c>
      <c r="M1598" s="62">
        <v>1589</v>
      </c>
      <c r="N1598" s="59"/>
      <c r="O1598" s="59"/>
      <c r="P1598" s="59"/>
      <c r="Q1598" s="59"/>
    </row>
    <row r="1599" spans="5:17">
      <c r="E1599" s="59"/>
      <c r="F1599" s="62">
        <v>6</v>
      </c>
      <c r="G1599" s="64">
        <v>530000</v>
      </c>
      <c r="H1599" s="59"/>
      <c r="I1599" s="69">
        <v>1.06</v>
      </c>
      <c r="J1599" s="70">
        <v>56180</v>
      </c>
      <c r="K1599" s="64">
        <v>10</v>
      </c>
      <c r="L1599" s="64">
        <f t="shared" si="25"/>
        <v>30305400</v>
      </c>
      <c r="M1599" s="62">
        <v>1590</v>
      </c>
      <c r="N1599" s="59"/>
      <c r="O1599" s="59"/>
      <c r="P1599" s="59"/>
      <c r="Q1599" s="59"/>
    </row>
    <row r="1600" spans="5:17">
      <c r="E1600" s="59"/>
      <c r="F1600" s="62">
        <v>7</v>
      </c>
      <c r="G1600" s="64">
        <v>540000</v>
      </c>
      <c r="H1600" s="59"/>
      <c r="I1600" s="69">
        <v>1.08</v>
      </c>
      <c r="J1600" s="70">
        <v>57780</v>
      </c>
      <c r="K1600" s="64">
        <v>10</v>
      </c>
      <c r="L1600" s="64">
        <f t="shared" si="25"/>
        <v>31741200</v>
      </c>
      <c r="M1600" s="62">
        <v>1591</v>
      </c>
      <c r="N1600" s="59"/>
      <c r="O1600" s="59"/>
      <c r="P1600" s="59"/>
      <c r="Q1600" s="59"/>
    </row>
    <row r="1601" spans="4:17">
      <c r="D1601" s="59"/>
      <c r="E1601" s="59"/>
      <c r="F1601" s="62">
        <v>8</v>
      </c>
      <c r="G1601" s="64">
        <v>550000</v>
      </c>
      <c r="H1601" s="59"/>
      <c r="I1601" s="69">
        <v>1.1</v>
      </c>
      <c r="J1601" s="70">
        <v>59400</v>
      </c>
      <c r="K1601" s="64">
        <v>10</v>
      </c>
      <c r="L1601" s="64">
        <f t="shared" si="25"/>
        <v>33220000</v>
      </c>
      <c r="M1601" s="62">
        <v>1592</v>
      </c>
      <c r="N1601" s="59"/>
      <c r="O1601" s="59"/>
      <c r="P1601" s="59"/>
      <c r="Q1601" s="59"/>
    </row>
    <row r="1602" spans="4:17">
      <c r="D1602" s="59"/>
      <c r="E1602" s="62">
        <v>5</v>
      </c>
      <c r="F1602" s="62">
        <v>1</v>
      </c>
      <c r="G1602" s="63">
        <v>510000</v>
      </c>
      <c r="H1602" s="62">
        <v>10000</v>
      </c>
      <c r="I1602" s="69">
        <v>1</v>
      </c>
      <c r="J1602" s="70">
        <v>51510</v>
      </c>
      <c r="K1602" s="64">
        <v>10</v>
      </c>
      <c r="L1602" s="64">
        <f t="shared" si="25"/>
        <v>26780100</v>
      </c>
      <c r="M1602" s="62">
        <v>1593</v>
      </c>
      <c r="N1602" s="59"/>
      <c r="O1602" s="59"/>
      <c r="P1602" s="59"/>
      <c r="Q1602" s="59"/>
    </row>
    <row r="1603" spans="4:17">
      <c r="D1603" s="59"/>
      <c r="E1603" s="59"/>
      <c r="F1603" s="62">
        <v>2</v>
      </c>
      <c r="G1603" s="64">
        <v>515100</v>
      </c>
      <c r="H1603" s="59"/>
      <c r="I1603" s="69">
        <v>1.01</v>
      </c>
      <c r="J1603" s="70">
        <v>52540</v>
      </c>
      <c r="K1603" s="64">
        <v>10</v>
      </c>
      <c r="L1603" s="64">
        <f t="shared" si="25"/>
        <v>27578454</v>
      </c>
      <c r="M1603" s="62">
        <v>1594</v>
      </c>
      <c r="N1603" s="59"/>
      <c r="O1603" s="59"/>
      <c r="P1603" s="59"/>
      <c r="Q1603" s="59"/>
    </row>
    <row r="1604" spans="4:17">
      <c r="D1604" s="59"/>
      <c r="E1604" s="59"/>
      <c r="F1604" s="62">
        <v>3</v>
      </c>
      <c r="G1604" s="64">
        <v>520200</v>
      </c>
      <c r="H1604" s="59"/>
      <c r="I1604" s="69">
        <v>1.02</v>
      </c>
      <c r="J1604" s="70">
        <v>53580</v>
      </c>
      <c r="K1604" s="64">
        <v>10</v>
      </c>
      <c r="L1604" s="64">
        <f t="shared" si="25"/>
        <v>28392516</v>
      </c>
      <c r="M1604" s="62">
        <v>1595</v>
      </c>
      <c r="N1604" s="59"/>
      <c r="O1604" s="59"/>
      <c r="P1604" s="59"/>
      <c r="Q1604" s="59"/>
    </row>
    <row r="1605" spans="4:17">
      <c r="D1605" s="59"/>
      <c r="E1605" s="59"/>
      <c r="F1605" s="62">
        <v>4</v>
      </c>
      <c r="G1605" s="64">
        <v>525300</v>
      </c>
      <c r="H1605" s="59"/>
      <c r="I1605" s="69">
        <v>1.03</v>
      </c>
      <c r="J1605" s="70">
        <v>54631</v>
      </c>
      <c r="K1605" s="64">
        <v>10</v>
      </c>
      <c r="L1605" s="64">
        <f t="shared" si="25"/>
        <v>29222964.3</v>
      </c>
      <c r="M1605" s="62">
        <v>1596</v>
      </c>
      <c r="N1605" s="59"/>
      <c r="O1605" s="59"/>
      <c r="P1605" s="59"/>
      <c r="Q1605" s="59"/>
    </row>
    <row r="1606" spans="4:17">
      <c r="D1606" s="59"/>
      <c r="E1606" s="59"/>
      <c r="F1606" s="62">
        <v>5</v>
      </c>
      <c r="G1606" s="64">
        <v>530400</v>
      </c>
      <c r="H1606" s="59"/>
      <c r="I1606" s="69">
        <v>1.04</v>
      </c>
      <c r="J1606" s="70">
        <v>55692</v>
      </c>
      <c r="K1606" s="64">
        <v>10</v>
      </c>
      <c r="L1606" s="64">
        <f t="shared" si="25"/>
        <v>30069436.8</v>
      </c>
      <c r="M1606" s="62">
        <v>1597</v>
      </c>
      <c r="N1606" s="59"/>
      <c r="O1606" s="59"/>
      <c r="P1606" s="59"/>
      <c r="Q1606" s="59"/>
    </row>
    <row r="1607" spans="4:17">
      <c r="D1607" s="59"/>
      <c r="E1607" s="59"/>
      <c r="F1607" s="62">
        <v>6</v>
      </c>
      <c r="G1607" s="64">
        <v>540600</v>
      </c>
      <c r="H1607" s="59"/>
      <c r="I1607" s="69">
        <v>1.06</v>
      </c>
      <c r="J1607" s="70">
        <v>57303</v>
      </c>
      <c r="K1607" s="64">
        <v>10</v>
      </c>
      <c r="L1607" s="64">
        <f t="shared" si="25"/>
        <v>31518601.8</v>
      </c>
      <c r="M1607" s="62">
        <v>1598</v>
      </c>
      <c r="N1607" s="59"/>
      <c r="O1607" s="59"/>
      <c r="P1607" s="59"/>
      <c r="Q1607" s="59"/>
    </row>
    <row r="1608" spans="4:17">
      <c r="D1608" s="59"/>
      <c r="E1608" s="59"/>
      <c r="F1608" s="62">
        <v>7</v>
      </c>
      <c r="G1608" s="64">
        <v>550800</v>
      </c>
      <c r="H1608" s="59"/>
      <c r="I1608" s="69">
        <v>1.08</v>
      </c>
      <c r="J1608" s="70">
        <v>58935</v>
      </c>
      <c r="K1608" s="64">
        <v>10</v>
      </c>
      <c r="L1608" s="64">
        <f t="shared" si="25"/>
        <v>33012198</v>
      </c>
      <c r="M1608" s="62">
        <v>1599</v>
      </c>
      <c r="N1608" s="59"/>
      <c r="O1608" s="59"/>
      <c r="P1608" s="59"/>
      <c r="Q1608" s="59"/>
    </row>
    <row r="1609" spans="4:17">
      <c r="D1609" s="59"/>
      <c r="E1609" s="59"/>
      <c r="F1609" s="62">
        <v>8</v>
      </c>
      <c r="G1609" s="64">
        <v>561000</v>
      </c>
      <c r="H1609" s="59"/>
      <c r="I1609" s="69">
        <v>1.1</v>
      </c>
      <c r="J1609" s="70">
        <v>60588</v>
      </c>
      <c r="K1609" s="64">
        <v>10</v>
      </c>
      <c r="L1609" s="64">
        <f t="shared" si="25"/>
        <v>34550868</v>
      </c>
      <c r="M1609" s="62">
        <v>1600</v>
      </c>
      <c r="N1609" s="59"/>
      <c r="O1609" s="59"/>
      <c r="P1609" s="59"/>
      <c r="Q1609" s="59"/>
    </row>
    <row r="1610" spans="4:17">
      <c r="D1610" s="62" t="s">
        <v>637</v>
      </c>
      <c r="E1610" s="62">
        <v>1</v>
      </c>
      <c r="F1610" s="62">
        <v>1</v>
      </c>
      <c r="G1610" s="63">
        <v>520000</v>
      </c>
      <c r="H1610" s="62">
        <v>10000</v>
      </c>
      <c r="I1610" s="69">
        <v>1</v>
      </c>
      <c r="J1610" s="70">
        <v>52520</v>
      </c>
      <c r="K1610" s="64">
        <v>10</v>
      </c>
      <c r="L1610" s="64">
        <f t="shared" si="25"/>
        <v>27830400</v>
      </c>
      <c r="M1610" s="62">
        <v>1601</v>
      </c>
      <c r="N1610" s="59"/>
      <c r="O1610" s="59"/>
      <c r="P1610" s="59"/>
      <c r="Q1610" s="59"/>
    </row>
    <row r="1611" spans="4:17">
      <c r="D1611" s="59"/>
      <c r="E1611" s="59"/>
      <c r="F1611" s="62">
        <v>2</v>
      </c>
      <c r="G1611" s="64">
        <v>525200</v>
      </c>
      <c r="H1611" s="59"/>
      <c r="I1611" s="69">
        <v>1.01</v>
      </c>
      <c r="J1611" s="70">
        <v>53570</v>
      </c>
      <c r="K1611" s="64">
        <v>10</v>
      </c>
      <c r="L1611" s="64">
        <f t="shared" ref="L1611:L1674" si="26">G1611*(1+J1611/1000)</f>
        <v>28660164</v>
      </c>
      <c r="M1611" s="62">
        <v>1602</v>
      </c>
      <c r="N1611" s="59"/>
      <c r="O1611" s="59"/>
      <c r="P1611" s="59"/>
      <c r="Q1611" s="59"/>
    </row>
    <row r="1612" spans="4:17">
      <c r="D1612" s="59"/>
      <c r="E1612" s="59"/>
      <c r="F1612" s="62">
        <v>3</v>
      </c>
      <c r="G1612" s="64">
        <v>530400</v>
      </c>
      <c r="H1612" s="59"/>
      <c r="I1612" s="69">
        <v>1.02</v>
      </c>
      <c r="J1612" s="70">
        <v>54631</v>
      </c>
      <c r="K1612" s="64">
        <v>10</v>
      </c>
      <c r="L1612" s="64">
        <f t="shared" si="26"/>
        <v>29506682.4</v>
      </c>
      <c r="M1612" s="62">
        <v>1603</v>
      </c>
      <c r="N1612" s="59"/>
      <c r="O1612" s="59"/>
      <c r="P1612" s="59"/>
      <c r="Q1612" s="59"/>
    </row>
    <row r="1613" spans="4:17">
      <c r="D1613" s="59"/>
      <c r="E1613" s="59"/>
      <c r="F1613" s="62">
        <v>4</v>
      </c>
      <c r="G1613" s="64">
        <v>535600</v>
      </c>
      <c r="H1613" s="59"/>
      <c r="I1613" s="69">
        <v>1.03</v>
      </c>
      <c r="J1613" s="70">
        <v>55702</v>
      </c>
      <c r="K1613" s="64">
        <v>10</v>
      </c>
      <c r="L1613" s="64">
        <f t="shared" si="26"/>
        <v>30369591.2</v>
      </c>
      <c r="M1613" s="62">
        <v>1604</v>
      </c>
      <c r="N1613" s="59"/>
      <c r="O1613" s="59"/>
      <c r="P1613" s="59"/>
      <c r="Q1613" s="59"/>
    </row>
    <row r="1614" spans="4:17">
      <c r="D1614" s="59"/>
      <c r="E1614" s="59"/>
      <c r="F1614" s="62">
        <v>5</v>
      </c>
      <c r="G1614" s="64">
        <v>540800</v>
      </c>
      <c r="H1614" s="59"/>
      <c r="I1614" s="69">
        <v>1.04</v>
      </c>
      <c r="J1614" s="70">
        <v>56784</v>
      </c>
      <c r="K1614" s="64">
        <v>10</v>
      </c>
      <c r="L1614" s="64">
        <f t="shared" si="26"/>
        <v>31249587.2</v>
      </c>
      <c r="M1614" s="62">
        <v>1605</v>
      </c>
      <c r="N1614" s="59"/>
      <c r="O1614" s="59"/>
      <c r="P1614" s="59"/>
      <c r="Q1614" s="59"/>
    </row>
    <row r="1615" spans="4:17">
      <c r="D1615" s="59"/>
      <c r="E1615" s="59"/>
      <c r="F1615" s="62">
        <v>6</v>
      </c>
      <c r="G1615" s="64">
        <v>551200</v>
      </c>
      <c r="H1615" s="59"/>
      <c r="I1615" s="69">
        <v>1.06</v>
      </c>
      <c r="J1615" s="70">
        <v>58427</v>
      </c>
      <c r="K1615" s="64">
        <v>10</v>
      </c>
      <c r="L1615" s="64">
        <f t="shared" si="26"/>
        <v>32756162.4</v>
      </c>
      <c r="M1615" s="62">
        <v>1606</v>
      </c>
      <c r="N1615" s="59"/>
      <c r="O1615" s="59"/>
      <c r="P1615" s="59"/>
      <c r="Q1615" s="59"/>
    </row>
    <row r="1616" spans="4:17">
      <c r="D1616" s="59"/>
      <c r="E1616" s="59"/>
      <c r="F1616" s="62">
        <v>7</v>
      </c>
      <c r="G1616" s="64">
        <v>561600</v>
      </c>
      <c r="H1616" s="59"/>
      <c r="I1616" s="69">
        <v>1.08</v>
      </c>
      <c r="J1616" s="70">
        <v>60091</v>
      </c>
      <c r="K1616" s="64">
        <v>10</v>
      </c>
      <c r="L1616" s="64">
        <f t="shared" si="26"/>
        <v>34308705.6</v>
      </c>
      <c r="M1616" s="62">
        <v>1607</v>
      </c>
      <c r="N1616" s="59"/>
      <c r="O1616" s="59"/>
      <c r="P1616" s="59"/>
      <c r="Q1616" s="59"/>
    </row>
    <row r="1617" spans="5:17">
      <c r="E1617" s="59"/>
      <c r="F1617" s="62">
        <v>8</v>
      </c>
      <c r="G1617" s="64">
        <v>572000</v>
      </c>
      <c r="H1617" s="59"/>
      <c r="I1617" s="69">
        <v>1.1</v>
      </c>
      <c r="J1617" s="70">
        <v>61776</v>
      </c>
      <c r="K1617" s="64">
        <v>10</v>
      </c>
      <c r="L1617" s="64">
        <f t="shared" si="26"/>
        <v>35907872</v>
      </c>
      <c r="M1617" s="62">
        <v>1608</v>
      </c>
      <c r="N1617" s="59"/>
      <c r="O1617" s="59"/>
      <c r="P1617" s="59"/>
      <c r="Q1617" s="59"/>
    </row>
    <row r="1618" spans="5:17">
      <c r="E1618" s="62">
        <v>2</v>
      </c>
      <c r="F1618" s="62">
        <v>1</v>
      </c>
      <c r="G1618" s="63">
        <v>530000</v>
      </c>
      <c r="H1618" s="62">
        <v>10000</v>
      </c>
      <c r="I1618" s="69">
        <v>1</v>
      </c>
      <c r="J1618" s="70">
        <v>53530</v>
      </c>
      <c r="K1618" s="64">
        <v>10</v>
      </c>
      <c r="L1618" s="64">
        <f t="shared" si="26"/>
        <v>28900900</v>
      </c>
      <c r="M1618" s="62">
        <v>1609</v>
      </c>
      <c r="N1618" s="59"/>
      <c r="O1618" s="59"/>
      <c r="P1618" s="59"/>
      <c r="Q1618" s="59"/>
    </row>
    <row r="1619" spans="5:17">
      <c r="E1619" s="59"/>
      <c r="F1619" s="62">
        <v>2</v>
      </c>
      <c r="G1619" s="64">
        <v>535300</v>
      </c>
      <c r="H1619" s="59"/>
      <c r="I1619" s="69">
        <v>1.01</v>
      </c>
      <c r="J1619" s="70">
        <v>54600</v>
      </c>
      <c r="K1619" s="64">
        <v>10</v>
      </c>
      <c r="L1619" s="64">
        <f t="shared" si="26"/>
        <v>29762680</v>
      </c>
      <c r="M1619" s="62">
        <v>1610</v>
      </c>
      <c r="N1619" s="59"/>
      <c r="O1619" s="59"/>
      <c r="P1619" s="59"/>
      <c r="Q1619" s="59"/>
    </row>
    <row r="1620" spans="5:17">
      <c r="E1620" s="59"/>
      <c r="F1620" s="62">
        <v>3</v>
      </c>
      <c r="G1620" s="64">
        <v>540600</v>
      </c>
      <c r="H1620" s="59"/>
      <c r="I1620" s="69">
        <v>1.02</v>
      </c>
      <c r="J1620" s="70">
        <v>55681</v>
      </c>
      <c r="K1620" s="64">
        <v>10</v>
      </c>
      <c r="L1620" s="64">
        <f t="shared" si="26"/>
        <v>30641748.6</v>
      </c>
      <c r="M1620" s="62">
        <v>1611</v>
      </c>
      <c r="N1620" s="59"/>
      <c r="O1620" s="59"/>
      <c r="P1620" s="59"/>
      <c r="Q1620" s="59"/>
    </row>
    <row r="1621" spans="5:17">
      <c r="E1621" s="59"/>
      <c r="F1621" s="62">
        <v>4</v>
      </c>
      <c r="G1621" s="64">
        <v>545900</v>
      </c>
      <c r="H1621" s="59"/>
      <c r="I1621" s="69">
        <v>1.03</v>
      </c>
      <c r="J1621" s="70">
        <v>56773</v>
      </c>
      <c r="K1621" s="64">
        <v>10</v>
      </c>
      <c r="L1621" s="64">
        <f t="shared" si="26"/>
        <v>31538280.7</v>
      </c>
      <c r="M1621" s="62">
        <v>1612</v>
      </c>
      <c r="N1621" s="59"/>
      <c r="O1621" s="59"/>
      <c r="P1621" s="59"/>
      <c r="Q1621" s="59"/>
    </row>
    <row r="1622" spans="5:17">
      <c r="E1622" s="59"/>
      <c r="F1622" s="62">
        <v>5</v>
      </c>
      <c r="G1622" s="64">
        <v>551200</v>
      </c>
      <c r="H1622" s="59"/>
      <c r="I1622" s="69">
        <v>1.04</v>
      </c>
      <c r="J1622" s="70">
        <v>57876</v>
      </c>
      <c r="K1622" s="64">
        <v>10</v>
      </c>
      <c r="L1622" s="64">
        <f t="shared" si="26"/>
        <v>32452451.2</v>
      </c>
      <c r="M1622" s="62">
        <v>1613</v>
      </c>
      <c r="N1622" s="59"/>
      <c r="O1622" s="59"/>
      <c r="P1622" s="59"/>
      <c r="Q1622" s="59"/>
    </row>
    <row r="1623" spans="5:17">
      <c r="E1623" s="59"/>
      <c r="F1623" s="62">
        <v>6</v>
      </c>
      <c r="G1623" s="64">
        <v>561800</v>
      </c>
      <c r="H1623" s="59"/>
      <c r="I1623" s="69">
        <v>1.06</v>
      </c>
      <c r="J1623" s="70">
        <v>59550</v>
      </c>
      <c r="K1623" s="64">
        <v>10</v>
      </c>
      <c r="L1623" s="64">
        <f t="shared" si="26"/>
        <v>34016990</v>
      </c>
      <c r="M1623" s="62">
        <v>1614</v>
      </c>
      <c r="N1623" s="59"/>
      <c r="O1623" s="59"/>
      <c r="P1623" s="59"/>
      <c r="Q1623" s="59"/>
    </row>
    <row r="1624" spans="5:17">
      <c r="E1624" s="59"/>
      <c r="F1624" s="62">
        <v>7</v>
      </c>
      <c r="G1624" s="64">
        <v>572400</v>
      </c>
      <c r="H1624" s="59"/>
      <c r="I1624" s="69">
        <v>1.08</v>
      </c>
      <c r="J1624" s="70">
        <v>61246</v>
      </c>
      <c r="K1624" s="64">
        <v>10</v>
      </c>
      <c r="L1624" s="64">
        <f t="shared" si="26"/>
        <v>35629610.4</v>
      </c>
      <c r="M1624" s="62">
        <v>1615</v>
      </c>
      <c r="N1624" s="59"/>
      <c r="O1624" s="59"/>
      <c r="P1624" s="59"/>
      <c r="Q1624" s="59"/>
    </row>
    <row r="1625" spans="5:17">
      <c r="E1625" s="59"/>
      <c r="F1625" s="62">
        <v>8</v>
      </c>
      <c r="G1625" s="64">
        <v>583000</v>
      </c>
      <c r="H1625" s="59"/>
      <c r="I1625" s="69">
        <v>1.1</v>
      </c>
      <c r="J1625" s="70">
        <v>62964</v>
      </c>
      <c r="K1625" s="64">
        <v>10</v>
      </c>
      <c r="L1625" s="64">
        <f t="shared" si="26"/>
        <v>37291012</v>
      </c>
      <c r="M1625" s="62">
        <v>1616</v>
      </c>
      <c r="N1625" s="59"/>
      <c r="O1625" s="59"/>
      <c r="P1625" s="59"/>
      <c r="Q1625" s="59"/>
    </row>
    <row r="1626" spans="5:17">
      <c r="E1626" s="62">
        <v>3</v>
      </c>
      <c r="F1626" s="62">
        <v>1</v>
      </c>
      <c r="G1626" s="63">
        <v>540000</v>
      </c>
      <c r="H1626" s="62">
        <v>10000</v>
      </c>
      <c r="I1626" s="69">
        <v>1</v>
      </c>
      <c r="J1626" s="70">
        <v>54540</v>
      </c>
      <c r="K1626" s="64">
        <v>10</v>
      </c>
      <c r="L1626" s="64">
        <f t="shared" si="26"/>
        <v>29991600</v>
      </c>
      <c r="M1626" s="62">
        <v>1617</v>
      </c>
      <c r="N1626" s="59"/>
      <c r="O1626" s="59"/>
      <c r="P1626" s="59"/>
      <c r="Q1626" s="59"/>
    </row>
    <row r="1627" spans="5:17">
      <c r="E1627" s="59"/>
      <c r="F1627" s="62">
        <v>2</v>
      </c>
      <c r="G1627" s="64">
        <v>545400</v>
      </c>
      <c r="H1627" s="59"/>
      <c r="I1627" s="69">
        <v>1.01</v>
      </c>
      <c r="J1627" s="70">
        <v>55630</v>
      </c>
      <c r="K1627" s="64">
        <v>10</v>
      </c>
      <c r="L1627" s="64">
        <f t="shared" si="26"/>
        <v>30886002</v>
      </c>
      <c r="M1627" s="62">
        <v>1618</v>
      </c>
      <c r="N1627" s="59"/>
      <c r="O1627" s="59"/>
      <c r="P1627" s="59"/>
      <c r="Q1627" s="59"/>
    </row>
    <row r="1628" spans="5:17">
      <c r="E1628" s="59"/>
      <c r="F1628" s="62">
        <v>3</v>
      </c>
      <c r="G1628" s="64">
        <v>550800</v>
      </c>
      <c r="H1628" s="59"/>
      <c r="I1628" s="69">
        <v>1.02</v>
      </c>
      <c r="J1628" s="70">
        <v>56732</v>
      </c>
      <c r="K1628" s="64">
        <v>10</v>
      </c>
      <c r="L1628" s="64">
        <f t="shared" si="26"/>
        <v>31798785.6</v>
      </c>
      <c r="M1628" s="62">
        <v>1619</v>
      </c>
      <c r="N1628" s="59"/>
      <c r="O1628" s="59"/>
      <c r="P1628" s="59"/>
      <c r="Q1628" s="59"/>
    </row>
    <row r="1629" spans="5:17">
      <c r="E1629" s="59"/>
      <c r="F1629" s="62">
        <v>4</v>
      </c>
      <c r="G1629" s="64">
        <v>556200</v>
      </c>
      <c r="H1629" s="59"/>
      <c r="I1629" s="69">
        <v>1.03</v>
      </c>
      <c r="J1629" s="70">
        <v>57844</v>
      </c>
      <c r="K1629" s="64">
        <v>10</v>
      </c>
      <c r="L1629" s="64">
        <f t="shared" si="26"/>
        <v>32729032.8</v>
      </c>
      <c r="M1629" s="62">
        <v>1620</v>
      </c>
      <c r="N1629" s="59"/>
      <c r="O1629" s="59"/>
      <c r="P1629" s="59"/>
      <c r="Q1629" s="59"/>
    </row>
    <row r="1630" spans="5:17">
      <c r="E1630" s="59"/>
      <c r="F1630" s="62">
        <v>5</v>
      </c>
      <c r="G1630" s="64">
        <v>561600</v>
      </c>
      <c r="H1630" s="59"/>
      <c r="I1630" s="69">
        <v>1.04</v>
      </c>
      <c r="J1630" s="70">
        <v>58968</v>
      </c>
      <c r="K1630" s="64">
        <v>10</v>
      </c>
      <c r="L1630" s="64">
        <f t="shared" si="26"/>
        <v>33678028.8</v>
      </c>
      <c r="M1630" s="62">
        <v>1621</v>
      </c>
      <c r="N1630" s="59"/>
      <c r="O1630" s="59"/>
      <c r="P1630" s="59"/>
      <c r="Q1630" s="59"/>
    </row>
    <row r="1631" spans="5:17">
      <c r="E1631" s="59"/>
      <c r="F1631" s="62">
        <v>6</v>
      </c>
      <c r="G1631" s="64">
        <v>572400</v>
      </c>
      <c r="H1631" s="59"/>
      <c r="I1631" s="69">
        <v>1.06</v>
      </c>
      <c r="J1631" s="70">
        <v>60674</v>
      </c>
      <c r="K1631" s="64">
        <v>10</v>
      </c>
      <c r="L1631" s="64">
        <f t="shared" si="26"/>
        <v>35302197.6</v>
      </c>
      <c r="M1631" s="62">
        <v>1622</v>
      </c>
      <c r="N1631" s="59"/>
      <c r="O1631" s="59"/>
      <c r="P1631" s="59"/>
      <c r="Q1631" s="59"/>
    </row>
    <row r="1632" spans="5:17">
      <c r="E1632" s="59"/>
      <c r="F1632" s="62">
        <v>7</v>
      </c>
      <c r="G1632" s="64">
        <v>583200</v>
      </c>
      <c r="H1632" s="59"/>
      <c r="I1632" s="69">
        <v>1.08</v>
      </c>
      <c r="J1632" s="70">
        <v>62402</v>
      </c>
      <c r="K1632" s="64">
        <v>10</v>
      </c>
      <c r="L1632" s="64">
        <f t="shared" si="26"/>
        <v>36976046.4</v>
      </c>
      <c r="M1632" s="62">
        <v>1623</v>
      </c>
      <c r="N1632" s="59"/>
      <c r="O1632" s="59"/>
      <c r="P1632" s="59"/>
      <c r="Q1632" s="59"/>
    </row>
    <row r="1633" spans="5:17">
      <c r="E1633" s="59"/>
      <c r="F1633" s="62">
        <v>8</v>
      </c>
      <c r="G1633" s="64">
        <v>594000</v>
      </c>
      <c r="H1633" s="59"/>
      <c r="I1633" s="69">
        <v>1.1</v>
      </c>
      <c r="J1633" s="70">
        <v>64152</v>
      </c>
      <c r="K1633" s="64">
        <v>10</v>
      </c>
      <c r="L1633" s="64">
        <f t="shared" si="26"/>
        <v>38700288</v>
      </c>
      <c r="M1633" s="62">
        <v>1624</v>
      </c>
      <c r="N1633" s="59"/>
      <c r="O1633" s="59"/>
      <c r="P1633" s="59"/>
      <c r="Q1633" s="59"/>
    </row>
    <row r="1634" spans="5:17">
      <c r="E1634" s="62">
        <v>4</v>
      </c>
      <c r="F1634" s="62">
        <v>1</v>
      </c>
      <c r="G1634" s="63">
        <v>550000</v>
      </c>
      <c r="H1634" s="62">
        <v>10000</v>
      </c>
      <c r="I1634" s="69">
        <v>1</v>
      </c>
      <c r="J1634" s="70">
        <v>55550</v>
      </c>
      <c r="K1634" s="64">
        <v>10</v>
      </c>
      <c r="L1634" s="64">
        <f t="shared" si="26"/>
        <v>31102500</v>
      </c>
      <c r="M1634" s="62">
        <v>1625</v>
      </c>
      <c r="N1634" s="59"/>
      <c r="O1634" s="59"/>
      <c r="P1634" s="59"/>
      <c r="Q1634" s="59"/>
    </row>
    <row r="1635" spans="5:17">
      <c r="E1635" s="59"/>
      <c r="F1635" s="62">
        <v>2</v>
      </c>
      <c r="G1635" s="64">
        <v>555500</v>
      </c>
      <c r="H1635" s="59"/>
      <c r="I1635" s="69">
        <v>1.01</v>
      </c>
      <c r="J1635" s="70">
        <v>56661</v>
      </c>
      <c r="K1635" s="64">
        <v>10</v>
      </c>
      <c r="L1635" s="64">
        <f t="shared" si="26"/>
        <v>32030685.5</v>
      </c>
      <c r="M1635" s="62">
        <v>1626</v>
      </c>
      <c r="N1635" s="59"/>
      <c r="O1635" s="59"/>
      <c r="P1635" s="59"/>
      <c r="Q1635" s="59"/>
    </row>
    <row r="1636" spans="5:17">
      <c r="E1636" s="59"/>
      <c r="F1636" s="62">
        <v>3</v>
      </c>
      <c r="G1636" s="64">
        <v>561000</v>
      </c>
      <c r="H1636" s="59"/>
      <c r="I1636" s="69">
        <v>1.02</v>
      </c>
      <c r="J1636" s="70">
        <v>57783</v>
      </c>
      <c r="K1636" s="64">
        <v>10</v>
      </c>
      <c r="L1636" s="64">
        <f t="shared" si="26"/>
        <v>32977263</v>
      </c>
      <c r="M1636" s="62">
        <v>1627</v>
      </c>
      <c r="N1636" s="59"/>
      <c r="O1636" s="59"/>
      <c r="P1636" s="59"/>
      <c r="Q1636" s="59"/>
    </row>
    <row r="1637" spans="5:17">
      <c r="E1637" s="59"/>
      <c r="F1637" s="62">
        <v>4</v>
      </c>
      <c r="G1637" s="64">
        <v>566500</v>
      </c>
      <c r="H1637" s="59"/>
      <c r="I1637" s="69">
        <v>1.03</v>
      </c>
      <c r="J1637" s="70">
        <v>58916</v>
      </c>
      <c r="K1637" s="64">
        <v>10</v>
      </c>
      <c r="L1637" s="64">
        <f t="shared" si="26"/>
        <v>33942414</v>
      </c>
      <c r="M1637" s="62">
        <v>1628</v>
      </c>
      <c r="N1637" s="59"/>
      <c r="O1637" s="59"/>
      <c r="P1637" s="59"/>
      <c r="Q1637" s="59"/>
    </row>
    <row r="1638" spans="5:17">
      <c r="E1638" s="59"/>
      <c r="F1638" s="62">
        <v>5</v>
      </c>
      <c r="G1638" s="64">
        <v>572000</v>
      </c>
      <c r="H1638" s="59"/>
      <c r="I1638" s="69">
        <v>1.04</v>
      </c>
      <c r="J1638" s="70">
        <v>60060</v>
      </c>
      <c r="K1638" s="64">
        <v>10</v>
      </c>
      <c r="L1638" s="64">
        <f t="shared" si="26"/>
        <v>34926320</v>
      </c>
      <c r="M1638" s="62">
        <v>1629</v>
      </c>
      <c r="N1638" s="59"/>
      <c r="O1638" s="59"/>
      <c r="P1638" s="59"/>
      <c r="Q1638" s="59"/>
    </row>
    <row r="1639" spans="5:17">
      <c r="E1639" s="59"/>
      <c r="F1639" s="62">
        <v>6</v>
      </c>
      <c r="G1639" s="64">
        <v>583000</v>
      </c>
      <c r="H1639" s="59"/>
      <c r="I1639" s="69">
        <v>1.06</v>
      </c>
      <c r="J1639" s="70">
        <v>61798</v>
      </c>
      <c r="K1639" s="64">
        <v>10</v>
      </c>
      <c r="L1639" s="64">
        <f t="shared" si="26"/>
        <v>36611234</v>
      </c>
      <c r="M1639" s="62">
        <v>1630</v>
      </c>
      <c r="N1639" s="59"/>
      <c r="O1639" s="59"/>
      <c r="P1639" s="59"/>
      <c r="Q1639" s="59"/>
    </row>
    <row r="1640" spans="5:17">
      <c r="E1640" s="59"/>
      <c r="F1640" s="62">
        <v>7</v>
      </c>
      <c r="G1640" s="64">
        <v>594000</v>
      </c>
      <c r="H1640" s="59"/>
      <c r="I1640" s="69">
        <v>1.08</v>
      </c>
      <c r="J1640" s="70">
        <v>63558</v>
      </c>
      <c r="K1640" s="64">
        <v>10</v>
      </c>
      <c r="L1640" s="64">
        <f t="shared" si="26"/>
        <v>38347452</v>
      </c>
      <c r="M1640" s="62">
        <v>1631</v>
      </c>
      <c r="N1640" s="59"/>
      <c r="O1640" s="59"/>
      <c r="P1640" s="59"/>
      <c r="Q1640" s="59"/>
    </row>
    <row r="1641" spans="5:17">
      <c r="E1641" s="59"/>
      <c r="F1641" s="62">
        <v>8</v>
      </c>
      <c r="G1641" s="64">
        <v>605000</v>
      </c>
      <c r="H1641" s="59"/>
      <c r="I1641" s="69">
        <v>1.1</v>
      </c>
      <c r="J1641" s="70">
        <v>65340</v>
      </c>
      <c r="K1641" s="64">
        <v>10</v>
      </c>
      <c r="L1641" s="64">
        <f t="shared" si="26"/>
        <v>40135700</v>
      </c>
      <c r="M1641" s="62">
        <v>1632</v>
      </c>
      <c r="N1641" s="59"/>
      <c r="O1641" s="59"/>
      <c r="P1641" s="59"/>
      <c r="Q1641" s="59"/>
    </row>
    <row r="1642" spans="5:17">
      <c r="E1642" s="62">
        <v>5</v>
      </c>
      <c r="F1642" s="62">
        <v>1</v>
      </c>
      <c r="G1642" s="63">
        <v>560000</v>
      </c>
      <c r="H1642" s="62">
        <v>10000</v>
      </c>
      <c r="I1642" s="69">
        <v>1</v>
      </c>
      <c r="J1642" s="70">
        <v>56560</v>
      </c>
      <c r="K1642" s="64">
        <v>10</v>
      </c>
      <c r="L1642" s="64">
        <f t="shared" si="26"/>
        <v>32233600</v>
      </c>
      <c r="M1642" s="62">
        <v>1633</v>
      </c>
      <c r="N1642" s="59"/>
      <c r="O1642" s="59"/>
      <c r="P1642" s="59"/>
      <c r="Q1642" s="59"/>
    </row>
    <row r="1643" spans="5:17">
      <c r="E1643" s="59"/>
      <c r="F1643" s="62">
        <v>2</v>
      </c>
      <c r="G1643" s="64">
        <v>565600</v>
      </c>
      <c r="H1643" s="59"/>
      <c r="I1643" s="69">
        <v>1.01</v>
      </c>
      <c r="J1643" s="70">
        <v>57691</v>
      </c>
      <c r="K1643" s="64">
        <v>10</v>
      </c>
      <c r="L1643" s="64">
        <f t="shared" si="26"/>
        <v>33195629.6</v>
      </c>
      <c r="M1643" s="62">
        <v>1634</v>
      </c>
      <c r="N1643" s="59"/>
      <c r="O1643" s="59"/>
      <c r="P1643" s="59"/>
      <c r="Q1643" s="59"/>
    </row>
    <row r="1644" spans="5:17">
      <c r="E1644" s="59"/>
      <c r="F1644" s="62">
        <v>3</v>
      </c>
      <c r="G1644" s="64">
        <v>571200</v>
      </c>
      <c r="H1644" s="59"/>
      <c r="I1644" s="69">
        <v>1.02</v>
      </c>
      <c r="J1644" s="70">
        <v>58833</v>
      </c>
      <c r="K1644" s="64">
        <v>10</v>
      </c>
      <c r="L1644" s="64">
        <f t="shared" si="26"/>
        <v>34176609.6</v>
      </c>
      <c r="M1644" s="62">
        <v>1635</v>
      </c>
      <c r="N1644" s="59"/>
      <c r="O1644" s="59"/>
      <c r="P1644" s="59"/>
      <c r="Q1644" s="59"/>
    </row>
    <row r="1645" spans="5:17">
      <c r="E1645" s="59"/>
      <c r="F1645" s="62">
        <v>4</v>
      </c>
      <c r="G1645" s="64">
        <v>576800</v>
      </c>
      <c r="H1645" s="59"/>
      <c r="I1645" s="69">
        <v>1.03</v>
      </c>
      <c r="J1645" s="70">
        <v>59987</v>
      </c>
      <c r="K1645" s="64">
        <v>10</v>
      </c>
      <c r="L1645" s="64">
        <f t="shared" si="26"/>
        <v>35177301.6</v>
      </c>
      <c r="M1645" s="62">
        <v>1636</v>
      </c>
      <c r="N1645" s="59"/>
      <c r="O1645" s="59"/>
      <c r="P1645" s="59"/>
      <c r="Q1645" s="59"/>
    </row>
    <row r="1646" spans="5:17">
      <c r="E1646" s="59"/>
      <c r="F1646" s="62">
        <v>5</v>
      </c>
      <c r="G1646" s="64">
        <v>582400</v>
      </c>
      <c r="H1646" s="59"/>
      <c r="I1646" s="69">
        <v>1.04</v>
      </c>
      <c r="J1646" s="70">
        <v>61152</v>
      </c>
      <c r="K1646" s="64">
        <v>10</v>
      </c>
      <c r="L1646" s="64">
        <f t="shared" si="26"/>
        <v>36197324.8</v>
      </c>
      <c r="M1646" s="62">
        <v>1637</v>
      </c>
      <c r="N1646" s="59"/>
      <c r="O1646" s="59"/>
      <c r="P1646" s="59"/>
      <c r="Q1646" s="59"/>
    </row>
    <row r="1647" spans="5:17">
      <c r="E1647" s="59"/>
      <c r="F1647" s="62">
        <v>6</v>
      </c>
      <c r="G1647" s="64">
        <v>593600</v>
      </c>
      <c r="H1647" s="59"/>
      <c r="I1647" s="69">
        <v>1.06</v>
      </c>
      <c r="J1647" s="70">
        <v>62921</v>
      </c>
      <c r="K1647" s="64">
        <v>10</v>
      </c>
      <c r="L1647" s="64">
        <f t="shared" si="26"/>
        <v>37943505.6</v>
      </c>
      <c r="M1647" s="62">
        <v>1638</v>
      </c>
      <c r="N1647" s="59"/>
      <c r="O1647" s="59"/>
      <c r="P1647" s="59"/>
      <c r="Q1647" s="59"/>
    </row>
    <row r="1648" spans="5:17">
      <c r="E1648" s="59"/>
      <c r="F1648" s="62">
        <v>7</v>
      </c>
      <c r="G1648" s="64">
        <v>604800</v>
      </c>
      <c r="H1648" s="59"/>
      <c r="I1648" s="69">
        <v>1.08</v>
      </c>
      <c r="J1648" s="70">
        <v>64713</v>
      </c>
      <c r="K1648" s="64">
        <v>10</v>
      </c>
      <c r="L1648" s="64">
        <f t="shared" si="26"/>
        <v>39743222.4</v>
      </c>
      <c r="M1648" s="62">
        <v>1639</v>
      </c>
      <c r="N1648" s="59"/>
      <c r="O1648" s="59"/>
      <c r="P1648" s="59"/>
      <c r="Q1648" s="59"/>
    </row>
    <row r="1649" spans="4:17">
      <c r="D1649" s="59"/>
      <c r="E1649" s="59"/>
      <c r="F1649" s="62">
        <v>8</v>
      </c>
      <c r="G1649" s="64">
        <v>616000</v>
      </c>
      <c r="H1649" s="59"/>
      <c r="I1649" s="69">
        <v>1.1</v>
      </c>
      <c r="J1649" s="70">
        <v>66528</v>
      </c>
      <c r="K1649" s="64">
        <v>10</v>
      </c>
      <c r="L1649" s="64">
        <f t="shared" si="26"/>
        <v>41597248</v>
      </c>
      <c r="M1649" s="62">
        <v>1640</v>
      </c>
      <c r="N1649" s="59"/>
      <c r="O1649" s="59"/>
      <c r="P1649" s="59"/>
      <c r="Q1649" s="59"/>
    </row>
    <row r="1650" spans="4:17">
      <c r="D1650" s="62" t="s">
        <v>638</v>
      </c>
      <c r="E1650" s="62">
        <v>1</v>
      </c>
      <c r="F1650" s="62">
        <v>1</v>
      </c>
      <c r="G1650" s="63">
        <v>570000</v>
      </c>
      <c r="H1650" s="62">
        <v>10000</v>
      </c>
      <c r="I1650" s="69">
        <v>1</v>
      </c>
      <c r="J1650" s="70">
        <v>57570</v>
      </c>
      <c r="K1650" s="64">
        <v>10</v>
      </c>
      <c r="L1650" s="64">
        <f t="shared" si="26"/>
        <v>33384900</v>
      </c>
      <c r="M1650" s="62">
        <v>1641</v>
      </c>
      <c r="N1650" s="59"/>
      <c r="O1650" s="59"/>
      <c r="P1650" s="59"/>
      <c r="Q1650" s="59"/>
    </row>
    <row r="1651" spans="4:17">
      <c r="D1651" s="59"/>
      <c r="E1651" s="59"/>
      <c r="F1651" s="62">
        <v>2</v>
      </c>
      <c r="G1651" s="64">
        <v>575700</v>
      </c>
      <c r="H1651" s="59"/>
      <c r="I1651" s="69">
        <v>1.01</v>
      </c>
      <c r="J1651" s="70">
        <v>58721</v>
      </c>
      <c r="K1651" s="64">
        <v>10</v>
      </c>
      <c r="L1651" s="64">
        <f t="shared" si="26"/>
        <v>34381379.7</v>
      </c>
      <c r="M1651" s="62">
        <v>1642</v>
      </c>
      <c r="N1651" s="59"/>
      <c r="O1651" s="59"/>
      <c r="P1651" s="59"/>
      <c r="Q1651" s="59"/>
    </row>
    <row r="1652" spans="4:17">
      <c r="D1652" s="59"/>
      <c r="E1652" s="59"/>
      <c r="F1652" s="62">
        <v>3</v>
      </c>
      <c r="G1652" s="64">
        <v>581400</v>
      </c>
      <c r="H1652" s="59"/>
      <c r="I1652" s="69">
        <v>1.02</v>
      </c>
      <c r="J1652" s="70">
        <v>59884</v>
      </c>
      <c r="K1652" s="64">
        <v>10</v>
      </c>
      <c r="L1652" s="64">
        <f t="shared" si="26"/>
        <v>35397957.6</v>
      </c>
      <c r="M1652" s="62">
        <v>1643</v>
      </c>
      <c r="N1652" s="59"/>
      <c r="O1652" s="59"/>
      <c r="P1652" s="59"/>
      <c r="Q1652" s="59"/>
    </row>
    <row r="1653" spans="4:17">
      <c r="D1653" s="59"/>
      <c r="E1653" s="59"/>
      <c r="F1653" s="62">
        <v>4</v>
      </c>
      <c r="G1653" s="64">
        <v>587100</v>
      </c>
      <c r="H1653" s="59"/>
      <c r="I1653" s="69">
        <v>1.03</v>
      </c>
      <c r="J1653" s="70">
        <v>61058</v>
      </c>
      <c r="K1653" s="64">
        <v>10</v>
      </c>
      <c r="L1653" s="64">
        <f t="shared" si="26"/>
        <v>36434251.8</v>
      </c>
      <c r="M1653" s="62">
        <v>1644</v>
      </c>
      <c r="N1653" s="59"/>
      <c r="O1653" s="59"/>
      <c r="P1653" s="59"/>
      <c r="Q1653" s="59"/>
    </row>
    <row r="1654" spans="4:17">
      <c r="D1654" s="59"/>
      <c r="E1654" s="59"/>
      <c r="F1654" s="62">
        <v>5</v>
      </c>
      <c r="G1654" s="64">
        <v>592800</v>
      </c>
      <c r="H1654" s="59"/>
      <c r="I1654" s="69">
        <v>1.04</v>
      </c>
      <c r="J1654" s="70">
        <v>62244</v>
      </c>
      <c r="K1654" s="64">
        <v>10</v>
      </c>
      <c r="L1654" s="64">
        <f t="shared" si="26"/>
        <v>37491043.2</v>
      </c>
      <c r="M1654" s="62">
        <v>1645</v>
      </c>
      <c r="N1654" s="59"/>
      <c r="O1654" s="59"/>
      <c r="P1654" s="59"/>
      <c r="Q1654" s="59"/>
    </row>
    <row r="1655" spans="4:17">
      <c r="D1655" s="59"/>
      <c r="E1655" s="59"/>
      <c r="F1655" s="62">
        <v>6</v>
      </c>
      <c r="G1655" s="64">
        <v>604200</v>
      </c>
      <c r="H1655" s="59"/>
      <c r="I1655" s="69">
        <v>1.06</v>
      </c>
      <c r="J1655" s="70">
        <v>64045</v>
      </c>
      <c r="K1655" s="64">
        <v>10</v>
      </c>
      <c r="L1655" s="64">
        <f t="shared" si="26"/>
        <v>39300189</v>
      </c>
      <c r="M1655" s="62">
        <v>1646</v>
      </c>
      <c r="N1655" s="59"/>
      <c r="O1655" s="59"/>
      <c r="P1655" s="59"/>
      <c r="Q1655" s="59"/>
    </row>
    <row r="1656" spans="4:17">
      <c r="D1656" s="59"/>
      <c r="E1656" s="59"/>
      <c r="F1656" s="62">
        <v>7</v>
      </c>
      <c r="G1656" s="64">
        <v>615600</v>
      </c>
      <c r="H1656" s="59"/>
      <c r="I1656" s="69">
        <v>1.08</v>
      </c>
      <c r="J1656" s="70">
        <v>65869</v>
      </c>
      <c r="K1656" s="64">
        <v>10</v>
      </c>
      <c r="L1656" s="64">
        <f t="shared" si="26"/>
        <v>41164556.4</v>
      </c>
      <c r="M1656" s="62">
        <v>1647</v>
      </c>
      <c r="N1656" s="59"/>
      <c r="O1656" s="59"/>
      <c r="P1656" s="59"/>
      <c r="Q1656" s="59"/>
    </row>
    <row r="1657" spans="4:17">
      <c r="D1657" s="59"/>
      <c r="E1657" s="59"/>
      <c r="F1657" s="62">
        <v>8</v>
      </c>
      <c r="G1657" s="64">
        <v>627000</v>
      </c>
      <c r="H1657" s="59"/>
      <c r="I1657" s="69">
        <v>1.1</v>
      </c>
      <c r="J1657" s="70">
        <v>67716</v>
      </c>
      <c r="K1657" s="64">
        <v>10</v>
      </c>
      <c r="L1657" s="64">
        <f t="shared" si="26"/>
        <v>43084932</v>
      </c>
      <c r="M1657" s="62">
        <v>1648</v>
      </c>
      <c r="N1657" s="59"/>
      <c r="O1657" s="59"/>
      <c r="P1657" s="59"/>
      <c r="Q1657" s="59"/>
    </row>
    <row r="1658" spans="4:17">
      <c r="D1658" s="59"/>
      <c r="E1658" s="62">
        <v>2</v>
      </c>
      <c r="F1658" s="62">
        <v>1</v>
      </c>
      <c r="G1658" s="63">
        <v>580000</v>
      </c>
      <c r="H1658" s="62">
        <v>10000</v>
      </c>
      <c r="I1658" s="69">
        <v>1</v>
      </c>
      <c r="J1658" s="70">
        <v>58580</v>
      </c>
      <c r="K1658" s="64">
        <v>10</v>
      </c>
      <c r="L1658" s="64">
        <f t="shared" si="26"/>
        <v>34556400</v>
      </c>
      <c r="M1658" s="62">
        <v>1649</v>
      </c>
      <c r="N1658" s="59"/>
      <c r="O1658" s="59"/>
      <c r="P1658" s="59"/>
      <c r="Q1658" s="59"/>
    </row>
    <row r="1659" spans="4:17">
      <c r="D1659" s="59"/>
      <c r="E1659" s="59"/>
      <c r="F1659" s="62">
        <v>2</v>
      </c>
      <c r="G1659" s="64">
        <v>585800</v>
      </c>
      <c r="H1659" s="59"/>
      <c r="I1659" s="69">
        <v>1.01</v>
      </c>
      <c r="J1659" s="70">
        <v>59751</v>
      </c>
      <c r="K1659" s="64">
        <v>10</v>
      </c>
      <c r="L1659" s="64">
        <f t="shared" si="26"/>
        <v>35587935.8</v>
      </c>
      <c r="M1659" s="62">
        <v>1650</v>
      </c>
      <c r="N1659" s="59"/>
      <c r="O1659" s="59"/>
      <c r="P1659" s="59"/>
      <c r="Q1659" s="59"/>
    </row>
    <row r="1660" spans="4:17">
      <c r="D1660" s="59"/>
      <c r="E1660" s="59"/>
      <c r="F1660" s="62">
        <v>3</v>
      </c>
      <c r="G1660" s="64">
        <v>591600</v>
      </c>
      <c r="H1660" s="59"/>
      <c r="I1660" s="69">
        <v>1.02</v>
      </c>
      <c r="J1660" s="70">
        <v>60934</v>
      </c>
      <c r="K1660" s="64">
        <v>10</v>
      </c>
      <c r="L1660" s="64">
        <f t="shared" si="26"/>
        <v>36640154.4</v>
      </c>
      <c r="M1660" s="62">
        <v>1651</v>
      </c>
      <c r="N1660" s="59"/>
      <c r="O1660" s="59"/>
      <c r="P1660" s="59"/>
      <c r="Q1660" s="59"/>
    </row>
    <row r="1661" spans="4:17">
      <c r="D1661" s="59"/>
      <c r="E1661" s="59"/>
      <c r="F1661" s="62">
        <v>4</v>
      </c>
      <c r="G1661" s="64">
        <v>597400</v>
      </c>
      <c r="H1661" s="59"/>
      <c r="I1661" s="69">
        <v>1.03</v>
      </c>
      <c r="J1661" s="70">
        <v>62129</v>
      </c>
      <c r="K1661" s="64">
        <v>10</v>
      </c>
      <c r="L1661" s="64">
        <f t="shared" si="26"/>
        <v>37713264.6</v>
      </c>
      <c r="M1661" s="62">
        <v>1652</v>
      </c>
      <c r="N1661" s="59"/>
      <c r="O1661" s="59"/>
      <c r="P1661" s="59"/>
      <c r="Q1661" s="59"/>
    </row>
    <row r="1662" spans="4:17">
      <c r="D1662" s="59"/>
      <c r="E1662" s="59"/>
      <c r="F1662" s="62">
        <v>5</v>
      </c>
      <c r="G1662" s="64">
        <v>603200</v>
      </c>
      <c r="H1662" s="59"/>
      <c r="I1662" s="69">
        <v>1.04</v>
      </c>
      <c r="J1662" s="70">
        <v>63336</v>
      </c>
      <c r="K1662" s="64">
        <v>10</v>
      </c>
      <c r="L1662" s="64">
        <f t="shared" si="26"/>
        <v>38807475.2</v>
      </c>
      <c r="M1662" s="62">
        <v>1653</v>
      </c>
      <c r="N1662" s="59"/>
      <c r="O1662" s="59"/>
      <c r="P1662" s="59"/>
      <c r="Q1662" s="59"/>
    </row>
    <row r="1663" spans="4:17">
      <c r="D1663" s="59"/>
      <c r="E1663" s="59"/>
      <c r="F1663" s="62">
        <v>6</v>
      </c>
      <c r="G1663" s="64">
        <v>614800</v>
      </c>
      <c r="H1663" s="59"/>
      <c r="I1663" s="69">
        <v>1.06</v>
      </c>
      <c r="J1663" s="70">
        <v>65168</v>
      </c>
      <c r="K1663" s="64">
        <v>10</v>
      </c>
      <c r="L1663" s="64">
        <f t="shared" si="26"/>
        <v>40680086.4</v>
      </c>
      <c r="M1663" s="62">
        <v>1654</v>
      </c>
      <c r="N1663" s="59"/>
      <c r="O1663" s="59"/>
      <c r="P1663" s="59"/>
      <c r="Q1663" s="59"/>
    </row>
    <row r="1664" spans="4:17">
      <c r="D1664" s="59"/>
      <c r="E1664" s="59"/>
      <c r="F1664" s="62">
        <v>7</v>
      </c>
      <c r="G1664" s="64">
        <v>626400</v>
      </c>
      <c r="H1664" s="59"/>
      <c r="I1664" s="69">
        <v>1.08</v>
      </c>
      <c r="J1664" s="70">
        <v>67024</v>
      </c>
      <c r="K1664" s="64">
        <v>10</v>
      </c>
      <c r="L1664" s="64">
        <f t="shared" si="26"/>
        <v>42610233.6</v>
      </c>
      <c r="M1664" s="62">
        <v>1655</v>
      </c>
      <c r="N1664" s="59"/>
      <c r="O1664" s="59"/>
      <c r="P1664" s="59"/>
      <c r="Q1664" s="59"/>
    </row>
    <row r="1665" spans="5:17">
      <c r="E1665" s="59"/>
      <c r="F1665" s="62">
        <v>8</v>
      </c>
      <c r="G1665" s="64">
        <v>638000</v>
      </c>
      <c r="H1665" s="59"/>
      <c r="I1665" s="69">
        <v>1.1</v>
      </c>
      <c r="J1665" s="70">
        <v>68904</v>
      </c>
      <c r="K1665" s="64">
        <v>10</v>
      </c>
      <c r="L1665" s="64">
        <f t="shared" si="26"/>
        <v>44598752</v>
      </c>
      <c r="M1665" s="62">
        <v>1656</v>
      </c>
      <c r="N1665" s="59"/>
      <c r="O1665" s="59"/>
      <c r="P1665" s="59"/>
      <c r="Q1665" s="59"/>
    </row>
    <row r="1666" spans="5:17">
      <c r="E1666" s="62">
        <v>3</v>
      </c>
      <c r="F1666" s="62">
        <v>1</v>
      </c>
      <c r="G1666" s="63">
        <v>590000</v>
      </c>
      <c r="H1666" s="62">
        <v>10000</v>
      </c>
      <c r="I1666" s="69">
        <v>1</v>
      </c>
      <c r="J1666" s="70">
        <v>59590</v>
      </c>
      <c r="K1666" s="64">
        <v>10</v>
      </c>
      <c r="L1666" s="64">
        <f t="shared" si="26"/>
        <v>35748100</v>
      </c>
      <c r="M1666" s="62">
        <v>1657</v>
      </c>
      <c r="N1666" s="59"/>
      <c r="O1666" s="59"/>
      <c r="P1666" s="59"/>
      <c r="Q1666" s="59"/>
    </row>
    <row r="1667" spans="5:17">
      <c r="E1667" s="59"/>
      <c r="F1667" s="62">
        <v>2</v>
      </c>
      <c r="G1667" s="64">
        <v>595900</v>
      </c>
      <c r="H1667" s="59"/>
      <c r="I1667" s="69">
        <v>1.01</v>
      </c>
      <c r="J1667" s="70">
        <v>60781</v>
      </c>
      <c r="K1667" s="64">
        <v>10</v>
      </c>
      <c r="L1667" s="64">
        <f t="shared" si="26"/>
        <v>36815297.9</v>
      </c>
      <c r="M1667" s="62">
        <v>1658</v>
      </c>
      <c r="N1667" s="59"/>
      <c r="O1667" s="59"/>
      <c r="P1667" s="59"/>
      <c r="Q1667" s="59"/>
    </row>
    <row r="1668" spans="5:17">
      <c r="E1668" s="59"/>
      <c r="F1668" s="62">
        <v>3</v>
      </c>
      <c r="G1668" s="64">
        <v>601800</v>
      </c>
      <c r="H1668" s="59"/>
      <c r="I1668" s="69">
        <v>1.02</v>
      </c>
      <c r="J1668" s="70">
        <v>61985</v>
      </c>
      <c r="K1668" s="64">
        <v>10</v>
      </c>
      <c r="L1668" s="64">
        <f t="shared" si="26"/>
        <v>37904373</v>
      </c>
      <c r="M1668" s="62">
        <v>1659</v>
      </c>
      <c r="N1668" s="59"/>
      <c r="O1668" s="59"/>
      <c r="P1668" s="59"/>
      <c r="Q1668" s="59"/>
    </row>
    <row r="1669" spans="5:17">
      <c r="E1669" s="59"/>
      <c r="F1669" s="62">
        <v>4</v>
      </c>
      <c r="G1669" s="64">
        <v>607700</v>
      </c>
      <c r="H1669" s="59"/>
      <c r="I1669" s="69">
        <v>1.03</v>
      </c>
      <c r="J1669" s="70">
        <v>63200</v>
      </c>
      <c r="K1669" s="64">
        <v>10</v>
      </c>
      <c r="L1669" s="64">
        <f t="shared" si="26"/>
        <v>39014340</v>
      </c>
      <c r="M1669" s="62">
        <v>1660</v>
      </c>
      <c r="N1669" s="59"/>
      <c r="O1669" s="59"/>
      <c r="P1669" s="59"/>
      <c r="Q1669" s="59"/>
    </row>
    <row r="1670" spans="5:17">
      <c r="E1670" s="59"/>
      <c r="F1670" s="62">
        <v>5</v>
      </c>
      <c r="G1670" s="64">
        <v>613600</v>
      </c>
      <c r="H1670" s="59"/>
      <c r="I1670" s="69">
        <v>1.04</v>
      </c>
      <c r="J1670" s="70">
        <v>64428</v>
      </c>
      <c r="K1670" s="64">
        <v>10</v>
      </c>
      <c r="L1670" s="64">
        <f t="shared" si="26"/>
        <v>40146620.8</v>
      </c>
      <c r="M1670" s="62">
        <v>1661</v>
      </c>
      <c r="N1670" s="59"/>
      <c r="O1670" s="59"/>
      <c r="P1670" s="59"/>
      <c r="Q1670" s="59"/>
    </row>
    <row r="1671" spans="5:17">
      <c r="E1671" s="59"/>
      <c r="F1671" s="62">
        <v>6</v>
      </c>
      <c r="G1671" s="64">
        <v>625400</v>
      </c>
      <c r="H1671" s="59"/>
      <c r="I1671" s="69">
        <v>1.06</v>
      </c>
      <c r="J1671" s="70">
        <v>66292</v>
      </c>
      <c r="K1671" s="64">
        <v>10</v>
      </c>
      <c r="L1671" s="64">
        <f t="shared" si="26"/>
        <v>42084416.8</v>
      </c>
      <c r="M1671" s="62">
        <v>1662</v>
      </c>
      <c r="N1671" s="59"/>
      <c r="O1671" s="59"/>
      <c r="P1671" s="59"/>
      <c r="Q1671" s="59"/>
    </row>
    <row r="1672" spans="5:17">
      <c r="E1672" s="59"/>
      <c r="F1672" s="62">
        <v>7</v>
      </c>
      <c r="G1672" s="64">
        <v>637200</v>
      </c>
      <c r="H1672" s="59"/>
      <c r="I1672" s="69">
        <v>1.08</v>
      </c>
      <c r="J1672" s="70">
        <v>68180</v>
      </c>
      <c r="K1672" s="64">
        <v>10</v>
      </c>
      <c r="L1672" s="64">
        <f t="shared" si="26"/>
        <v>44081496</v>
      </c>
      <c r="M1672" s="62">
        <v>1663</v>
      </c>
      <c r="N1672" s="59"/>
      <c r="O1672" s="59"/>
      <c r="P1672" s="59"/>
      <c r="Q1672" s="59"/>
    </row>
    <row r="1673" spans="5:17">
      <c r="E1673" s="59"/>
      <c r="F1673" s="62">
        <v>8</v>
      </c>
      <c r="G1673" s="64">
        <v>649000</v>
      </c>
      <c r="H1673" s="59"/>
      <c r="I1673" s="69">
        <v>1.1</v>
      </c>
      <c r="J1673" s="70">
        <v>70092</v>
      </c>
      <c r="K1673" s="64">
        <v>10</v>
      </c>
      <c r="L1673" s="64">
        <f t="shared" si="26"/>
        <v>46138708</v>
      </c>
      <c r="M1673" s="62">
        <v>1664</v>
      </c>
      <c r="N1673" s="59"/>
      <c r="O1673" s="59"/>
      <c r="P1673" s="59"/>
      <c r="Q1673" s="59"/>
    </row>
    <row r="1674" spans="5:17">
      <c r="E1674" s="62">
        <v>4</v>
      </c>
      <c r="F1674" s="62">
        <v>1</v>
      </c>
      <c r="G1674" s="63">
        <v>600000</v>
      </c>
      <c r="H1674" s="62">
        <v>10000</v>
      </c>
      <c r="I1674" s="69">
        <v>1</v>
      </c>
      <c r="J1674" s="70">
        <v>60600</v>
      </c>
      <c r="K1674" s="64">
        <v>10</v>
      </c>
      <c r="L1674" s="64">
        <f t="shared" si="26"/>
        <v>36960000</v>
      </c>
      <c r="M1674" s="62">
        <v>1665</v>
      </c>
      <c r="N1674" s="59"/>
      <c r="O1674" s="59"/>
      <c r="P1674" s="59"/>
      <c r="Q1674" s="59"/>
    </row>
    <row r="1675" spans="5:17">
      <c r="E1675" s="59"/>
      <c r="F1675" s="62">
        <v>2</v>
      </c>
      <c r="G1675" s="64">
        <v>606000</v>
      </c>
      <c r="H1675" s="59"/>
      <c r="I1675" s="69">
        <v>1.01</v>
      </c>
      <c r="J1675" s="70">
        <v>61812</v>
      </c>
      <c r="K1675" s="64">
        <v>10</v>
      </c>
      <c r="L1675" s="64">
        <f t="shared" ref="L1675:L1738" si="27">G1675*(1+J1675/1000)</f>
        <v>38064072</v>
      </c>
      <c r="M1675" s="62">
        <v>1666</v>
      </c>
      <c r="N1675" s="59"/>
      <c r="O1675" s="59"/>
      <c r="P1675" s="59"/>
      <c r="Q1675" s="59"/>
    </row>
    <row r="1676" spans="5:17">
      <c r="E1676" s="59"/>
      <c r="F1676" s="62">
        <v>3</v>
      </c>
      <c r="G1676" s="64">
        <v>612000</v>
      </c>
      <c r="H1676" s="59"/>
      <c r="I1676" s="69">
        <v>1.02</v>
      </c>
      <c r="J1676" s="70">
        <v>63036</v>
      </c>
      <c r="K1676" s="64">
        <v>10</v>
      </c>
      <c r="L1676" s="64">
        <f t="shared" si="27"/>
        <v>39190032</v>
      </c>
      <c r="M1676" s="62">
        <v>1667</v>
      </c>
      <c r="N1676" s="59"/>
      <c r="O1676" s="59"/>
      <c r="P1676" s="59"/>
      <c r="Q1676" s="59"/>
    </row>
    <row r="1677" spans="5:17">
      <c r="E1677" s="59"/>
      <c r="F1677" s="62">
        <v>4</v>
      </c>
      <c r="G1677" s="64">
        <v>618000</v>
      </c>
      <c r="H1677" s="59"/>
      <c r="I1677" s="69">
        <v>1.03</v>
      </c>
      <c r="J1677" s="70">
        <v>64272</v>
      </c>
      <c r="K1677" s="64">
        <v>10</v>
      </c>
      <c r="L1677" s="64">
        <f t="shared" si="27"/>
        <v>40338096</v>
      </c>
      <c r="M1677" s="62">
        <v>1668</v>
      </c>
      <c r="N1677" s="59"/>
      <c r="O1677" s="59"/>
      <c r="P1677" s="59"/>
      <c r="Q1677" s="59"/>
    </row>
    <row r="1678" spans="5:17">
      <c r="E1678" s="59"/>
      <c r="F1678" s="62">
        <v>5</v>
      </c>
      <c r="G1678" s="64">
        <v>624000</v>
      </c>
      <c r="H1678" s="59"/>
      <c r="I1678" s="69">
        <v>1.04</v>
      </c>
      <c r="J1678" s="70">
        <v>65520</v>
      </c>
      <c r="K1678" s="64">
        <v>10</v>
      </c>
      <c r="L1678" s="64">
        <f t="shared" si="27"/>
        <v>41508480</v>
      </c>
      <c r="M1678" s="62">
        <v>1669</v>
      </c>
      <c r="N1678" s="59"/>
      <c r="O1678" s="59"/>
      <c r="P1678" s="59"/>
      <c r="Q1678" s="59"/>
    </row>
    <row r="1679" spans="5:17">
      <c r="E1679" s="59"/>
      <c r="F1679" s="62">
        <v>6</v>
      </c>
      <c r="G1679" s="64">
        <v>636000</v>
      </c>
      <c r="H1679" s="59"/>
      <c r="I1679" s="69">
        <v>1.06</v>
      </c>
      <c r="J1679" s="70">
        <v>67416</v>
      </c>
      <c r="K1679" s="64">
        <v>10</v>
      </c>
      <c r="L1679" s="64">
        <f t="shared" si="27"/>
        <v>43512576</v>
      </c>
      <c r="M1679" s="62">
        <v>1670</v>
      </c>
      <c r="N1679" s="59"/>
      <c r="O1679" s="59"/>
      <c r="P1679" s="59"/>
      <c r="Q1679" s="59"/>
    </row>
    <row r="1680" spans="5:17">
      <c r="E1680" s="59"/>
      <c r="F1680" s="62">
        <v>7</v>
      </c>
      <c r="G1680" s="64">
        <v>648000</v>
      </c>
      <c r="H1680" s="59"/>
      <c r="I1680" s="69">
        <v>1.08</v>
      </c>
      <c r="J1680" s="70">
        <v>69336</v>
      </c>
      <c r="K1680" s="64">
        <v>10</v>
      </c>
      <c r="L1680" s="64">
        <f t="shared" si="27"/>
        <v>45577728</v>
      </c>
      <c r="M1680" s="62">
        <v>1671</v>
      </c>
      <c r="N1680" s="59"/>
      <c r="O1680" s="59"/>
      <c r="P1680" s="59"/>
      <c r="Q1680" s="59"/>
    </row>
    <row r="1681" spans="4:17">
      <c r="D1681" s="59"/>
      <c r="E1681" s="59"/>
      <c r="F1681" s="62">
        <v>8</v>
      </c>
      <c r="G1681" s="64">
        <v>660000</v>
      </c>
      <c r="H1681" s="59"/>
      <c r="I1681" s="69">
        <v>1.1</v>
      </c>
      <c r="J1681" s="70">
        <v>71280</v>
      </c>
      <c r="K1681" s="64">
        <v>10</v>
      </c>
      <c r="L1681" s="64">
        <f t="shared" si="27"/>
        <v>47704800</v>
      </c>
      <c r="M1681" s="62">
        <v>1672</v>
      </c>
      <c r="N1681" s="59"/>
      <c r="O1681" s="59"/>
      <c r="P1681" s="59"/>
      <c r="Q1681" s="59"/>
    </row>
    <row r="1682" spans="4:17">
      <c r="D1682" s="59"/>
      <c r="E1682" s="62">
        <v>5</v>
      </c>
      <c r="F1682" s="62">
        <v>1</v>
      </c>
      <c r="G1682" s="63">
        <v>610000</v>
      </c>
      <c r="H1682" s="62">
        <v>10000</v>
      </c>
      <c r="I1682" s="69">
        <v>1</v>
      </c>
      <c r="J1682" s="70">
        <v>61610</v>
      </c>
      <c r="K1682" s="64">
        <v>10</v>
      </c>
      <c r="L1682" s="64">
        <f t="shared" si="27"/>
        <v>38192100</v>
      </c>
      <c r="M1682" s="62">
        <v>1673</v>
      </c>
      <c r="N1682" s="59"/>
      <c r="O1682" s="59"/>
      <c r="P1682" s="59"/>
      <c r="Q1682" s="59"/>
    </row>
    <row r="1683" spans="4:17">
      <c r="D1683" s="59"/>
      <c r="E1683" s="59"/>
      <c r="F1683" s="62">
        <v>2</v>
      </c>
      <c r="G1683" s="64">
        <v>616100</v>
      </c>
      <c r="H1683" s="59"/>
      <c r="I1683" s="69">
        <v>1.01</v>
      </c>
      <c r="J1683" s="70">
        <v>62842</v>
      </c>
      <c r="K1683" s="64">
        <v>10</v>
      </c>
      <c r="L1683" s="64">
        <f t="shared" si="27"/>
        <v>39333056.2</v>
      </c>
      <c r="M1683" s="62">
        <v>1674</v>
      </c>
      <c r="N1683" s="59"/>
      <c r="O1683" s="59"/>
      <c r="P1683" s="59"/>
      <c r="Q1683" s="59"/>
    </row>
    <row r="1684" spans="4:17">
      <c r="D1684" s="59"/>
      <c r="E1684" s="59"/>
      <c r="F1684" s="62">
        <v>3</v>
      </c>
      <c r="G1684" s="64">
        <v>622200</v>
      </c>
      <c r="H1684" s="59"/>
      <c r="I1684" s="69">
        <v>1.02</v>
      </c>
      <c r="J1684" s="70">
        <v>64086</v>
      </c>
      <c r="K1684" s="64">
        <v>10</v>
      </c>
      <c r="L1684" s="64">
        <f t="shared" si="27"/>
        <v>40496509.2</v>
      </c>
      <c r="M1684" s="62">
        <v>1675</v>
      </c>
      <c r="N1684" s="59"/>
      <c r="O1684" s="59"/>
      <c r="P1684" s="59"/>
      <c r="Q1684" s="59"/>
    </row>
    <row r="1685" spans="4:17">
      <c r="D1685" s="59"/>
      <c r="E1685" s="59"/>
      <c r="F1685" s="62">
        <v>4</v>
      </c>
      <c r="G1685" s="64">
        <v>628300</v>
      </c>
      <c r="H1685" s="59"/>
      <c r="I1685" s="69">
        <v>1.03</v>
      </c>
      <c r="J1685" s="70">
        <v>65343</v>
      </c>
      <c r="K1685" s="64">
        <v>10</v>
      </c>
      <c r="L1685" s="64">
        <f t="shared" si="27"/>
        <v>41683306.9</v>
      </c>
      <c r="M1685" s="62">
        <v>1676</v>
      </c>
      <c r="N1685" s="59"/>
      <c r="O1685" s="59"/>
      <c r="P1685" s="59"/>
      <c r="Q1685" s="59"/>
    </row>
    <row r="1686" spans="4:17">
      <c r="D1686" s="59"/>
      <c r="E1686" s="59"/>
      <c r="F1686" s="62">
        <v>5</v>
      </c>
      <c r="G1686" s="64">
        <v>634400</v>
      </c>
      <c r="H1686" s="59"/>
      <c r="I1686" s="69">
        <v>1.04</v>
      </c>
      <c r="J1686" s="70">
        <v>66612</v>
      </c>
      <c r="K1686" s="64">
        <v>10</v>
      </c>
      <c r="L1686" s="64">
        <f t="shared" si="27"/>
        <v>42893052.8</v>
      </c>
      <c r="M1686" s="62">
        <v>1677</v>
      </c>
      <c r="N1686" s="59"/>
      <c r="O1686" s="59"/>
      <c r="P1686" s="59"/>
      <c r="Q1686" s="59"/>
    </row>
    <row r="1687" spans="4:17">
      <c r="D1687" s="59"/>
      <c r="E1687" s="59"/>
      <c r="F1687" s="62">
        <v>6</v>
      </c>
      <c r="G1687" s="64">
        <v>646600</v>
      </c>
      <c r="H1687" s="59"/>
      <c r="I1687" s="69">
        <v>1.06</v>
      </c>
      <c r="J1687" s="70">
        <v>68539</v>
      </c>
      <c r="K1687" s="64">
        <v>10</v>
      </c>
      <c r="L1687" s="64">
        <f t="shared" si="27"/>
        <v>44963917.4</v>
      </c>
      <c r="M1687" s="62">
        <v>1678</v>
      </c>
      <c r="N1687" s="59"/>
      <c r="O1687" s="59"/>
      <c r="P1687" s="59"/>
      <c r="Q1687" s="59"/>
    </row>
    <row r="1688" spans="4:17">
      <c r="D1688" s="59"/>
      <c r="E1688" s="59"/>
      <c r="F1688" s="62">
        <v>7</v>
      </c>
      <c r="G1688" s="64">
        <v>658800</v>
      </c>
      <c r="H1688" s="59"/>
      <c r="I1688" s="69">
        <v>1.08</v>
      </c>
      <c r="J1688" s="70">
        <v>70491</v>
      </c>
      <c r="K1688" s="64">
        <v>10</v>
      </c>
      <c r="L1688" s="64">
        <f t="shared" si="27"/>
        <v>47098270.8</v>
      </c>
      <c r="M1688" s="62">
        <v>1679</v>
      </c>
      <c r="N1688" s="59"/>
      <c r="O1688" s="59"/>
      <c r="P1688" s="59"/>
      <c r="Q1688" s="59"/>
    </row>
    <row r="1689" spans="4:17">
      <c r="D1689" s="59"/>
      <c r="E1689" s="59"/>
      <c r="F1689" s="62">
        <v>8</v>
      </c>
      <c r="G1689" s="64">
        <v>671000</v>
      </c>
      <c r="H1689" s="59"/>
      <c r="I1689" s="69">
        <v>1.1</v>
      </c>
      <c r="J1689" s="70">
        <v>72468</v>
      </c>
      <c r="K1689" s="64">
        <v>10</v>
      </c>
      <c r="L1689" s="64">
        <f t="shared" si="27"/>
        <v>49297028</v>
      </c>
      <c r="M1689" s="62">
        <v>1680</v>
      </c>
      <c r="N1689" s="59"/>
      <c r="O1689" s="59"/>
      <c r="P1689" s="59"/>
      <c r="Q1689" s="59"/>
    </row>
    <row r="1690" spans="4:17">
      <c r="D1690" s="62" t="s">
        <v>639</v>
      </c>
      <c r="E1690" s="62">
        <v>1</v>
      </c>
      <c r="F1690" s="62">
        <v>1</v>
      </c>
      <c r="G1690" s="63">
        <v>620000</v>
      </c>
      <c r="H1690" s="62">
        <v>10000</v>
      </c>
      <c r="I1690" s="69">
        <v>1</v>
      </c>
      <c r="J1690" s="70">
        <v>62620</v>
      </c>
      <c r="K1690" s="64">
        <v>10</v>
      </c>
      <c r="L1690" s="64">
        <f t="shared" si="27"/>
        <v>39444400</v>
      </c>
      <c r="M1690" s="62">
        <v>1681</v>
      </c>
      <c r="N1690" s="59"/>
      <c r="O1690" s="59"/>
      <c r="P1690" s="59"/>
      <c r="Q1690" s="59"/>
    </row>
    <row r="1691" spans="4:17">
      <c r="D1691" s="59"/>
      <c r="E1691" s="59"/>
      <c r="F1691" s="62">
        <v>2</v>
      </c>
      <c r="G1691" s="64">
        <v>626200</v>
      </c>
      <c r="H1691" s="59"/>
      <c r="I1691" s="69">
        <v>1.01</v>
      </c>
      <c r="J1691" s="70">
        <v>63872</v>
      </c>
      <c r="K1691" s="64">
        <v>10</v>
      </c>
      <c r="L1691" s="64">
        <f t="shared" si="27"/>
        <v>40622846.4</v>
      </c>
      <c r="M1691" s="62">
        <v>1682</v>
      </c>
      <c r="N1691" s="59"/>
      <c r="O1691" s="59"/>
      <c r="P1691" s="59"/>
      <c r="Q1691" s="59"/>
    </row>
    <row r="1692" spans="4:17">
      <c r="D1692" s="59"/>
      <c r="E1692" s="59"/>
      <c r="F1692" s="62">
        <v>3</v>
      </c>
      <c r="G1692" s="64">
        <v>632400</v>
      </c>
      <c r="H1692" s="59"/>
      <c r="I1692" s="69">
        <v>1.02</v>
      </c>
      <c r="J1692" s="70">
        <v>65137</v>
      </c>
      <c r="K1692" s="64">
        <v>10</v>
      </c>
      <c r="L1692" s="64">
        <f t="shared" si="27"/>
        <v>41825038.8</v>
      </c>
      <c r="M1692" s="62">
        <v>1683</v>
      </c>
      <c r="N1692" s="59"/>
      <c r="O1692" s="59"/>
      <c r="P1692" s="59"/>
      <c r="Q1692" s="59"/>
    </row>
    <row r="1693" spans="4:17">
      <c r="D1693" s="59"/>
      <c r="E1693" s="59"/>
      <c r="F1693" s="62">
        <v>4</v>
      </c>
      <c r="G1693" s="64">
        <v>638600</v>
      </c>
      <c r="H1693" s="59"/>
      <c r="I1693" s="69">
        <v>1.03</v>
      </c>
      <c r="J1693" s="70">
        <v>66414</v>
      </c>
      <c r="K1693" s="64">
        <v>10</v>
      </c>
      <c r="L1693" s="64">
        <f t="shared" si="27"/>
        <v>43050580.4</v>
      </c>
      <c r="M1693" s="62">
        <v>1684</v>
      </c>
      <c r="N1693" s="59"/>
      <c r="O1693" s="59"/>
      <c r="P1693" s="59"/>
      <c r="Q1693" s="59"/>
    </row>
    <row r="1694" spans="4:17">
      <c r="D1694" s="59"/>
      <c r="E1694" s="59"/>
      <c r="F1694" s="62">
        <v>5</v>
      </c>
      <c r="G1694" s="64">
        <v>644800</v>
      </c>
      <c r="H1694" s="59"/>
      <c r="I1694" s="69">
        <v>1.04</v>
      </c>
      <c r="J1694" s="70">
        <v>67704</v>
      </c>
      <c r="K1694" s="64">
        <v>10</v>
      </c>
      <c r="L1694" s="64">
        <f t="shared" si="27"/>
        <v>44300339.2</v>
      </c>
      <c r="M1694" s="62">
        <v>1685</v>
      </c>
      <c r="N1694" s="59"/>
      <c r="O1694" s="59"/>
      <c r="P1694" s="59"/>
      <c r="Q1694" s="59"/>
    </row>
    <row r="1695" spans="4:17">
      <c r="D1695" s="59"/>
      <c r="E1695" s="59"/>
      <c r="F1695" s="62">
        <v>6</v>
      </c>
      <c r="G1695" s="64">
        <v>657200</v>
      </c>
      <c r="H1695" s="59"/>
      <c r="I1695" s="69">
        <v>1.06</v>
      </c>
      <c r="J1695" s="70">
        <v>69663</v>
      </c>
      <c r="K1695" s="64">
        <v>10</v>
      </c>
      <c r="L1695" s="64">
        <f t="shared" si="27"/>
        <v>46439723.6</v>
      </c>
      <c r="M1695" s="62">
        <v>1686</v>
      </c>
      <c r="N1695" s="59"/>
      <c r="O1695" s="59"/>
      <c r="P1695" s="59"/>
      <c r="Q1695" s="59"/>
    </row>
    <row r="1696" spans="4:17">
      <c r="D1696" s="59"/>
      <c r="E1696" s="59"/>
      <c r="F1696" s="62">
        <v>7</v>
      </c>
      <c r="G1696" s="64">
        <v>669600</v>
      </c>
      <c r="H1696" s="59"/>
      <c r="I1696" s="69">
        <v>1.08</v>
      </c>
      <c r="J1696" s="70">
        <v>71647</v>
      </c>
      <c r="K1696" s="64">
        <v>10</v>
      </c>
      <c r="L1696" s="64">
        <f t="shared" si="27"/>
        <v>48644431.2</v>
      </c>
      <c r="M1696" s="62">
        <v>1687</v>
      </c>
      <c r="N1696" s="59"/>
      <c r="O1696" s="59"/>
      <c r="P1696" s="59"/>
      <c r="Q1696" s="59"/>
    </row>
    <row r="1697" spans="5:17">
      <c r="E1697" s="59"/>
      <c r="F1697" s="62">
        <v>8</v>
      </c>
      <c r="G1697" s="64">
        <v>682000</v>
      </c>
      <c r="H1697" s="59"/>
      <c r="I1697" s="69">
        <v>1.1</v>
      </c>
      <c r="J1697" s="70">
        <v>73656</v>
      </c>
      <c r="K1697" s="64">
        <v>10</v>
      </c>
      <c r="L1697" s="64">
        <f t="shared" si="27"/>
        <v>50915392</v>
      </c>
      <c r="M1697" s="62">
        <v>1688</v>
      </c>
      <c r="N1697" s="59"/>
      <c r="O1697" s="59"/>
      <c r="P1697" s="59"/>
      <c r="Q1697" s="59"/>
    </row>
    <row r="1698" spans="5:17">
      <c r="E1698" s="62">
        <v>2</v>
      </c>
      <c r="F1698" s="62">
        <v>1</v>
      </c>
      <c r="G1698" s="63">
        <v>630000</v>
      </c>
      <c r="H1698" s="62">
        <v>10000</v>
      </c>
      <c r="I1698" s="69">
        <v>1</v>
      </c>
      <c r="J1698" s="70">
        <v>63630</v>
      </c>
      <c r="K1698" s="64">
        <v>10</v>
      </c>
      <c r="L1698" s="64">
        <f t="shared" si="27"/>
        <v>40716900</v>
      </c>
      <c r="M1698" s="62">
        <v>1689</v>
      </c>
      <c r="N1698" s="59"/>
      <c r="O1698" s="59"/>
      <c r="P1698" s="59"/>
      <c r="Q1698" s="59"/>
    </row>
    <row r="1699" spans="5:17">
      <c r="E1699" s="59"/>
      <c r="F1699" s="62">
        <v>2</v>
      </c>
      <c r="G1699" s="64">
        <v>636300</v>
      </c>
      <c r="H1699" s="59"/>
      <c r="I1699" s="69">
        <v>1.01</v>
      </c>
      <c r="J1699" s="70">
        <v>64902</v>
      </c>
      <c r="K1699" s="64">
        <v>10</v>
      </c>
      <c r="L1699" s="64">
        <f t="shared" si="27"/>
        <v>41933442.6</v>
      </c>
      <c r="M1699" s="62">
        <v>1690</v>
      </c>
      <c r="N1699" s="59"/>
      <c r="O1699" s="59"/>
      <c r="P1699" s="59"/>
      <c r="Q1699" s="59"/>
    </row>
    <row r="1700" spans="5:17">
      <c r="E1700" s="59"/>
      <c r="F1700" s="62">
        <v>3</v>
      </c>
      <c r="G1700" s="64">
        <v>642600</v>
      </c>
      <c r="H1700" s="59"/>
      <c r="I1700" s="69">
        <v>1.02</v>
      </c>
      <c r="J1700" s="70">
        <v>66187</v>
      </c>
      <c r="K1700" s="64">
        <v>10</v>
      </c>
      <c r="L1700" s="64">
        <f t="shared" si="27"/>
        <v>43174366.2</v>
      </c>
      <c r="M1700" s="62">
        <v>1691</v>
      </c>
      <c r="N1700" s="59"/>
      <c r="O1700" s="59"/>
      <c r="P1700" s="59"/>
      <c r="Q1700" s="59"/>
    </row>
    <row r="1701" spans="5:17">
      <c r="E1701" s="59"/>
      <c r="F1701" s="62">
        <v>4</v>
      </c>
      <c r="G1701" s="64">
        <v>648900</v>
      </c>
      <c r="H1701" s="59"/>
      <c r="I1701" s="69">
        <v>1.03</v>
      </c>
      <c r="J1701" s="70">
        <v>67485</v>
      </c>
      <c r="K1701" s="64">
        <v>10</v>
      </c>
      <c r="L1701" s="64">
        <f t="shared" si="27"/>
        <v>44439916.5</v>
      </c>
      <c r="M1701" s="62">
        <v>1692</v>
      </c>
      <c r="N1701" s="59"/>
      <c r="O1701" s="59"/>
      <c r="P1701" s="59"/>
      <c r="Q1701" s="59"/>
    </row>
    <row r="1702" spans="5:17">
      <c r="E1702" s="59"/>
      <c r="F1702" s="62">
        <v>5</v>
      </c>
      <c r="G1702" s="64">
        <v>655200</v>
      </c>
      <c r="H1702" s="59"/>
      <c r="I1702" s="69">
        <v>1.04</v>
      </c>
      <c r="J1702" s="70">
        <v>68796</v>
      </c>
      <c r="K1702" s="64">
        <v>10</v>
      </c>
      <c r="L1702" s="64">
        <f t="shared" si="27"/>
        <v>45730339.2</v>
      </c>
      <c r="M1702" s="62">
        <v>1693</v>
      </c>
      <c r="N1702" s="59"/>
      <c r="O1702" s="59"/>
      <c r="P1702" s="59"/>
      <c r="Q1702" s="59"/>
    </row>
    <row r="1703" spans="5:17">
      <c r="E1703" s="59"/>
      <c r="F1703" s="62">
        <v>6</v>
      </c>
      <c r="G1703" s="64">
        <v>667800</v>
      </c>
      <c r="H1703" s="59"/>
      <c r="I1703" s="69">
        <v>1.06</v>
      </c>
      <c r="J1703" s="70">
        <v>70786</v>
      </c>
      <c r="K1703" s="64">
        <v>10</v>
      </c>
      <c r="L1703" s="64">
        <f t="shared" si="27"/>
        <v>47938690.8</v>
      </c>
      <c r="M1703" s="62">
        <v>1694</v>
      </c>
      <c r="N1703" s="59"/>
      <c r="O1703" s="59"/>
      <c r="P1703" s="59"/>
      <c r="Q1703" s="59"/>
    </row>
    <row r="1704" spans="5:17">
      <c r="E1704" s="59"/>
      <c r="F1704" s="62">
        <v>7</v>
      </c>
      <c r="G1704" s="64">
        <v>680400</v>
      </c>
      <c r="H1704" s="59"/>
      <c r="I1704" s="69">
        <v>1.08</v>
      </c>
      <c r="J1704" s="70">
        <v>72802</v>
      </c>
      <c r="K1704" s="64">
        <v>10</v>
      </c>
      <c r="L1704" s="64">
        <f t="shared" si="27"/>
        <v>50214880.8</v>
      </c>
      <c r="M1704" s="62">
        <v>1695</v>
      </c>
      <c r="N1704" s="59"/>
      <c r="O1704" s="59"/>
      <c r="P1704" s="59"/>
      <c r="Q1704" s="59"/>
    </row>
    <row r="1705" spans="5:17">
      <c r="E1705" s="59"/>
      <c r="F1705" s="62">
        <v>8</v>
      </c>
      <c r="G1705" s="64">
        <v>693000</v>
      </c>
      <c r="H1705" s="59"/>
      <c r="I1705" s="69">
        <v>1.1</v>
      </c>
      <c r="J1705" s="70">
        <v>74844</v>
      </c>
      <c r="K1705" s="64">
        <v>10</v>
      </c>
      <c r="L1705" s="64">
        <f t="shared" si="27"/>
        <v>52559892</v>
      </c>
      <c r="M1705" s="62">
        <v>1696</v>
      </c>
      <c r="N1705" s="59"/>
      <c r="O1705" s="59"/>
      <c r="P1705" s="59"/>
      <c r="Q1705" s="59"/>
    </row>
    <row r="1706" spans="5:17">
      <c r="E1706" s="62">
        <v>3</v>
      </c>
      <c r="F1706" s="62">
        <v>1</v>
      </c>
      <c r="G1706" s="63">
        <v>640000</v>
      </c>
      <c r="H1706" s="62">
        <v>10000</v>
      </c>
      <c r="I1706" s="69">
        <v>1</v>
      </c>
      <c r="J1706" s="70">
        <v>64640</v>
      </c>
      <c r="K1706" s="64">
        <v>10</v>
      </c>
      <c r="L1706" s="64">
        <f t="shared" si="27"/>
        <v>42009600</v>
      </c>
      <c r="M1706" s="62">
        <v>1697</v>
      </c>
      <c r="N1706" s="59"/>
      <c r="O1706" s="59"/>
      <c r="P1706" s="59"/>
      <c r="Q1706" s="59"/>
    </row>
    <row r="1707" spans="5:17">
      <c r="E1707" s="59"/>
      <c r="F1707" s="62">
        <v>2</v>
      </c>
      <c r="G1707" s="64">
        <v>646400</v>
      </c>
      <c r="H1707" s="59"/>
      <c r="I1707" s="69">
        <v>1.01</v>
      </c>
      <c r="J1707" s="70">
        <v>65932</v>
      </c>
      <c r="K1707" s="64">
        <v>10</v>
      </c>
      <c r="L1707" s="64">
        <f t="shared" si="27"/>
        <v>43264844.8</v>
      </c>
      <c r="M1707" s="62">
        <v>1698</v>
      </c>
      <c r="N1707" s="59"/>
      <c r="O1707" s="59"/>
      <c r="P1707" s="59"/>
      <c r="Q1707" s="59"/>
    </row>
    <row r="1708" spans="5:17">
      <c r="E1708" s="59"/>
      <c r="F1708" s="62">
        <v>3</v>
      </c>
      <c r="G1708" s="64">
        <v>652800</v>
      </c>
      <c r="H1708" s="59"/>
      <c r="I1708" s="69">
        <v>1.02</v>
      </c>
      <c r="J1708" s="70">
        <v>67238</v>
      </c>
      <c r="K1708" s="64">
        <v>10</v>
      </c>
      <c r="L1708" s="64">
        <f t="shared" si="27"/>
        <v>44545766.4</v>
      </c>
      <c r="M1708" s="62">
        <v>1699</v>
      </c>
      <c r="N1708" s="59"/>
      <c r="O1708" s="59"/>
      <c r="P1708" s="59"/>
      <c r="Q1708" s="59"/>
    </row>
    <row r="1709" spans="5:17">
      <c r="E1709" s="59"/>
      <c r="F1709" s="62">
        <v>4</v>
      </c>
      <c r="G1709" s="64">
        <v>659200</v>
      </c>
      <c r="H1709" s="59"/>
      <c r="I1709" s="69">
        <v>1.03</v>
      </c>
      <c r="J1709" s="70">
        <v>68556</v>
      </c>
      <c r="K1709" s="64">
        <v>10</v>
      </c>
      <c r="L1709" s="64">
        <f t="shared" si="27"/>
        <v>45851315.2</v>
      </c>
      <c r="M1709" s="62">
        <v>1700</v>
      </c>
      <c r="N1709" s="59"/>
      <c r="O1709" s="59"/>
      <c r="P1709" s="59"/>
      <c r="Q1709" s="59"/>
    </row>
    <row r="1710" spans="5:17">
      <c r="E1710" s="59"/>
      <c r="F1710" s="62">
        <v>5</v>
      </c>
      <c r="G1710" s="64">
        <v>665600</v>
      </c>
      <c r="H1710" s="59"/>
      <c r="I1710" s="69">
        <v>1.04</v>
      </c>
      <c r="J1710" s="70">
        <v>69888</v>
      </c>
      <c r="K1710" s="64">
        <v>10</v>
      </c>
      <c r="L1710" s="64">
        <f t="shared" si="27"/>
        <v>47183052.8</v>
      </c>
      <c r="M1710" s="62">
        <v>1701</v>
      </c>
      <c r="N1710" s="59"/>
      <c r="O1710" s="59"/>
      <c r="P1710" s="59"/>
      <c r="Q1710" s="59"/>
    </row>
    <row r="1711" spans="5:17">
      <c r="E1711" s="59"/>
      <c r="F1711" s="62">
        <v>6</v>
      </c>
      <c r="G1711" s="64">
        <v>678400</v>
      </c>
      <c r="H1711" s="59"/>
      <c r="I1711" s="69">
        <v>1.06</v>
      </c>
      <c r="J1711" s="70">
        <v>71910</v>
      </c>
      <c r="K1711" s="64">
        <v>10</v>
      </c>
      <c r="L1711" s="64">
        <f t="shared" si="27"/>
        <v>49462144</v>
      </c>
      <c r="M1711" s="62">
        <v>1702</v>
      </c>
      <c r="N1711" s="59"/>
      <c r="O1711" s="59"/>
      <c r="P1711" s="59"/>
      <c r="Q1711" s="59"/>
    </row>
    <row r="1712" spans="5:17">
      <c r="E1712" s="59"/>
      <c r="F1712" s="62">
        <v>7</v>
      </c>
      <c r="G1712" s="64">
        <v>691200</v>
      </c>
      <c r="H1712" s="59"/>
      <c r="I1712" s="69">
        <v>1.08</v>
      </c>
      <c r="J1712" s="70">
        <v>73958</v>
      </c>
      <c r="K1712" s="64">
        <v>10</v>
      </c>
      <c r="L1712" s="64">
        <f t="shared" si="27"/>
        <v>51810969.6</v>
      </c>
      <c r="M1712" s="62">
        <v>1703</v>
      </c>
      <c r="N1712" s="59"/>
      <c r="O1712" s="59"/>
      <c r="P1712" s="59"/>
      <c r="Q1712" s="59"/>
    </row>
    <row r="1713" spans="5:17">
      <c r="E1713" s="59"/>
      <c r="F1713" s="62">
        <v>8</v>
      </c>
      <c r="G1713" s="64">
        <v>704000</v>
      </c>
      <c r="H1713" s="59"/>
      <c r="I1713" s="69">
        <v>1.1</v>
      </c>
      <c r="J1713" s="70">
        <v>76032</v>
      </c>
      <c r="K1713" s="64">
        <v>10</v>
      </c>
      <c r="L1713" s="64">
        <f t="shared" si="27"/>
        <v>54230528</v>
      </c>
      <c r="M1713" s="62">
        <v>1704</v>
      </c>
      <c r="N1713" s="59"/>
      <c r="O1713" s="59"/>
      <c r="P1713" s="59"/>
      <c r="Q1713" s="59"/>
    </row>
    <row r="1714" spans="5:17">
      <c r="E1714" s="62">
        <v>4</v>
      </c>
      <c r="F1714" s="62">
        <v>1</v>
      </c>
      <c r="G1714" s="63">
        <v>650000</v>
      </c>
      <c r="H1714" s="62">
        <v>10000</v>
      </c>
      <c r="I1714" s="69">
        <v>1</v>
      </c>
      <c r="J1714" s="70">
        <v>65650</v>
      </c>
      <c r="K1714" s="64">
        <v>10</v>
      </c>
      <c r="L1714" s="64">
        <f t="shared" si="27"/>
        <v>43322500</v>
      </c>
      <c r="M1714" s="62">
        <v>1705</v>
      </c>
      <c r="N1714" s="59"/>
      <c r="O1714" s="59"/>
      <c r="P1714" s="59"/>
      <c r="Q1714" s="59"/>
    </row>
    <row r="1715" spans="5:17">
      <c r="E1715" s="59"/>
      <c r="F1715" s="62">
        <v>2</v>
      </c>
      <c r="G1715" s="64">
        <v>656500</v>
      </c>
      <c r="H1715" s="59"/>
      <c r="I1715" s="69">
        <v>1.01</v>
      </c>
      <c r="J1715" s="70">
        <v>66963</v>
      </c>
      <c r="K1715" s="64">
        <v>10</v>
      </c>
      <c r="L1715" s="64">
        <f t="shared" si="27"/>
        <v>44617709.5</v>
      </c>
      <c r="M1715" s="62">
        <v>1706</v>
      </c>
      <c r="N1715" s="59"/>
      <c r="O1715" s="59"/>
      <c r="P1715" s="59"/>
      <c r="Q1715" s="59"/>
    </row>
    <row r="1716" spans="5:17">
      <c r="E1716" s="59"/>
      <c r="F1716" s="62">
        <v>3</v>
      </c>
      <c r="G1716" s="64">
        <v>663000</v>
      </c>
      <c r="H1716" s="59"/>
      <c r="I1716" s="69">
        <v>1.02</v>
      </c>
      <c r="J1716" s="70">
        <v>68289</v>
      </c>
      <c r="K1716" s="64">
        <v>10</v>
      </c>
      <c r="L1716" s="64">
        <f t="shared" si="27"/>
        <v>45938607</v>
      </c>
      <c r="M1716" s="62">
        <v>1707</v>
      </c>
      <c r="N1716" s="59"/>
      <c r="O1716" s="59"/>
      <c r="P1716" s="59"/>
      <c r="Q1716" s="59"/>
    </row>
    <row r="1717" spans="5:17">
      <c r="E1717" s="59"/>
      <c r="F1717" s="62">
        <v>4</v>
      </c>
      <c r="G1717" s="64">
        <v>669500</v>
      </c>
      <c r="H1717" s="59"/>
      <c r="I1717" s="69">
        <v>1.03</v>
      </c>
      <c r="J1717" s="70">
        <v>69628</v>
      </c>
      <c r="K1717" s="64">
        <v>10</v>
      </c>
      <c r="L1717" s="64">
        <f t="shared" si="27"/>
        <v>47285446</v>
      </c>
      <c r="M1717" s="62">
        <v>1708</v>
      </c>
      <c r="N1717" s="59"/>
      <c r="O1717" s="59"/>
      <c r="P1717" s="59"/>
      <c r="Q1717" s="59"/>
    </row>
    <row r="1718" spans="5:17">
      <c r="E1718" s="59"/>
      <c r="F1718" s="62">
        <v>5</v>
      </c>
      <c r="G1718" s="64">
        <v>676000</v>
      </c>
      <c r="H1718" s="59"/>
      <c r="I1718" s="69">
        <v>1.04</v>
      </c>
      <c r="J1718" s="70">
        <v>70980</v>
      </c>
      <c r="K1718" s="64">
        <v>10</v>
      </c>
      <c r="L1718" s="64">
        <f t="shared" si="27"/>
        <v>48658480</v>
      </c>
      <c r="M1718" s="62">
        <v>1709</v>
      </c>
      <c r="N1718" s="59"/>
      <c r="O1718" s="59"/>
      <c r="P1718" s="59"/>
      <c r="Q1718" s="59"/>
    </row>
    <row r="1719" spans="5:17">
      <c r="E1719" s="59"/>
      <c r="F1719" s="62">
        <v>6</v>
      </c>
      <c r="G1719" s="64">
        <v>689000</v>
      </c>
      <c r="H1719" s="59"/>
      <c r="I1719" s="69">
        <v>1.06</v>
      </c>
      <c r="J1719" s="70">
        <v>73034</v>
      </c>
      <c r="K1719" s="64">
        <v>10</v>
      </c>
      <c r="L1719" s="64">
        <f t="shared" si="27"/>
        <v>51009426</v>
      </c>
      <c r="M1719" s="62">
        <v>1710</v>
      </c>
      <c r="N1719" s="59"/>
      <c r="O1719" s="59"/>
      <c r="P1719" s="59"/>
      <c r="Q1719" s="59"/>
    </row>
    <row r="1720" spans="5:17">
      <c r="E1720" s="59"/>
      <c r="F1720" s="62">
        <v>7</v>
      </c>
      <c r="G1720" s="64">
        <v>702000</v>
      </c>
      <c r="H1720" s="59"/>
      <c r="I1720" s="69">
        <v>1.08</v>
      </c>
      <c r="J1720" s="70">
        <v>75114</v>
      </c>
      <c r="K1720" s="64">
        <v>10</v>
      </c>
      <c r="L1720" s="64">
        <f t="shared" si="27"/>
        <v>53432028</v>
      </c>
      <c r="M1720" s="62">
        <v>1711</v>
      </c>
      <c r="N1720" s="59"/>
      <c r="O1720" s="59"/>
      <c r="P1720" s="59"/>
      <c r="Q1720" s="59"/>
    </row>
    <row r="1721" spans="5:17">
      <c r="E1721" s="59"/>
      <c r="F1721" s="62">
        <v>8</v>
      </c>
      <c r="G1721" s="64">
        <v>715000</v>
      </c>
      <c r="H1721" s="59"/>
      <c r="I1721" s="69">
        <v>1.1</v>
      </c>
      <c r="J1721" s="70">
        <v>77220</v>
      </c>
      <c r="K1721" s="64">
        <v>10</v>
      </c>
      <c r="L1721" s="64">
        <f t="shared" si="27"/>
        <v>55927300</v>
      </c>
      <c r="M1721" s="62">
        <v>1712</v>
      </c>
      <c r="N1721" s="59"/>
      <c r="O1721" s="59"/>
      <c r="P1721" s="59"/>
      <c r="Q1721" s="59"/>
    </row>
    <row r="1722" spans="5:17">
      <c r="E1722" s="62">
        <v>5</v>
      </c>
      <c r="F1722" s="62">
        <v>1</v>
      </c>
      <c r="G1722" s="63">
        <v>660000</v>
      </c>
      <c r="H1722" s="62">
        <v>10000</v>
      </c>
      <c r="I1722" s="69">
        <v>1</v>
      </c>
      <c r="J1722" s="70">
        <v>66660</v>
      </c>
      <c r="K1722" s="64">
        <v>10</v>
      </c>
      <c r="L1722" s="64">
        <f t="shared" si="27"/>
        <v>44655600</v>
      </c>
      <c r="M1722" s="62">
        <v>1713</v>
      </c>
      <c r="N1722" s="59"/>
      <c r="O1722" s="59"/>
      <c r="P1722" s="59"/>
      <c r="Q1722" s="59"/>
    </row>
    <row r="1723" spans="5:17">
      <c r="E1723" s="59"/>
      <c r="F1723" s="62">
        <v>2</v>
      </c>
      <c r="G1723" s="64">
        <v>666600</v>
      </c>
      <c r="H1723" s="59"/>
      <c r="I1723" s="69">
        <v>1.01</v>
      </c>
      <c r="J1723" s="70">
        <v>67993</v>
      </c>
      <c r="K1723" s="64">
        <v>10</v>
      </c>
      <c r="L1723" s="64">
        <f t="shared" si="27"/>
        <v>45990733.8</v>
      </c>
      <c r="M1723" s="62">
        <v>1714</v>
      </c>
      <c r="N1723" s="59"/>
      <c r="O1723" s="59"/>
      <c r="P1723" s="59"/>
      <c r="Q1723" s="59"/>
    </row>
    <row r="1724" spans="5:17">
      <c r="E1724" s="59"/>
      <c r="F1724" s="62">
        <v>3</v>
      </c>
      <c r="G1724" s="64">
        <v>673200</v>
      </c>
      <c r="H1724" s="59"/>
      <c r="I1724" s="69">
        <v>1.02</v>
      </c>
      <c r="J1724" s="70">
        <v>69339</v>
      </c>
      <c r="K1724" s="64">
        <v>10</v>
      </c>
      <c r="L1724" s="64">
        <f t="shared" si="27"/>
        <v>47352214.8</v>
      </c>
      <c r="M1724" s="62">
        <v>1715</v>
      </c>
      <c r="N1724" s="59"/>
      <c r="O1724" s="59"/>
      <c r="P1724" s="59"/>
      <c r="Q1724" s="59"/>
    </row>
    <row r="1725" spans="5:17">
      <c r="E1725" s="59"/>
      <c r="F1725" s="62">
        <v>4</v>
      </c>
      <c r="G1725" s="64">
        <v>679800</v>
      </c>
      <c r="H1725" s="59"/>
      <c r="I1725" s="69">
        <v>1.03</v>
      </c>
      <c r="J1725" s="70">
        <v>70699</v>
      </c>
      <c r="K1725" s="64">
        <v>10</v>
      </c>
      <c r="L1725" s="64">
        <f t="shared" si="27"/>
        <v>48740980.2</v>
      </c>
      <c r="M1725" s="62">
        <v>1716</v>
      </c>
      <c r="N1725" s="59"/>
      <c r="O1725" s="59"/>
      <c r="P1725" s="59"/>
      <c r="Q1725" s="59"/>
    </row>
    <row r="1726" spans="5:17">
      <c r="E1726" s="59"/>
      <c r="F1726" s="62">
        <v>5</v>
      </c>
      <c r="G1726" s="64">
        <v>686400</v>
      </c>
      <c r="H1726" s="59"/>
      <c r="I1726" s="69">
        <v>1.04</v>
      </c>
      <c r="J1726" s="70">
        <v>72072</v>
      </c>
      <c r="K1726" s="64">
        <v>10</v>
      </c>
      <c r="L1726" s="64">
        <f t="shared" si="27"/>
        <v>50156620.8</v>
      </c>
      <c r="M1726" s="62">
        <v>1717</v>
      </c>
      <c r="N1726" s="59"/>
      <c r="O1726" s="59"/>
      <c r="P1726" s="59"/>
      <c r="Q1726" s="59"/>
    </row>
    <row r="1727" spans="5:17">
      <c r="E1727" s="59"/>
      <c r="F1727" s="62">
        <v>6</v>
      </c>
      <c r="G1727" s="64">
        <v>699600</v>
      </c>
      <c r="H1727" s="59"/>
      <c r="I1727" s="69">
        <v>1.06</v>
      </c>
      <c r="J1727" s="70">
        <v>74157</v>
      </c>
      <c r="K1727" s="64">
        <v>10</v>
      </c>
      <c r="L1727" s="64">
        <f t="shared" si="27"/>
        <v>52579837.2</v>
      </c>
      <c r="M1727" s="62">
        <v>1718</v>
      </c>
      <c r="N1727" s="59"/>
      <c r="O1727" s="59"/>
      <c r="P1727" s="59"/>
      <c r="Q1727" s="59"/>
    </row>
    <row r="1728" spans="5:17">
      <c r="E1728" s="59"/>
      <c r="F1728" s="62">
        <v>7</v>
      </c>
      <c r="G1728" s="64">
        <v>712800</v>
      </c>
      <c r="H1728" s="59"/>
      <c r="I1728" s="69">
        <v>1.08</v>
      </c>
      <c r="J1728" s="70">
        <v>76269</v>
      </c>
      <c r="K1728" s="64">
        <v>10</v>
      </c>
      <c r="L1728" s="64">
        <f t="shared" si="27"/>
        <v>55077343.2</v>
      </c>
      <c r="M1728" s="62">
        <v>1719</v>
      </c>
      <c r="N1728" s="59"/>
      <c r="O1728" s="59"/>
      <c r="P1728" s="59"/>
      <c r="Q1728" s="59"/>
    </row>
    <row r="1729" spans="4:17">
      <c r="D1729" s="59"/>
      <c r="E1729" s="59"/>
      <c r="F1729" s="62">
        <v>8</v>
      </c>
      <c r="G1729" s="64">
        <v>726000</v>
      </c>
      <c r="H1729" s="59"/>
      <c r="I1729" s="69">
        <v>1.1</v>
      </c>
      <c r="J1729" s="70">
        <v>78408</v>
      </c>
      <c r="K1729" s="64">
        <v>10</v>
      </c>
      <c r="L1729" s="64">
        <f t="shared" si="27"/>
        <v>57650208</v>
      </c>
      <c r="M1729" s="62">
        <v>1720</v>
      </c>
      <c r="N1729" s="59"/>
      <c r="O1729" s="59"/>
      <c r="P1729" s="59"/>
      <c r="Q1729" s="59"/>
    </row>
    <row r="1730" spans="4:17">
      <c r="D1730" s="62" t="s">
        <v>640</v>
      </c>
      <c r="E1730" s="62">
        <v>1</v>
      </c>
      <c r="F1730" s="62">
        <v>1</v>
      </c>
      <c r="G1730" s="63">
        <v>670000</v>
      </c>
      <c r="H1730" s="62">
        <v>10000</v>
      </c>
      <c r="I1730" s="69">
        <v>1</v>
      </c>
      <c r="J1730" s="70">
        <v>67670</v>
      </c>
      <c r="K1730" s="64">
        <v>10</v>
      </c>
      <c r="L1730" s="64">
        <f t="shared" si="27"/>
        <v>46008900</v>
      </c>
      <c r="M1730" s="62">
        <v>1721</v>
      </c>
      <c r="N1730" s="59"/>
      <c r="O1730" s="59"/>
      <c r="P1730" s="59"/>
      <c r="Q1730" s="59"/>
    </row>
    <row r="1731" spans="4:17">
      <c r="D1731" s="59"/>
      <c r="E1731" s="59"/>
      <c r="F1731" s="62">
        <v>2</v>
      </c>
      <c r="G1731" s="64">
        <v>676700</v>
      </c>
      <c r="H1731" s="59"/>
      <c r="I1731" s="69">
        <v>1.01</v>
      </c>
      <c r="J1731" s="70">
        <v>69023</v>
      </c>
      <c r="K1731" s="64">
        <v>10</v>
      </c>
      <c r="L1731" s="64">
        <f t="shared" si="27"/>
        <v>47384564.1</v>
      </c>
      <c r="M1731" s="62">
        <v>1722</v>
      </c>
      <c r="N1731" s="59"/>
      <c r="O1731" s="59"/>
      <c r="P1731" s="59"/>
      <c r="Q1731" s="59"/>
    </row>
    <row r="1732" spans="4:17">
      <c r="D1732" s="59"/>
      <c r="E1732" s="59"/>
      <c r="F1732" s="62">
        <v>3</v>
      </c>
      <c r="G1732" s="64">
        <v>683400</v>
      </c>
      <c r="H1732" s="59"/>
      <c r="I1732" s="69">
        <v>1.02</v>
      </c>
      <c r="J1732" s="70">
        <v>70390</v>
      </c>
      <c r="K1732" s="64">
        <v>10</v>
      </c>
      <c r="L1732" s="64">
        <f t="shared" si="27"/>
        <v>48787926</v>
      </c>
      <c r="M1732" s="62">
        <v>1723</v>
      </c>
      <c r="N1732" s="59"/>
      <c r="O1732" s="59"/>
      <c r="P1732" s="59"/>
      <c r="Q1732" s="59"/>
    </row>
    <row r="1733" spans="4:17">
      <c r="D1733" s="59"/>
      <c r="E1733" s="59"/>
      <c r="F1733" s="62">
        <v>4</v>
      </c>
      <c r="G1733" s="64">
        <v>690100</v>
      </c>
      <c r="H1733" s="59"/>
      <c r="I1733" s="69">
        <v>1.03</v>
      </c>
      <c r="J1733" s="70">
        <v>71770</v>
      </c>
      <c r="K1733" s="64">
        <v>10</v>
      </c>
      <c r="L1733" s="64">
        <f t="shared" si="27"/>
        <v>50218577</v>
      </c>
      <c r="M1733" s="62">
        <v>1724</v>
      </c>
      <c r="N1733" s="59"/>
      <c r="O1733" s="59"/>
      <c r="P1733" s="59"/>
      <c r="Q1733" s="59"/>
    </row>
    <row r="1734" spans="4:17">
      <c r="D1734" s="59"/>
      <c r="E1734" s="59"/>
      <c r="F1734" s="62">
        <v>5</v>
      </c>
      <c r="G1734" s="64">
        <v>696800</v>
      </c>
      <c r="H1734" s="59"/>
      <c r="I1734" s="69">
        <v>1.04</v>
      </c>
      <c r="J1734" s="70">
        <v>73164</v>
      </c>
      <c r="K1734" s="64">
        <v>10</v>
      </c>
      <c r="L1734" s="64">
        <f t="shared" si="27"/>
        <v>51677475.2</v>
      </c>
      <c r="M1734" s="62">
        <v>1725</v>
      </c>
      <c r="N1734" s="59"/>
      <c r="O1734" s="59"/>
      <c r="P1734" s="59"/>
      <c r="Q1734" s="59"/>
    </row>
    <row r="1735" spans="4:17">
      <c r="D1735" s="59"/>
      <c r="E1735" s="59"/>
      <c r="F1735" s="62">
        <v>6</v>
      </c>
      <c r="G1735" s="64">
        <v>710200</v>
      </c>
      <c r="H1735" s="59"/>
      <c r="I1735" s="69">
        <v>1.06</v>
      </c>
      <c r="J1735" s="70">
        <v>75281</v>
      </c>
      <c r="K1735" s="64">
        <v>10</v>
      </c>
      <c r="L1735" s="64">
        <f t="shared" si="27"/>
        <v>54174766.2</v>
      </c>
      <c r="M1735" s="62">
        <v>1726</v>
      </c>
      <c r="N1735" s="59"/>
      <c r="O1735" s="59"/>
      <c r="P1735" s="59"/>
      <c r="Q1735" s="59"/>
    </row>
    <row r="1736" spans="4:17">
      <c r="D1736" s="59"/>
      <c r="E1736" s="59"/>
      <c r="F1736" s="62">
        <v>7</v>
      </c>
      <c r="G1736" s="64">
        <v>723600</v>
      </c>
      <c r="H1736" s="59"/>
      <c r="I1736" s="69">
        <v>1.08</v>
      </c>
      <c r="J1736" s="70">
        <v>77425</v>
      </c>
      <c r="K1736" s="64">
        <v>10</v>
      </c>
      <c r="L1736" s="64">
        <f t="shared" si="27"/>
        <v>56748330</v>
      </c>
      <c r="M1736" s="62">
        <v>1727</v>
      </c>
      <c r="N1736" s="59"/>
      <c r="O1736" s="59"/>
      <c r="P1736" s="59"/>
      <c r="Q1736" s="59"/>
    </row>
    <row r="1737" spans="4:17">
      <c r="D1737" s="59"/>
      <c r="E1737" s="59"/>
      <c r="F1737" s="62">
        <v>8</v>
      </c>
      <c r="G1737" s="64">
        <v>737000</v>
      </c>
      <c r="H1737" s="59"/>
      <c r="I1737" s="69">
        <v>1.1</v>
      </c>
      <c r="J1737" s="70">
        <v>79596</v>
      </c>
      <c r="K1737" s="64">
        <v>10</v>
      </c>
      <c r="L1737" s="64">
        <f t="shared" si="27"/>
        <v>59399252</v>
      </c>
      <c r="M1737" s="62">
        <v>1728</v>
      </c>
      <c r="N1737" s="59"/>
      <c r="O1737" s="59"/>
      <c r="P1737" s="59"/>
      <c r="Q1737" s="59"/>
    </row>
    <row r="1738" spans="4:17">
      <c r="D1738" s="59"/>
      <c r="E1738" s="62">
        <v>2</v>
      </c>
      <c r="F1738" s="62">
        <v>1</v>
      </c>
      <c r="G1738" s="63">
        <v>680000</v>
      </c>
      <c r="H1738" s="62">
        <v>10000</v>
      </c>
      <c r="I1738" s="69">
        <v>1</v>
      </c>
      <c r="J1738" s="70">
        <v>68680</v>
      </c>
      <c r="K1738" s="64">
        <v>10</v>
      </c>
      <c r="L1738" s="64">
        <f t="shared" si="27"/>
        <v>47382400</v>
      </c>
      <c r="M1738" s="62">
        <v>1729</v>
      </c>
      <c r="N1738" s="59"/>
      <c r="O1738" s="59"/>
      <c r="P1738" s="59"/>
      <c r="Q1738" s="59"/>
    </row>
    <row r="1739" spans="4:17">
      <c r="D1739" s="59"/>
      <c r="E1739" s="59"/>
      <c r="F1739" s="62">
        <v>2</v>
      </c>
      <c r="G1739" s="64">
        <v>686800</v>
      </c>
      <c r="H1739" s="59"/>
      <c r="I1739" s="69">
        <v>1.01</v>
      </c>
      <c r="J1739" s="70">
        <v>70053</v>
      </c>
      <c r="K1739" s="64">
        <v>10</v>
      </c>
      <c r="L1739" s="64">
        <f t="shared" ref="L1739:L1802" si="28">G1739*(1+J1739/1000)</f>
        <v>48799200.4</v>
      </c>
      <c r="M1739" s="62">
        <v>1730</v>
      </c>
      <c r="N1739" s="59"/>
      <c r="O1739" s="59"/>
      <c r="P1739" s="59"/>
      <c r="Q1739" s="59"/>
    </row>
    <row r="1740" spans="4:17">
      <c r="D1740" s="59"/>
      <c r="E1740" s="59"/>
      <c r="F1740" s="62">
        <v>3</v>
      </c>
      <c r="G1740" s="64">
        <v>693600</v>
      </c>
      <c r="H1740" s="59"/>
      <c r="I1740" s="69">
        <v>1.02</v>
      </c>
      <c r="J1740" s="70">
        <v>71440</v>
      </c>
      <c r="K1740" s="64">
        <v>10</v>
      </c>
      <c r="L1740" s="64">
        <f t="shared" si="28"/>
        <v>50244384</v>
      </c>
      <c r="M1740" s="62">
        <v>1731</v>
      </c>
      <c r="N1740" s="59"/>
      <c r="O1740" s="59"/>
      <c r="P1740" s="59"/>
      <c r="Q1740" s="59"/>
    </row>
    <row r="1741" spans="4:17">
      <c r="D1741" s="59"/>
      <c r="E1741" s="59"/>
      <c r="F1741" s="62">
        <v>4</v>
      </c>
      <c r="G1741" s="64">
        <v>700400</v>
      </c>
      <c r="H1741" s="59"/>
      <c r="I1741" s="69">
        <v>1.03</v>
      </c>
      <c r="J1741" s="70">
        <v>72841</v>
      </c>
      <c r="K1741" s="64">
        <v>10</v>
      </c>
      <c r="L1741" s="64">
        <f t="shared" si="28"/>
        <v>51718236.4</v>
      </c>
      <c r="M1741" s="62">
        <v>1732</v>
      </c>
      <c r="N1741" s="59"/>
      <c r="O1741" s="59"/>
      <c r="P1741" s="59"/>
      <c r="Q1741" s="59"/>
    </row>
    <row r="1742" spans="4:17">
      <c r="D1742" s="59"/>
      <c r="E1742" s="59"/>
      <c r="F1742" s="62">
        <v>5</v>
      </c>
      <c r="G1742" s="64">
        <v>707200</v>
      </c>
      <c r="H1742" s="59"/>
      <c r="I1742" s="69">
        <v>1.04</v>
      </c>
      <c r="J1742" s="70">
        <v>74256</v>
      </c>
      <c r="K1742" s="64">
        <v>10</v>
      </c>
      <c r="L1742" s="64">
        <f t="shared" si="28"/>
        <v>53221043.2</v>
      </c>
      <c r="M1742" s="62">
        <v>1733</v>
      </c>
      <c r="N1742" s="59"/>
      <c r="O1742" s="59"/>
      <c r="P1742" s="59"/>
      <c r="Q1742" s="59"/>
    </row>
    <row r="1743" spans="4:17">
      <c r="D1743" s="59"/>
      <c r="E1743" s="59"/>
      <c r="F1743" s="62">
        <v>6</v>
      </c>
      <c r="G1743" s="64">
        <v>720800</v>
      </c>
      <c r="H1743" s="59"/>
      <c r="I1743" s="69">
        <v>1.06</v>
      </c>
      <c r="J1743" s="70">
        <v>76404</v>
      </c>
      <c r="K1743" s="64">
        <v>10</v>
      </c>
      <c r="L1743" s="64">
        <f t="shared" si="28"/>
        <v>55792803.2</v>
      </c>
      <c r="M1743" s="62">
        <v>1734</v>
      </c>
      <c r="N1743" s="59"/>
      <c r="O1743" s="59"/>
      <c r="P1743" s="59"/>
      <c r="Q1743" s="59"/>
    </row>
    <row r="1744" spans="4:17">
      <c r="D1744" s="59"/>
      <c r="E1744" s="59"/>
      <c r="F1744" s="62">
        <v>7</v>
      </c>
      <c r="G1744" s="64">
        <v>734400</v>
      </c>
      <c r="H1744" s="59"/>
      <c r="I1744" s="69">
        <v>1.08</v>
      </c>
      <c r="J1744" s="70">
        <v>78580</v>
      </c>
      <c r="K1744" s="64">
        <v>10</v>
      </c>
      <c r="L1744" s="64">
        <f t="shared" si="28"/>
        <v>58443552</v>
      </c>
      <c r="M1744" s="62">
        <v>1735</v>
      </c>
      <c r="N1744" s="59"/>
      <c r="O1744" s="59"/>
      <c r="P1744" s="59"/>
      <c r="Q1744" s="59"/>
    </row>
    <row r="1745" spans="5:17">
      <c r="E1745" s="59"/>
      <c r="F1745" s="62">
        <v>8</v>
      </c>
      <c r="G1745" s="64">
        <v>748000</v>
      </c>
      <c r="H1745" s="59"/>
      <c r="I1745" s="69">
        <v>1.1</v>
      </c>
      <c r="J1745" s="70">
        <v>80784</v>
      </c>
      <c r="K1745" s="64">
        <v>10</v>
      </c>
      <c r="L1745" s="64">
        <f t="shared" si="28"/>
        <v>61174432</v>
      </c>
      <c r="M1745" s="62">
        <v>1736</v>
      </c>
      <c r="N1745" s="59"/>
      <c r="O1745" s="59"/>
      <c r="P1745" s="59"/>
      <c r="Q1745" s="59"/>
    </row>
    <row r="1746" spans="5:17">
      <c r="E1746" s="62">
        <v>3</v>
      </c>
      <c r="F1746" s="62">
        <v>1</v>
      </c>
      <c r="G1746" s="63">
        <v>690000</v>
      </c>
      <c r="H1746" s="62">
        <v>10000</v>
      </c>
      <c r="I1746" s="69">
        <v>1</v>
      </c>
      <c r="J1746" s="70">
        <v>69690</v>
      </c>
      <c r="K1746" s="64">
        <v>10</v>
      </c>
      <c r="L1746" s="64">
        <f t="shared" si="28"/>
        <v>48776100</v>
      </c>
      <c r="M1746" s="62">
        <v>1737</v>
      </c>
      <c r="N1746" s="59"/>
      <c r="O1746" s="59"/>
      <c r="P1746" s="59"/>
      <c r="Q1746" s="59"/>
    </row>
    <row r="1747" spans="5:17">
      <c r="E1747" s="59"/>
      <c r="F1747" s="62">
        <v>2</v>
      </c>
      <c r="G1747" s="64">
        <v>696900</v>
      </c>
      <c r="H1747" s="59"/>
      <c r="I1747" s="69">
        <v>1.01</v>
      </c>
      <c r="J1747" s="70">
        <v>71083</v>
      </c>
      <c r="K1747" s="64">
        <v>10</v>
      </c>
      <c r="L1747" s="64">
        <f t="shared" si="28"/>
        <v>50234642.7</v>
      </c>
      <c r="M1747" s="62">
        <v>1738</v>
      </c>
      <c r="N1747" s="59"/>
      <c r="O1747" s="59"/>
      <c r="P1747" s="59"/>
      <c r="Q1747" s="59"/>
    </row>
    <row r="1748" spans="5:17">
      <c r="E1748" s="59"/>
      <c r="F1748" s="62">
        <v>3</v>
      </c>
      <c r="G1748" s="64">
        <v>703800</v>
      </c>
      <c r="H1748" s="59"/>
      <c r="I1748" s="69">
        <v>1.02</v>
      </c>
      <c r="J1748" s="70">
        <v>72491</v>
      </c>
      <c r="K1748" s="64">
        <v>10</v>
      </c>
      <c r="L1748" s="64">
        <f t="shared" si="28"/>
        <v>51722965.8</v>
      </c>
      <c r="M1748" s="62">
        <v>1739</v>
      </c>
      <c r="N1748" s="59"/>
      <c r="O1748" s="59"/>
      <c r="P1748" s="59"/>
      <c r="Q1748" s="59"/>
    </row>
    <row r="1749" spans="5:17">
      <c r="E1749" s="59"/>
      <c r="F1749" s="62">
        <v>4</v>
      </c>
      <c r="G1749" s="64">
        <v>710700</v>
      </c>
      <c r="H1749" s="59"/>
      <c r="I1749" s="69">
        <v>1.03</v>
      </c>
      <c r="J1749" s="70">
        <v>73912</v>
      </c>
      <c r="K1749" s="64">
        <v>10</v>
      </c>
      <c r="L1749" s="64">
        <f t="shared" si="28"/>
        <v>53239958.4</v>
      </c>
      <c r="M1749" s="62">
        <v>1740</v>
      </c>
      <c r="N1749" s="59"/>
      <c r="O1749" s="59"/>
      <c r="P1749" s="59"/>
      <c r="Q1749" s="59"/>
    </row>
    <row r="1750" spans="5:17">
      <c r="E1750" s="59"/>
      <c r="F1750" s="62">
        <v>5</v>
      </c>
      <c r="G1750" s="64">
        <v>717600</v>
      </c>
      <c r="H1750" s="59"/>
      <c r="I1750" s="69">
        <v>1.04</v>
      </c>
      <c r="J1750" s="70">
        <v>75348</v>
      </c>
      <c r="K1750" s="64">
        <v>10</v>
      </c>
      <c r="L1750" s="64">
        <f t="shared" si="28"/>
        <v>54787324.8</v>
      </c>
      <c r="M1750" s="62">
        <v>1741</v>
      </c>
      <c r="N1750" s="59"/>
      <c r="O1750" s="59"/>
      <c r="P1750" s="59"/>
      <c r="Q1750" s="59"/>
    </row>
    <row r="1751" spans="5:17">
      <c r="E1751" s="59"/>
      <c r="F1751" s="62">
        <v>6</v>
      </c>
      <c r="G1751" s="64">
        <v>731400</v>
      </c>
      <c r="H1751" s="59"/>
      <c r="I1751" s="69">
        <v>1.06</v>
      </c>
      <c r="J1751" s="70">
        <v>77528</v>
      </c>
      <c r="K1751" s="64">
        <v>10</v>
      </c>
      <c r="L1751" s="64">
        <f t="shared" si="28"/>
        <v>57435379.2</v>
      </c>
      <c r="M1751" s="62">
        <v>1742</v>
      </c>
      <c r="N1751" s="59"/>
      <c r="O1751" s="59"/>
      <c r="P1751" s="59"/>
      <c r="Q1751" s="59"/>
    </row>
    <row r="1752" spans="5:17">
      <c r="E1752" s="59"/>
      <c r="F1752" s="62">
        <v>7</v>
      </c>
      <c r="G1752" s="64">
        <v>745200</v>
      </c>
      <c r="H1752" s="59"/>
      <c r="I1752" s="69">
        <v>1.08</v>
      </c>
      <c r="J1752" s="70">
        <v>79736</v>
      </c>
      <c r="K1752" s="64">
        <v>10</v>
      </c>
      <c r="L1752" s="64">
        <f t="shared" si="28"/>
        <v>60164467.2</v>
      </c>
      <c r="M1752" s="62">
        <v>1743</v>
      </c>
      <c r="N1752" s="59"/>
      <c r="O1752" s="59"/>
      <c r="P1752" s="59"/>
      <c r="Q1752" s="59"/>
    </row>
    <row r="1753" spans="5:17">
      <c r="E1753" s="59"/>
      <c r="F1753" s="62">
        <v>8</v>
      </c>
      <c r="G1753" s="64">
        <v>759000</v>
      </c>
      <c r="H1753" s="59"/>
      <c r="I1753" s="69">
        <v>1.1</v>
      </c>
      <c r="J1753" s="70">
        <v>81972</v>
      </c>
      <c r="K1753" s="64">
        <v>10</v>
      </c>
      <c r="L1753" s="64">
        <f t="shared" si="28"/>
        <v>62975748</v>
      </c>
      <c r="M1753" s="62">
        <v>1744</v>
      </c>
      <c r="N1753" s="59"/>
      <c r="O1753" s="59"/>
      <c r="P1753" s="59"/>
      <c r="Q1753" s="59"/>
    </row>
    <row r="1754" spans="5:17">
      <c r="E1754" s="62">
        <v>4</v>
      </c>
      <c r="F1754" s="62">
        <v>1</v>
      </c>
      <c r="G1754" s="63">
        <v>700000</v>
      </c>
      <c r="H1754" s="62">
        <v>10000</v>
      </c>
      <c r="I1754" s="69">
        <v>1</v>
      </c>
      <c r="J1754" s="70">
        <v>70700</v>
      </c>
      <c r="K1754" s="64">
        <v>10</v>
      </c>
      <c r="L1754" s="64">
        <f t="shared" si="28"/>
        <v>50190000</v>
      </c>
      <c r="M1754" s="62">
        <v>1745</v>
      </c>
      <c r="N1754" s="59"/>
      <c r="O1754" s="59"/>
      <c r="P1754" s="59"/>
      <c r="Q1754" s="59"/>
    </row>
    <row r="1755" spans="5:17">
      <c r="E1755" s="59"/>
      <c r="F1755" s="62">
        <v>2</v>
      </c>
      <c r="G1755" s="64">
        <v>707000</v>
      </c>
      <c r="H1755" s="59"/>
      <c r="I1755" s="69">
        <v>1.01</v>
      </c>
      <c r="J1755" s="70">
        <v>72114</v>
      </c>
      <c r="K1755" s="64">
        <v>10</v>
      </c>
      <c r="L1755" s="64">
        <f t="shared" si="28"/>
        <v>51691598</v>
      </c>
      <c r="M1755" s="62">
        <v>1746</v>
      </c>
      <c r="N1755" s="59"/>
      <c r="O1755" s="59"/>
      <c r="P1755" s="59"/>
      <c r="Q1755" s="59"/>
    </row>
    <row r="1756" spans="5:17">
      <c r="E1756" s="59"/>
      <c r="F1756" s="62">
        <v>3</v>
      </c>
      <c r="G1756" s="64">
        <v>714000</v>
      </c>
      <c r="H1756" s="59"/>
      <c r="I1756" s="69">
        <v>1.02</v>
      </c>
      <c r="J1756" s="70">
        <v>73542</v>
      </c>
      <c r="K1756" s="64">
        <v>10</v>
      </c>
      <c r="L1756" s="64">
        <f t="shared" si="28"/>
        <v>53222988</v>
      </c>
      <c r="M1756" s="62">
        <v>1747</v>
      </c>
      <c r="N1756" s="59"/>
      <c r="O1756" s="59"/>
      <c r="P1756" s="59"/>
      <c r="Q1756" s="59"/>
    </row>
    <row r="1757" spans="5:17">
      <c r="E1757" s="59"/>
      <c r="F1757" s="62">
        <v>4</v>
      </c>
      <c r="G1757" s="64">
        <v>721000</v>
      </c>
      <c r="H1757" s="59"/>
      <c r="I1757" s="69">
        <v>1.03</v>
      </c>
      <c r="J1757" s="70">
        <v>74984</v>
      </c>
      <c r="K1757" s="64">
        <v>10</v>
      </c>
      <c r="L1757" s="64">
        <f t="shared" si="28"/>
        <v>54784464</v>
      </c>
      <c r="M1757" s="62">
        <v>1748</v>
      </c>
      <c r="N1757" s="59"/>
      <c r="O1757" s="59"/>
      <c r="P1757" s="59"/>
      <c r="Q1757" s="59"/>
    </row>
    <row r="1758" spans="5:17">
      <c r="E1758" s="59"/>
      <c r="F1758" s="62">
        <v>5</v>
      </c>
      <c r="G1758" s="64">
        <v>728000</v>
      </c>
      <c r="H1758" s="59"/>
      <c r="I1758" s="69">
        <v>1.04</v>
      </c>
      <c r="J1758" s="70">
        <v>76440</v>
      </c>
      <c r="K1758" s="64">
        <v>10</v>
      </c>
      <c r="L1758" s="64">
        <f t="shared" si="28"/>
        <v>56376320</v>
      </c>
      <c r="M1758" s="62">
        <v>1749</v>
      </c>
      <c r="N1758" s="59"/>
      <c r="O1758" s="59"/>
      <c r="P1758" s="59"/>
      <c r="Q1758" s="59"/>
    </row>
    <row r="1759" spans="5:17">
      <c r="E1759" s="59"/>
      <c r="F1759" s="62">
        <v>6</v>
      </c>
      <c r="G1759" s="64">
        <v>742000</v>
      </c>
      <c r="H1759" s="59"/>
      <c r="I1759" s="69">
        <v>1.06</v>
      </c>
      <c r="J1759" s="70">
        <v>78652</v>
      </c>
      <c r="K1759" s="64">
        <v>10</v>
      </c>
      <c r="L1759" s="64">
        <f t="shared" si="28"/>
        <v>59101784</v>
      </c>
      <c r="M1759" s="62">
        <v>1750</v>
      </c>
      <c r="N1759" s="59"/>
      <c r="O1759" s="59"/>
      <c r="P1759" s="59"/>
      <c r="Q1759" s="59"/>
    </row>
    <row r="1760" spans="5:17">
      <c r="E1760" s="59"/>
      <c r="F1760" s="62">
        <v>7</v>
      </c>
      <c r="G1760" s="64">
        <v>756000</v>
      </c>
      <c r="H1760" s="59"/>
      <c r="I1760" s="69">
        <v>1.08</v>
      </c>
      <c r="J1760" s="70">
        <v>80892</v>
      </c>
      <c r="K1760" s="64">
        <v>10</v>
      </c>
      <c r="L1760" s="64">
        <f t="shared" si="28"/>
        <v>61910352</v>
      </c>
      <c r="M1760" s="62">
        <v>1751</v>
      </c>
      <c r="N1760" s="59"/>
      <c r="O1760" s="59"/>
      <c r="P1760" s="59"/>
      <c r="Q1760" s="59"/>
    </row>
    <row r="1761" spans="4:17">
      <c r="D1761" s="59"/>
      <c r="E1761" s="59"/>
      <c r="F1761" s="62">
        <v>8</v>
      </c>
      <c r="G1761" s="64">
        <v>770000</v>
      </c>
      <c r="H1761" s="59"/>
      <c r="I1761" s="69">
        <v>1.1</v>
      </c>
      <c r="J1761" s="70">
        <v>83160</v>
      </c>
      <c r="K1761" s="64">
        <v>10</v>
      </c>
      <c r="L1761" s="64">
        <f t="shared" si="28"/>
        <v>64803200</v>
      </c>
      <c r="M1761" s="62">
        <v>1752</v>
      </c>
      <c r="N1761" s="59"/>
      <c r="O1761" s="59"/>
      <c r="P1761" s="59"/>
      <c r="Q1761" s="59"/>
    </row>
    <row r="1762" spans="4:17">
      <c r="D1762" s="59"/>
      <c r="E1762" s="62">
        <v>5</v>
      </c>
      <c r="F1762" s="62">
        <v>1</v>
      </c>
      <c r="G1762" s="63">
        <v>710000</v>
      </c>
      <c r="H1762" s="62">
        <v>10000</v>
      </c>
      <c r="I1762" s="69">
        <v>1</v>
      </c>
      <c r="J1762" s="70">
        <v>71710</v>
      </c>
      <c r="K1762" s="64">
        <v>10</v>
      </c>
      <c r="L1762" s="64">
        <f t="shared" si="28"/>
        <v>51624100</v>
      </c>
      <c r="M1762" s="62">
        <v>1753</v>
      </c>
      <c r="N1762" s="59"/>
      <c r="O1762" s="59"/>
      <c r="P1762" s="59"/>
      <c r="Q1762" s="59"/>
    </row>
    <row r="1763" spans="4:17">
      <c r="D1763" s="59"/>
      <c r="E1763" s="59"/>
      <c r="F1763" s="62">
        <v>2</v>
      </c>
      <c r="G1763" s="64">
        <v>717100</v>
      </c>
      <c r="H1763" s="59"/>
      <c r="I1763" s="69">
        <v>1.01</v>
      </c>
      <c r="J1763" s="70">
        <v>73144</v>
      </c>
      <c r="K1763" s="64">
        <v>10</v>
      </c>
      <c r="L1763" s="64">
        <f t="shared" si="28"/>
        <v>53168662.4</v>
      </c>
      <c r="M1763" s="62">
        <v>1754</v>
      </c>
      <c r="N1763" s="59"/>
      <c r="O1763" s="59"/>
      <c r="P1763" s="59"/>
      <c r="Q1763" s="59"/>
    </row>
    <row r="1764" spans="4:17">
      <c r="D1764" s="59"/>
      <c r="E1764" s="59"/>
      <c r="F1764" s="62">
        <v>3</v>
      </c>
      <c r="G1764" s="64">
        <v>724200</v>
      </c>
      <c r="H1764" s="59"/>
      <c r="I1764" s="69">
        <v>1.02</v>
      </c>
      <c r="J1764" s="70">
        <v>74592</v>
      </c>
      <c r="K1764" s="64">
        <v>10</v>
      </c>
      <c r="L1764" s="64">
        <f t="shared" si="28"/>
        <v>54743726.4</v>
      </c>
      <c r="M1764" s="62">
        <v>1755</v>
      </c>
      <c r="N1764" s="59"/>
      <c r="O1764" s="59"/>
      <c r="P1764" s="59"/>
      <c r="Q1764" s="59"/>
    </row>
    <row r="1765" spans="4:17">
      <c r="D1765" s="59"/>
      <c r="E1765" s="59"/>
      <c r="F1765" s="62">
        <v>4</v>
      </c>
      <c r="G1765" s="64">
        <v>731300</v>
      </c>
      <c r="H1765" s="59"/>
      <c r="I1765" s="69">
        <v>1.03</v>
      </c>
      <c r="J1765" s="70">
        <v>76055</v>
      </c>
      <c r="K1765" s="64">
        <v>10</v>
      </c>
      <c r="L1765" s="64">
        <f t="shared" si="28"/>
        <v>56350321.5</v>
      </c>
      <c r="M1765" s="62">
        <v>1756</v>
      </c>
      <c r="N1765" s="59"/>
      <c r="O1765" s="59"/>
      <c r="P1765" s="59"/>
      <c r="Q1765" s="59"/>
    </row>
    <row r="1766" spans="4:17">
      <c r="D1766" s="59"/>
      <c r="E1766" s="59"/>
      <c r="F1766" s="62">
        <v>5</v>
      </c>
      <c r="G1766" s="64">
        <v>738400</v>
      </c>
      <c r="H1766" s="59"/>
      <c r="I1766" s="69">
        <v>1.04</v>
      </c>
      <c r="J1766" s="70">
        <v>77532</v>
      </c>
      <c r="K1766" s="64">
        <v>10</v>
      </c>
      <c r="L1766" s="64">
        <f t="shared" si="28"/>
        <v>57988028.8</v>
      </c>
      <c r="M1766" s="62">
        <v>1757</v>
      </c>
      <c r="N1766" s="59"/>
      <c r="O1766" s="59"/>
      <c r="P1766" s="59"/>
      <c r="Q1766" s="59"/>
    </row>
    <row r="1767" spans="4:17">
      <c r="D1767" s="59"/>
      <c r="E1767" s="59"/>
      <c r="F1767" s="62">
        <v>6</v>
      </c>
      <c r="G1767" s="64">
        <v>752600</v>
      </c>
      <c r="H1767" s="59"/>
      <c r="I1767" s="69">
        <v>1.06</v>
      </c>
      <c r="J1767" s="70">
        <v>79775</v>
      </c>
      <c r="K1767" s="64">
        <v>10</v>
      </c>
      <c r="L1767" s="64">
        <f t="shared" si="28"/>
        <v>60791265</v>
      </c>
      <c r="M1767" s="62">
        <v>1758</v>
      </c>
      <c r="N1767" s="59"/>
      <c r="O1767" s="59"/>
      <c r="P1767" s="59"/>
      <c r="Q1767" s="59"/>
    </row>
    <row r="1768" spans="4:17">
      <c r="D1768" s="59"/>
      <c r="E1768" s="59"/>
      <c r="F1768" s="62">
        <v>7</v>
      </c>
      <c r="G1768" s="64">
        <v>766800</v>
      </c>
      <c r="H1768" s="59"/>
      <c r="I1768" s="69">
        <v>1.08</v>
      </c>
      <c r="J1768" s="70">
        <v>82047</v>
      </c>
      <c r="K1768" s="64">
        <v>10</v>
      </c>
      <c r="L1768" s="64">
        <f t="shared" si="28"/>
        <v>63680439.6</v>
      </c>
      <c r="M1768" s="62">
        <v>1759</v>
      </c>
      <c r="N1768" s="59"/>
      <c r="O1768" s="59"/>
      <c r="P1768" s="59"/>
      <c r="Q1768" s="59"/>
    </row>
    <row r="1769" spans="4:17">
      <c r="D1769" s="59"/>
      <c r="E1769" s="59"/>
      <c r="F1769" s="62">
        <v>8</v>
      </c>
      <c r="G1769" s="64">
        <v>781000</v>
      </c>
      <c r="H1769" s="59"/>
      <c r="I1769" s="69">
        <v>1.1</v>
      </c>
      <c r="J1769" s="70">
        <v>84348</v>
      </c>
      <c r="K1769" s="64">
        <v>10</v>
      </c>
      <c r="L1769" s="64">
        <f t="shared" si="28"/>
        <v>66656788</v>
      </c>
      <c r="M1769" s="62">
        <v>1760</v>
      </c>
      <c r="N1769" s="59"/>
      <c r="O1769" s="59"/>
      <c r="P1769" s="59"/>
      <c r="Q1769" s="59"/>
    </row>
    <row r="1770" spans="4:17">
      <c r="D1770" s="62" t="s">
        <v>641</v>
      </c>
      <c r="E1770" s="62">
        <v>1</v>
      </c>
      <c r="F1770" s="62">
        <v>1</v>
      </c>
      <c r="G1770" s="63">
        <v>720000</v>
      </c>
      <c r="H1770" s="62">
        <v>10000</v>
      </c>
      <c r="I1770" s="69">
        <v>1</v>
      </c>
      <c r="J1770" s="70">
        <v>72720</v>
      </c>
      <c r="K1770" s="64">
        <v>10</v>
      </c>
      <c r="L1770" s="64">
        <f t="shared" si="28"/>
        <v>53078400</v>
      </c>
      <c r="M1770" s="62">
        <v>1761</v>
      </c>
      <c r="N1770" s="59"/>
      <c r="O1770" s="59"/>
      <c r="P1770" s="59"/>
      <c r="Q1770" s="59"/>
    </row>
    <row r="1771" spans="4:17">
      <c r="D1771" s="59"/>
      <c r="E1771" s="59"/>
      <c r="F1771" s="62">
        <v>2</v>
      </c>
      <c r="G1771" s="64">
        <v>727200</v>
      </c>
      <c r="H1771" s="59"/>
      <c r="I1771" s="69">
        <v>1.01</v>
      </c>
      <c r="J1771" s="70">
        <v>74174</v>
      </c>
      <c r="K1771" s="64">
        <v>10</v>
      </c>
      <c r="L1771" s="64">
        <f t="shared" si="28"/>
        <v>54666532.8</v>
      </c>
      <c r="M1771" s="62">
        <v>1762</v>
      </c>
      <c r="N1771" s="59"/>
      <c r="O1771" s="59"/>
      <c r="P1771" s="59"/>
      <c r="Q1771" s="59"/>
    </row>
    <row r="1772" spans="4:17">
      <c r="D1772" s="59"/>
      <c r="E1772" s="59"/>
      <c r="F1772" s="62">
        <v>3</v>
      </c>
      <c r="G1772" s="64">
        <v>734400</v>
      </c>
      <c r="H1772" s="59"/>
      <c r="I1772" s="69">
        <v>1.02</v>
      </c>
      <c r="J1772" s="70">
        <v>75643</v>
      </c>
      <c r="K1772" s="64">
        <v>10</v>
      </c>
      <c r="L1772" s="64">
        <f t="shared" si="28"/>
        <v>56286619.2</v>
      </c>
      <c r="M1772" s="62">
        <v>1763</v>
      </c>
      <c r="N1772" s="59"/>
      <c r="O1772" s="59"/>
      <c r="P1772" s="59"/>
      <c r="Q1772" s="59"/>
    </row>
    <row r="1773" spans="4:17">
      <c r="D1773" s="59"/>
      <c r="E1773" s="59"/>
      <c r="F1773" s="62">
        <v>4</v>
      </c>
      <c r="G1773" s="64">
        <v>741600</v>
      </c>
      <c r="H1773" s="59"/>
      <c r="I1773" s="69">
        <v>1.03</v>
      </c>
      <c r="J1773" s="70">
        <v>77126</v>
      </c>
      <c r="K1773" s="64">
        <v>10</v>
      </c>
      <c r="L1773" s="64">
        <f t="shared" si="28"/>
        <v>57938241.6</v>
      </c>
      <c r="M1773" s="62">
        <v>1764</v>
      </c>
      <c r="N1773" s="59"/>
      <c r="O1773" s="59"/>
      <c r="P1773" s="59"/>
      <c r="Q1773" s="59"/>
    </row>
    <row r="1774" spans="4:17">
      <c r="D1774" s="59"/>
      <c r="E1774" s="59"/>
      <c r="F1774" s="62">
        <v>5</v>
      </c>
      <c r="G1774" s="64">
        <v>748800</v>
      </c>
      <c r="H1774" s="59"/>
      <c r="I1774" s="69">
        <v>1.04</v>
      </c>
      <c r="J1774" s="70">
        <v>78624</v>
      </c>
      <c r="K1774" s="64">
        <v>10</v>
      </c>
      <c r="L1774" s="64">
        <f t="shared" si="28"/>
        <v>59622451.2</v>
      </c>
      <c r="M1774" s="62">
        <v>1765</v>
      </c>
      <c r="N1774" s="59"/>
      <c r="O1774" s="59"/>
      <c r="P1774" s="59"/>
      <c r="Q1774" s="59"/>
    </row>
    <row r="1775" spans="4:17">
      <c r="D1775" s="59"/>
      <c r="E1775" s="59"/>
      <c r="F1775" s="62">
        <v>6</v>
      </c>
      <c r="G1775" s="64">
        <v>763200</v>
      </c>
      <c r="H1775" s="59"/>
      <c r="I1775" s="69">
        <v>1.06</v>
      </c>
      <c r="J1775" s="70">
        <v>80899</v>
      </c>
      <c r="K1775" s="64">
        <v>10</v>
      </c>
      <c r="L1775" s="64">
        <f t="shared" si="28"/>
        <v>62505316.8</v>
      </c>
      <c r="M1775" s="62">
        <v>1766</v>
      </c>
      <c r="N1775" s="59"/>
      <c r="O1775" s="59"/>
      <c r="P1775" s="59"/>
      <c r="Q1775" s="59"/>
    </row>
    <row r="1776" spans="4:17">
      <c r="D1776" s="59"/>
      <c r="E1776" s="59"/>
      <c r="F1776" s="62">
        <v>7</v>
      </c>
      <c r="G1776" s="64">
        <v>777600</v>
      </c>
      <c r="H1776" s="59"/>
      <c r="I1776" s="69">
        <v>1.08</v>
      </c>
      <c r="J1776" s="70">
        <v>83203</v>
      </c>
      <c r="K1776" s="64">
        <v>10</v>
      </c>
      <c r="L1776" s="64">
        <f t="shared" si="28"/>
        <v>65476252.8</v>
      </c>
      <c r="M1776" s="62">
        <v>1767</v>
      </c>
      <c r="N1776" s="59"/>
      <c r="O1776" s="59"/>
      <c r="P1776" s="59"/>
      <c r="Q1776" s="59"/>
    </row>
    <row r="1777" spans="5:17">
      <c r="E1777" s="59"/>
      <c r="F1777" s="62">
        <v>8</v>
      </c>
      <c r="G1777" s="64">
        <v>792000</v>
      </c>
      <c r="H1777" s="59"/>
      <c r="I1777" s="69">
        <v>1.1</v>
      </c>
      <c r="J1777" s="70">
        <v>85536</v>
      </c>
      <c r="K1777" s="64">
        <v>10</v>
      </c>
      <c r="L1777" s="64">
        <f t="shared" si="28"/>
        <v>68536512</v>
      </c>
      <c r="M1777" s="62">
        <v>1768</v>
      </c>
      <c r="N1777" s="59"/>
      <c r="O1777" s="59"/>
      <c r="P1777" s="59"/>
      <c r="Q1777" s="59"/>
    </row>
    <row r="1778" spans="5:17">
      <c r="E1778" s="62">
        <v>2</v>
      </c>
      <c r="F1778" s="62">
        <v>1</v>
      </c>
      <c r="G1778" s="63">
        <v>730000</v>
      </c>
      <c r="H1778" s="62">
        <v>10000</v>
      </c>
      <c r="I1778" s="69">
        <v>1</v>
      </c>
      <c r="J1778" s="70">
        <v>73730</v>
      </c>
      <c r="K1778" s="64">
        <v>10</v>
      </c>
      <c r="L1778" s="64">
        <f t="shared" si="28"/>
        <v>54552900</v>
      </c>
      <c r="M1778" s="62">
        <v>1769</v>
      </c>
      <c r="N1778" s="59"/>
      <c r="O1778" s="59"/>
      <c r="P1778" s="59"/>
      <c r="Q1778" s="59"/>
    </row>
    <row r="1779" spans="5:17">
      <c r="E1779" s="59"/>
      <c r="F1779" s="62">
        <v>2</v>
      </c>
      <c r="G1779" s="64">
        <v>737300</v>
      </c>
      <c r="H1779" s="59"/>
      <c r="I1779" s="69">
        <v>1.01</v>
      </c>
      <c r="J1779" s="70">
        <v>75204</v>
      </c>
      <c r="K1779" s="64">
        <v>10</v>
      </c>
      <c r="L1779" s="64">
        <f t="shared" si="28"/>
        <v>56185209.2</v>
      </c>
      <c r="M1779" s="62">
        <v>1770</v>
      </c>
      <c r="N1779" s="59"/>
      <c r="O1779" s="59"/>
      <c r="P1779" s="59"/>
      <c r="Q1779" s="59"/>
    </row>
    <row r="1780" spans="5:17">
      <c r="E1780" s="59"/>
      <c r="F1780" s="62">
        <v>3</v>
      </c>
      <c r="G1780" s="64">
        <v>744600</v>
      </c>
      <c r="H1780" s="59"/>
      <c r="I1780" s="69">
        <v>1.02</v>
      </c>
      <c r="J1780" s="70">
        <v>76693</v>
      </c>
      <c r="K1780" s="64">
        <v>10</v>
      </c>
      <c r="L1780" s="64">
        <f t="shared" si="28"/>
        <v>57850207.8</v>
      </c>
      <c r="M1780" s="62">
        <v>1771</v>
      </c>
      <c r="N1780" s="59"/>
      <c r="O1780" s="59"/>
      <c r="P1780" s="59"/>
      <c r="Q1780" s="59"/>
    </row>
    <row r="1781" spans="5:17">
      <c r="E1781" s="59"/>
      <c r="F1781" s="62">
        <v>4</v>
      </c>
      <c r="G1781" s="64">
        <v>751900</v>
      </c>
      <c r="H1781" s="59"/>
      <c r="I1781" s="69">
        <v>1.03</v>
      </c>
      <c r="J1781" s="70">
        <v>78197</v>
      </c>
      <c r="K1781" s="64">
        <v>10</v>
      </c>
      <c r="L1781" s="64">
        <f t="shared" si="28"/>
        <v>59548224.3</v>
      </c>
      <c r="M1781" s="62">
        <v>1772</v>
      </c>
      <c r="N1781" s="59"/>
      <c r="O1781" s="59"/>
      <c r="P1781" s="59"/>
      <c r="Q1781" s="59"/>
    </row>
    <row r="1782" spans="5:17">
      <c r="E1782" s="59"/>
      <c r="F1782" s="62">
        <v>5</v>
      </c>
      <c r="G1782" s="64">
        <v>759200</v>
      </c>
      <c r="H1782" s="59"/>
      <c r="I1782" s="69">
        <v>1.04</v>
      </c>
      <c r="J1782" s="70">
        <v>79716</v>
      </c>
      <c r="K1782" s="64">
        <v>10</v>
      </c>
      <c r="L1782" s="64">
        <f t="shared" si="28"/>
        <v>61279587.2</v>
      </c>
      <c r="M1782" s="62">
        <v>1773</v>
      </c>
      <c r="N1782" s="59"/>
      <c r="O1782" s="59"/>
      <c r="P1782" s="59"/>
      <c r="Q1782" s="59"/>
    </row>
    <row r="1783" spans="5:17">
      <c r="E1783" s="59"/>
      <c r="F1783" s="62">
        <v>6</v>
      </c>
      <c r="G1783" s="64">
        <v>773800</v>
      </c>
      <c r="H1783" s="59"/>
      <c r="I1783" s="69">
        <v>1.06</v>
      </c>
      <c r="J1783" s="70">
        <v>82022</v>
      </c>
      <c r="K1783" s="64">
        <v>10</v>
      </c>
      <c r="L1783" s="64">
        <f t="shared" si="28"/>
        <v>64242423.6</v>
      </c>
      <c r="M1783" s="62">
        <v>1774</v>
      </c>
      <c r="N1783" s="59"/>
      <c r="O1783" s="59"/>
      <c r="P1783" s="59"/>
      <c r="Q1783" s="59"/>
    </row>
    <row r="1784" spans="5:17">
      <c r="E1784" s="59"/>
      <c r="F1784" s="62">
        <v>7</v>
      </c>
      <c r="G1784" s="64">
        <v>788400</v>
      </c>
      <c r="H1784" s="59"/>
      <c r="I1784" s="69">
        <v>1.08</v>
      </c>
      <c r="J1784" s="70">
        <v>84358</v>
      </c>
      <c r="K1784" s="64">
        <v>10</v>
      </c>
      <c r="L1784" s="64">
        <f t="shared" si="28"/>
        <v>67296247.2</v>
      </c>
      <c r="M1784" s="62">
        <v>1775</v>
      </c>
      <c r="N1784" s="59"/>
      <c r="O1784" s="59"/>
      <c r="P1784" s="59"/>
      <c r="Q1784" s="59"/>
    </row>
    <row r="1785" spans="5:17">
      <c r="E1785" s="59"/>
      <c r="F1785" s="62">
        <v>8</v>
      </c>
      <c r="G1785" s="64">
        <v>803000</v>
      </c>
      <c r="H1785" s="59"/>
      <c r="I1785" s="69">
        <v>1.1</v>
      </c>
      <c r="J1785" s="70">
        <v>86724</v>
      </c>
      <c r="K1785" s="64">
        <v>10</v>
      </c>
      <c r="L1785" s="64">
        <f t="shared" si="28"/>
        <v>70442372</v>
      </c>
      <c r="M1785" s="62">
        <v>1776</v>
      </c>
      <c r="N1785" s="59"/>
      <c r="O1785" s="59"/>
      <c r="P1785" s="59"/>
      <c r="Q1785" s="59"/>
    </row>
    <row r="1786" spans="5:17">
      <c r="E1786" s="62">
        <v>3</v>
      </c>
      <c r="F1786" s="62">
        <v>1</v>
      </c>
      <c r="G1786" s="63">
        <v>740000</v>
      </c>
      <c r="H1786" s="62">
        <v>10000</v>
      </c>
      <c r="I1786" s="69">
        <v>1</v>
      </c>
      <c r="J1786" s="70">
        <v>74740</v>
      </c>
      <c r="K1786" s="64">
        <v>10</v>
      </c>
      <c r="L1786" s="64">
        <f t="shared" si="28"/>
        <v>56047600</v>
      </c>
      <c r="M1786" s="62">
        <v>1777</v>
      </c>
      <c r="N1786" s="59"/>
      <c r="O1786" s="59"/>
      <c r="P1786" s="59"/>
      <c r="Q1786" s="59"/>
    </row>
    <row r="1787" spans="5:17">
      <c r="E1787" s="59"/>
      <c r="F1787" s="62">
        <v>2</v>
      </c>
      <c r="G1787" s="64">
        <v>747400</v>
      </c>
      <c r="H1787" s="59"/>
      <c r="I1787" s="69">
        <v>1.01</v>
      </c>
      <c r="J1787" s="70">
        <v>76234</v>
      </c>
      <c r="K1787" s="64">
        <v>10</v>
      </c>
      <c r="L1787" s="64">
        <f t="shared" si="28"/>
        <v>57724691.6</v>
      </c>
      <c r="M1787" s="62">
        <v>1778</v>
      </c>
      <c r="N1787" s="59"/>
      <c r="O1787" s="59"/>
      <c r="P1787" s="59"/>
      <c r="Q1787" s="59"/>
    </row>
    <row r="1788" spans="5:17">
      <c r="E1788" s="59"/>
      <c r="F1788" s="62">
        <v>3</v>
      </c>
      <c r="G1788" s="64">
        <v>754800</v>
      </c>
      <c r="H1788" s="59"/>
      <c r="I1788" s="69">
        <v>1.02</v>
      </c>
      <c r="J1788" s="70">
        <v>77744</v>
      </c>
      <c r="K1788" s="64">
        <v>10</v>
      </c>
      <c r="L1788" s="64">
        <f t="shared" si="28"/>
        <v>59435971.2</v>
      </c>
      <c r="M1788" s="62">
        <v>1779</v>
      </c>
      <c r="N1788" s="59"/>
      <c r="O1788" s="59"/>
      <c r="P1788" s="59"/>
      <c r="Q1788" s="59"/>
    </row>
    <row r="1789" spans="5:17">
      <c r="E1789" s="59"/>
      <c r="F1789" s="62">
        <v>4</v>
      </c>
      <c r="G1789" s="64">
        <v>762200</v>
      </c>
      <c r="H1789" s="59"/>
      <c r="I1789" s="69">
        <v>1.03</v>
      </c>
      <c r="J1789" s="70">
        <v>79268</v>
      </c>
      <c r="K1789" s="64">
        <v>10</v>
      </c>
      <c r="L1789" s="64">
        <f t="shared" si="28"/>
        <v>61180269.6</v>
      </c>
      <c r="M1789" s="62">
        <v>1780</v>
      </c>
      <c r="N1789" s="59"/>
      <c r="O1789" s="59"/>
      <c r="P1789" s="59"/>
      <c r="Q1789" s="59"/>
    </row>
    <row r="1790" spans="5:17">
      <c r="E1790" s="59"/>
      <c r="F1790" s="62">
        <v>5</v>
      </c>
      <c r="G1790" s="64">
        <v>769600</v>
      </c>
      <c r="H1790" s="59"/>
      <c r="I1790" s="69">
        <v>1.04</v>
      </c>
      <c r="J1790" s="70">
        <v>80808</v>
      </c>
      <c r="K1790" s="64">
        <v>10</v>
      </c>
      <c r="L1790" s="64">
        <f t="shared" si="28"/>
        <v>62959436.8</v>
      </c>
      <c r="M1790" s="62">
        <v>1781</v>
      </c>
      <c r="N1790" s="59"/>
      <c r="O1790" s="59"/>
      <c r="P1790" s="59"/>
      <c r="Q1790" s="59"/>
    </row>
    <row r="1791" spans="5:17">
      <c r="E1791" s="59"/>
      <c r="F1791" s="62">
        <v>6</v>
      </c>
      <c r="G1791" s="64">
        <v>784400</v>
      </c>
      <c r="H1791" s="59"/>
      <c r="I1791" s="69">
        <v>1.06</v>
      </c>
      <c r="J1791" s="70">
        <v>83146</v>
      </c>
      <c r="K1791" s="64">
        <v>10</v>
      </c>
      <c r="L1791" s="64">
        <f t="shared" si="28"/>
        <v>66004122.4</v>
      </c>
      <c r="M1791" s="62">
        <v>1782</v>
      </c>
      <c r="N1791" s="59"/>
      <c r="O1791" s="59"/>
      <c r="P1791" s="59"/>
      <c r="Q1791" s="59"/>
    </row>
    <row r="1792" spans="5:17">
      <c r="E1792" s="59"/>
      <c r="F1792" s="62">
        <v>7</v>
      </c>
      <c r="G1792" s="64">
        <v>799200</v>
      </c>
      <c r="H1792" s="59"/>
      <c r="I1792" s="69">
        <v>1.08</v>
      </c>
      <c r="J1792" s="70">
        <v>85514</v>
      </c>
      <c r="K1792" s="64">
        <v>10</v>
      </c>
      <c r="L1792" s="64">
        <f t="shared" si="28"/>
        <v>69141988.8</v>
      </c>
      <c r="M1792" s="62">
        <v>1783</v>
      </c>
      <c r="N1792" s="59"/>
      <c r="O1792" s="59"/>
      <c r="P1792" s="59"/>
      <c r="Q1792" s="59"/>
    </row>
    <row r="1793" spans="5:17">
      <c r="E1793" s="59"/>
      <c r="F1793" s="62">
        <v>8</v>
      </c>
      <c r="G1793" s="64">
        <v>814000</v>
      </c>
      <c r="H1793" s="59"/>
      <c r="I1793" s="69">
        <v>1.1</v>
      </c>
      <c r="J1793" s="70">
        <v>87912</v>
      </c>
      <c r="K1793" s="64">
        <v>10</v>
      </c>
      <c r="L1793" s="64">
        <f t="shared" si="28"/>
        <v>72374368</v>
      </c>
      <c r="M1793" s="62">
        <v>1784</v>
      </c>
      <c r="N1793" s="59"/>
      <c r="O1793" s="59"/>
      <c r="P1793" s="59"/>
      <c r="Q1793" s="59"/>
    </row>
    <row r="1794" spans="5:17">
      <c r="E1794" s="62">
        <v>4</v>
      </c>
      <c r="F1794" s="62">
        <v>1</v>
      </c>
      <c r="G1794" s="63">
        <v>750000</v>
      </c>
      <c r="H1794" s="62">
        <v>10000</v>
      </c>
      <c r="I1794" s="69">
        <v>1</v>
      </c>
      <c r="J1794" s="70">
        <v>75750</v>
      </c>
      <c r="K1794" s="64">
        <v>10</v>
      </c>
      <c r="L1794" s="64">
        <f t="shared" si="28"/>
        <v>57562500</v>
      </c>
      <c r="M1794" s="62">
        <v>1785</v>
      </c>
      <c r="N1794" s="59"/>
      <c r="O1794" s="59"/>
      <c r="P1794" s="59"/>
      <c r="Q1794" s="59"/>
    </row>
    <row r="1795" spans="5:17">
      <c r="E1795" s="59"/>
      <c r="F1795" s="62">
        <v>2</v>
      </c>
      <c r="G1795" s="64">
        <v>757500</v>
      </c>
      <c r="H1795" s="59"/>
      <c r="I1795" s="69">
        <v>1.01</v>
      </c>
      <c r="J1795" s="70">
        <v>77265</v>
      </c>
      <c r="K1795" s="64">
        <v>10</v>
      </c>
      <c r="L1795" s="64">
        <f t="shared" si="28"/>
        <v>59285737.5</v>
      </c>
      <c r="M1795" s="62">
        <v>1786</v>
      </c>
      <c r="N1795" s="59"/>
      <c r="O1795" s="59"/>
      <c r="P1795" s="59"/>
      <c r="Q1795" s="59"/>
    </row>
    <row r="1796" spans="5:17">
      <c r="E1796" s="59"/>
      <c r="F1796" s="62">
        <v>3</v>
      </c>
      <c r="G1796" s="64">
        <v>765000</v>
      </c>
      <c r="H1796" s="59"/>
      <c r="I1796" s="69">
        <v>1.02</v>
      </c>
      <c r="J1796" s="70">
        <v>78795</v>
      </c>
      <c r="K1796" s="64">
        <v>10</v>
      </c>
      <c r="L1796" s="64">
        <f t="shared" si="28"/>
        <v>61043175</v>
      </c>
      <c r="M1796" s="62">
        <v>1787</v>
      </c>
      <c r="N1796" s="59"/>
      <c r="O1796" s="59"/>
      <c r="P1796" s="59"/>
      <c r="Q1796" s="59"/>
    </row>
    <row r="1797" spans="5:17">
      <c r="E1797" s="59"/>
      <c r="F1797" s="62">
        <v>4</v>
      </c>
      <c r="G1797" s="64">
        <v>772500</v>
      </c>
      <c r="H1797" s="59"/>
      <c r="I1797" s="69">
        <v>1.03</v>
      </c>
      <c r="J1797" s="70">
        <v>80340</v>
      </c>
      <c r="K1797" s="64">
        <v>10</v>
      </c>
      <c r="L1797" s="64">
        <f t="shared" si="28"/>
        <v>62835150</v>
      </c>
      <c r="M1797" s="62">
        <v>1788</v>
      </c>
      <c r="N1797" s="59"/>
      <c r="O1797" s="59"/>
      <c r="P1797" s="59"/>
      <c r="Q1797" s="59"/>
    </row>
    <row r="1798" spans="5:17">
      <c r="E1798" s="59"/>
      <c r="F1798" s="62">
        <v>5</v>
      </c>
      <c r="G1798" s="64">
        <v>780000</v>
      </c>
      <c r="H1798" s="59"/>
      <c r="I1798" s="69">
        <v>1.04</v>
      </c>
      <c r="J1798" s="70">
        <v>81900</v>
      </c>
      <c r="K1798" s="64">
        <v>10</v>
      </c>
      <c r="L1798" s="64">
        <f t="shared" si="28"/>
        <v>64662000</v>
      </c>
      <c r="M1798" s="62">
        <v>1789</v>
      </c>
      <c r="N1798" s="59"/>
      <c r="O1798" s="59"/>
      <c r="P1798" s="59"/>
      <c r="Q1798" s="59"/>
    </row>
    <row r="1799" spans="5:17">
      <c r="E1799" s="59"/>
      <c r="F1799" s="62">
        <v>6</v>
      </c>
      <c r="G1799" s="64">
        <v>795000</v>
      </c>
      <c r="H1799" s="59"/>
      <c r="I1799" s="69">
        <v>1.06</v>
      </c>
      <c r="J1799" s="70">
        <v>84270</v>
      </c>
      <c r="K1799" s="64">
        <v>10</v>
      </c>
      <c r="L1799" s="64">
        <f t="shared" si="28"/>
        <v>67789650</v>
      </c>
      <c r="M1799" s="62">
        <v>1790</v>
      </c>
      <c r="N1799" s="59"/>
      <c r="O1799" s="59"/>
      <c r="P1799" s="59"/>
      <c r="Q1799" s="59"/>
    </row>
    <row r="1800" spans="5:17">
      <c r="E1800" s="59"/>
      <c r="F1800" s="62">
        <v>7</v>
      </c>
      <c r="G1800" s="64">
        <v>810000</v>
      </c>
      <c r="H1800" s="59"/>
      <c r="I1800" s="69">
        <v>1.08</v>
      </c>
      <c r="J1800" s="70">
        <v>86670</v>
      </c>
      <c r="K1800" s="64">
        <v>10</v>
      </c>
      <c r="L1800" s="64">
        <f t="shared" si="28"/>
        <v>71012700</v>
      </c>
      <c r="M1800" s="62">
        <v>1791</v>
      </c>
      <c r="N1800" s="59"/>
      <c r="O1800" s="59"/>
      <c r="P1800" s="59"/>
      <c r="Q1800" s="59"/>
    </row>
    <row r="1801" spans="5:17">
      <c r="E1801" s="59"/>
      <c r="F1801" s="62">
        <v>8</v>
      </c>
      <c r="G1801" s="64">
        <v>825000</v>
      </c>
      <c r="H1801" s="59"/>
      <c r="I1801" s="69">
        <v>1.1</v>
      </c>
      <c r="J1801" s="70">
        <v>89100</v>
      </c>
      <c r="K1801" s="64">
        <v>10</v>
      </c>
      <c r="L1801" s="64">
        <f t="shared" si="28"/>
        <v>74332500</v>
      </c>
      <c r="M1801" s="62">
        <v>1792</v>
      </c>
      <c r="N1801" s="59"/>
      <c r="O1801" s="59"/>
      <c r="P1801" s="59"/>
      <c r="Q1801" s="59"/>
    </row>
    <row r="1802" spans="5:17">
      <c r="E1802" s="62">
        <v>5</v>
      </c>
      <c r="F1802" s="62">
        <v>1</v>
      </c>
      <c r="G1802" s="63">
        <v>760000</v>
      </c>
      <c r="H1802" s="62">
        <v>10000</v>
      </c>
      <c r="I1802" s="69">
        <v>1</v>
      </c>
      <c r="J1802" s="70">
        <v>76760</v>
      </c>
      <c r="K1802" s="64">
        <v>10</v>
      </c>
      <c r="L1802" s="64">
        <f t="shared" si="28"/>
        <v>59097600</v>
      </c>
      <c r="M1802" s="62">
        <v>1793</v>
      </c>
      <c r="N1802" s="59"/>
      <c r="O1802" s="59"/>
      <c r="P1802" s="59"/>
      <c r="Q1802" s="59"/>
    </row>
    <row r="1803" spans="5:17">
      <c r="E1803" s="59"/>
      <c r="F1803" s="62">
        <v>2</v>
      </c>
      <c r="G1803" s="64">
        <v>767600</v>
      </c>
      <c r="H1803" s="59"/>
      <c r="I1803" s="69">
        <v>1.01</v>
      </c>
      <c r="J1803" s="70">
        <v>78295</v>
      </c>
      <c r="K1803" s="64">
        <v>10</v>
      </c>
      <c r="L1803" s="64">
        <f t="shared" ref="L1803:L1866" si="29">G1803*(1+J1803/1000)</f>
        <v>60866842</v>
      </c>
      <c r="M1803" s="62">
        <v>1794</v>
      </c>
      <c r="N1803" s="59"/>
      <c r="O1803" s="59"/>
      <c r="P1803" s="59"/>
      <c r="Q1803" s="59"/>
    </row>
    <row r="1804" spans="5:17">
      <c r="E1804" s="59"/>
      <c r="F1804" s="62">
        <v>3</v>
      </c>
      <c r="G1804" s="64">
        <v>775200</v>
      </c>
      <c r="H1804" s="59"/>
      <c r="I1804" s="69">
        <v>1.02</v>
      </c>
      <c r="J1804" s="70">
        <v>79845</v>
      </c>
      <c r="K1804" s="64">
        <v>10</v>
      </c>
      <c r="L1804" s="64">
        <f t="shared" si="29"/>
        <v>62671044</v>
      </c>
      <c r="M1804" s="62">
        <v>1795</v>
      </c>
      <c r="N1804" s="59"/>
      <c r="O1804" s="59"/>
      <c r="P1804" s="59"/>
      <c r="Q1804" s="59"/>
    </row>
    <row r="1805" spans="5:17">
      <c r="E1805" s="59"/>
      <c r="F1805" s="62">
        <v>4</v>
      </c>
      <c r="G1805" s="64">
        <v>782800</v>
      </c>
      <c r="H1805" s="59"/>
      <c r="I1805" s="69">
        <v>1.03</v>
      </c>
      <c r="J1805" s="70">
        <v>81411</v>
      </c>
      <c r="K1805" s="64">
        <v>10</v>
      </c>
      <c r="L1805" s="64">
        <f t="shared" si="29"/>
        <v>64511330.8</v>
      </c>
      <c r="M1805" s="62">
        <v>1796</v>
      </c>
      <c r="N1805" s="59"/>
      <c r="O1805" s="59"/>
      <c r="P1805" s="59"/>
      <c r="Q1805" s="59"/>
    </row>
    <row r="1806" spans="5:17">
      <c r="E1806" s="59"/>
      <c r="F1806" s="62">
        <v>5</v>
      </c>
      <c r="G1806" s="64">
        <v>790400</v>
      </c>
      <c r="H1806" s="59"/>
      <c r="I1806" s="69">
        <v>1.04</v>
      </c>
      <c r="J1806" s="70">
        <v>82992</v>
      </c>
      <c r="K1806" s="64">
        <v>10</v>
      </c>
      <c r="L1806" s="64">
        <f t="shared" si="29"/>
        <v>66387276.8</v>
      </c>
      <c r="M1806" s="62">
        <v>1797</v>
      </c>
      <c r="N1806" s="59"/>
      <c r="O1806" s="59"/>
      <c r="P1806" s="59"/>
      <c r="Q1806" s="59"/>
    </row>
    <row r="1807" spans="5:17">
      <c r="E1807" s="59"/>
      <c r="F1807" s="62">
        <v>6</v>
      </c>
      <c r="G1807" s="64">
        <v>805600</v>
      </c>
      <c r="H1807" s="59"/>
      <c r="I1807" s="69">
        <v>1.06</v>
      </c>
      <c r="J1807" s="70">
        <v>85393</v>
      </c>
      <c r="K1807" s="64">
        <v>10</v>
      </c>
      <c r="L1807" s="64">
        <f t="shared" si="29"/>
        <v>69598200.8</v>
      </c>
      <c r="M1807" s="62">
        <v>1798</v>
      </c>
      <c r="N1807" s="59"/>
      <c r="O1807" s="59"/>
      <c r="P1807" s="59"/>
      <c r="Q1807" s="59"/>
    </row>
    <row r="1808" spans="5:17">
      <c r="E1808" s="59"/>
      <c r="F1808" s="62">
        <v>7</v>
      </c>
      <c r="G1808" s="64">
        <v>820800</v>
      </c>
      <c r="H1808" s="59"/>
      <c r="I1808" s="69">
        <v>1.08</v>
      </c>
      <c r="J1808" s="70">
        <v>87825</v>
      </c>
      <c r="K1808" s="64">
        <v>10</v>
      </c>
      <c r="L1808" s="64">
        <f t="shared" si="29"/>
        <v>72907560</v>
      </c>
      <c r="M1808" s="62">
        <v>1799</v>
      </c>
      <c r="N1808" s="59"/>
      <c r="O1808" s="59"/>
      <c r="P1808" s="59"/>
      <c r="Q1808" s="59"/>
    </row>
    <row r="1809" spans="4:17">
      <c r="D1809" s="59"/>
      <c r="E1809" s="59"/>
      <c r="F1809" s="62">
        <v>8</v>
      </c>
      <c r="G1809" s="64">
        <v>836000</v>
      </c>
      <c r="H1809" s="59"/>
      <c r="I1809" s="69">
        <v>1.1</v>
      </c>
      <c r="J1809" s="70">
        <v>90288</v>
      </c>
      <c r="K1809" s="64">
        <v>10</v>
      </c>
      <c r="L1809" s="64">
        <f t="shared" si="29"/>
        <v>76316768</v>
      </c>
      <c r="M1809" s="62">
        <v>1800</v>
      </c>
      <c r="N1809" s="59"/>
      <c r="O1809" s="59"/>
      <c r="P1809" s="59"/>
      <c r="Q1809" s="59"/>
    </row>
    <row r="1810" spans="4:17">
      <c r="D1810" s="62" t="s">
        <v>642</v>
      </c>
      <c r="E1810" s="62">
        <v>1</v>
      </c>
      <c r="F1810" s="62">
        <v>1</v>
      </c>
      <c r="G1810" s="63">
        <v>770000</v>
      </c>
      <c r="H1810" s="62">
        <v>10000</v>
      </c>
      <c r="I1810" s="69">
        <v>1</v>
      </c>
      <c r="J1810" s="70">
        <v>77770</v>
      </c>
      <c r="K1810" s="64">
        <v>10</v>
      </c>
      <c r="L1810" s="64">
        <f t="shared" si="29"/>
        <v>60652900</v>
      </c>
      <c r="M1810" s="62">
        <v>1801</v>
      </c>
      <c r="N1810" s="59"/>
      <c r="O1810" s="59"/>
      <c r="P1810" s="59"/>
      <c r="Q1810" s="59"/>
    </row>
    <row r="1811" spans="4:17">
      <c r="D1811" s="59"/>
      <c r="E1811" s="59"/>
      <c r="F1811" s="62">
        <v>2</v>
      </c>
      <c r="G1811" s="64">
        <v>777700</v>
      </c>
      <c r="H1811" s="59"/>
      <c r="I1811" s="69">
        <v>1.01</v>
      </c>
      <c r="J1811" s="70">
        <v>79325</v>
      </c>
      <c r="K1811" s="64">
        <v>10</v>
      </c>
      <c r="L1811" s="64">
        <f t="shared" si="29"/>
        <v>62468752.5</v>
      </c>
      <c r="M1811" s="62">
        <v>1802</v>
      </c>
      <c r="N1811" s="59"/>
      <c r="O1811" s="59"/>
      <c r="P1811" s="59"/>
      <c r="Q1811" s="59"/>
    </row>
    <row r="1812" spans="4:17">
      <c r="D1812" s="59"/>
      <c r="E1812" s="59"/>
      <c r="F1812" s="62">
        <v>3</v>
      </c>
      <c r="G1812" s="64">
        <v>785400</v>
      </c>
      <c r="H1812" s="59"/>
      <c r="I1812" s="69">
        <v>1.02</v>
      </c>
      <c r="J1812" s="70">
        <v>80896</v>
      </c>
      <c r="K1812" s="64">
        <v>10</v>
      </c>
      <c r="L1812" s="64">
        <f t="shared" si="29"/>
        <v>64321118.4</v>
      </c>
      <c r="M1812" s="62">
        <v>1803</v>
      </c>
      <c r="N1812" s="59"/>
      <c r="O1812" s="59"/>
      <c r="P1812" s="59"/>
      <c r="Q1812" s="59"/>
    </row>
    <row r="1813" spans="4:17">
      <c r="D1813" s="59"/>
      <c r="E1813" s="59"/>
      <c r="F1813" s="62">
        <v>4</v>
      </c>
      <c r="G1813" s="64">
        <v>793100</v>
      </c>
      <c r="H1813" s="59"/>
      <c r="I1813" s="69">
        <v>1.03</v>
      </c>
      <c r="J1813" s="70">
        <v>82482</v>
      </c>
      <c r="K1813" s="64">
        <v>10</v>
      </c>
      <c r="L1813" s="64">
        <f t="shared" si="29"/>
        <v>66209574.2</v>
      </c>
      <c r="M1813" s="62">
        <v>1804</v>
      </c>
      <c r="N1813" s="59"/>
      <c r="O1813" s="59"/>
      <c r="P1813" s="59"/>
      <c r="Q1813" s="59"/>
    </row>
    <row r="1814" spans="4:17">
      <c r="D1814" s="59"/>
      <c r="E1814" s="59"/>
      <c r="F1814" s="62">
        <v>5</v>
      </c>
      <c r="G1814" s="64">
        <v>800800</v>
      </c>
      <c r="H1814" s="59"/>
      <c r="I1814" s="69">
        <v>1.04</v>
      </c>
      <c r="J1814" s="70">
        <v>84084</v>
      </c>
      <c r="K1814" s="64">
        <v>10</v>
      </c>
      <c r="L1814" s="64">
        <f t="shared" si="29"/>
        <v>68135267.2</v>
      </c>
      <c r="M1814" s="62">
        <v>1805</v>
      </c>
      <c r="N1814" s="59"/>
      <c r="O1814" s="59"/>
      <c r="P1814" s="59"/>
      <c r="Q1814" s="59"/>
    </row>
    <row r="1815" spans="4:17">
      <c r="D1815" s="59"/>
      <c r="E1815" s="59"/>
      <c r="F1815" s="62">
        <v>6</v>
      </c>
      <c r="G1815" s="64">
        <v>816200</v>
      </c>
      <c r="H1815" s="59"/>
      <c r="I1815" s="69">
        <v>1.06</v>
      </c>
      <c r="J1815" s="70">
        <v>86517</v>
      </c>
      <c r="K1815" s="64">
        <v>10</v>
      </c>
      <c r="L1815" s="64">
        <f t="shared" si="29"/>
        <v>71431375.4</v>
      </c>
      <c r="M1815" s="62">
        <v>1806</v>
      </c>
      <c r="N1815" s="59"/>
      <c r="O1815" s="59"/>
      <c r="P1815" s="59"/>
      <c r="Q1815" s="59"/>
    </row>
    <row r="1816" spans="4:17">
      <c r="D1816" s="59"/>
      <c r="E1816" s="59"/>
      <c r="F1816" s="62">
        <v>7</v>
      </c>
      <c r="G1816" s="64">
        <v>831600</v>
      </c>
      <c r="H1816" s="59"/>
      <c r="I1816" s="69">
        <v>1.08</v>
      </c>
      <c r="J1816" s="70">
        <v>88981</v>
      </c>
      <c r="K1816" s="64">
        <v>10</v>
      </c>
      <c r="L1816" s="64">
        <f t="shared" si="29"/>
        <v>74828199.6</v>
      </c>
      <c r="M1816" s="62">
        <v>1807</v>
      </c>
      <c r="N1816" s="59"/>
      <c r="O1816" s="59"/>
      <c r="P1816" s="59"/>
      <c r="Q1816" s="59"/>
    </row>
    <row r="1817" spans="4:17">
      <c r="D1817" s="59"/>
      <c r="E1817" s="59"/>
      <c r="F1817" s="62">
        <v>8</v>
      </c>
      <c r="G1817" s="64">
        <v>847000</v>
      </c>
      <c r="H1817" s="59"/>
      <c r="I1817" s="69">
        <v>1.1</v>
      </c>
      <c r="J1817" s="70">
        <v>91476</v>
      </c>
      <c r="K1817" s="64">
        <v>10</v>
      </c>
      <c r="L1817" s="64">
        <f t="shared" si="29"/>
        <v>78327172</v>
      </c>
      <c r="M1817" s="62">
        <v>1808</v>
      </c>
      <c r="N1817" s="59"/>
      <c r="O1817" s="59"/>
      <c r="P1817" s="59"/>
      <c r="Q1817" s="59"/>
    </row>
    <row r="1818" spans="4:17">
      <c r="D1818" s="59"/>
      <c r="E1818" s="62">
        <v>2</v>
      </c>
      <c r="F1818" s="62">
        <v>1</v>
      </c>
      <c r="G1818" s="63">
        <v>780000</v>
      </c>
      <c r="H1818" s="62">
        <v>10000</v>
      </c>
      <c r="I1818" s="69">
        <v>1</v>
      </c>
      <c r="J1818" s="70">
        <v>78780</v>
      </c>
      <c r="K1818" s="64">
        <v>10</v>
      </c>
      <c r="L1818" s="64">
        <f t="shared" si="29"/>
        <v>62228400</v>
      </c>
      <c r="M1818" s="62">
        <v>1809</v>
      </c>
      <c r="N1818" s="59"/>
      <c r="O1818" s="59"/>
      <c r="P1818" s="59"/>
      <c r="Q1818" s="59"/>
    </row>
    <row r="1819" spans="4:17">
      <c r="D1819" s="59"/>
      <c r="E1819" s="59"/>
      <c r="F1819" s="62">
        <v>2</v>
      </c>
      <c r="G1819" s="64">
        <v>787800</v>
      </c>
      <c r="H1819" s="59"/>
      <c r="I1819" s="69">
        <v>1.01</v>
      </c>
      <c r="J1819" s="70">
        <v>80355</v>
      </c>
      <c r="K1819" s="64">
        <v>10</v>
      </c>
      <c r="L1819" s="64">
        <f t="shared" si="29"/>
        <v>64091469</v>
      </c>
      <c r="M1819" s="62">
        <v>1810</v>
      </c>
      <c r="N1819" s="59"/>
      <c r="O1819" s="59"/>
      <c r="P1819" s="59"/>
      <c r="Q1819" s="59"/>
    </row>
    <row r="1820" spans="4:17">
      <c r="D1820" s="59"/>
      <c r="E1820" s="59"/>
      <c r="F1820" s="62">
        <v>3</v>
      </c>
      <c r="G1820" s="64">
        <v>795600</v>
      </c>
      <c r="H1820" s="59"/>
      <c r="I1820" s="69">
        <v>1.02</v>
      </c>
      <c r="J1820" s="70">
        <v>81946</v>
      </c>
      <c r="K1820" s="64">
        <v>10</v>
      </c>
      <c r="L1820" s="64">
        <f t="shared" si="29"/>
        <v>65991837.6</v>
      </c>
      <c r="M1820" s="62">
        <v>1811</v>
      </c>
      <c r="N1820" s="59"/>
      <c r="O1820" s="59"/>
      <c r="P1820" s="59"/>
      <c r="Q1820" s="59"/>
    </row>
    <row r="1821" spans="4:17">
      <c r="D1821" s="59"/>
      <c r="E1821" s="59"/>
      <c r="F1821" s="62">
        <v>4</v>
      </c>
      <c r="G1821" s="64">
        <v>803400</v>
      </c>
      <c r="H1821" s="59"/>
      <c r="I1821" s="69">
        <v>1.03</v>
      </c>
      <c r="J1821" s="70">
        <v>83553</v>
      </c>
      <c r="K1821" s="64">
        <v>10</v>
      </c>
      <c r="L1821" s="64">
        <f t="shared" si="29"/>
        <v>67929880.2</v>
      </c>
      <c r="M1821" s="62">
        <v>1812</v>
      </c>
      <c r="N1821" s="59"/>
      <c r="O1821" s="59"/>
      <c r="P1821" s="59"/>
      <c r="Q1821" s="59"/>
    </row>
    <row r="1822" spans="4:17">
      <c r="D1822" s="59"/>
      <c r="E1822" s="59"/>
      <c r="F1822" s="62">
        <v>5</v>
      </c>
      <c r="G1822" s="64">
        <v>811200</v>
      </c>
      <c r="H1822" s="59"/>
      <c r="I1822" s="69">
        <v>1.04</v>
      </c>
      <c r="J1822" s="70">
        <v>85176</v>
      </c>
      <c r="K1822" s="64">
        <v>10</v>
      </c>
      <c r="L1822" s="64">
        <f t="shared" si="29"/>
        <v>69905971.2</v>
      </c>
      <c r="M1822" s="62">
        <v>1813</v>
      </c>
      <c r="N1822" s="59"/>
      <c r="O1822" s="59"/>
      <c r="P1822" s="59"/>
      <c r="Q1822" s="59"/>
    </row>
    <row r="1823" spans="4:17">
      <c r="D1823" s="59"/>
      <c r="E1823" s="59"/>
      <c r="F1823" s="62">
        <v>6</v>
      </c>
      <c r="G1823" s="64">
        <v>826800</v>
      </c>
      <c r="H1823" s="59"/>
      <c r="I1823" s="69">
        <v>1.06</v>
      </c>
      <c r="J1823" s="70">
        <v>87640</v>
      </c>
      <c r="K1823" s="64">
        <v>10</v>
      </c>
      <c r="L1823" s="64">
        <f t="shared" si="29"/>
        <v>73287552</v>
      </c>
      <c r="M1823" s="62">
        <v>1814</v>
      </c>
      <c r="N1823" s="59"/>
      <c r="O1823" s="59"/>
      <c r="P1823" s="59"/>
      <c r="Q1823" s="59"/>
    </row>
    <row r="1824" spans="4:17">
      <c r="D1824" s="59"/>
      <c r="E1824" s="59"/>
      <c r="F1824" s="62">
        <v>7</v>
      </c>
      <c r="G1824" s="64">
        <v>842400</v>
      </c>
      <c r="H1824" s="59"/>
      <c r="I1824" s="69">
        <v>1.08</v>
      </c>
      <c r="J1824" s="70">
        <v>90136</v>
      </c>
      <c r="K1824" s="64">
        <v>10</v>
      </c>
      <c r="L1824" s="64">
        <f t="shared" si="29"/>
        <v>76772966.4</v>
      </c>
      <c r="M1824" s="62">
        <v>1815</v>
      </c>
      <c r="N1824" s="59"/>
      <c r="O1824" s="59"/>
      <c r="P1824" s="59"/>
      <c r="Q1824" s="59"/>
    </row>
    <row r="1825" spans="5:17">
      <c r="E1825" s="59"/>
      <c r="F1825" s="62">
        <v>8</v>
      </c>
      <c r="G1825" s="64">
        <v>858000</v>
      </c>
      <c r="H1825" s="59"/>
      <c r="I1825" s="69">
        <v>1.1</v>
      </c>
      <c r="J1825" s="70">
        <v>92664</v>
      </c>
      <c r="K1825" s="64">
        <v>10</v>
      </c>
      <c r="L1825" s="64">
        <f t="shared" si="29"/>
        <v>80363712</v>
      </c>
      <c r="M1825" s="62">
        <v>1816</v>
      </c>
      <c r="N1825" s="59"/>
      <c r="O1825" s="59"/>
      <c r="P1825" s="59"/>
      <c r="Q1825" s="59"/>
    </row>
    <row r="1826" spans="5:17">
      <c r="E1826" s="62">
        <v>3</v>
      </c>
      <c r="F1826" s="62">
        <v>1</v>
      </c>
      <c r="G1826" s="63">
        <v>790000</v>
      </c>
      <c r="H1826" s="62">
        <v>10000</v>
      </c>
      <c r="I1826" s="69">
        <v>1</v>
      </c>
      <c r="J1826" s="70">
        <v>79790</v>
      </c>
      <c r="K1826" s="64">
        <v>10</v>
      </c>
      <c r="L1826" s="64">
        <f t="shared" si="29"/>
        <v>63824100</v>
      </c>
      <c r="M1826" s="62">
        <v>1817</v>
      </c>
      <c r="N1826" s="59"/>
      <c r="O1826" s="59"/>
      <c r="P1826" s="59"/>
      <c r="Q1826" s="59"/>
    </row>
    <row r="1827" spans="5:17">
      <c r="E1827" s="59"/>
      <c r="F1827" s="62">
        <v>2</v>
      </c>
      <c r="G1827" s="64">
        <v>797900</v>
      </c>
      <c r="H1827" s="59"/>
      <c r="I1827" s="69">
        <v>1.01</v>
      </c>
      <c r="J1827" s="70">
        <v>81385</v>
      </c>
      <c r="K1827" s="64">
        <v>10</v>
      </c>
      <c r="L1827" s="64">
        <f t="shared" si="29"/>
        <v>65734991.5</v>
      </c>
      <c r="M1827" s="62">
        <v>1818</v>
      </c>
      <c r="N1827" s="59"/>
      <c r="O1827" s="59"/>
      <c r="P1827" s="59"/>
      <c r="Q1827" s="59"/>
    </row>
    <row r="1828" spans="5:17">
      <c r="E1828" s="59"/>
      <c r="F1828" s="62">
        <v>3</v>
      </c>
      <c r="G1828" s="64">
        <v>805800</v>
      </c>
      <c r="H1828" s="59"/>
      <c r="I1828" s="69">
        <v>1.02</v>
      </c>
      <c r="J1828" s="70">
        <v>82997</v>
      </c>
      <c r="K1828" s="64">
        <v>10</v>
      </c>
      <c r="L1828" s="64">
        <f t="shared" si="29"/>
        <v>67684782.6</v>
      </c>
      <c r="M1828" s="62">
        <v>1819</v>
      </c>
      <c r="N1828" s="59"/>
      <c r="O1828" s="59"/>
      <c r="P1828" s="59"/>
      <c r="Q1828" s="59"/>
    </row>
    <row r="1829" spans="5:17">
      <c r="E1829" s="59"/>
      <c r="F1829" s="62">
        <v>4</v>
      </c>
      <c r="G1829" s="64">
        <v>813700</v>
      </c>
      <c r="H1829" s="59"/>
      <c r="I1829" s="69">
        <v>1.03</v>
      </c>
      <c r="J1829" s="70">
        <v>84624</v>
      </c>
      <c r="K1829" s="64">
        <v>10</v>
      </c>
      <c r="L1829" s="64">
        <f t="shared" si="29"/>
        <v>69672248.8</v>
      </c>
      <c r="M1829" s="62">
        <v>1820</v>
      </c>
      <c r="N1829" s="59"/>
      <c r="O1829" s="59"/>
      <c r="P1829" s="59"/>
      <c r="Q1829" s="59"/>
    </row>
    <row r="1830" spans="5:17">
      <c r="E1830" s="59"/>
      <c r="F1830" s="62">
        <v>5</v>
      </c>
      <c r="G1830" s="64">
        <v>821600</v>
      </c>
      <c r="H1830" s="59"/>
      <c r="I1830" s="69">
        <v>1.04</v>
      </c>
      <c r="J1830" s="70">
        <v>86268</v>
      </c>
      <c r="K1830" s="64">
        <v>10</v>
      </c>
      <c r="L1830" s="64">
        <f t="shared" si="29"/>
        <v>71699388.8</v>
      </c>
      <c r="M1830" s="62">
        <v>1821</v>
      </c>
      <c r="N1830" s="59"/>
      <c r="O1830" s="59"/>
      <c r="P1830" s="59"/>
      <c r="Q1830" s="59"/>
    </row>
    <row r="1831" spans="5:17">
      <c r="E1831" s="59"/>
      <c r="F1831" s="62">
        <v>6</v>
      </c>
      <c r="G1831" s="64">
        <v>837400</v>
      </c>
      <c r="H1831" s="59"/>
      <c r="I1831" s="69">
        <v>1.06</v>
      </c>
      <c r="J1831" s="70">
        <v>88764</v>
      </c>
      <c r="K1831" s="64">
        <v>10</v>
      </c>
      <c r="L1831" s="64">
        <f t="shared" si="29"/>
        <v>75168373.6</v>
      </c>
      <c r="M1831" s="62">
        <v>1822</v>
      </c>
      <c r="N1831" s="59"/>
      <c r="O1831" s="59"/>
      <c r="P1831" s="59"/>
      <c r="Q1831" s="59"/>
    </row>
    <row r="1832" spans="5:17">
      <c r="E1832" s="59"/>
      <c r="F1832" s="62">
        <v>7</v>
      </c>
      <c r="G1832" s="64">
        <v>853200</v>
      </c>
      <c r="H1832" s="59"/>
      <c r="I1832" s="69">
        <v>1.08</v>
      </c>
      <c r="J1832" s="70">
        <v>91292</v>
      </c>
      <c r="K1832" s="64">
        <v>10</v>
      </c>
      <c r="L1832" s="64">
        <f t="shared" si="29"/>
        <v>78743534.4</v>
      </c>
      <c r="M1832" s="62">
        <v>1823</v>
      </c>
      <c r="N1832" s="59"/>
      <c r="O1832" s="59"/>
      <c r="P1832" s="59"/>
      <c r="Q1832" s="59"/>
    </row>
    <row r="1833" spans="5:17">
      <c r="E1833" s="59"/>
      <c r="F1833" s="62">
        <v>8</v>
      </c>
      <c r="G1833" s="64">
        <v>869000</v>
      </c>
      <c r="H1833" s="59"/>
      <c r="I1833" s="69">
        <v>1.1</v>
      </c>
      <c r="J1833" s="70">
        <v>93852</v>
      </c>
      <c r="K1833" s="64">
        <v>10</v>
      </c>
      <c r="L1833" s="64">
        <f t="shared" si="29"/>
        <v>82426388</v>
      </c>
      <c r="M1833" s="62">
        <v>1824</v>
      </c>
      <c r="N1833" s="59"/>
      <c r="O1833" s="59"/>
      <c r="P1833" s="59"/>
      <c r="Q1833" s="59"/>
    </row>
    <row r="1834" spans="5:17">
      <c r="E1834" s="62">
        <v>4</v>
      </c>
      <c r="F1834" s="62">
        <v>1</v>
      </c>
      <c r="G1834" s="63">
        <v>800000</v>
      </c>
      <c r="H1834" s="62">
        <v>10000</v>
      </c>
      <c r="I1834" s="69">
        <v>1</v>
      </c>
      <c r="J1834" s="70">
        <v>80800</v>
      </c>
      <c r="K1834" s="64">
        <v>10</v>
      </c>
      <c r="L1834" s="64">
        <f t="shared" si="29"/>
        <v>65440000</v>
      </c>
      <c r="M1834" s="62">
        <v>1825</v>
      </c>
      <c r="N1834" s="59"/>
      <c r="O1834" s="59"/>
      <c r="P1834" s="59"/>
      <c r="Q1834" s="59"/>
    </row>
    <row r="1835" spans="5:17">
      <c r="E1835" s="59"/>
      <c r="F1835" s="62">
        <v>2</v>
      </c>
      <c r="G1835" s="64">
        <v>808000</v>
      </c>
      <c r="H1835" s="59"/>
      <c r="I1835" s="69">
        <v>1.01</v>
      </c>
      <c r="J1835" s="70">
        <v>82416</v>
      </c>
      <c r="K1835" s="64">
        <v>10</v>
      </c>
      <c r="L1835" s="64">
        <f t="shared" si="29"/>
        <v>67400128</v>
      </c>
      <c r="M1835" s="62">
        <v>1826</v>
      </c>
      <c r="N1835" s="59"/>
      <c r="O1835" s="59"/>
      <c r="P1835" s="59"/>
      <c r="Q1835" s="59"/>
    </row>
    <row r="1836" spans="5:17">
      <c r="E1836" s="59"/>
      <c r="F1836" s="62">
        <v>3</v>
      </c>
      <c r="G1836" s="64">
        <v>816000</v>
      </c>
      <c r="H1836" s="59"/>
      <c r="I1836" s="69">
        <v>1.02</v>
      </c>
      <c r="J1836" s="70">
        <v>84048</v>
      </c>
      <c r="K1836" s="64">
        <v>10</v>
      </c>
      <c r="L1836" s="64">
        <f t="shared" si="29"/>
        <v>69399168</v>
      </c>
      <c r="M1836" s="62">
        <v>1827</v>
      </c>
      <c r="N1836" s="59"/>
      <c r="O1836" s="59"/>
      <c r="P1836" s="59"/>
      <c r="Q1836" s="59"/>
    </row>
    <row r="1837" spans="5:17">
      <c r="E1837" s="59"/>
      <c r="F1837" s="62">
        <v>4</v>
      </c>
      <c r="G1837" s="64">
        <v>824000</v>
      </c>
      <c r="H1837" s="59"/>
      <c r="I1837" s="69">
        <v>1.03</v>
      </c>
      <c r="J1837" s="70">
        <v>85696</v>
      </c>
      <c r="K1837" s="64">
        <v>10</v>
      </c>
      <c r="L1837" s="64">
        <f t="shared" si="29"/>
        <v>71437504</v>
      </c>
      <c r="M1837" s="62">
        <v>1828</v>
      </c>
      <c r="N1837" s="59"/>
      <c r="O1837" s="59"/>
      <c r="P1837" s="59"/>
      <c r="Q1837" s="59"/>
    </row>
    <row r="1838" spans="5:17">
      <c r="E1838" s="59"/>
      <c r="F1838" s="62">
        <v>5</v>
      </c>
      <c r="G1838" s="64">
        <v>832000</v>
      </c>
      <c r="H1838" s="59"/>
      <c r="I1838" s="69">
        <v>1.04</v>
      </c>
      <c r="J1838" s="70">
        <v>87360</v>
      </c>
      <c r="K1838" s="64">
        <v>10</v>
      </c>
      <c r="L1838" s="64">
        <f t="shared" si="29"/>
        <v>73515520</v>
      </c>
      <c r="M1838" s="62">
        <v>1829</v>
      </c>
      <c r="N1838" s="59"/>
      <c r="O1838" s="59"/>
      <c r="P1838" s="59"/>
      <c r="Q1838" s="59"/>
    </row>
    <row r="1839" spans="5:17">
      <c r="E1839" s="59"/>
      <c r="F1839" s="62">
        <v>6</v>
      </c>
      <c r="G1839" s="64">
        <v>848000</v>
      </c>
      <c r="H1839" s="59"/>
      <c r="I1839" s="69">
        <v>1.06</v>
      </c>
      <c r="J1839" s="70">
        <v>89888</v>
      </c>
      <c r="K1839" s="64">
        <v>10</v>
      </c>
      <c r="L1839" s="64">
        <f t="shared" si="29"/>
        <v>77073024</v>
      </c>
      <c r="M1839" s="62">
        <v>1830</v>
      </c>
      <c r="N1839" s="59"/>
      <c r="O1839" s="59"/>
      <c r="P1839" s="59"/>
      <c r="Q1839" s="59"/>
    </row>
    <row r="1840" spans="5:17">
      <c r="E1840" s="59"/>
      <c r="F1840" s="62">
        <v>7</v>
      </c>
      <c r="G1840" s="64">
        <v>864000</v>
      </c>
      <c r="H1840" s="59"/>
      <c r="I1840" s="69">
        <v>1.08</v>
      </c>
      <c r="J1840" s="70">
        <v>92448</v>
      </c>
      <c r="K1840" s="64">
        <v>10</v>
      </c>
      <c r="L1840" s="64">
        <f t="shared" si="29"/>
        <v>80739072</v>
      </c>
      <c r="M1840" s="62">
        <v>1831</v>
      </c>
      <c r="N1840" s="59"/>
      <c r="O1840" s="59"/>
      <c r="P1840" s="59"/>
      <c r="Q1840" s="59"/>
    </row>
    <row r="1841" spans="4:17">
      <c r="D1841" s="59"/>
      <c r="E1841" s="59"/>
      <c r="F1841" s="62">
        <v>8</v>
      </c>
      <c r="G1841" s="64">
        <v>880000</v>
      </c>
      <c r="H1841" s="59"/>
      <c r="I1841" s="69">
        <v>1.1</v>
      </c>
      <c r="J1841" s="70">
        <v>95040</v>
      </c>
      <c r="K1841" s="64">
        <v>10</v>
      </c>
      <c r="L1841" s="64">
        <f t="shared" si="29"/>
        <v>84515200</v>
      </c>
      <c r="M1841" s="62">
        <v>1832</v>
      </c>
      <c r="N1841" s="59"/>
      <c r="O1841" s="59"/>
      <c r="P1841" s="59"/>
      <c r="Q1841" s="59"/>
    </row>
    <row r="1842" spans="4:17">
      <c r="D1842" s="59"/>
      <c r="E1842" s="62">
        <v>5</v>
      </c>
      <c r="F1842" s="62">
        <v>1</v>
      </c>
      <c r="G1842" s="63">
        <v>810000</v>
      </c>
      <c r="H1842" s="62">
        <v>10000</v>
      </c>
      <c r="I1842" s="69">
        <v>1</v>
      </c>
      <c r="J1842" s="70">
        <v>81810</v>
      </c>
      <c r="K1842" s="64">
        <v>10</v>
      </c>
      <c r="L1842" s="64">
        <f t="shared" si="29"/>
        <v>67076100</v>
      </c>
      <c r="M1842" s="62">
        <v>1833</v>
      </c>
      <c r="N1842" s="59"/>
      <c r="O1842" s="59"/>
      <c r="P1842" s="59"/>
      <c r="Q1842" s="59"/>
    </row>
    <row r="1843" spans="4:17">
      <c r="D1843" s="59"/>
      <c r="E1843" s="59"/>
      <c r="F1843" s="62">
        <v>2</v>
      </c>
      <c r="G1843" s="64">
        <v>818100</v>
      </c>
      <c r="H1843" s="59"/>
      <c r="I1843" s="69">
        <v>1.01</v>
      </c>
      <c r="J1843" s="70">
        <v>83446</v>
      </c>
      <c r="K1843" s="64">
        <v>10</v>
      </c>
      <c r="L1843" s="64">
        <f t="shared" si="29"/>
        <v>69085272.6</v>
      </c>
      <c r="M1843" s="62">
        <v>1834</v>
      </c>
      <c r="N1843" s="59"/>
      <c r="O1843" s="59"/>
      <c r="P1843" s="59"/>
      <c r="Q1843" s="59"/>
    </row>
    <row r="1844" spans="4:17">
      <c r="D1844" s="59"/>
      <c r="E1844" s="59"/>
      <c r="F1844" s="62">
        <v>3</v>
      </c>
      <c r="G1844" s="64">
        <v>826200</v>
      </c>
      <c r="H1844" s="59"/>
      <c r="I1844" s="69">
        <v>1.02</v>
      </c>
      <c r="J1844" s="70">
        <v>85098</v>
      </c>
      <c r="K1844" s="64">
        <v>10</v>
      </c>
      <c r="L1844" s="64">
        <f t="shared" si="29"/>
        <v>71134167.6</v>
      </c>
      <c r="M1844" s="62">
        <v>1835</v>
      </c>
      <c r="N1844" s="59"/>
      <c r="O1844" s="59"/>
      <c r="P1844" s="59"/>
      <c r="Q1844" s="59"/>
    </row>
    <row r="1845" spans="4:17">
      <c r="D1845" s="59"/>
      <c r="E1845" s="59"/>
      <c r="F1845" s="62">
        <v>4</v>
      </c>
      <c r="G1845" s="64">
        <v>834300</v>
      </c>
      <c r="H1845" s="59"/>
      <c r="I1845" s="69">
        <v>1.03</v>
      </c>
      <c r="J1845" s="70">
        <v>86767</v>
      </c>
      <c r="K1845" s="64">
        <v>10</v>
      </c>
      <c r="L1845" s="64">
        <f t="shared" si="29"/>
        <v>73224008.1</v>
      </c>
      <c r="M1845" s="62">
        <v>1836</v>
      </c>
      <c r="N1845" s="59"/>
      <c r="O1845" s="59"/>
      <c r="P1845" s="59"/>
      <c r="Q1845" s="59"/>
    </row>
    <row r="1846" spans="4:17">
      <c r="D1846" s="59"/>
      <c r="E1846" s="59"/>
      <c r="F1846" s="62">
        <v>5</v>
      </c>
      <c r="G1846" s="64">
        <v>842400</v>
      </c>
      <c r="H1846" s="59"/>
      <c r="I1846" s="69">
        <v>1.04</v>
      </c>
      <c r="J1846" s="70">
        <v>88452</v>
      </c>
      <c r="K1846" s="64">
        <v>10</v>
      </c>
      <c r="L1846" s="64">
        <f t="shared" si="29"/>
        <v>75354364.8</v>
      </c>
      <c r="M1846" s="62">
        <v>1837</v>
      </c>
      <c r="N1846" s="59"/>
      <c r="O1846" s="59"/>
      <c r="P1846" s="59"/>
      <c r="Q1846" s="59"/>
    </row>
    <row r="1847" spans="4:17">
      <c r="D1847" s="59"/>
      <c r="E1847" s="59"/>
      <c r="F1847" s="62">
        <v>6</v>
      </c>
      <c r="G1847" s="64">
        <v>858600</v>
      </c>
      <c r="H1847" s="59"/>
      <c r="I1847" s="69">
        <v>1.06</v>
      </c>
      <c r="J1847" s="70">
        <v>91011</v>
      </c>
      <c r="K1847" s="64">
        <v>10</v>
      </c>
      <c r="L1847" s="64">
        <f t="shared" si="29"/>
        <v>79000644.6</v>
      </c>
      <c r="M1847" s="62">
        <v>1838</v>
      </c>
      <c r="N1847" s="59"/>
      <c r="O1847" s="59"/>
      <c r="P1847" s="59"/>
      <c r="Q1847" s="59"/>
    </row>
    <row r="1848" spans="4:17">
      <c r="D1848" s="59"/>
      <c r="E1848" s="59"/>
      <c r="F1848" s="62">
        <v>7</v>
      </c>
      <c r="G1848" s="64">
        <v>874800</v>
      </c>
      <c r="H1848" s="59"/>
      <c r="I1848" s="69">
        <v>1.08</v>
      </c>
      <c r="J1848" s="70">
        <v>93603</v>
      </c>
      <c r="K1848" s="64">
        <v>10</v>
      </c>
      <c r="L1848" s="64">
        <f t="shared" si="29"/>
        <v>82758704.4</v>
      </c>
      <c r="M1848" s="62">
        <v>1839</v>
      </c>
      <c r="N1848" s="59"/>
      <c r="O1848" s="59"/>
      <c r="P1848" s="59"/>
      <c r="Q1848" s="59"/>
    </row>
    <row r="1849" spans="4:17">
      <c r="D1849" s="59"/>
      <c r="E1849" s="59"/>
      <c r="F1849" s="62">
        <v>8</v>
      </c>
      <c r="G1849" s="64">
        <v>891000</v>
      </c>
      <c r="H1849" s="59"/>
      <c r="I1849" s="69">
        <v>1.1</v>
      </c>
      <c r="J1849" s="70">
        <v>96228</v>
      </c>
      <c r="K1849" s="64">
        <v>10</v>
      </c>
      <c r="L1849" s="64">
        <f t="shared" si="29"/>
        <v>86630148</v>
      </c>
      <c r="M1849" s="62">
        <v>1840</v>
      </c>
      <c r="N1849" s="59"/>
      <c r="O1849" s="59"/>
      <c r="P1849" s="59"/>
      <c r="Q1849" s="59"/>
    </row>
    <row r="1850" spans="4:17">
      <c r="D1850" s="62" t="s">
        <v>643</v>
      </c>
      <c r="E1850" s="62">
        <v>1</v>
      </c>
      <c r="F1850" s="62">
        <v>1</v>
      </c>
      <c r="G1850" s="63">
        <v>820000</v>
      </c>
      <c r="H1850" s="62">
        <v>10000</v>
      </c>
      <c r="I1850" s="69">
        <v>1</v>
      </c>
      <c r="J1850" s="70">
        <v>82820</v>
      </c>
      <c r="K1850" s="64">
        <v>10</v>
      </c>
      <c r="L1850" s="64">
        <f t="shared" si="29"/>
        <v>68732400</v>
      </c>
      <c r="M1850" s="62">
        <v>1841</v>
      </c>
      <c r="N1850" s="59"/>
      <c r="O1850" s="59"/>
      <c r="P1850" s="59"/>
      <c r="Q1850" s="59"/>
    </row>
    <row r="1851" spans="4:17">
      <c r="D1851" s="59"/>
      <c r="E1851" s="59"/>
      <c r="F1851" s="62">
        <v>2</v>
      </c>
      <c r="G1851" s="64">
        <v>828200</v>
      </c>
      <c r="H1851" s="59"/>
      <c r="I1851" s="69">
        <v>1.01</v>
      </c>
      <c r="J1851" s="70">
        <v>84476</v>
      </c>
      <c r="K1851" s="64">
        <v>10</v>
      </c>
      <c r="L1851" s="64">
        <f t="shared" si="29"/>
        <v>70791223.2</v>
      </c>
      <c r="M1851" s="62">
        <v>1842</v>
      </c>
      <c r="N1851" s="59"/>
      <c r="O1851" s="59"/>
      <c r="P1851" s="59"/>
      <c r="Q1851" s="59"/>
    </row>
    <row r="1852" spans="4:17">
      <c r="D1852" s="59"/>
      <c r="E1852" s="59"/>
      <c r="F1852" s="62">
        <v>3</v>
      </c>
      <c r="G1852" s="64">
        <v>836400</v>
      </c>
      <c r="H1852" s="59"/>
      <c r="I1852" s="69">
        <v>1.02</v>
      </c>
      <c r="J1852" s="70">
        <v>86149</v>
      </c>
      <c r="K1852" s="64">
        <v>10</v>
      </c>
      <c r="L1852" s="64">
        <f t="shared" si="29"/>
        <v>72891423.6</v>
      </c>
      <c r="M1852" s="62">
        <v>1843</v>
      </c>
      <c r="N1852" s="59"/>
      <c r="O1852" s="59"/>
      <c r="P1852" s="59"/>
      <c r="Q1852" s="59"/>
    </row>
    <row r="1853" spans="4:17">
      <c r="D1853" s="59"/>
      <c r="E1853" s="59"/>
      <c r="F1853" s="62">
        <v>4</v>
      </c>
      <c r="G1853" s="64">
        <v>844600</v>
      </c>
      <c r="H1853" s="59"/>
      <c r="I1853" s="69">
        <v>1.03</v>
      </c>
      <c r="J1853" s="70">
        <v>87838</v>
      </c>
      <c r="K1853" s="64">
        <v>10</v>
      </c>
      <c r="L1853" s="64">
        <f t="shared" si="29"/>
        <v>75032574.8</v>
      </c>
      <c r="M1853" s="62">
        <v>1844</v>
      </c>
      <c r="N1853" s="59"/>
      <c r="O1853" s="59"/>
      <c r="P1853" s="59"/>
      <c r="Q1853" s="59"/>
    </row>
    <row r="1854" spans="4:17">
      <c r="D1854" s="59"/>
      <c r="E1854" s="59"/>
      <c r="F1854" s="62">
        <v>5</v>
      </c>
      <c r="G1854" s="64">
        <v>852800</v>
      </c>
      <c r="H1854" s="59"/>
      <c r="I1854" s="69">
        <v>1.04</v>
      </c>
      <c r="J1854" s="70">
        <v>89544</v>
      </c>
      <c r="K1854" s="64">
        <v>10</v>
      </c>
      <c r="L1854" s="64">
        <f t="shared" si="29"/>
        <v>77215923.2</v>
      </c>
      <c r="M1854" s="62">
        <v>1845</v>
      </c>
      <c r="N1854" s="59"/>
      <c r="O1854" s="59"/>
      <c r="P1854" s="59"/>
      <c r="Q1854" s="59"/>
    </row>
    <row r="1855" spans="4:17">
      <c r="D1855" s="59"/>
      <c r="E1855" s="59"/>
      <c r="F1855" s="62">
        <v>6</v>
      </c>
      <c r="G1855" s="64">
        <v>869200</v>
      </c>
      <c r="H1855" s="59"/>
      <c r="I1855" s="69">
        <v>1.06</v>
      </c>
      <c r="J1855" s="70">
        <v>92135</v>
      </c>
      <c r="K1855" s="64">
        <v>10</v>
      </c>
      <c r="L1855" s="64">
        <f t="shared" si="29"/>
        <v>80952942</v>
      </c>
      <c r="M1855" s="62">
        <v>1846</v>
      </c>
      <c r="N1855" s="59"/>
      <c r="O1855" s="59"/>
      <c r="P1855" s="59"/>
      <c r="Q1855" s="59"/>
    </row>
    <row r="1856" spans="4:17">
      <c r="D1856" s="59"/>
      <c r="E1856" s="59"/>
      <c r="F1856" s="62">
        <v>7</v>
      </c>
      <c r="G1856" s="64">
        <v>885600</v>
      </c>
      <c r="H1856" s="59"/>
      <c r="I1856" s="69">
        <v>1.08</v>
      </c>
      <c r="J1856" s="70">
        <v>94759</v>
      </c>
      <c r="K1856" s="64">
        <v>10</v>
      </c>
      <c r="L1856" s="64">
        <f t="shared" si="29"/>
        <v>84804170.4</v>
      </c>
      <c r="M1856" s="62">
        <v>1847</v>
      </c>
      <c r="N1856" s="59"/>
      <c r="O1856" s="59"/>
      <c r="P1856" s="59"/>
      <c r="Q1856" s="59"/>
    </row>
    <row r="1857" spans="5:17">
      <c r="E1857" s="59"/>
      <c r="F1857" s="62">
        <v>8</v>
      </c>
      <c r="G1857" s="64">
        <v>902000</v>
      </c>
      <c r="H1857" s="59"/>
      <c r="I1857" s="69">
        <v>1.1</v>
      </c>
      <c r="J1857" s="70">
        <v>97416</v>
      </c>
      <c r="K1857" s="64">
        <v>10</v>
      </c>
      <c r="L1857" s="64">
        <f t="shared" si="29"/>
        <v>88771232</v>
      </c>
      <c r="M1857" s="62">
        <v>1848</v>
      </c>
      <c r="N1857" s="59"/>
      <c r="O1857" s="59"/>
      <c r="P1857" s="59"/>
      <c r="Q1857" s="59"/>
    </row>
    <row r="1858" spans="5:17">
      <c r="E1858" s="62">
        <v>2</v>
      </c>
      <c r="F1858" s="62">
        <v>1</v>
      </c>
      <c r="G1858" s="63">
        <v>830000</v>
      </c>
      <c r="H1858" s="62">
        <v>10000</v>
      </c>
      <c r="I1858" s="69">
        <v>1</v>
      </c>
      <c r="J1858" s="70">
        <v>83830</v>
      </c>
      <c r="K1858" s="64">
        <v>10</v>
      </c>
      <c r="L1858" s="64">
        <f t="shared" si="29"/>
        <v>70408900</v>
      </c>
      <c r="M1858" s="62">
        <v>1849</v>
      </c>
      <c r="N1858" s="59"/>
      <c r="O1858" s="59"/>
      <c r="P1858" s="59"/>
      <c r="Q1858" s="59"/>
    </row>
    <row r="1859" spans="5:17">
      <c r="E1859" s="59"/>
      <c r="F1859" s="62">
        <v>2</v>
      </c>
      <c r="G1859" s="64">
        <v>838300</v>
      </c>
      <c r="H1859" s="59"/>
      <c r="I1859" s="69">
        <v>1.01</v>
      </c>
      <c r="J1859" s="70">
        <v>85506</v>
      </c>
      <c r="K1859" s="64">
        <v>10</v>
      </c>
      <c r="L1859" s="64">
        <f t="shared" si="29"/>
        <v>72517979.8</v>
      </c>
      <c r="M1859" s="62">
        <v>1850</v>
      </c>
      <c r="N1859" s="59"/>
      <c r="O1859" s="59"/>
      <c r="P1859" s="59"/>
      <c r="Q1859" s="59"/>
    </row>
    <row r="1860" spans="5:17">
      <c r="E1860" s="59"/>
      <c r="F1860" s="62">
        <v>3</v>
      </c>
      <c r="G1860" s="64">
        <v>846600</v>
      </c>
      <c r="H1860" s="59"/>
      <c r="I1860" s="69">
        <v>1.02</v>
      </c>
      <c r="J1860" s="70">
        <v>87199</v>
      </c>
      <c r="K1860" s="64">
        <v>10</v>
      </c>
      <c r="L1860" s="64">
        <f t="shared" si="29"/>
        <v>74669273.4</v>
      </c>
      <c r="M1860" s="62">
        <v>1851</v>
      </c>
      <c r="N1860" s="59"/>
      <c r="O1860" s="59"/>
      <c r="P1860" s="59"/>
      <c r="Q1860" s="59"/>
    </row>
    <row r="1861" spans="5:17">
      <c r="E1861" s="59"/>
      <c r="F1861" s="62">
        <v>4</v>
      </c>
      <c r="G1861" s="64">
        <v>854900</v>
      </c>
      <c r="H1861" s="59"/>
      <c r="I1861" s="69">
        <v>1.03</v>
      </c>
      <c r="J1861" s="70">
        <v>88909</v>
      </c>
      <c r="K1861" s="64">
        <v>10</v>
      </c>
      <c r="L1861" s="64">
        <f t="shared" si="29"/>
        <v>76863204.1</v>
      </c>
      <c r="M1861" s="62">
        <v>1852</v>
      </c>
      <c r="N1861" s="59"/>
      <c r="O1861" s="59"/>
      <c r="P1861" s="59"/>
      <c r="Q1861" s="59"/>
    </row>
    <row r="1862" spans="5:17">
      <c r="E1862" s="59"/>
      <c r="F1862" s="62">
        <v>5</v>
      </c>
      <c r="G1862" s="64">
        <v>863200</v>
      </c>
      <c r="H1862" s="59"/>
      <c r="I1862" s="69">
        <v>1.04</v>
      </c>
      <c r="J1862" s="70">
        <v>90636</v>
      </c>
      <c r="K1862" s="64">
        <v>10</v>
      </c>
      <c r="L1862" s="64">
        <f t="shared" si="29"/>
        <v>79100195.2</v>
      </c>
      <c r="M1862" s="62">
        <v>1853</v>
      </c>
      <c r="N1862" s="59"/>
      <c r="O1862" s="59"/>
      <c r="P1862" s="59"/>
      <c r="Q1862" s="59"/>
    </row>
    <row r="1863" spans="5:17">
      <c r="E1863" s="59"/>
      <c r="F1863" s="62">
        <v>6</v>
      </c>
      <c r="G1863" s="64">
        <v>879800</v>
      </c>
      <c r="H1863" s="59"/>
      <c r="I1863" s="69">
        <v>1.06</v>
      </c>
      <c r="J1863" s="70">
        <v>93258</v>
      </c>
      <c r="K1863" s="64">
        <v>10</v>
      </c>
      <c r="L1863" s="64">
        <f t="shared" si="29"/>
        <v>82928188.4</v>
      </c>
      <c r="M1863" s="62">
        <v>1854</v>
      </c>
      <c r="N1863" s="59"/>
      <c r="O1863" s="59"/>
      <c r="P1863" s="59"/>
      <c r="Q1863" s="59"/>
    </row>
    <row r="1864" spans="5:17">
      <c r="E1864" s="59"/>
      <c r="F1864" s="62">
        <v>7</v>
      </c>
      <c r="G1864" s="64">
        <v>896400</v>
      </c>
      <c r="H1864" s="59"/>
      <c r="I1864" s="69">
        <v>1.08</v>
      </c>
      <c r="J1864" s="70">
        <v>95914</v>
      </c>
      <c r="K1864" s="64">
        <v>10</v>
      </c>
      <c r="L1864" s="64">
        <f t="shared" si="29"/>
        <v>86873709.6</v>
      </c>
      <c r="M1864" s="62">
        <v>1855</v>
      </c>
      <c r="N1864" s="59"/>
      <c r="O1864" s="59"/>
      <c r="P1864" s="59"/>
      <c r="Q1864" s="59"/>
    </row>
    <row r="1865" spans="5:17">
      <c r="E1865" s="59"/>
      <c r="F1865" s="62">
        <v>8</v>
      </c>
      <c r="G1865" s="64">
        <v>913000</v>
      </c>
      <c r="H1865" s="59"/>
      <c r="I1865" s="69">
        <v>1.1</v>
      </c>
      <c r="J1865" s="70">
        <v>98604</v>
      </c>
      <c r="K1865" s="64">
        <v>10</v>
      </c>
      <c r="L1865" s="64">
        <f t="shared" si="29"/>
        <v>90938452</v>
      </c>
      <c r="M1865" s="62">
        <v>1856</v>
      </c>
      <c r="N1865" s="59"/>
      <c r="O1865" s="59"/>
      <c r="P1865" s="59"/>
      <c r="Q1865" s="59"/>
    </row>
    <row r="1866" spans="5:17">
      <c r="E1866" s="62">
        <v>3</v>
      </c>
      <c r="F1866" s="62">
        <v>1</v>
      </c>
      <c r="G1866" s="63">
        <v>840000</v>
      </c>
      <c r="H1866" s="62">
        <v>10000</v>
      </c>
      <c r="I1866" s="69">
        <v>1</v>
      </c>
      <c r="J1866" s="70">
        <v>84840</v>
      </c>
      <c r="K1866" s="64">
        <v>10</v>
      </c>
      <c r="L1866" s="64">
        <f t="shared" si="29"/>
        <v>72105600</v>
      </c>
      <c r="M1866" s="62">
        <v>1857</v>
      </c>
      <c r="N1866" s="59"/>
      <c r="O1866" s="59"/>
      <c r="P1866" s="59"/>
      <c r="Q1866" s="59"/>
    </row>
    <row r="1867" spans="5:17">
      <c r="E1867" s="59"/>
      <c r="F1867" s="62">
        <v>2</v>
      </c>
      <c r="G1867" s="64">
        <v>848400</v>
      </c>
      <c r="H1867" s="59"/>
      <c r="I1867" s="69">
        <v>1.01</v>
      </c>
      <c r="J1867" s="70">
        <v>86536</v>
      </c>
      <c r="K1867" s="64">
        <v>10</v>
      </c>
      <c r="L1867" s="64">
        <f t="shared" ref="L1867:L1930" si="30">G1867*(1+J1867/1000)</f>
        <v>74265542.4</v>
      </c>
      <c r="M1867" s="62">
        <v>1858</v>
      </c>
      <c r="N1867" s="59"/>
      <c r="O1867" s="59"/>
      <c r="P1867" s="59"/>
      <c r="Q1867" s="59"/>
    </row>
    <row r="1868" spans="5:17">
      <c r="E1868" s="59"/>
      <c r="F1868" s="62">
        <v>3</v>
      </c>
      <c r="G1868" s="64">
        <v>856800</v>
      </c>
      <c r="H1868" s="59"/>
      <c r="I1868" s="69">
        <v>1.02</v>
      </c>
      <c r="J1868" s="70">
        <v>88250</v>
      </c>
      <c r="K1868" s="64">
        <v>10</v>
      </c>
      <c r="L1868" s="64">
        <f t="shared" si="30"/>
        <v>76469400</v>
      </c>
      <c r="M1868" s="62">
        <v>1859</v>
      </c>
      <c r="N1868" s="59"/>
      <c r="O1868" s="59"/>
      <c r="P1868" s="59"/>
      <c r="Q1868" s="59"/>
    </row>
    <row r="1869" spans="5:17">
      <c r="E1869" s="59"/>
      <c r="F1869" s="62">
        <v>4</v>
      </c>
      <c r="G1869" s="64">
        <v>865200</v>
      </c>
      <c r="H1869" s="59"/>
      <c r="I1869" s="69">
        <v>1.03</v>
      </c>
      <c r="J1869" s="70">
        <v>89980</v>
      </c>
      <c r="K1869" s="64">
        <v>10</v>
      </c>
      <c r="L1869" s="64">
        <f t="shared" si="30"/>
        <v>78715896</v>
      </c>
      <c r="M1869" s="62">
        <v>1860</v>
      </c>
      <c r="N1869" s="59"/>
      <c r="O1869" s="59"/>
      <c r="P1869" s="59"/>
      <c r="Q1869" s="59"/>
    </row>
    <row r="1870" spans="5:17">
      <c r="E1870" s="59"/>
      <c r="F1870" s="62">
        <v>5</v>
      </c>
      <c r="G1870" s="64">
        <v>873600</v>
      </c>
      <c r="H1870" s="59"/>
      <c r="I1870" s="69">
        <v>1.04</v>
      </c>
      <c r="J1870" s="70">
        <v>91728</v>
      </c>
      <c r="K1870" s="64">
        <v>10</v>
      </c>
      <c r="L1870" s="64">
        <f t="shared" si="30"/>
        <v>81007180.8</v>
      </c>
      <c r="M1870" s="62">
        <v>1861</v>
      </c>
      <c r="N1870" s="59"/>
      <c r="O1870" s="59"/>
      <c r="P1870" s="59"/>
      <c r="Q1870" s="59"/>
    </row>
    <row r="1871" spans="5:17">
      <c r="E1871" s="59"/>
      <c r="F1871" s="62">
        <v>6</v>
      </c>
      <c r="G1871" s="64">
        <v>890400</v>
      </c>
      <c r="H1871" s="59"/>
      <c r="I1871" s="69">
        <v>1.06</v>
      </c>
      <c r="J1871" s="70">
        <v>94382</v>
      </c>
      <c r="K1871" s="64">
        <v>10</v>
      </c>
      <c r="L1871" s="64">
        <f t="shared" si="30"/>
        <v>84928132.8</v>
      </c>
      <c r="M1871" s="62">
        <v>1862</v>
      </c>
      <c r="N1871" s="59"/>
      <c r="O1871" s="59"/>
      <c r="P1871" s="59"/>
      <c r="Q1871" s="59"/>
    </row>
    <row r="1872" spans="5:17">
      <c r="E1872" s="59"/>
      <c r="F1872" s="62">
        <v>7</v>
      </c>
      <c r="G1872" s="64">
        <v>907200</v>
      </c>
      <c r="H1872" s="59"/>
      <c r="I1872" s="69">
        <v>1.08</v>
      </c>
      <c r="J1872" s="70">
        <v>97070</v>
      </c>
      <c r="K1872" s="64">
        <v>10</v>
      </c>
      <c r="L1872" s="64">
        <f t="shared" si="30"/>
        <v>88969104</v>
      </c>
      <c r="M1872" s="62">
        <v>1863</v>
      </c>
      <c r="N1872" s="59"/>
      <c r="O1872" s="59"/>
      <c r="P1872" s="59"/>
      <c r="Q1872" s="59"/>
    </row>
    <row r="1873" spans="5:17">
      <c r="E1873" s="59"/>
      <c r="F1873" s="62">
        <v>8</v>
      </c>
      <c r="G1873" s="64">
        <v>924000</v>
      </c>
      <c r="H1873" s="59"/>
      <c r="I1873" s="69">
        <v>1.1</v>
      </c>
      <c r="J1873" s="70">
        <v>99792</v>
      </c>
      <c r="K1873" s="64">
        <v>10</v>
      </c>
      <c r="L1873" s="64">
        <f t="shared" si="30"/>
        <v>93131808</v>
      </c>
      <c r="M1873" s="62">
        <v>1864</v>
      </c>
      <c r="N1873" s="59"/>
      <c r="O1873" s="59"/>
      <c r="P1873" s="59"/>
      <c r="Q1873" s="59"/>
    </row>
    <row r="1874" spans="5:17">
      <c r="E1874" s="62">
        <v>4</v>
      </c>
      <c r="F1874" s="62">
        <v>1</v>
      </c>
      <c r="G1874" s="63">
        <v>850000</v>
      </c>
      <c r="H1874" s="62">
        <v>10000</v>
      </c>
      <c r="I1874" s="69">
        <v>1</v>
      </c>
      <c r="J1874" s="70">
        <v>85850</v>
      </c>
      <c r="K1874" s="64">
        <v>10</v>
      </c>
      <c r="L1874" s="64">
        <f t="shared" si="30"/>
        <v>73822500</v>
      </c>
      <c r="M1874" s="62">
        <v>1865</v>
      </c>
      <c r="N1874" s="59"/>
      <c r="O1874" s="59"/>
      <c r="P1874" s="59"/>
      <c r="Q1874" s="59"/>
    </row>
    <row r="1875" spans="5:17">
      <c r="E1875" s="59"/>
      <c r="F1875" s="62">
        <v>2</v>
      </c>
      <c r="G1875" s="64">
        <v>858500</v>
      </c>
      <c r="H1875" s="59"/>
      <c r="I1875" s="69">
        <v>1.01</v>
      </c>
      <c r="J1875" s="70">
        <v>87567</v>
      </c>
      <c r="K1875" s="64">
        <v>10</v>
      </c>
      <c r="L1875" s="64">
        <f t="shared" si="30"/>
        <v>76034769.5</v>
      </c>
      <c r="M1875" s="62">
        <v>1866</v>
      </c>
      <c r="N1875" s="59"/>
      <c r="O1875" s="59"/>
      <c r="P1875" s="59"/>
      <c r="Q1875" s="59"/>
    </row>
    <row r="1876" spans="5:17">
      <c r="E1876" s="59"/>
      <c r="F1876" s="62">
        <v>3</v>
      </c>
      <c r="G1876" s="64">
        <v>867000</v>
      </c>
      <c r="H1876" s="59"/>
      <c r="I1876" s="69">
        <v>1.02</v>
      </c>
      <c r="J1876" s="70">
        <v>89301</v>
      </c>
      <c r="K1876" s="64">
        <v>10</v>
      </c>
      <c r="L1876" s="64">
        <f t="shared" si="30"/>
        <v>78290967</v>
      </c>
      <c r="M1876" s="62">
        <v>1867</v>
      </c>
      <c r="N1876" s="59"/>
      <c r="O1876" s="59"/>
      <c r="P1876" s="59"/>
      <c r="Q1876" s="59"/>
    </row>
    <row r="1877" spans="5:17">
      <c r="E1877" s="59"/>
      <c r="F1877" s="62">
        <v>4</v>
      </c>
      <c r="G1877" s="64">
        <v>875500</v>
      </c>
      <c r="H1877" s="59"/>
      <c r="I1877" s="69">
        <v>1.03</v>
      </c>
      <c r="J1877" s="70">
        <v>91052</v>
      </c>
      <c r="K1877" s="64">
        <v>10</v>
      </c>
      <c r="L1877" s="64">
        <f t="shared" si="30"/>
        <v>80591526</v>
      </c>
      <c r="M1877" s="62">
        <v>1868</v>
      </c>
      <c r="N1877" s="59"/>
      <c r="O1877" s="59"/>
      <c r="P1877" s="59"/>
      <c r="Q1877" s="59"/>
    </row>
    <row r="1878" spans="5:17">
      <c r="E1878" s="59"/>
      <c r="F1878" s="62">
        <v>5</v>
      </c>
      <c r="G1878" s="64">
        <v>884000</v>
      </c>
      <c r="H1878" s="59"/>
      <c r="I1878" s="69">
        <v>1.04</v>
      </c>
      <c r="J1878" s="70">
        <v>92820</v>
      </c>
      <c r="K1878" s="64">
        <v>10</v>
      </c>
      <c r="L1878" s="64">
        <f t="shared" si="30"/>
        <v>82936880</v>
      </c>
      <c r="M1878" s="62">
        <v>1869</v>
      </c>
      <c r="N1878" s="59"/>
      <c r="O1878" s="59"/>
      <c r="P1878" s="59"/>
      <c r="Q1878" s="59"/>
    </row>
    <row r="1879" spans="5:17">
      <c r="E1879" s="59"/>
      <c r="F1879" s="62">
        <v>6</v>
      </c>
      <c r="G1879" s="64">
        <v>901000</v>
      </c>
      <c r="H1879" s="59"/>
      <c r="I1879" s="69">
        <v>1.06</v>
      </c>
      <c r="J1879" s="70">
        <v>95506</v>
      </c>
      <c r="K1879" s="64">
        <v>10</v>
      </c>
      <c r="L1879" s="64">
        <f t="shared" si="30"/>
        <v>86951906</v>
      </c>
      <c r="M1879" s="62">
        <v>1870</v>
      </c>
      <c r="N1879" s="59"/>
      <c r="O1879" s="59"/>
      <c r="P1879" s="59"/>
      <c r="Q1879" s="59"/>
    </row>
    <row r="1880" spans="5:17">
      <c r="E1880" s="59"/>
      <c r="F1880" s="62">
        <v>7</v>
      </c>
      <c r="G1880" s="64">
        <v>918000</v>
      </c>
      <c r="H1880" s="59"/>
      <c r="I1880" s="69">
        <v>1.08</v>
      </c>
      <c r="J1880" s="70">
        <v>98226</v>
      </c>
      <c r="K1880" s="64">
        <v>10</v>
      </c>
      <c r="L1880" s="64">
        <f t="shared" si="30"/>
        <v>91089468</v>
      </c>
      <c r="M1880" s="62">
        <v>1871</v>
      </c>
      <c r="N1880" s="59"/>
      <c r="O1880" s="59"/>
      <c r="P1880" s="59"/>
      <c r="Q1880" s="59"/>
    </row>
    <row r="1881" spans="5:17">
      <c r="E1881" s="59"/>
      <c r="F1881" s="62">
        <v>8</v>
      </c>
      <c r="G1881" s="64">
        <v>935000</v>
      </c>
      <c r="H1881" s="59"/>
      <c r="I1881" s="69">
        <v>1.1</v>
      </c>
      <c r="J1881" s="70">
        <v>100980</v>
      </c>
      <c r="K1881" s="64">
        <v>10</v>
      </c>
      <c r="L1881" s="64">
        <f t="shared" si="30"/>
        <v>95351300</v>
      </c>
      <c r="M1881" s="62">
        <v>1872</v>
      </c>
      <c r="N1881" s="59"/>
      <c r="O1881" s="59"/>
      <c r="P1881" s="59"/>
      <c r="Q1881" s="59"/>
    </row>
    <row r="1882" spans="5:17">
      <c r="E1882" s="62">
        <v>5</v>
      </c>
      <c r="F1882" s="62">
        <v>1</v>
      </c>
      <c r="G1882" s="63">
        <v>860000</v>
      </c>
      <c r="H1882" s="62">
        <v>10000</v>
      </c>
      <c r="I1882" s="69">
        <v>1</v>
      </c>
      <c r="J1882" s="70">
        <v>86860</v>
      </c>
      <c r="K1882" s="64">
        <v>10</v>
      </c>
      <c r="L1882" s="64">
        <f t="shared" si="30"/>
        <v>75559600</v>
      </c>
      <c r="M1882" s="62">
        <v>1873</v>
      </c>
      <c r="N1882" s="59"/>
      <c r="O1882" s="59"/>
      <c r="P1882" s="59"/>
      <c r="Q1882" s="59"/>
    </row>
    <row r="1883" spans="5:17">
      <c r="E1883" s="59"/>
      <c r="F1883" s="62">
        <v>2</v>
      </c>
      <c r="G1883" s="64">
        <v>868600</v>
      </c>
      <c r="H1883" s="59"/>
      <c r="I1883" s="69">
        <v>1.01</v>
      </c>
      <c r="J1883" s="70">
        <v>88597</v>
      </c>
      <c r="K1883" s="64">
        <v>10</v>
      </c>
      <c r="L1883" s="64">
        <f t="shared" si="30"/>
        <v>77823954.2</v>
      </c>
      <c r="M1883" s="62">
        <v>1874</v>
      </c>
      <c r="N1883" s="59"/>
      <c r="O1883" s="59"/>
      <c r="P1883" s="59"/>
      <c r="Q1883" s="59"/>
    </row>
    <row r="1884" spans="5:17">
      <c r="E1884" s="59"/>
      <c r="F1884" s="62">
        <v>3</v>
      </c>
      <c r="G1884" s="64">
        <v>877200</v>
      </c>
      <c r="H1884" s="59"/>
      <c r="I1884" s="69">
        <v>1.02</v>
      </c>
      <c r="J1884" s="70">
        <v>90351</v>
      </c>
      <c r="K1884" s="64">
        <v>10</v>
      </c>
      <c r="L1884" s="64">
        <f t="shared" si="30"/>
        <v>80133097.2</v>
      </c>
      <c r="M1884" s="62">
        <v>1875</v>
      </c>
      <c r="N1884" s="59"/>
      <c r="O1884" s="59"/>
      <c r="P1884" s="59"/>
      <c r="Q1884" s="59"/>
    </row>
    <row r="1885" spans="5:17">
      <c r="E1885" s="59"/>
      <c r="F1885" s="62">
        <v>4</v>
      </c>
      <c r="G1885" s="64">
        <v>885800</v>
      </c>
      <c r="H1885" s="59"/>
      <c r="I1885" s="69">
        <v>1.03</v>
      </c>
      <c r="J1885" s="70">
        <v>92123</v>
      </c>
      <c r="K1885" s="64">
        <v>10</v>
      </c>
      <c r="L1885" s="64">
        <f t="shared" si="30"/>
        <v>82488353.4</v>
      </c>
      <c r="M1885" s="62">
        <v>1876</v>
      </c>
      <c r="N1885" s="59"/>
      <c r="O1885" s="59"/>
      <c r="P1885" s="59"/>
      <c r="Q1885" s="59"/>
    </row>
    <row r="1886" spans="5:17">
      <c r="E1886" s="59"/>
      <c r="F1886" s="62">
        <v>5</v>
      </c>
      <c r="G1886" s="64">
        <v>894400</v>
      </c>
      <c r="H1886" s="59"/>
      <c r="I1886" s="69">
        <v>1.04</v>
      </c>
      <c r="J1886" s="70">
        <v>93912</v>
      </c>
      <c r="K1886" s="64">
        <v>10</v>
      </c>
      <c r="L1886" s="64">
        <f t="shared" si="30"/>
        <v>84889292.8</v>
      </c>
      <c r="M1886" s="62">
        <v>1877</v>
      </c>
      <c r="N1886" s="59"/>
      <c r="O1886" s="59"/>
      <c r="P1886" s="59"/>
      <c r="Q1886" s="59"/>
    </row>
    <row r="1887" spans="5:17">
      <c r="E1887" s="59"/>
      <c r="F1887" s="62">
        <v>6</v>
      </c>
      <c r="G1887" s="64">
        <v>911600</v>
      </c>
      <c r="H1887" s="59"/>
      <c r="I1887" s="69">
        <v>1.06</v>
      </c>
      <c r="J1887" s="70">
        <v>96629</v>
      </c>
      <c r="K1887" s="64">
        <v>10</v>
      </c>
      <c r="L1887" s="64">
        <f t="shared" si="30"/>
        <v>88998596.4</v>
      </c>
      <c r="M1887" s="62">
        <v>1878</v>
      </c>
      <c r="N1887" s="59"/>
      <c r="O1887" s="59"/>
      <c r="P1887" s="59"/>
      <c r="Q1887" s="59"/>
    </row>
    <row r="1888" spans="5:17">
      <c r="E1888" s="59"/>
      <c r="F1888" s="62">
        <v>7</v>
      </c>
      <c r="G1888" s="64">
        <v>928800</v>
      </c>
      <c r="H1888" s="59"/>
      <c r="I1888" s="69">
        <v>1.08</v>
      </c>
      <c r="J1888" s="70">
        <v>99381</v>
      </c>
      <c r="K1888" s="64">
        <v>10</v>
      </c>
      <c r="L1888" s="64">
        <f t="shared" si="30"/>
        <v>93233872.8</v>
      </c>
      <c r="M1888" s="62">
        <v>1879</v>
      </c>
      <c r="N1888" s="59"/>
      <c r="O1888" s="59"/>
      <c r="P1888" s="59"/>
      <c r="Q1888" s="59"/>
    </row>
    <row r="1889" spans="4:17">
      <c r="D1889" s="59"/>
      <c r="E1889" s="59"/>
      <c r="F1889" s="62">
        <v>8</v>
      </c>
      <c r="G1889" s="64">
        <v>946000</v>
      </c>
      <c r="H1889" s="59"/>
      <c r="I1889" s="69">
        <v>1.1</v>
      </c>
      <c r="J1889" s="70">
        <v>102168</v>
      </c>
      <c r="K1889" s="64">
        <v>10</v>
      </c>
      <c r="L1889" s="64">
        <f t="shared" si="30"/>
        <v>97596928</v>
      </c>
      <c r="M1889" s="62">
        <v>1880</v>
      </c>
      <c r="N1889" s="59"/>
      <c r="O1889" s="59"/>
      <c r="P1889" s="59"/>
      <c r="Q1889" s="59"/>
    </row>
    <row r="1890" spans="4:17">
      <c r="D1890" s="62" t="s">
        <v>644</v>
      </c>
      <c r="E1890" s="62">
        <v>1</v>
      </c>
      <c r="F1890" s="62">
        <v>1</v>
      </c>
      <c r="G1890" s="63">
        <v>870000</v>
      </c>
      <c r="H1890" s="62">
        <v>10000</v>
      </c>
      <c r="I1890" s="69">
        <v>1</v>
      </c>
      <c r="J1890" s="70">
        <v>87870</v>
      </c>
      <c r="K1890" s="64">
        <v>10</v>
      </c>
      <c r="L1890" s="64">
        <f t="shared" si="30"/>
        <v>77316900</v>
      </c>
      <c r="M1890" s="62">
        <v>1881</v>
      </c>
      <c r="N1890" s="59"/>
      <c r="O1890" s="59"/>
      <c r="P1890" s="59"/>
      <c r="Q1890" s="59"/>
    </row>
    <row r="1891" spans="4:17">
      <c r="D1891" s="59"/>
      <c r="E1891" s="59"/>
      <c r="F1891" s="62">
        <v>2</v>
      </c>
      <c r="G1891" s="64">
        <v>878700</v>
      </c>
      <c r="H1891" s="59"/>
      <c r="I1891" s="69">
        <v>1.01</v>
      </c>
      <c r="J1891" s="70">
        <v>89627</v>
      </c>
      <c r="K1891" s="64">
        <v>10</v>
      </c>
      <c r="L1891" s="64">
        <f t="shared" si="30"/>
        <v>79633944.9</v>
      </c>
      <c r="M1891" s="62">
        <v>1882</v>
      </c>
      <c r="N1891" s="59"/>
      <c r="O1891" s="59"/>
      <c r="P1891" s="59"/>
      <c r="Q1891" s="59"/>
    </row>
    <row r="1892" spans="4:17">
      <c r="D1892" s="59"/>
      <c r="E1892" s="59"/>
      <c r="F1892" s="62">
        <v>3</v>
      </c>
      <c r="G1892" s="64">
        <v>887400</v>
      </c>
      <c r="H1892" s="59"/>
      <c r="I1892" s="69">
        <v>1.02</v>
      </c>
      <c r="J1892" s="70">
        <v>91402</v>
      </c>
      <c r="K1892" s="64">
        <v>10</v>
      </c>
      <c r="L1892" s="64">
        <f t="shared" si="30"/>
        <v>81997534.8</v>
      </c>
      <c r="M1892" s="62">
        <v>1883</v>
      </c>
      <c r="N1892" s="59"/>
      <c r="O1892" s="59"/>
      <c r="P1892" s="59"/>
      <c r="Q1892" s="59"/>
    </row>
    <row r="1893" spans="4:17">
      <c r="D1893" s="59"/>
      <c r="E1893" s="59"/>
      <c r="F1893" s="62">
        <v>4</v>
      </c>
      <c r="G1893" s="64">
        <v>896100</v>
      </c>
      <c r="H1893" s="59"/>
      <c r="I1893" s="69">
        <v>1.03</v>
      </c>
      <c r="J1893" s="70">
        <v>93194</v>
      </c>
      <c r="K1893" s="64">
        <v>10</v>
      </c>
      <c r="L1893" s="64">
        <f t="shared" si="30"/>
        <v>84407243.4</v>
      </c>
      <c r="M1893" s="62">
        <v>1884</v>
      </c>
      <c r="N1893" s="59"/>
      <c r="O1893" s="59"/>
      <c r="P1893" s="59"/>
      <c r="Q1893" s="59"/>
    </row>
    <row r="1894" spans="4:17">
      <c r="D1894" s="59"/>
      <c r="E1894" s="59"/>
      <c r="F1894" s="62">
        <v>5</v>
      </c>
      <c r="G1894" s="64">
        <v>904800</v>
      </c>
      <c r="H1894" s="59"/>
      <c r="I1894" s="69">
        <v>1.04</v>
      </c>
      <c r="J1894" s="70">
        <v>95004</v>
      </c>
      <c r="K1894" s="64">
        <v>10</v>
      </c>
      <c r="L1894" s="64">
        <f t="shared" si="30"/>
        <v>86864419.2</v>
      </c>
      <c r="M1894" s="62">
        <v>1885</v>
      </c>
      <c r="N1894" s="59"/>
      <c r="O1894" s="59"/>
      <c r="P1894" s="59"/>
      <c r="Q1894" s="59"/>
    </row>
    <row r="1895" spans="4:17">
      <c r="D1895" s="59"/>
      <c r="E1895" s="59"/>
      <c r="F1895" s="62">
        <v>6</v>
      </c>
      <c r="G1895" s="64">
        <v>922200</v>
      </c>
      <c r="H1895" s="59"/>
      <c r="I1895" s="69">
        <v>1.06</v>
      </c>
      <c r="J1895" s="70">
        <v>97753</v>
      </c>
      <c r="K1895" s="64">
        <v>10</v>
      </c>
      <c r="L1895" s="64">
        <f t="shared" si="30"/>
        <v>91070016.6</v>
      </c>
      <c r="M1895" s="62">
        <v>1886</v>
      </c>
      <c r="N1895" s="59"/>
      <c r="O1895" s="59"/>
      <c r="P1895" s="59"/>
      <c r="Q1895" s="59"/>
    </row>
    <row r="1896" spans="4:17">
      <c r="D1896" s="59"/>
      <c r="E1896" s="59"/>
      <c r="F1896" s="62">
        <v>7</v>
      </c>
      <c r="G1896" s="64">
        <v>939600</v>
      </c>
      <c r="H1896" s="59"/>
      <c r="I1896" s="69">
        <v>1.08</v>
      </c>
      <c r="J1896" s="70">
        <v>100537</v>
      </c>
      <c r="K1896" s="64">
        <v>10</v>
      </c>
      <c r="L1896" s="64">
        <f t="shared" si="30"/>
        <v>95404165.2</v>
      </c>
      <c r="M1896" s="62">
        <v>1887</v>
      </c>
      <c r="N1896" s="59"/>
      <c r="O1896" s="59"/>
      <c r="P1896" s="59"/>
      <c r="Q1896" s="59"/>
    </row>
    <row r="1897" spans="4:17">
      <c r="D1897" s="59"/>
      <c r="E1897" s="59"/>
      <c r="F1897" s="62">
        <v>8</v>
      </c>
      <c r="G1897" s="64">
        <v>957000</v>
      </c>
      <c r="H1897" s="59"/>
      <c r="I1897" s="69">
        <v>1.1</v>
      </c>
      <c r="J1897" s="70">
        <v>103356</v>
      </c>
      <c r="K1897" s="64">
        <v>10</v>
      </c>
      <c r="L1897" s="64">
        <f t="shared" si="30"/>
        <v>99868692</v>
      </c>
      <c r="M1897" s="62">
        <v>1888</v>
      </c>
      <c r="N1897" s="59"/>
      <c r="O1897" s="59"/>
      <c r="P1897" s="59"/>
      <c r="Q1897" s="59"/>
    </row>
    <row r="1898" spans="4:17">
      <c r="D1898" s="59"/>
      <c r="E1898" s="62">
        <v>2</v>
      </c>
      <c r="F1898" s="62">
        <v>1</v>
      </c>
      <c r="G1898" s="63">
        <v>880000</v>
      </c>
      <c r="H1898" s="62">
        <v>10000</v>
      </c>
      <c r="I1898" s="69">
        <v>1</v>
      </c>
      <c r="J1898" s="70">
        <v>88880</v>
      </c>
      <c r="K1898" s="64">
        <v>10</v>
      </c>
      <c r="L1898" s="64">
        <f t="shared" si="30"/>
        <v>79094400</v>
      </c>
      <c r="M1898" s="62">
        <v>1889</v>
      </c>
      <c r="N1898" s="59"/>
      <c r="O1898" s="59"/>
      <c r="P1898" s="59"/>
      <c r="Q1898" s="59"/>
    </row>
    <row r="1899" spans="4:17">
      <c r="D1899" s="59"/>
      <c r="E1899" s="59"/>
      <c r="F1899" s="62">
        <v>2</v>
      </c>
      <c r="G1899" s="64">
        <v>888800</v>
      </c>
      <c r="H1899" s="59"/>
      <c r="I1899" s="69">
        <v>1.01</v>
      </c>
      <c r="J1899" s="70">
        <v>90657</v>
      </c>
      <c r="K1899" s="64">
        <v>10</v>
      </c>
      <c r="L1899" s="64">
        <f t="shared" si="30"/>
        <v>81464741.6</v>
      </c>
      <c r="M1899" s="62">
        <v>1890</v>
      </c>
      <c r="N1899" s="59"/>
      <c r="O1899" s="59"/>
      <c r="P1899" s="59"/>
      <c r="Q1899" s="59"/>
    </row>
    <row r="1900" spans="4:17">
      <c r="D1900" s="59"/>
      <c r="E1900" s="59"/>
      <c r="F1900" s="62">
        <v>3</v>
      </c>
      <c r="G1900" s="64">
        <v>897600</v>
      </c>
      <c r="H1900" s="59"/>
      <c r="I1900" s="69">
        <v>1.02</v>
      </c>
      <c r="J1900" s="70">
        <v>92452</v>
      </c>
      <c r="K1900" s="64">
        <v>10</v>
      </c>
      <c r="L1900" s="64">
        <f t="shared" si="30"/>
        <v>83882515.2</v>
      </c>
      <c r="M1900" s="62">
        <v>1891</v>
      </c>
      <c r="N1900" s="59"/>
      <c r="O1900" s="59"/>
      <c r="P1900" s="59"/>
      <c r="Q1900" s="59"/>
    </row>
    <row r="1901" spans="4:17">
      <c r="D1901" s="59"/>
      <c r="E1901" s="59"/>
      <c r="F1901" s="62">
        <v>4</v>
      </c>
      <c r="G1901" s="64">
        <v>906400</v>
      </c>
      <c r="H1901" s="59"/>
      <c r="I1901" s="69">
        <v>1.03</v>
      </c>
      <c r="J1901" s="70">
        <v>94265</v>
      </c>
      <c r="K1901" s="64">
        <v>10</v>
      </c>
      <c r="L1901" s="64">
        <f t="shared" si="30"/>
        <v>86348196</v>
      </c>
      <c r="M1901" s="62">
        <v>1892</v>
      </c>
      <c r="N1901" s="59"/>
      <c r="O1901" s="59"/>
      <c r="P1901" s="59"/>
      <c r="Q1901" s="59"/>
    </row>
    <row r="1902" spans="4:17">
      <c r="D1902" s="59"/>
      <c r="E1902" s="59"/>
      <c r="F1902" s="62">
        <v>5</v>
      </c>
      <c r="G1902" s="64">
        <v>915200</v>
      </c>
      <c r="H1902" s="59"/>
      <c r="I1902" s="69">
        <v>1.04</v>
      </c>
      <c r="J1902" s="70">
        <v>96096</v>
      </c>
      <c r="K1902" s="64">
        <v>10</v>
      </c>
      <c r="L1902" s="64">
        <f t="shared" si="30"/>
        <v>88862259.2</v>
      </c>
      <c r="M1902" s="62">
        <v>1893</v>
      </c>
      <c r="N1902" s="59"/>
      <c r="O1902" s="59"/>
      <c r="P1902" s="59"/>
      <c r="Q1902" s="59"/>
    </row>
    <row r="1903" spans="4:17">
      <c r="D1903" s="59"/>
      <c r="E1903" s="59"/>
      <c r="F1903" s="62">
        <v>6</v>
      </c>
      <c r="G1903" s="64">
        <v>932800</v>
      </c>
      <c r="H1903" s="59"/>
      <c r="I1903" s="69">
        <v>1.06</v>
      </c>
      <c r="J1903" s="70">
        <v>98876</v>
      </c>
      <c r="K1903" s="64">
        <v>10</v>
      </c>
      <c r="L1903" s="64">
        <f t="shared" si="30"/>
        <v>93164332.8</v>
      </c>
      <c r="M1903" s="62">
        <v>1894</v>
      </c>
      <c r="N1903" s="59"/>
      <c r="O1903" s="59"/>
      <c r="P1903" s="59"/>
      <c r="Q1903" s="59"/>
    </row>
    <row r="1904" spans="4:17">
      <c r="D1904" s="59"/>
      <c r="E1904" s="59"/>
      <c r="F1904" s="62">
        <v>7</v>
      </c>
      <c r="G1904" s="64">
        <v>950400</v>
      </c>
      <c r="H1904" s="59"/>
      <c r="I1904" s="69">
        <v>1.08</v>
      </c>
      <c r="J1904" s="70">
        <v>101692</v>
      </c>
      <c r="K1904" s="64">
        <v>10</v>
      </c>
      <c r="L1904" s="64">
        <f t="shared" si="30"/>
        <v>97598476.8</v>
      </c>
      <c r="M1904" s="62">
        <v>1895</v>
      </c>
      <c r="N1904" s="59"/>
      <c r="O1904" s="59"/>
      <c r="P1904" s="59"/>
      <c r="Q1904" s="59"/>
    </row>
    <row r="1905" spans="5:17">
      <c r="E1905" s="59"/>
      <c r="F1905" s="62">
        <v>8</v>
      </c>
      <c r="G1905" s="64">
        <v>968000</v>
      </c>
      <c r="H1905" s="59"/>
      <c r="I1905" s="69">
        <v>1.1</v>
      </c>
      <c r="J1905" s="70">
        <v>104544</v>
      </c>
      <c r="K1905" s="64">
        <v>10</v>
      </c>
      <c r="L1905" s="64">
        <f t="shared" si="30"/>
        <v>102166592</v>
      </c>
      <c r="M1905" s="62">
        <v>1896</v>
      </c>
      <c r="N1905" s="59"/>
      <c r="O1905" s="59"/>
      <c r="P1905" s="59"/>
      <c r="Q1905" s="59"/>
    </row>
    <row r="1906" spans="5:17">
      <c r="E1906" s="62">
        <v>3</v>
      </c>
      <c r="F1906" s="62">
        <v>1</v>
      </c>
      <c r="G1906" s="63">
        <v>890000</v>
      </c>
      <c r="H1906" s="62">
        <v>10000</v>
      </c>
      <c r="I1906" s="69">
        <v>1</v>
      </c>
      <c r="J1906" s="70">
        <v>89890</v>
      </c>
      <c r="K1906" s="64">
        <v>10</v>
      </c>
      <c r="L1906" s="64">
        <f t="shared" si="30"/>
        <v>80892100</v>
      </c>
      <c r="M1906" s="62">
        <v>1897</v>
      </c>
      <c r="N1906" s="59"/>
      <c r="O1906" s="59"/>
      <c r="P1906" s="59"/>
      <c r="Q1906" s="59"/>
    </row>
    <row r="1907" spans="5:17">
      <c r="E1907" s="59"/>
      <c r="F1907" s="62">
        <v>2</v>
      </c>
      <c r="G1907" s="64">
        <v>898900</v>
      </c>
      <c r="H1907" s="59"/>
      <c r="I1907" s="69">
        <v>1.01</v>
      </c>
      <c r="J1907" s="70">
        <v>91687</v>
      </c>
      <c r="K1907" s="64">
        <v>10</v>
      </c>
      <c r="L1907" s="64">
        <f t="shared" si="30"/>
        <v>83316344.3</v>
      </c>
      <c r="M1907" s="62">
        <v>1898</v>
      </c>
      <c r="N1907" s="59"/>
      <c r="O1907" s="59"/>
      <c r="P1907" s="59"/>
      <c r="Q1907" s="59"/>
    </row>
    <row r="1908" spans="5:17">
      <c r="E1908" s="59"/>
      <c r="F1908" s="62">
        <v>3</v>
      </c>
      <c r="G1908" s="64">
        <v>907800</v>
      </c>
      <c r="H1908" s="59"/>
      <c r="I1908" s="69">
        <v>1.02</v>
      </c>
      <c r="J1908" s="70">
        <v>93503</v>
      </c>
      <c r="K1908" s="64">
        <v>10</v>
      </c>
      <c r="L1908" s="64">
        <f t="shared" si="30"/>
        <v>85789823.4</v>
      </c>
      <c r="M1908" s="62">
        <v>1899</v>
      </c>
      <c r="N1908" s="59"/>
      <c r="O1908" s="59"/>
      <c r="P1908" s="59"/>
      <c r="Q1908" s="59"/>
    </row>
    <row r="1909" spans="5:17">
      <c r="E1909" s="59"/>
      <c r="F1909" s="62">
        <v>4</v>
      </c>
      <c r="G1909" s="64">
        <v>916700</v>
      </c>
      <c r="H1909" s="59"/>
      <c r="I1909" s="69">
        <v>1.03</v>
      </c>
      <c r="J1909" s="70">
        <v>95336</v>
      </c>
      <c r="K1909" s="64">
        <v>10</v>
      </c>
      <c r="L1909" s="64">
        <f t="shared" si="30"/>
        <v>88311211.2</v>
      </c>
      <c r="M1909" s="62">
        <v>1900</v>
      </c>
      <c r="N1909" s="59"/>
      <c r="O1909" s="59"/>
      <c r="P1909" s="59"/>
      <c r="Q1909" s="59"/>
    </row>
    <row r="1910" spans="5:17">
      <c r="E1910" s="59"/>
      <c r="F1910" s="62">
        <v>5</v>
      </c>
      <c r="G1910" s="64">
        <v>925600</v>
      </c>
      <c r="H1910" s="59"/>
      <c r="I1910" s="69">
        <v>1.04</v>
      </c>
      <c r="J1910" s="70">
        <v>97188</v>
      </c>
      <c r="K1910" s="64">
        <v>10</v>
      </c>
      <c r="L1910" s="64">
        <f t="shared" si="30"/>
        <v>90882812.8</v>
      </c>
      <c r="M1910" s="62">
        <v>1901</v>
      </c>
      <c r="N1910" s="59"/>
      <c r="O1910" s="59"/>
      <c r="P1910" s="59"/>
      <c r="Q1910" s="59"/>
    </row>
    <row r="1911" spans="5:17">
      <c r="E1911" s="59"/>
      <c r="F1911" s="62">
        <v>6</v>
      </c>
      <c r="G1911" s="64">
        <v>943400</v>
      </c>
      <c r="H1911" s="59"/>
      <c r="I1911" s="69">
        <v>1.06</v>
      </c>
      <c r="J1911" s="70">
        <v>100000</v>
      </c>
      <c r="K1911" s="64">
        <v>10</v>
      </c>
      <c r="L1911" s="64">
        <f t="shared" si="30"/>
        <v>95283400</v>
      </c>
      <c r="M1911" s="62">
        <v>1902</v>
      </c>
      <c r="N1911" s="59"/>
      <c r="O1911" s="59"/>
      <c r="P1911" s="59"/>
      <c r="Q1911" s="59"/>
    </row>
    <row r="1912" spans="5:17">
      <c r="E1912" s="59"/>
      <c r="F1912" s="62">
        <v>7</v>
      </c>
      <c r="G1912" s="64">
        <v>961200</v>
      </c>
      <c r="H1912" s="59"/>
      <c r="I1912" s="69">
        <v>1.08</v>
      </c>
      <c r="J1912" s="70">
        <v>102848</v>
      </c>
      <c r="K1912" s="64">
        <v>10</v>
      </c>
      <c r="L1912" s="64">
        <f t="shared" si="30"/>
        <v>99818697.6</v>
      </c>
      <c r="M1912" s="62">
        <v>1903</v>
      </c>
      <c r="N1912" s="59"/>
      <c r="O1912" s="59"/>
      <c r="P1912" s="59"/>
      <c r="Q1912" s="59"/>
    </row>
    <row r="1913" spans="5:17">
      <c r="E1913" s="59"/>
      <c r="F1913" s="62">
        <v>8</v>
      </c>
      <c r="G1913" s="64">
        <v>979000</v>
      </c>
      <c r="H1913" s="59"/>
      <c r="I1913" s="69">
        <v>1.1</v>
      </c>
      <c r="J1913" s="70">
        <v>105732</v>
      </c>
      <c r="K1913" s="64">
        <v>10</v>
      </c>
      <c r="L1913" s="64">
        <f t="shared" si="30"/>
        <v>104490628</v>
      </c>
      <c r="M1913" s="62">
        <v>1904</v>
      </c>
      <c r="N1913" s="59"/>
      <c r="O1913" s="59"/>
      <c r="P1913" s="59"/>
      <c r="Q1913" s="59"/>
    </row>
    <row r="1914" spans="5:17">
      <c r="E1914" s="62">
        <v>4</v>
      </c>
      <c r="F1914" s="62">
        <v>1</v>
      </c>
      <c r="G1914" s="63">
        <v>900000</v>
      </c>
      <c r="H1914" s="62">
        <v>10000</v>
      </c>
      <c r="I1914" s="69">
        <v>1</v>
      </c>
      <c r="J1914" s="70">
        <v>90900</v>
      </c>
      <c r="K1914" s="64">
        <v>10</v>
      </c>
      <c r="L1914" s="64">
        <f t="shared" si="30"/>
        <v>82710000</v>
      </c>
      <c r="M1914" s="62">
        <v>1905</v>
      </c>
      <c r="N1914" s="59"/>
      <c r="O1914" s="59"/>
      <c r="P1914" s="59"/>
      <c r="Q1914" s="59"/>
    </row>
    <row r="1915" spans="5:17">
      <c r="E1915" s="59"/>
      <c r="F1915" s="62">
        <v>2</v>
      </c>
      <c r="G1915" s="64">
        <v>909000</v>
      </c>
      <c r="H1915" s="59"/>
      <c r="I1915" s="69">
        <v>1.01</v>
      </c>
      <c r="J1915" s="70">
        <v>92718</v>
      </c>
      <c r="K1915" s="64">
        <v>10</v>
      </c>
      <c r="L1915" s="64">
        <f t="shared" si="30"/>
        <v>85189662</v>
      </c>
      <c r="M1915" s="62">
        <v>1906</v>
      </c>
      <c r="N1915" s="59"/>
      <c r="O1915" s="59"/>
      <c r="P1915" s="59"/>
      <c r="Q1915" s="59"/>
    </row>
    <row r="1916" spans="5:17">
      <c r="E1916" s="59"/>
      <c r="F1916" s="62">
        <v>3</v>
      </c>
      <c r="G1916" s="64">
        <v>918000</v>
      </c>
      <c r="H1916" s="59"/>
      <c r="I1916" s="69">
        <v>1.02</v>
      </c>
      <c r="J1916" s="70">
        <v>94554</v>
      </c>
      <c r="K1916" s="64">
        <v>10</v>
      </c>
      <c r="L1916" s="64">
        <f t="shared" si="30"/>
        <v>87718572</v>
      </c>
      <c r="M1916" s="62">
        <v>1907</v>
      </c>
      <c r="N1916" s="59"/>
      <c r="O1916" s="59"/>
      <c r="P1916" s="59"/>
      <c r="Q1916" s="59"/>
    </row>
    <row r="1917" spans="5:17">
      <c r="E1917" s="59"/>
      <c r="F1917" s="62">
        <v>4</v>
      </c>
      <c r="G1917" s="64">
        <v>927000</v>
      </c>
      <c r="H1917" s="59"/>
      <c r="I1917" s="69">
        <v>1.03</v>
      </c>
      <c r="J1917" s="70">
        <v>96408</v>
      </c>
      <c r="K1917" s="64">
        <v>10</v>
      </c>
      <c r="L1917" s="64">
        <f t="shared" si="30"/>
        <v>90297216</v>
      </c>
      <c r="M1917" s="62">
        <v>1908</v>
      </c>
      <c r="N1917" s="59"/>
      <c r="O1917" s="59"/>
      <c r="P1917" s="59"/>
      <c r="Q1917" s="59"/>
    </row>
    <row r="1918" spans="5:17">
      <c r="E1918" s="59"/>
      <c r="F1918" s="62">
        <v>5</v>
      </c>
      <c r="G1918" s="64">
        <v>936000</v>
      </c>
      <c r="H1918" s="59"/>
      <c r="I1918" s="69">
        <v>1.04</v>
      </c>
      <c r="J1918" s="70">
        <v>98280</v>
      </c>
      <c r="K1918" s="64">
        <v>10</v>
      </c>
      <c r="L1918" s="64">
        <f t="shared" si="30"/>
        <v>92926080</v>
      </c>
      <c r="M1918" s="62">
        <v>1909</v>
      </c>
      <c r="N1918" s="59"/>
      <c r="O1918" s="59"/>
      <c r="P1918" s="59"/>
      <c r="Q1918" s="59"/>
    </row>
    <row r="1919" spans="5:17">
      <c r="E1919" s="59"/>
      <c r="F1919" s="62">
        <v>6</v>
      </c>
      <c r="G1919" s="64">
        <v>954000</v>
      </c>
      <c r="H1919" s="59"/>
      <c r="I1919" s="69">
        <v>1.06</v>
      </c>
      <c r="J1919" s="70">
        <v>101124</v>
      </c>
      <c r="K1919" s="64">
        <v>10</v>
      </c>
      <c r="L1919" s="64">
        <f t="shared" si="30"/>
        <v>97426296</v>
      </c>
      <c r="M1919" s="62">
        <v>1910</v>
      </c>
      <c r="N1919" s="59"/>
      <c r="O1919" s="59"/>
      <c r="P1919" s="59"/>
      <c r="Q1919" s="59"/>
    </row>
    <row r="1920" spans="5:17">
      <c r="E1920" s="59"/>
      <c r="F1920" s="62">
        <v>7</v>
      </c>
      <c r="G1920" s="64">
        <v>972000</v>
      </c>
      <c r="H1920" s="59"/>
      <c r="I1920" s="69">
        <v>1.08</v>
      </c>
      <c r="J1920" s="70">
        <v>104004</v>
      </c>
      <c r="K1920" s="64">
        <v>10</v>
      </c>
      <c r="L1920" s="64">
        <f t="shared" si="30"/>
        <v>102063888</v>
      </c>
      <c r="M1920" s="62">
        <v>1911</v>
      </c>
      <c r="N1920" s="59"/>
      <c r="O1920" s="59"/>
      <c r="P1920" s="59"/>
      <c r="Q1920" s="59"/>
    </row>
    <row r="1921" spans="4:17">
      <c r="D1921" s="59"/>
      <c r="E1921" s="59"/>
      <c r="F1921" s="62">
        <v>8</v>
      </c>
      <c r="G1921" s="64">
        <v>990000</v>
      </c>
      <c r="H1921" s="59"/>
      <c r="I1921" s="69">
        <v>1.1</v>
      </c>
      <c r="J1921" s="70">
        <v>106920</v>
      </c>
      <c r="K1921" s="64">
        <v>10</v>
      </c>
      <c r="L1921" s="64">
        <f t="shared" si="30"/>
        <v>106840800</v>
      </c>
      <c r="M1921" s="62">
        <v>1912</v>
      </c>
      <c r="N1921" s="59"/>
      <c r="O1921" s="59"/>
      <c r="P1921" s="59"/>
      <c r="Q1921" s="59"/>
    </row>
    <row r="1922" spans="4:17">
      <c r="D1922" s="59"/>
      <c r="E1922" s="62">
        <v>5</v>
      </c>
      <c r="F1922" s="62">
        <v>1</v>
      </c>
      <c r="G1922" s="63">
        <v>910000</v>
      </c>
      <c r="H1922" s="62">
        <v>10000</v>
      </c>
      <c r="I1922" s="69">
        <v>1</v>
      </c>
      <c r="J1922" s="70">
        <v>91910</v>
      </c>
      <c r="K1922" s="64">
        <v>10</v>
      </c>
      <c r="L1922" s="64">
        <f t="shared" si="30"/>
        <v>84548100</v>
      </c>
      <c r="M1922" s="62">
        <v>1913</v>
      </c>
      <c r="N1922" s="59"/>
      <c r="O1922" s="59"/>
      <c r="P1922" s="59"/>
      <c r="Q1922" s="59"/>
    </row>
    <row r="1923" spans="4:17">
      <c r="D1923" s="59"/>
      <c r="E1923" s="59"/>
      <c r="F1923" s="62">
        <v>2</v>
      </c>
      <c r="G1923" s="64">
        <v>919100</v>
      </c>
      <c r="H1923" s="59"/>
      <c r="I1923" s="69">
        <v>1.01</v>
      </c>
      <c r="J1923" s="70">
        <v>93748</v>
      </c>
      <c r="K1923" s="64">
        <v>10</v>
      </c>
      <c r="L1923" s="64">
        <f t="shared" si="30"/>
        <v>87082886.8</v>
      </c>
      <c r="M1923" s="62">
        <v>1914</v>
      </c>
      <c r="N1923" s="59"/>
      <c r="O1923" s="59"/>
      <c r="P1923" s="59"/>
      <c r="Q1923" s="59"/>
    </row>
    <row r="1924" spans="4:17">
      <c r="D1924" s="59"/>
      <c r="E1924" s="59"/>
      <c r="F1924" s="62">
        <v>3</v>
      </c>
      <c r="G1924" s="64">
        <v>928200</v>
      </c>
      <c r="H1924" s="59"/>
      <c r="I1924" s="69">
        <v>1.02</v>
      </c>
      <c r="J1924" s="70">
        <v>95604</v>
      </c>
      <c r="K1924" s="64">
        <v>10</v>
      </c>
      <c r="L1924" s="64">
        <f t="shared" si="30"/>
        <v>89667832.8</v>
      </c>
      <c r="M1924" s="62">
        <v>1915</v>
      </c>
      <c r="N1924" s="59"/>
      <c r="O1924" s="59"/>
      <c r="P1924" s="59"/>
      <c r="Q1924" s="59"/>
    </row>
    <row r="1925" spans="4:17">
      <c r="D1925" s="59"/>
      <c r="E1925" s="59"/>
      <c r="F1925" s="62">
        <v>4</v>
      </c>
      <c r="G1925" s="64">
        <v>937300</v>
      </c>
      <c r="H1925" s="59"/>
      <c r="I1925" s="69">
        <v>1.03</v>
      </c>
      <c r="J1925" s="70">
        <v>97479</v>
      </c>
      <c r="K1925" s="64">
        <v>10</v>
      </c>
      <c r="L1925" s="64">
        <f t="shared" si="30"/>
        <v>92304366.7</v>
      </c>
      <c r="M1925" s="62">
        <v>1916</v>
      </c>
      <c r="N1925" s="59"/>
      <c r="O1925" s="59"/>
      <c r="P1925" s="59"/>
      <c r="Q1925" s="59"/>
    </row>
    <row r="1926" spans="4:17">
      <c r="D1926" s="59"/>
      <c r="E1926" s="59"/>
      <c r="F1926" s="62">
        <v>5</v>
      </c>
      <c r="G1926" s="64">
        <v>946400</v>
      </c>
      <c r="H1926" s="59"/>
      <c r="I1926" s="69">
        <v>1.04</v>
      </c>
      <c r="J1926" s="70">
        <v>99372</v>
      </c>
      <c r="K1926" s="64">
        <v>10</v>
      </c>
      <c r="L1926" s="64">
        <f t="shared" si="30"/>
        <v>94992060.8</v>
      </c>
      <c r="M1926" s="62">
        <v>1917</v>
      </c>
      <c r="N1926" s="59"/>
      <c r="O1926" s="59"/>
      <c r="P1926" s="59"/>
      <c r="Q1926" s="59"/>
    </row>
    <row r="1927" spans="4:17">
      <c r="D1927" s="59"/>
      <c r="E1927" s="59"/>
      <c r="F1927" s="62">
        <v>6</v>
      </c>
      <c r="G1927" s="64">
        <v>964600</v>
      </c>
      <c r="H1927" s="59"/>
      <c r="I1927" s="69">
        <v>1.06</v>
      </c>
      <c r="J1927" s="70">
        <v>102247</v>
      </c>
      <c r="K1927" s="64">
        <v>10</v>
      </c>
      <c r="L1927" s="64">
        <f t="shared" si="30"/>
        <v>99592056.2</v>
      </c>
      <c r="M1927" s="62">
        <v>1918</v>
      </c>
      <c r="N1927" s="59"/>
      <c r="O1927" s="59"/>
      <c r="P1927" s="59"/>
      <c r="Q1927" s="59"/>
    </row>
    <row r="1928" spans="4:17">
      <c r="D1928" s="59"/>
      <c r="E1928" s="59"/>
      <c r="F1928" s="62">
        <v>7</v>
      </c>
      <c r="G1928" s="64">
        <v>982800</v>
      </c>
      <c r="H1928" s="59"/>
      <c r="I1928" s="69">
        <v>1.08</v>
      </c>
      <c r="J1928" s="70">
        <v>105159</v>
      </c>
      <c r="K1928" s="64">
        <v>10</v>
      </c>
      <c r="L1928" s="64">
        <f t="shared" si="30"/>
        <v>104333065.2</v>
      </c>
      <c r="M1928" s="62">
        <v>1919</v>
      </c>
      <c r="N1928" s="59"/>
      <c r="O1928" s="59"/>
      <c r="P1928" s="59"/>
      <c r="Q1928" s="59"/>
    </row>
    <row r="1929" spans="4:17">
      <c r="D1929" s="59"/>
      <c r="E1929" s="59"/>
      <c r="F1929" s="62">
        <v>8</v>
      </c>
      <c r="G1929" s="64">
        <v>1001000</v>
      </c>
      <c r="H1929" s="59"/>
      <c r="I1929" s="69">
        <v>1.1</v>
      </c>
      <c r="J1929" s="70">
        <v>108108</v>
      </c>
      <c r="K1929" s="64">
        <v>10</v>
      </c>
      <c r="L1929" s="64">
        <f t="shared" si="30"/>
        <v>109217108</v>
      </c>
      <c r="M1929" s="62">
        <v>1920</v>
      </c>
      <c r="N1929" s="59"/>
      <c r="O1929" s="59"/>
      <c r="P1929" s="59"/>
      <c r="Q1929" s="59"/>
    </row>
    <row r="1930" spans="4:17">
      <c r="D1930" s="62" t="s">
        <v>645</v>
      </c>
      <c r="E1930" s="62">
        <v>1</v>
      </c>
      <c r="F1930" s="62">
        <v>1</v>
      </c>
      <c r="G1930" s="63">
        <v>920000</v>
      </c>
      <c r="H1930" s="62">
        <v>10000</v>
      </c>
      <c r="I1930" s="69">
        <v>1</v>
      </c>
      <c r="J1930" s="70">
        <v>92920</v>
      </c>
      <c r="K1930" s="64">
        <v>10</v>
      </c>
      <c r="L1930" s="64">
        <f t="shared" si="30"/>
        <v>86406400</v>
      </c>
      <c r="M1930" s="62">
        <v>1921</v>
      </c>
      <c r="N1930" s="59"/>
      <c r="O1930" s="59"/>
      <c r="P1930" s="59"/>
      <c r="Q1930" s="59"/>
    </row>
    <row r="1931" spans="4:17">
      <c r="D1931" s="59"/>
      <c r="E1931" s="59"/>
      <c r="F1931" s="62">
        <v>2</v>
      </c>
      <c r="G1931" s="64">
        <v>929200</v>
      </c>
      <c r="H1931" s="59"/>
      <c r="I1931" s="69">
        <v>1.01</v>
      </c>
      <c r="J1931" s="70">
        <v>94778</v>
      </c>
      <c r="K1931" s="64">
        <v>10</v>
      </c>
      <c r="L1931" s="64">
        <f t="shared" ref="L1931:L1994" si="31">G1931*(1+J1931/1000)</f>
        <v>88996917.6</v>
      </c>
      <c r="M1931" s="62">
        <v>1922</v>
      </c>
      <c r="N1931" s="59"/>
      <c r="O1931" s="59"/>
      <c r="P1931" s="59"/>
      <c r="Q1931" s="59"/>
    </row>
    <row r="1932" spans="4:17">
      <c r="D1932" s="59"/>
      <c r="E1932" s="59"/>
      <c r="F1932" s="62">
        <v>3</v>
      </c>
      <c r="G1932" s="64">
        <v>938400</v>
      </c>
      <c r="H1932" s="59"/>
      <c r="I1932" s="69">
        <v>1.02</v>
      </c>
      <c r="J1932" s="70">
        <v>96655</v>
      </c>
      <c r="K1932" s="64">
        <v>10</v>
      </c>
      <c r="L1932" s="64">
        <f t="shared" si="31"/>
        <v>91639452</v>
      </c>
      <c r="M1932" s="62">
        <v>1923</v>
      </c>
      <c r="N1932" s="59"/>
      <c r="O1932" s="59"/>
      <c r="P1932" s="59"/>
      <c r="Q1932" s="59"/>
    </row>
    <row r="1933" spans="4:17">
      <c r="D1933" s="59"/>
      <c r="E1933" s="59"/>
      <c r="F1933" s="62">
        <v>4</v>
      </c>
      <c r="G1933" s="64">
        <v>947600</v>
      </c>
      <c r="H1933" s="59"/>
      <c r="I1933" s="69">
        <v>1.03</v>
      </c>
      <c r="J1933" s="70">
        <v>98550</v>
      </c>
      <c r="K1933" s="64">
        <v>10</v>
      </c>
      <c r="L1933" s="64">
        <f t="shared" si="31"/>
        <v>94333580</v>
      </c>
      <c r="M1933" s="62">
        <v>1924</v>
      </c>
      <c r="N1933" s="59"/>
      <c r="O1933" s="59"/>
      <c r="P1933" s="59"/>
      <c r="Q1933" s="59"/>
    </row>
    <row r="1934" spans="4:17">
      <c r="D1934" s="59"/>
      <c r="E1934" s="59"/>
      <c r="F1934" s="62">
        <v>5</v>
      </c>
      <c r="G1934" s="64">
        <v>956800</v>
      </c>
      <c r="H1934" s="59"/>
      <c r="I1934" s="69">
        <v>1.04</v>
      </c>
      <c r="J1934" s="70">
        <v>100464</v>
      </c>
      <c r="K1934" s="64">
        <v>10</v>
      </c>
      <c r="L1934" s="64">
        <f t="shared" si="31"/>
        <v>97080755.2</v>
      </c>
      <c r="M1934" s="62">
        <v>1925</v>
      </c>
      <c r="N1934" s="59"/>
      <c r="O1934" s="59"/>
      <c r="P1934" s="59"/>
      <c r="Q1934" s="59"/>
    </row>
    <row r="1935" spans="4:17">
      <c r="D1935" s="59"/>
      <c r="E1935" s="59"/>
      <c r="F1935" s="62">
        <v>6</v>
      </c>
      <c r="G1935" s="64">
        <v>975200</v>
      </c>
      <c r="H1935" s="59"/>
      <c r="I1935" s="69">
        <v>1.06</v>
      </c>
      <c r="J1935" s="70">
        <v>103371</v>
      </c>
      <c r="K1935" s="64">
        <v>10</v>
      </c>
      <c r="L1935" s="64">
        <f t="shared" si="31"/>
        <v>101782599.2</v>
      </c>
      <c r="M1935" s="62">
        <v>1926</v>
      </c>
      <c r="N1935" s="59"/>
      <c r="O1935" s="59"/>
      <c r="P1935" s="59"/>
      <c r="Q1935" s="59"/>
    </row>
    <row r="1936" spans="4:17">
      <c r="D1936" s="59"/>
      <c r="E1936" s="59"/>
      <c r="F1936" s="62">
        <v>7</v>
      </c>
      <c r="G1936" s="64">
        <v>993600</v>
      </c>
      <c r="H1936" s="59"/>
      <c r="I1936" s="69">
        <v>1.08</v>
      </c>
      <c r="J1936" s="70">
        <v>106315</v>
      </c>
      <c r="K1936" s="64">
        <v>10</v>
      </c>
      <c r="L1936" s="64">
        <f t="shared" si="31"/>
        <v>106628184</v>
      </c>
      <c r="M1936" s="62">
        <v>1927</v>
      </c>
      <c r="N1936" s="59"/>
      <c r="O1936" s="59"/>
      <c r="P1936" s="59"/>
      <c r="Q1936" s="59"/>
    </row>
    <row r="1937" spans="5:17">
      <c r="E1937" s="59"/>
      <c r="F1937" s="62">
        <v>8</v>
      </c>
      <c r="G1937" s="64">
        <v>1012000</v>
      </c>
      <c r="H1937" s="59"/>
      <c r="I1937" s="69">
        <v>1.1</v>
      </c>
      <c r="J1937" s="70">
        <v>109296</v>
      </c>
      <c r="K1937" s="64">
        <v>10</v>
      </c>
      <c r="L1937" s="64">
        <f t="shared" si="31"/>
        <v>111619552</v>
      </c>
      <c r="M1937" s="62">
        <v>1928</v>
      </c>
      <c r="N1937" s="59"/>
      <c r="O1937" s="59"/>
      <c r="P1937" s="59"/>
      <c r="Q1937" s="59"/>
    </row>
    <row r="1938" spans="5:17">
      <c r="E1938" s="62">
        <v>2</v>
      </c>
      <c r="F1938" s="62">
        <v>1</v>
      </c>
      <c r="G1938" s="63">
        <v>930000</v>
      </c>
      <c r="H1938" s="62">
        <v>10000</v>
      </c>
      <c r="I1938" s="69">
        <v>1</v>
      </c>
      <c r="J1938" s="70">
        <v>93930</v>
      </c>
      <c r="K1938" s="64">
        <v>10</v>
      </c>
      <c r="L1938" s="64">
        <f t="shared" si="31"/>
        <v>88284900</v>
      </c>
      <c r="M1938" s="62">
        <v>1929</v>
      </c>
      <c r="N1938" s="59"/>
      <c r="O1938" s="59"/>
      <c r="P1938" s="59"/>
      <c r="Q1938" s="59"/>
    </row>
    <row r="1939" spans="5:17">
      <c r="E1939" s="59"/>
      <c r="F1939" s="62">
        <v>2</v>
      </c>
      <c r="G1939" s="64">
        <v>939300</v>
      </c>
      <c r="H1939" s="59"/>
      <c r="I1939" s="69">
        <v>1.01</v>
      </c>
      <c r="J1939" s="70">
        <v>95808</v>
      </c>
      <c r="K1939" s="64">
        <v>10</v>
      </c>
      <c r="L1939" s="64">
        <f t="shared" si="31"/>
        <v>90931754.4</v>
      </c>
      <c r="M1939" s="62">
        <v>1930</v>
      </c>
      <c r="N1939" s="59"/>
      <c r="O1939" s="59"/>
      <c r="P1939" s="59"/>
      <c r="Q1939" s="59"/>
    </row>
    <row r="1940" spans="5:17">
      <c r="E1940" s="59"/>
      <c r="F1940" s="62">
        <v>3</v>
      </c>
      <c r="G1940" s="64">
        <v>948600</v>
      </c>
      <c r="H1940" s="59"/>
      <c r="I1940" s="69">
        <v>1.02</v>
      </c>
      <c r="J1940" s="70">
        <v>97705</v>
      </c>
      <c r="K1940" s="64">
        <v>10</v>
      </c>
      <c r="L1940" s="64">
        <f t="shared" si="31"/>
        <v>93631563</v>
      </c>
      <c r="M1940" s="62">
        <v>1931</v>
      </c>
      <c r="N1940" s="59"/>
      <c r="O1940" s="59"/>
      <c r="P1940" s="59"/>
      <c r="Q1940" s="59"/>
    </row>
    <row r="1941" spans="5:17">
      <c r="E1941" s="59"/>
      <c r="F1941" s="62">
        <v>4</v>
      </c>
      <c r="G1941" s="64">
        <v>957900</v>
      </c>
      <c r="H1941" s="59"/>
      <c r="I1941" s="69">
        <v>1.03</v>
      </c>
      <c r="J1941" s="70">
        <v>99621</v>
      </c>
      <c r="K1941" s="64">
        <v>10</v>
      </c>
      <c r="L1941" s="64">
        <f t="shared" si="31"/>
        <v>96384855.9</v>
      </c>
      <c r="M1941" s="62">
        <v>1932</v>
      </c>
      <c r="N1941" s="59"/>
      <c r="O1941" s="59"/>
      <c r="P1941" s="59"/>
      <c r="Q1941" s="59"/>
    </row>
    <row r="1942" spans="5:17">
      <c r="E1942" s="59"/>
      <c r="F1942" s="62">
        <v>5</v>
      </c>
      <c r="G1942" s="64">
        <v>967200</v>
      </c>
      <c r="H1942" s="59"/>
      <c r="I1942" s="69">
        <v>1.04</v>
      </c>
      <c r="J1942" s="70">
        <v>101556</v>
      </c>
      <c r="K1942" s="64">
        <v>10</v>
      </c>
      <c r="L1942" s="64">
        <f t="shared" si="31"/>
        <v>99192163.2</v>
      </c>
      <c r="M1942" s="62">
        <v>1933</v>
      </c>
      <c r="N1942" s="59"/>
      <c r="O1942" s="59"/>
      <c r="P1942" s="59"/>
      <c r="Q1942" s="59"/>
    </row>
    <row r="1943" spans="5:17">
      <c r="E1943" s="59"/>
      <c r="F1943" s="62">
        <v>6</v>
      </c>
      <c r="G1943" s="64">
        <v>985800</v>
      </c>
      <c r="H1943" s="59"/>
      <c r="I1943" s="69">
        <v>1.06</v>
      </c>
      <c r="J1943" s="70">
        <v>104494</v>
      </c>
      <c r="K1943" s="64">
        <v>10</v>
      </c>
      <c r="L1943" s="64">
        <f t="shared" si="31"/>
        <v>103995985.2</v>
      </c>
      <c r="M1943" s="62">
        <v>1934</v>
      </c>
      <c r="N1943" s="59"/>
      <c r="O1943" s="59"/>
      <c r="P1943" s="59"/>
      <c r="Q1943" s="59"/>
    </row>
    <row r="1944" spans="5:17">
      <c r="E1944" s="59"/>
      <c r="F1944" s="62">
        <v>7</v>
      </c>
      <c r="G1944" s="64">
        <v>1004400</v>
      </c>
      <c r="H1944" s="59"/>
      <c r="I1944" s="69">
        <v>1.08</v>
      </c>
      <c r="J1944" s="70">
        <v>107470</v>
      </c>
      <c r="K1944" s="64">
        <v>10</v>
      </c>
      <c r="L1944" s="64">
        <f t="shared" si="31"/>
        <v>108947268</v>
      </c>
      <c r="M1944" s="62">
        <v>1935</v>
      </c>
      <c r="N1944" s="59"/>
      <c r="O1944" s="59"/>
      <c r="P1944" s="59"/>
      <c r="Q1944" s="59"/>
    </row>
    <row r="1945" spans="5:17">
      <c r="E1945" s="59"/>
      <c r="F1945" s="62">
        <v>8</v>
      </c>
      <c r="G1945" s="64">
        <v>1023000</v>
      </c>
      <c r="H1945" s="59"/>
      <c r="I1945" s="69">
        <v>1.1</v>
      </c>
      <c r="J1945" s="70">
        <v>110484</v>
      </c>
      <c r="K1945" s="64">
        <v>10</v>
      </c>
      <c r="L1945" s="64">
        <f t="shared" si="31"/>
        <v>114048132</v>
      </c>
      <c r="M1945" s="62">
        <v>1936</v>
      </c>
      <c r="N1945" s="59"/>
      <c r="O1945" s="59"/>
      <c r="P1945" s="59"/>
      <c r="Q1945" s="59"/>
    </row>
    <row r="1946" spans="5:17">
      <c r="E1946" s="62">
        <v>3</v>
      </c>
      <c r="F1946" s="62">
        <v>1</v>
      </c>
      <c r="G1946" s="63">
        <v>940000</v>
      </c>
      <c r="H1946" s="62">
        <v>10000</v>
      </c>
      <c r="I1946" s="69">
        <v>1</v>
      </c>
      <c r="J1946" s="70">
        <v>94940</v>
      </c>
      <c r="K1946" s="64">
        <v>10</v>
      </c>
      <c r="L1946" s="64">
        <f t="shared" si="31"/>
        <v>90183600</v>
      </c>
      <c r="M1946" s="62">
        <v>1937</v>
      </c>
      <c r="N1946" s="59"/>
      <c r="O1946" s="59"/>
      <c r="P1946" s="59"/>
      <c r="Q1946" s="59"/>
    </row>
    <row r="1947" spans="5:17">
      <c r="E1947" s="59"/>
      <c r="F1947" s="62">
        <v>2</v>
      </c>
      <c r="G1947" s="64">
        <v>949400</v>
      </c>
      <c r="H1947" s="59"/>
      <c r="I1947" s="69">
        <v>1.01</v>
      </c>
      <c r="J1947" s="70">
        <v>96838</v>
      </c>
      <c r="K1947" s="64">
        <v>10</v>
      </c>
      <c r="L1947" s="64">
        <f t="shared" si="31"/>
        <v>92887397.2</v>
      </c>
      <c r="M1947" s="62">
        <v>1938</v>
      </c>
      <c r="N1947" s="59"/>
      <c r="O1947" s="59"/>
      <c r="P1947" s="59"/>
      <c r="Q1947" s="59"/>
    </row>
    <row r="1948" spans="5:17">
      <c r="E1948" s="59"/>
      <c r="F1948" s="62">
        <v>3</v>
      </c>
      <c r="G1948" s="64">
        <v>958800</v>
      </c>
      <c r="H1948" s="59"/>
      <c r="I1948" s="69">
        <v>1.02</v>
      </c>
      <c r="J1948" s="70">
        <v>98756</v>
      </c>
      <c r="K1948" s="64">
        <v>10</v>
      </c>
      <c r="L1948" s="64">
        <f t="shared" si="31"/>
        <v>95646052.8</v>
      </c>
      <c r="M1948" s="62">
        <v>1939</v>
      </c>
      <c r="N1948" s="59"/>
      <c r="O1948" s="59"/>
      <c r="P1948" s="59"/>
      <c r="Q1948" s="59"/>
    </row>
    <row r="1949" spans="5:17">
      <c r="E1949" s="59"/>
      <c r="F1949" s="62">
        <v>4</v>
      </c>
      <c r="G1949" s="64">
        <v>968200</v>
      </c>
      <c r="H1949" s="59"/>
      <c r="I1949" s="69">
        <v>1.03</v>
      </c>
      <c r="J1949" s="70">
        <v>100692</v>
      </c>
      <c r="K1949" s="64">
        <v>10</v>
      </c>
      <c r="L1949" s="64">
        <f t="shared" si="31"/>
        <v>98458194.4</v>
      </c>
      <c r="M1949" s="62">
        <v>1940</v>
      </c>
      <c r="N1949" s="59"/>
      <c r="O1949" s="59"/>
      <c r="P1949" s="59"/>
      <c r="Q1949" s="59"/>
    </row>
    <row r="1950" spans="5:17">
      <c r="E1950" s="59"/>
      <c r="F1950" s="62">
        <v>5</v>
      </c>
      <c r="G1950" s="64">
        <v>977600</v>
      </c>
      <c r="H1950" s="59"/>
      <c r="I1950" s="69">
        <v>1.04</v>
      </c>
      <c r="J1950" s="70">
        <v>102648</v>
      </c>
      <c r="K1950" s="64">
        <v>10</v>
      </c>
      <c r="L1950" s="64">
        <f t="shared" si="31"/>
        <v>101326284.8</v>
      </c>
      <c r="M1950" s="62">
        <v>1941</v>
      </c>
      <c r="N1950" s="59"/>
      <c r="O1950" s="59"/>
      <c r="P1950" s="59"/>
      <c r="Q1950" s="59"/>
    </row>
    <row r="1951" spans="5:17">
      <c r="E1951" s="59"/>
      <c r="F1951" s="62">
        <v>6</v>
      </c>
      <c r="G1951" s="64">
        <v>996400</v>
      </c>
      <c r="H1951" s="59"/>
      <c r="I1951" s="69">
        <v>1.06</v>
      </c>
      <c r="J1951" s="70">
        <v>105618</v>
      </c>
      <c r="K1951" s="64">
        <v>10</v>
      </c>
      <c r="L1951" s="64">
        <f t="shared" si="31"/>
        <v>106234175.2</v>
      </c>
      <c r="M1951" s="62">
        <v>1942</v>
      </c>
      <c r="N1951" s="59"/>
      <c r="O1951" s="59"/>
      <c r="P1951" s="59"/>
      <c r="Q1951" s="59"/>
    </row>
    <row r="1952" spans="5:17">
      <c r="E1952" s="59"/>
      <c r="F1952" s="62">
        <v>7</v>
      </c>
      <c r="G1952" s="64">
        <v>1015200</v>
      </c>
      <c r="H1952" s="59"/>
      <c r="I1952" s="69">
        <v>1.08</v>
      </c>
      <c r="J1952" s="70">
        <v>108626</v>
      </c>
      <c r="K1952" s="64">
        <v>10</v>
      </c>
      <c r="L1952" s="64">
        <f t="shared" si="31"/>
        <v>111292315.2</v>
      </c>
      <c r="M1952" s="62">
        <v>1943</v>
      </c>
      <c r="N1952" s="59"/>
      <c r="O1952" s="59"/>
      <c r="P1952" s="59"/>
      <c r="Q1952" s="59"/>
    </row>
    <row r="1953" spans="5:17">
      <c r="E1953" s="59"/>
      <c r="F1953" s="62">
        <v>8</v>
      </c>
      <c r="G1953" s="64">
        <v>1034000</v>
      </c>
      <c r="H1953" s="59"/>
      <c r="I1953" s="69">
        <v>1.1</v>
      </c>
      <c r="J1953" s="70">
        <v>111672</v>
      </c>
      <c r="K1953" s="64">
        <v>10</v>
      </c>
      <c r="L1953" s="64">
        <f t="shared" si="31"/>
        <v>116502848</v>
      </c>
      <c r="M1953" s="62">
        <v>1944</v>
      </c>
      <c r="N1953" s="59"/>
      <c r="O1953" s="59"/>
      <c r="P1953" s="59"/>
      <c r="Q1953" s="59"/>
    </row>
    <row r="1954" spans="5:17">
      <c r="E1954" s="62">
        <v>4</v>
      </c>
      <c r="F1954" s="62">
        <v>1</v>
      </c>
      <c r="G1954" s="63">
        <v>950000</v>
      </c>
      <c r="H1954" s="62">
        <v>10000</v>
      </c>
      <c r="I1954" s="69">
        <v>1</v>
      </c>
      <c r="J1954" s="70">
        <v>95950</v>
      </c>
      <c r="K1954" s="64">
        <v>10</v>
      </c>
      <c r="L1954" s="64">
        <f t="shared" si="31"/>
        <v>92102500</v>
      </c>
      <c r="M1954" s="62">
        <v>1945</v>
      </c>
      <c r="N1954" s="59"/>
      <c r="O1954" s="59"/>
      <c r="P1954" s="59"/>
      <c r="Q1954" s="59"/>
    </row>
    <row r="1955" spans="5:17">
      <c r="E1955" s="59"/>
      <c r="F1955" s="62">
        <v>2</v>
      </c>
      <c r="G1955" s="64">
        <v>959500</v>
      </c>
      <c r="H1955" s="59"/>
      <c r="I1955" s="69">
        <v>1.01</v>
      </c>
      <c r="J1955" s="70">
        <v>97869</v>
      </c>
      <c r="K1955" s="64">
        <v>10</v>
      </c>
      <c r="L1955" s="64">
        <f t="shared" si="31"/>
        <v>94864805.5</v>
      </c>
      <c r="M1955" s="62">
        <v>1946</v>
      </c>
      <c r="N1955" s="59"/>
      <c r="O1955" s="59"/>
      <c r="P1955" s="59"/>
      <c r="Q1955" s="59"/>
    </row>
    <row r="1956" spans="5:17">
      <c r="E1956" s="59"/>
      <c r="F1956" s="62">
        <v>3</v>
      </c>
      <c r="G1956" s="64">
        <v>969000</v>
      </c>
      <c r="H1956" s="59"/>
      <c r="I1956" s="69">
        <v>1.02</v>
      </c>
      <c r="J1956" s="70">
        <v>99807</v>
      </c>
      <c r="K1956" s="64">
        <v>10</v>
      </c>
      <c r="L1956" s="64">
        <f t="shared" si="31"/>
        <v>97681983</v>
      </c>
      <c r="M1956" s="62">
        <v>1947</v>
      </c>
      <c r="N1956" s="59"/>
      <c r="O1956" s="59"/>
      <c r="P1956" s="59"/>
      <c r="Q1956" s="59"/>
    </row>
    <row r="1957" spans="5:17">
      <c r="E1957" s="59"/>
      <c r="F1957" s="62">
        <v>4</v>
      </c>
      <c r="G1957" s="64">
        <v>978500</v>
      </c>
      <c r="H1957" s="59"/>
      <c r="I1957" s="69">
        <v>1.03</v>
      </c>
      <c r="J1957" s="70">
        <v>101764</v>
      </c>
      <c r="K1957" s="64">
        <v>10</v>
      </c>
      <c r="L1957" s="64">
        <f t="shared" si="31"/>
        <v>100554574</v>
      </c>
      <c r="M1957" s="62">
        <v>1948</v>
      </c>
      <c r="N1957" s="59"/>
      <c r="O1957" s="59"/>
      <c r="P1957" s="59"/>
      <c r="Q1957" s="59"/>
    </row>
    <row r="1958" spans="5:17">
      <c r="E1958" s="59"/>
      <c r="F1958" s="62">
        <v>5</v>
      </c>
      <c r="G1958" s="64">
        <v>988000</v>
      </c>
      <c r="H1958" s="59"/>
      <c r="I1958" s="69">
        <v>1.04</v>
      </c>
      <c r="J1958" s="70">
        <v>103740</v>
      </c>
      <c r="K1958" s="64">
        <v>10</v>
      </c>
      <c r="L1958" s="64">
        <f t="shared" si="31"/>
        <v>103483120</v>
      </c>
      <c r="M1958" s="62">
        <v>1949</v>
      </c>
      <c r="N1958" s="59"/>
      <c r="O1958" s="59"/>
      <c r="P1958" s="59"/>
      <c r="Q1958" s="59"/>
    </row>
    <row r="1959" spans="5:17">
      <c r="E1959" s="59"/>
      <c r="F1959" s="62">
        <v>6</v>
      </c>
      <c r="G1959" s="64">
        <v>1007000</v>
      </c>
      <c r="H1959" s="59"/>
      <c r="I1959" s="69">
        <v>1.06</v>
      </c>
      <c r="J1959" s="70">
        <v>106742</v>
      </c>
      <c r="K1959" s="64">
        <v>10</v>
      </c>
      <c r="L1959" s="64">
        <f t="shared" si="31"/>
        <v>108496194</v>
      </c>
      <c r="M1959" s="62">
        <v>1950</v>
      </c>
      <c r="N1959" s="59"/>
      <c r="O1959" s="59"/>
      <c r="P1959" s="59"/>
      <c r="Q1959" s="59"/>
    </row>
    <row r="1960" spans="5:17">
      <c r="E1960" s="59"/>
      <c r="F1960" s="62">
        <v>7</v>
      </c>
      <c r="G1960" s="64">
        <v>1026000</v>
      </c>
      <c r="H1960" s="59"/>
      <c r="I1960" s="69">
        <v>1.08</v>
      </c>
      <c r="J1960" s="70">
        <v>109782</v>
      </c>
      <c r="K1960" s="64">
        <v>10</v>
      </c>
      <c r="L1960" s="64">
        <f t="shared" si="31"/>
        <v>113662332</v>
      </c>
      <c r="M1960" s="62">
        <v>1951</v>
      </c>
      <c r="N1960" s="59"/>
      <c r="O1960" s="59"/>
      <c r="P1960" s="59"/>
      <c r="Q1960" s="59"/>
    </row>
    <row r="1961" spans="5:17">
      <c r="E1961" s="59"/>
      <c r="F1961" s="62">
        <v>8</v>
      </c>
      <c r="G1961" s="64">
        <v>1045000</v>
      </c>
      <c r="H1961" s="59"/>
      <c r="I1961" s="69">
        <v>1.1</v>
      </c>
      <c r="J1961" s="70">
        <v>112860</v>
      </c>
      <c r="K1961" s="64">
        <v>10</v>
      </c>
      <c r="L1961" s="64">
        <f t="shared" si="31"/>
        <v>118983700</v>
      </c>
      <c r="M1961" s="62">
        <v>1952</v>
      </c>
      <c r="N1961" s="59"/>
      <c r="O1961" s="59"/>
      <c r="P1961" s="59"/>
      <c r="Q1961" s="59"/>
    </row>
    <row r="1962" spans="5:17">
      <c r="E1962" s="62">
        <v>5</v>
      </c>
      <c r="F1962" s="62">
        <v>1</v>
      </c>
      <c r="G1962" s="63">
        <v>960000</v>
      </c>
      <c r="H1962" s="62">
        <v>10000</v>
      </c>
      <c r="I1962" s="69">
        <v>1</v>
      </c>
      <c r="J1962" s="70">
        <v>96960</v>
      </c>
      <c r="K1962" s="64">
        <v>10</v>
      </c>
      <c r="L1962" s="64">
        <f t="shared" si="31"/>
        <v>94041600</v>
      </c>
      <c r="M1962" s="62">
        <v>1953</v>
      </c>
      <c r="N1962" s="59"/>
      <c r="O1962" s="59"/>
      <c r="P1962" s="59"/>
      <c r="Q1962" s="59"/>
    </row>
    <row r="1963" spans="5:17">
      <c r="E1963" s="59"/>
      <c r="F1963" s="62">
        <v>2</v>
      </c>
      <c r="G1963" s="64">
        <v>969600</v>
      </c>
      <c r="H1963" s="59"/>
      <c r="I1963" s="69">
        <v>1.01</v>
      </c>
      <c r="J1963" s="70">
        <v>98899</v>
      </c>
      <c r="K1963" s="64">
        <v>10</v>
      </c>
      <c r="L1963" s="64">
        <f t="shared" si="31"/>
        <v>96862070.4</v>
      </c>
      <c r="M1963" s="62">
        <v>1954</v>
      </c>
      <c r="N1963" s="59"/>
      <c r="O1963" s="59"/>
      <c r="P1963" s="59"/>
      <c r="Q1963" s="59"/>
    </row>
    <row r="1964" spans="5:17">
      <c r="E1964" s="59"/>
      <c r="F1964" s="62">
        <v>3</v>
      </c>
      <c r="G1964" s="64">
        <v>979200</v>
      </c>
      <c r="H1964" s="59"/>
      <c r="I1964" s="69">
        <v>1.02</v>
      </c>
      <c r="J1964" s="70">
        <v>100857</v>
      </c>
      <c r="K1964" s="64">
        <v>10</v>
      </c>
      <c r="L1964" s="64">
        <f t="shared" si="31"/>
        <v>99738374.4</v>
      </c>
      <c r="M1964" s="62">
        <v>1955</v>
      </c>
      <c r="N1964" s="59"/>
      <c r="O1964" s="59"/>
      <c r="P1964" s="59"/>
      <c r="Q1964" s="59"/>
    </row>
    <row r="1965" spans="5:17">
      <c r="E1965" s="59"/>
      <c r="F1965" s="62">
        <v>4</v>
      </c>
      <c r="G1965" s="64">
        <v>988800</v>
      </c>
      <c r="H1965" s="59"/>
      <c r="I1965" s="69">
        <v>1.03</v>
      </c>
      <c r="J1965" s="70">
        <v>102835</v>
      </c>
      <c r="K1965" s="64">
        <v>10</v>
      </c>
      <c r="L1965" s="64">
        <f t="shared" si="31"/>
        <v>102672048</v>
      </c>
      <c r="M1965" s="62">
        <v>1956</v>
      </c>
      <c r="N1965" s="59"/>
      <c r="O1965" s="59"/>
      <c r="P1965" s="59"/>
      <c r="Q1965" s="59"/>
    </row>
    <row r="1966" spans="5:17">
      <c r="E1966" s="59"/>
      <c r="F1966" s="62">
        <v>5</v>
      </c>
      <c r="G1966" s="64">
        <v>998400</v>
      </c>
      <c r="H1966" s="59"/>
      <c r="I1966" s="69">
        <v>1.04</v>
      </c>
      <c r="J1966" s="70">
        <v>104832</v>
      </c>
      <c r="K1966" s="64">
        <v>10</v>
      </c>
      <c r="L1966" s="64">
        <f t="shared" si="31"/>
        <v>105662668.8</v>
      </c>
      <c r="M1966" s="62">
        <v>1957</v>
      </c>
      <c r="N1966" s="59"/>
      <c r="O1966" s="59"/>
      <c r="P1966" s="59"/>
      <c r="Q1966" s="59"/>
    </row>
    <row r="1967" spans="5:17">
      <c r="E1967" s="59"/>
      <c r="F1967" s="62">
        <v>6</v>
      </c>
      <c r="G1967" s="64">
        <v>1017600</v>
      </c>
      <c r="H1967" s="59"/>
      <c r="I1967" s="69">
        <v>1.06</v>
      </c>
      <c r="J1967" s="70">
        <v>107865</v>
      </c>
      <c r="K1967" s="64">
        <v>10</v>
      </c>
      <c r="L1967" s="64">
        <f t="shared" si="31"/>
        <v>110781024</v>
      </c>
      <c r="M1967" s="62">
        <v>1958</v>
      </c>
      <c r="N1967" s="59"/>
      <c r="O1967" s="59"/>
      <c r="P1967" s="59"/>
      <c r="Q1967" s="59"/>
    </row>
    <row r="1968" spans="5:17">
      <c r="E1968" s="59"/>
      <c r="F1968" s="62">
        <v>7</v>
      </c>
      <c r="G1968" s="64">
        <v>1036800</v>
      </c>
      <c r="H1968" s="59"/>
      <c r="I1968" s="69">
        <v>1.08</v>
      </c>
      <c r="J1968" s="70">
        <v>110937</v>
      </c>
      <c r="K1968" s="64">
        <v>10</v>
      </c>
      <c r="L1968" s="64">
        <f t="shared" si="31"/>
        <v>116056281.6</v>
      </c>
      <c r="M1968" s="62">
        <v>1959</v>
      </c>
      <c r="N1968" s="59"/>
      <c r="O1968" s="59"/>
      <c r="P1968" s="59"/>
      <c r="Q1968" s="59"/>
    </row>
    <row r="1969" spans="4:17">
      <c r="D1969" s="59"/>
      <c r="E1969" s="59"/>
      <c r="F1969" s="62">
        <v>8</v>
      </c>
      <c r="G1969" s="64">
        <v>1056000</v>
      </c>
      <c r="H1969" s="59"/>
      <c r="I1969" s="69">
        <v>1.1</v>
      </c>
      <c r="J1969" s="70">
        <v>114048</v>
      </c>
      <c r="K1969" s="64">
        <v>10</v>
      </c>
      <c r="L1969" s="64">
        <f t="shared" si="31"/>
        <v>121490688</v>
      </c>
      <c r="M1969" s="62">
        <v>1960</v>
      </c>
      <c r="N1969" s="59"/>
      <c r="O1969" s="59"/>
      <c r="P1969" s="59"/>
      <c r="Q1969" s="59"/>
    </row>
    <row r="1970" spans="4:17">
      <c r="D1970" s="62" t="s">
        <v>646</v>
      </c>
      <c r="E1970" s="62">
        <v>1</v>
      </c>
      <c r="F1970" s="62">
        <v>1</v>
      </c>
      <c r="G1970" s="63">
        <v>970000</v>
      </c>
      <c r="H1970" s="62">
        <v>10000</v>
      </c>
      <c r="I1970" s="69">
        <v>1</v>
      </c>
      <c r="J1970" s="70">
        <v>97970</v>
      </c>
      <c r="K1970" s="64">
        <v>10</v>
      </c>
      <c r="L1970" s="64">
        <f t="shared" si="31"/>
        <v>96000900</v>
      </c>
      <c r="M1970" s="62">
        <v>1961</v>
      </c>
      <c r="N1970" s="59"/>
      <c r="O1970" s="59"/>
      <c r="P1970" s="59"/>
      <c r="Q1970" s="59"/>
    </row>
    <row r="1971" spans="4:17">
      <c r="D1971" s="59"/>
      <c r="E1971" s="59"/>
      <c r="F1971" s="62">
        <v>2</v>
      </c>
      <c r="G1971" s="64">
        <v>979700</v>
      </c>
      <c r="H1971" s="59"/>
      <c r="I1971" s="69">
        <v>1.01</v>
      </c>
      <c r="J1971" s="70">
        <v>99929</v>
      </c>
      <c r="K1971" s="64">
        <v>10</v>
      </c>
      <c r="L1971" s="64">
        <f t="shared" si="31"/>
        <v>98880141.3</v>
      </c>
      <c r="M1971" s="62">
        <v>1962</v>
      </c>
      <c r="N1971" s="59"/>
      <c r="O1971" s="59"/>
      <c r="P1971" s="59"/>
      <c r="Q1971" s="59"/>
    </row>
    <row r="1972" spans="4:17">
      <c r="D1972" s="59"/>
      <c r="E1972" s="59"/>
      <c r="F1972" s="62">
        <v>3</v>
      </c>
      <c r="G1972" s="64">
        <v>989400</v>
      </c>
      <c r="H1972" s="59"/>
      <c r="I1972" s="69">
        <v>1.02</v>
      </c>
      <c r="J1972" s="70">
        <v>101908</v>
      </c>
      <c r="K1972" s="64">
        <v>10</v>
      </c>
      <c r="L1972" s="64">
        <f t="shared" si="31"/>
        <v>101817175.2</v>
      </c>
      <c r="M1972" s="62">
        <v>1963</v>
      </c>
      <c r="N1972" s="59"/>
      <c r="O1972" s="59"/>
      <c r="P1972" s="59"/>
      <c r="Q1972" s="59"/>
    </row>
    <row r="1973" spans="4:17">
      <c r="D1973" s="59"/>
      <c r="E1973" s="59"/>
      <c r="F1973" s="62">
        <v>4</v>
      </c>
      <c r="G1973" s="64">
        <v>999100</v>
      </c>
      <c r="H1973" s="59"/>
      <c r="I1973" s="69">
        <v>1.03</v>
      </c>
      <c r="J1973" s="70">
        <v>103906</v>
      </c>
      <c r="K1973" s="64">
        <v>10</v>
      </c>
      <c r="L1973" s="64">
        <f t="shared" si="31"/>
        <v>104811584.6</v>
      </c>
      <c r="M1973" s="62">
        <v>1964</v>
      </c>
      <c r="N1973" s="59"/>
      <c r="O1973" s="59"/>
      <c r="P1973" s="59"/>
      <c r="Q1973" s="59"/>
    </row>
    <row r="1974" spans="4:17">
      <c r="D1974" s="59"/>
      <c r="E1974" s="59"/>
      <c r="F1974" s="62">
        <v>5</v>
      </c>
      <c r="G1974" s="64">
        <v>1008800</v>
      </c>
      <c r="H1974" s="59"/>
      <c r="I1974" s="69">
        <v>1.04</v>
      </c>
      <c r="J1974" s="70">
        <v>105924</v>
      </c>
      <c r="K1974" s="64">
        <v>10</v>
      </c>
      <c r="L1974" s="64">
        <f t="shared" si="31"/>
        <v>107864931.2</v>
      </c>
      <c r="M1974" s="62">
        <v>1965</v>
      </c>
      <c r="N1974" s="59"/>
      <c r="O1974" s="59"/>
      <c r="P1974" s="59"/>
      <c r="Q1974" s="59"/>
    </row>
    <row r="1975" spans="4:17">
      <c r="D1975" s="59"/>
      <c r="E1975" s="59"/>
      <c r="F1975" s="62">
        <v>6</v>
      </c>
      <c r="G1975" s="64">
        <v>1028200</v>
      </c>
      <c r="H1975" s="59"/>
      <c r="I1975" s="69">
        <v>1.06</v>
      </c>
      <c r="J1975" s="70">
        <v>108989</v>
      </c>
      <c r="K1975" s="64">
        <v>10</v>
      </c>
      <c r="L1975" s="64">
        <f t="shared" si="31"/>
        <v>113090689.8</v>
      </c>
      <c r="M1975" s="62">
        <v>1966</v>
      </c>
      <c r="N1975" s="59"/>
      <c r="O1975" s="59"/>
      <c r="P1975" s="59"/>
      <c r="Q1975" s="59"/>
    </row>
    <row r="1976" spans="4:17">
      <c r="D1976" s="59"/>
      <c r="E1976" s="59"/>
      <c r="F1976" s="62">
        <v>7</v>
      </c>
      <c r="G1976" s="64">
        <v>1047600</v>
      </c>
      <c r="H1976" s="59"/>
      <c r="I1976" s="69">
        <v>1.08</v>
      </c>
      <c r="J1976" s="70">
        <v>112093</v>
      </c>
      <c r="K1976" s="64">
        <v>10</v>
      </c>
      <c r="L1976" s="64">
        <f t="shared" si="31"/>
        <v>118476226.8</v>
      </c>
      <c r="M1976" s="62">
        <v>1967</v>
      </c>
      <c r="N1976" s="59"/>
      <c r="O1976" s="59"/>
      <c r="P1976" s="59"/>
      <c r="Q1976" s="59"/>
    </row>
    <row r="1977" spans="4:17">
      <c r="D1977" s="59"/>
      <c r="E1977" s="59"/>
      <c r="F1977" s="62">
        <v>8</v>
      </c>
      <c r="G1977" s="64">
        <v>1067000</v>
      </c>
      <c r="H1977" s="59"/>
      <c r="I1977" s="69">
        <v>1.1</v>
      </c>
      <c r="J1977" s="70">
        <v>115236</v>
      </c>
      <c r="K1977" s="64">
        <v>10</v>
      </c>
      <c r="L1977" s="64">
        <f t="shared" si="31"/>
        <v>124023812</v>
      </c>
      <c r="M1977" s="62">
        <v>1968</v>
      </c>
      <c r="N1977" s="59"/>
      <c r="O1977" s="59"/>
      <c r="P1977" s="59"/>
      <c r="Q1977" s="59"/>
    </row>
    <row r="1978" spans="4:17">
      <c r="D1978" s="59"/>
      <c r="E1978" s="62">
        <v>2</v>
      </c>
      <c r="F1978" s="62">
        <v>1</v>
      </c>
      <c r="G1978" s="63">
        <v>980000</v>
      </c>
      <c r="H1978" s="62">
        <v>10000</v>
      </c>
      <c r="I1978" s="69">
        <v>1</v>
      </c>
      <c r="J1978" s="70">
        <v>98980</v>
      </c>
      <c r="K1978" s="64">
        <v>10</v>
      </c>
      <c r="L1978" s="64">
        <f t="shared" si="31"/>
        <v>97980400</v>
      </c>
      <c r="M1978" s="62">
        <v>1969</v>
      </c>
      <c r="N1978" s="59"/>
      <c r="O1978" s="59"/>
      <c r="P1978" s="59"/>
      <c r="Q1978" s="59"/>
    </row>
    <row r="1979" spans="4:17">
      <c r="D1979" s="59"/>
      <c r="E1979" s="59"/>
      <c r="F1979" s="62">
        <v>2</v>
      </c>
      <c r="G1979" s="64">
        <v>989800</v>
      </c>
      <c r="H1979" s="59"/>
      <c r="I1979" s="69">
        <v>1.01</v>
      </c>
      <c r="J1979" s="70">
        <v>100959</v>
      </c>
      <c r="K1979" s="64">
        <v>10</v>
      </c>
      <c r="L1979" s="64">
        <f t="shared" si="31"/>
        <v>100919018.2</v>
      </c>
      <c r="M1979" s="62">
        <v>1970</v>
      </c>
      <c r="N1979" s="59"/>
      <c r="O1979" s="59"/>
      <c r="P1979" s="59"/>
      <c r="Q1979" s="59"/>
    </row>
    <row r="1980" spans="4:17">
      <c r="D1980" s="59"/>
      <c r="E1980" s="59"/>
      <c r="F1980" s="62">
        <v>3</v>
      </c>
      <c r="G1980" s="64">
        <v>999600</v>
      </c>
      <c r="H1980" s="59"/>
      <c r="I1980" s="69">
        <v>1.02</v>
      </c>
      <c r="J1980" s="70">
        <v>102958</v>
      </c>
      <c r="K1980" s="64">
        <v>10</v>
      </c>
      <c r="L1980" s="64">
        <f t="shared" si="31"/>
        <v>103916416.8</v>
      </c>
      <c r="M1980" s="62">
        <v>1971</v>
      </c>
      <c r="N1980" s="59"/>
      <c r="O1980" s="59"/>
      <c r="P1980" s="59"/>
      <c r="Q1980" s="59"/>
    </row>
    <row r="1981" spans="4:17">
      <c r="D1981" s="59"/>
      <c r="E1981" s="59"/>
      <c r="F1981" s="62">
        <v>4</v>
      </c>
      <c r="G1981" s="64">
        <v>1009400</v>
      </c>
      <c r="H1981" s="59"/>
      <c r="I1981" s="69">
        <v>1.03</v>
      </c>
      <c r="J1981" s="70">
        <v>104977</v>
      </c>
      <c r="K1981" s="64">
        <v>10</v>
      </c>
      <c r="L1981" s="64">
        <f t="shared" si="31"/>
        <v>106973183.8</v>
      </c>
      <c r="M1981" s="62">
        <v>1972</v>
      </c>
      <c r="N1981" s="59"/>
      <c r="O1981" s="59"/>
      <c r="P1981" s="59"/>
      <c r="Q1981" s="59"/>
    </row>
    <row r="1982" spans="4:17">
      <c r="D1982" s="59"/>
      <c r="E1982" s="59"/>
      <c r="F1982" s="62">
        <v>5</v>
      </c>
      <c r="G1982" s="64">
        <v>1019200</v>
      </c>
      <c r="H1982" s="59"/>
      <c r="I1982" s="69">
        <v>1.04</v>
      </c>
      <c r="J1982" s="70">
        <v>107016</v>
      </c>
      <c r="K1982" s="64">
        <v>10</v>
      </c>
      <c r="L1982" s="64">
        <f t="shared" si="31"/>
        <v>110089907.2</v>
      </c>
      <c r="M1982" s="62">
        <v>1973</v>
      </c>
      <c r="N1982" s="59"/>
      <c r="O1982" s="59"/>
      <c r="P1982" s="59"/>
      <c r="Q1982" s="59"/>
    </row>
    <row r="1983" spans="4:17">
      <c r="D1983" s="59"/>
      <c r="E1983" s="59"/>
      <c r="F1983" s="62">
        <v>6</v>
      </c>
      <c r="G1983" s="64">
        <v>1038800</v>
      </c>
      <c r="H1983" s="59"/>
      <c r="I1983" s="69">
        <v>1.06</v>
      </c>
      <c r="J1983" s="70">
        <v>110112</v>
      </c>
      <c r="K1983" s="64">
        <v>10</v>
      </c>
      <c r="L1983" s="64">
        <f t="shared" si="31"/>
        <v>115423145.6</v>
      </c>
      <c r="M1983" s="62">
        <v>1974</v>
      </c>
      <c r="N1983" s="59"/>
      <c r="O1983" s="59"/>
      <c r="P1983" s="59"/>
      <c r="Q1983" s="59"/>
    </row>
    <row r="1984" spans="4:17">
      <c r="D1984" s="59"/>
      <c r="E1984" s="59"/>
      <c r="F1984" s="62">
        <v>7</v>
      </c>
      <c r="G1984" s="64">
        <v>1058400</v>
      </c>
      <c r="H1984" s="59"/>
      <c r="I1984" s="69">
        <v>1.08</v>
      </c>
      <c r="J1984" s="70">
        <v>113248</v>
      </c>
      <c r="K1984" s="64">
        <v>10</v>
      </c>
      <c r="L1984" s="64">
        <f t="shared" si="31"/>
        <v>120920083.2</v>
      </c>
      <c r="M1984" s="62">
        <v>1975</v>
      </c>
      <c r="N1984" s="59"/>
      <c r="O1984" s="59"/>
      <c r="P1984" s="59"/>
      <c r="Q1984" s="59"/>
    </row>
    <row r="1985" spans="5:17">
      <c r="E1985" s="59"/>
      <c r="F1985" s="62">
        <v>8</v>
      </c>
      <c r="G1985" s="64">
        <v>1078000</v>
      </c>
      <c r="H1985" s="59"/>
      <c r="I1985" s="69">
        <v>1.1</v>
      </c>
      <c r="J1985" s="70">
        <v>116424</v>
      </c>
      <c r="K1985" s="64">
        <v>10</v>
      </c>
      <c r="L1985" s="64">
        <f t="shared" si="31"/>
        <v>126583072</v>
      </c>
      <c r="M1985" s="62">
        <v>1976</v>
      </c>
      <c r="N1985" s="59"/>
      <c r="O1985" s="59"/>
      <c r="P1985" s="59"/>
      <c r="Q1985" s="59"/>
    </row>
    <row r="1986" spans="5:17">
      <c r="E1986" s="62">
        <v>3</v>
      </c>
      <c r="F1986" s="62">
        <v>1</v>
      </c>
      <c r="G1986" s="63">
        <v>990000</v>
      </c>
      <c r="H1986" s="62">
        <v>10000</v>
      </c>
      <c r="I1986" s="69">
        <v>1</v>
      </c>
      <c r="J1986" s="70">
        <v>99990</v>
      </c>
      <c r="K1986" s="64">
        <v>10</v>
      </c>
      <c r="L1986" s="64">
        <f t="shared" si="31"/>
        <v>99980100</v>
      </c>
      <c r="M1986" s="62">
        <v>1977</v>
      </c>
      <c r="N1986" s="59"/>
      <c r="O1986" s="59"/>
      <c r="P1986" s="59"/>
      <c r="Q1986" s="59"/>
    </row>
    <row r="1987" spans="5:17">
      <c r="E1987" s="59"/>
      <c r="F1987" s="62">
        <v>2</v>
      </c>
      <c r="G1987" s="64">
        <v>999900</v>
      </c>
      <c r="H1987" s="59"/>
      <c r="I1987" s="69">
        <v>1.01</v>
      </c>
      <c r="J1987" s="70">
        <v>101989</v>
      </c>
      <c r="K1987" s="64">
        <v>10</v>
      </c>
      <c r="L1987" s="64">
        <f t="shared" si="31"/>
        <v>102978701.1</v>
      </c>
      <c r="M1987" s="62">
        <v>1978</v>
      </c>
      <c r="N1987" s="59"/>
      <c r="O1987" s="59"/>
      <c r="P1987" s="59"/>
      <c r="Q1987" s="59"/>
    </row>
    <row r="1988" spans="5:17">
      <c r="E1988" s="59"/>
      <c r="F1988" s="62">
        <v>3</v>
      </c>
      <c r="G1988" s="64">
        <v>1009800</v>
      </c>
      <c r="H1988" s="59"/>
      <c r="I1988" s="69">
        <v>1.02</v>
      </c>
      <c r="J1988" s="70">
        <v>104009</v>
      </c>
      <c r="K1988" s="64">
        <v>10</v>
      </c>
      <c r="L1988" s="64">
        <f t="shared" si="31"/>
        <v>106038088.2</v>
      </c>
      <c r="M1988" s="62">
        <v>1979</v>
      </c>
      <c r="N1988" s="59"/>
      <c r="O1988" s="59"/>
      <c r="P1988" s="59"/>
      <c r="Q1988" s="59"/>
    </row>
    <row r="1989" spans="5:17">
      <c r="E1989" s="59"/>
      <c r="F1989" s="62">
        <v>4</v>
      </c>
      <c r="G1989" s="64">
        <v>1019700</v>
      </c>
      <c r="H1989" s="59"/>
      <c r="I1989" s="69">
        <v>1.03</v>
      </c>
      <c r="J1989" s="70">
        <v>106048</v>
      </c>
      <c r="K1989" s="64">
        <v>10</v>
      </c>
      <c r="L1989" s="64">
        <f t="shared" si="31"/>
        <v>109156845.6</v>
      </c>
      <c r="M1989" s="62">
        <v>1980</v>
      </c>
      <c r="N1989" s="59"/>
      <c r="O1989" s="59"/>
      <c r="P1989" s="59"/>
      <c r="Q1989" s="59"/>
    </row>
    <row r="1990" spans="5:17">
      <c r="E1990" s="59"/>
      <c r="F1990" s="62">
        <v>5</v>
      </c>
      <c r="G1990" s="64">
        <v>1029600</v>
      </c>
      <c r="H1990" s="59"/>
      <c r="I1990" s="69">
        <v>1.04</v>
      </c>
      <c r="J1990" s="70">
        <v>108108</v>
      </c>
      <c r="K1990" s="64">
        <v>10</v>
      </c>
      <c r="L1990" s="64">
        <f t="shared" si="31"/>
        <v>112337596.8</v>
      </c>
      <c r="M1990" s="62">
        <v>1981</v>
      </c>
      <c r="N1990" s="59"/>
      <c r="O1990" s="59"/>
      <c r="P1990" s="59"/>
      <c r="Q1990" s="59"/>
    </row>
    <row r="1991" spans="5:17">
      <c r="E1991" s="59"/>
      <c r="F1991" s="62">
        <v>6</v>
      </c>
      <c r="G1991" s="64">
        <v>1049400</v>
      </c>
      <c r="H1991" s="59"/>
      <c r="I1991" s="69">
        <v>1.06</v>
      </c>
      <c r="J1991" s="70">
        <v>111236</v>
      </c>
      <c r="K1991" s="64">
        <v>10</v>
      </c>
      <c r="L1991" s="64">
        <f t="shared" si="31"/>
        <v>117780458.4</v>
      </c>
      <c r="M1991" s="62">
        <v>1982</v>
      </c>
      <c r="N1991" s="59"/>
      <c r="O1991" s="59"/>
      <c r="P1991" s="59"/>
      <c r="Q1991" s="59"/>
    </row>
    <row r="1992" spans="5:17">
      <c r="E1992" s="59"/>
      <c r="F1992" s="62">
        <v>7</v>
      </c>
      <c r="G1992" s="64">
        <v>1069200</v>
      </c>
      <c r="H1992" s="59"/>
      <c r="I1992" s="69">
        <v>1.08</v>
      </c>
      <c r="J1992" s="70">
        <v>114404</v>
      </c>
      <c r="K1992" s="64">
        <v>10</v>
      </c>
      <c r="L1992" s="64">
        <f t="shared" si="31"/>
        <v>123389956.8</v>
      </c>
      <c r="M1992" s="62">
        <v>1983</v>
      </c>
      <c r="N1992" s="59"/>
      <c r="O1992" s="59"/>
      <c r="P1992" s="59"/>
      <c r="Q1992" s="59"/>
    </row>
    <row r="1993" spans="5:17">
      <c r="E1993" s="59"/>
      <c r="F1993" s="62">
        <v>8</v>
      </c>
      <c r="G1993" s="64">
        <v>1089000</v>
      </c>
      <c r="H1993" s="59"/>
      <c r="I1993" s="69">
        <v>1.1</v>
      </c>
      <c r="J1993" s="70">
        <v>117612</v>
      </c>
      <c r="K1993" s="64">
        <v>10</v>
      </c>
      <c r="L1993" s="64">
        <f t="shared" si="31"/>
        <v>129168468</v>
      </c>
      <c r="M1993" s="62">
        <v>1984</v>
      </c>
      <c r="N1993" s="59"/>
      <c r="O1993" s="59"/>
      <c r="P1993" s="59"/>
      <c r="Q1993" s="59"/>
    </row>
    <row r="1994" spans="5:17">
      <c r="E1994" s="62">
        <v>4</v>
      </c>
      <c r="F1994" s="62">
        <v>1</v>
      </c>
      <c r="G1994" s="63">
        <v>1000000</v>
      </c>
      <c r="H1994" s="62">
        <v>10000</v>
      </c>
      <c r="I1994" s="69">
        <v>1</v>
      </c>
      <c r="J1994" s="70">
        <v>101000</v>
      </c>
      <c r="K1994" s="64">
        <v>10</v>
      </c>
      <c r="L1994" s="64">
        <f t="shared" si="31"/>
        <v>102000000</v>
      </c>
      <c r="M1994" s="62">
        <v>1985</v>
      </c>
      <c r="N1994" s="59"/>
      <c r="O1994" s="59"/>
      <c r="P1994" s="59"/>
      <c r="Q1994" s="59"/>
    </row>
    <row r="1995" spans="5:17">
      <c r="E1995" s="59"/>
      <c r="F1995" s="62">
        <v>2</v>
      </c>
      <c r="G1995" s="64">
        <v>1010000</v>
      </c>
      <c r="H1995" s="59"/>
      <c r="I1995" s="69">
        <v>1.01</v>
      </c>
      <c r="J1995" s="70">
        <v>103020</v>
      </c>
      <c r="K1995" s="64">
        <v>10</v>
      </c>
      <c r="L1995" s="64">
        <f t="shared" ref="L1995:L2058" si="32">G1995*(1+J1995/1000)</f>
        <v>105060200</v>
      </c>
      <c r="M1995" s="62">
        <v>1986</v>
      </c>
      <c r="N1995" s="59"/>
      <c r="O1995" s="59"/>
      <c r="P1995" s="59"/>
      <c r="Q1995" s="59"/>
    </row>
    <row r="1996" spans="5:17">
      <c r="E1996" s="59"/>
      <c r="F1996" s="62">
        <v>3</v>
      </c>
      <c r="G1996" s="64">
        <v>1020000</v>
      </c>
      <c r="H1996" s="59"/>
      <c r="I1996" s="69">
        <v>1.02</v>
      </c>
      <c r="J1996" s="70">
        <v>105060</v>
      </c>
      <c r="K1996" s="64">
        <v>10</v>
      </c>
      <c r="L1996" s="64">
        <f t="shared" si="32"/>
        <v>108181200</v>
      </c>
      <c r="M1996" s="62">
        <v>1987</v>
      </c>
      <c r="N1996" s="59"/>
      <c r="O1996" s="59"/>
      <c r="P1996" s="59"/>
      <c r="Q1996" s="59"/>
    </row>
    <row r="1997" spans="5:17">
      <c r="E1997" s="59"/>
      <c r="F1997" s="62">
        <v>4</v>
      </c>
      <c r="G1997" s="64">
        <v>1030000</v>
      </c>
      <c r="H1997" s="59"/>
      <c r="I1997" s="69">
        <v>1.03</v>
      </c>
      <c r="J1997" s="70">
        <v>107120</v>
      </c>
      <c r="K1997" s="64">
        <v>10</v>
      </c>
      <c r="L1997" s="64">
        <f t="shared" si="32"/>
        <v>111363600</v>
      </c>
      <c r="M1997" s="62">
        <v>1988</v>
      </c>
      <c r="N1997" s="59"/>
      <c r="O1997" s="59"/>
      <c r="P1997" s="59"/>
      <c r="Q1997" s="59"/>
    </row>
    <row r="1998" spans="5:17">
      <c r="E1998" s="59"/>
      <c r="F1998" s="62">
        <v>5</v>
      </c>
      <c r="G1998" s="64">
        <v>1040000</v>
      </c>
      <c r="H1998" s="59"/>
      <c r="I1998" s="69">
        <v>1.04</v>
      </c>
      <c r="J1998" s="70">
        <v>109200</v>
      </c>
      <c r="K1998" s="64">
        <v>10</v>
      </c>
      <c r="L1998" s="64">
        <f t="shared" si="32"/>
        <v>114608000</v>
      </c>
      <c r="M1998" s="62">
        <v>1989</v>
      </c>
      <c r="N1998" s="59"/>
      <c r="O1998" s="59"/>
      <c r="P1998" s="59"/>
      <c r="Q1998" s="59"/>
    </row>
    <row r="1999" spans="5:17">
      <c r="E1999" s="59"/>
      <c r="F1999" s="62">
        <v>6</v>
      </c>
      <c r="G1999" s="64">
        <v>1060000</v>
      </c>
      <c r="H1999" s="59"/>
      <c r="I1999" s="69">
        <v>1.06</v>
      </c>
      <c r="J1999" s="70">
        <v>112360</v>
      </c>
      <c r="K1999" s="64">
        <v>10</v>
      </c>
      <c r="L1999" s="64">
        <f t="shared" si="32"/>
        <v>120161600</v>
      </c>
      <c r="M1999" s="62">
        <v>1990</v>
      </c>
      <c r="N1999" s="59"/>
      <c r="O1999" s="59"/>
      <c r="P1999" s="59"/>
      <c r="Q1999" s="59"/>
    </row>
    <row r="2000" spans="5:17">
      <c r="E2000" s="59"/>
      <c r="F2000" s="62">
        <v>7</v>
      </c>
      <c r="G2000" s="64">
        <v>1080000</v>
      </c>
      <c r="H2000" s="59"/>
      <c r="I2000" s="69">
        <v>1.08</v>
      </c>
      <c r="J2000" s="70">
        <v>115560</v>
      </c>
      <c r="K2000" s="64">
        <v>10</v>
      </c>
      <c r="L2000" s="64">
        <f t="shared" si="32"/>
        <v>125884800</v>
      </c>
      <c r="M2000" s="62">
        <v>1991</v>
      </c>
      <c r="N2000" s="59"/>
      <c r="O2000" s="59"/>
      <c r="P2000" s="59"/>
      <c r="Q2000" s="59"/>
    </row>
    <row r="2001" spans="4:17">
      <c r="D2001" s="59"/>
      <c r="E2001" s="59"/>
      <c r="F2001" s="62">
        <v>8</v>
      </c>
      <c r="G2001" s="64">
        <v>1100000</v>
      </c>
      <c r="H2001" s="59"/>
      <c r="I2001" s="69">
        <v>1.1</v>
      </c>
      <c r="J2001" s="70">
        <v>118800</v>
      </c>
      <c r="K2001" s="64">
        <v>10</v>
      </c>
      <c r="L2001" s="64">
        <f t="shared" si="32"/>
        <v>131780000</v>
      </c>
      <c r="M2001" s="62">
        <v>1992</v>
      </c>
      <c r="N2001" s="59"/>
      <c r="O2001" s="59"/>
      <c r="P2001" s="59"/>
      <c r="Q2001" s="59"/>
    </row>
    <row r="2002" spans="4:17">
      <c r="D2002" s="59"/>
      <c r="E2002" s="62">
        <v>5</v>
      </c>
      <c r="F2002" s="62">
        <v>1</v>
      </c>
      <c r="G2002" s="63">
        <v>1010000</v>
      </c>
      <c r="H2002" s="62">
        <v>10000</v>
      </c>
      <c r="I2002" s="69">
        <v>1</v>
      </c>
      <c r="J2002" s="70">
        <v>102010</v>
      </c>
      <c r="K2002" s="64">
        <v>10</v>
      </c>
      <c r="L2002" s="64">
        <f t="shared" si="32"/>
        <v>104040100</v>
      </c>
      <c r="M2002" s="62">
        <v>1993</v>
      </c>
      <c r="N2002" s="59"/>
      <c r="O2002" s="59"/>
      <c r="P2002" s="59"/>
      <c r="Q2002" s="59"/>
    </row>
    <row r="2003" spans="4:17">
      <c r="D2003" s="59"/>
      <c r="E2003" s="59"/>
      <c r="F2003" s="62">
        <v>2</v>
      </c>
      <c r="G2003" s="64">
        <v>1020100</v>
      </c>
      <c r="H2003" s="59"/>
      <c r="I2003" s="69">
        <v>1.01</v>
      </c>
      <c r="J2003" s="70">
        <v>104050</v>
      </c>
      <c r="K2003" s="64">
        <v>10</v>
      </c>
      <c r="L2003" s="64">
        <f t="shared" si="32"/>
        <v>107161505</v>
      </c>
      <c r="M2003" s="62">
        <v>1994</v>
      </c>
      <c r="N2003" s="59"/>
      <c r="O2003" s="59"/>
      <c r="P2003" s="59"/>
      <c r="Q2003" s="59"/>
    </row>
    <row r="2004" spans="4:17">
      <c r="D2004" s="59"/>
      <c r="E2004" s="59"/>
      <c r="F2004" s="62">
        <v>3</v>
      </c>
      <c r="G2004" s="64">
        <v>1030200</v>
      </c>
      <c r="H2004" s="59"/>
      <c r="I2004" s="69">
        <v>1.02</v>
      </c>
      <c r="J2004" s="70">
        <v>106110</v>
      </c>
      <c r="K2004" s="64">
        <v>10</v>
      </c>
      <c r="L2004" s="64">
        <f t="shared" si="32"/>
        <v>110344722</v>
      </c>
      <c r="M2004" s="62">
        <v>1995</v>
      </c>
      <c r="N2004" s="59"/>
      <c r="O2004" s="59"/>
      <c r="P2004" s="59"/>
      <c r="Q2004" s="59"/>
    </row>
    <row r="2005" spans="4:17">
      <c r="D2005" s="59"/>
      <c r="E2005" s="59"/>
      <c r="F2005" s="62">
        <v>4</v>
      </c>
      <c r="G2005" s="64">
        <v>1040300</v>
      </c>
      <c r="H2005" s="59"/>
      <c r="I2005" s="69">
        <v>1.03</v>
      </c>
      <c r="J2005" s="70">
        <v>108191</v>
      </c>
      <c r="K2005" s="64">
        <v>10</v>
      </c>
      <c r="L2005" s="64">
        <f t="shared" si="32"/>
        <v>113591397.3</v>
      </c>
      <c r="M2005" s="62">
        <v>1996</v>
      </c>
      <c r="N2005" s="59"/>
      <c r="O2005" s="59"/>
      <c r="P2005" s="59"/>
      <c r="Q2005" s="59"/>
    </row>
    <row r="2006" spans="4:17">
      <c r="D2006" s="59"/>
      <c r="E2006" s="59"/>
      <c r="F2006" s="62">
        <v>5</v>
      </c>
      <c r="G2006" s="64">
        <v>1050400</v>
      </c>
      <c r="H2006" s="59"/>
      <c r="I2006" s="69">
        <v>1.04</v>
      </c>
      <c r="J2006" s="70">
        <v>110292</v>
      </c>
      <c r="K2006" s="64">
        <v>10</v>
      </c>
      <c r="L2006" s="64">
        <f t="shared" si="32"/>
        <v>116901116.8</v>
      </c>
      <c r="M2006" s="62">
        <v>1997</v>
      </c>
      <c r="N2006" s="59"/>
      <c r="O2006" s="59"/>
      <c r="P2006" s="59"/>
      <c r="Q2006" s="59"/>
    </row>
    <row r="2007" spans="4:17">
      <c r="D2007" s="59"/>
      <c r="E2007" s="59"/>
      <c r="F2007" s="62">
        <v>6</v>
      </c>
      <c r="G2007" s="64">
        <v>1070600</v>
      </c>
      <c r="H2007" s="59"/>
      <c r="I2007" s="69">
        <v>1.06</v>
      </c>
      <c r="J2007" s="70">
        <v>113483</v>
      </c>
      <c r="K2007" s="64">
        <v>10</v>
      </c>
      <c r="L2007" s="64">
        <f t="shared" si="32"/>
        <v>122565499.8</v>
      </c>
      <c r="M2007" s="62">
        <v>1998</v>
      </c>
      <c r="N2007" s="59"/>
      <c r="O2007" s="59"/>
      <c r="P2007" s="59"/>
      <c r="Q2007" s="59"/>
    </row>
    <row r="2008" spans="4:17">
      <c r="D2008" s="59"/>
      <c r="E2008" s="59"/>
      <c r="F2008" s="62">
        <v>7</v>
      </c>
      <c r="G2008" s="64">
        <v>1090800</v>
      </c>
      <c r="H2008" s="59"/>
      <c r="I2008" s="69">
        <v>1.08</v>
      </c>
      <c r="J2008" s="70">
        <v>116715</v>
      </c>
      <c r="K2008" s="64">
        <v>10</v>
      </c>
      <c r="L2008" s="64">
        <f t="shared" si="32"/>
        <v>128403522</v>
      </c>
      <c r="M2008" s="62">
        <v>1999</v>
      </c>
      <c r="N2008" s="59"/>
      <c r="O2008" s="59"/>
      <c r="P2008" s="59"/>
      <c r="Q2008" s="59"/>
    </row>
    <row r="2009" spans="4:17">
      <c r="D2009" s="59"/>
      <c r="E2009" s="59"/>
      <c r="F2009" s="62">
        <v>8</v>
      </c>
      <c r="G2009" s="64">
        <v>1111000</v>
      </c>
      <c r="H2009" s="59"/>
      <c r="I2009" s="69">
        <v>1.1</v>
      </c>
      <c r="J2009" s="70">
        <v>119988</v>
      </c>
      <c r="K2009" s="64">
        <v>10</v>
      </c>
      <c r="L2009" s="64">
        <f t="shared" si="32"/>
        <v>134417668</v>
      </c>
      <c r="M2009" s="62">
        <v>2000</v>
      </c>
      <c r="N2009" s="62"/>
      <c r="O2009" s="59"/>
      <c r="P2009" s="59"/>
      <c r="Q2009" s="59"/>
    </row>
    <row r="2010" spans="4:17">
      <c r="D2010" s="62" t="s">
        <v>647</v>
      </c>
      <c r="E2010" s="62">
        <v>1</v>
      </c>
      <c r="F2010" s="62">
        <v>1</v>
      </c>
      <c r="G2010" s="63">
        <v>1020000</v>
      </c>
      <c r="H2010" s="62">
        <v>10000</v>
      </c>
      <c r="I2010" s="69">
        <v>1</v>
      </c>
      <c r="J2010" s="70">
        <v>103020</v>
      </c>
      <c r="K2010" s="64">
        <v>10</v>
      </c>
      <c r="L2010" s="64">
        <f t="shared" si="32"/>
        <v>106100400</v>
      </c>
      <c r="M2010" s="62">
        <v>2001</v>
      </c>
      <c r="N2010" s="59"/>
      <c r="O2010" s="59"/>
      <c r="P2010" s="59"/>
      <c r="Q2010" s="59"/>
    </row>
    <row r="2011" spans="4:17">
      <c r="D2011" s="59"/>
      <c r="E2011" s="59"/>
      <c r="F2011" s="62">
        <v>2</v>
      </c>
      <c r="G2011" s="64">
        <v>1030200</v>
      </c>
      <c r="H2011" s="59"/>
      <c r="I2011" s="69">
        <v>1.01</v>
      </c>
      <c r="J2011" s="70">
        <v>105080</v>
      </c>
      <c r="K2011" s="64">
        <v>10</v>
      </c>
      <c r="L2011" s="64">
        <f t="shared" si="32"/>
        <v>109283616</v>
      </c>
      <c r="M2011" s="62">
        <v>2002</v>
      </c>
      <c r="N2011" s="59"/>
      <c r="O2011" s="59"/>
      <c r="P2011" s="59"/>
      <c r="Q2011" s="59"/>
    </row>
    <row r="2012" spans="4:17">
      <c r="D2012" s="59"/>
      <c r="E2012" s="59"/>
      <c r="F2012" s="62">
        <v>3</v>
      </c>
      <c r="G2012" s="64">
        <v>1040400</v>
      </c>
      <c r="H2012" s="59"/>
      <c r="I2012" s="69">
        <v>1.02</v>
      </c>
      <c r="J2012" s="70">
        <v>107161</v>
      </c>
      <c r="K2012" s="64">
        <v>10</v>
      </c>
      <c r="L2012" s="64">
        <f t="shared" si="32"/>
        <v>112530704.4</v>
      </c>
      <c r="M2012" s="62">
        <v>2003</v>
      </c>
      <c r="N2012" s="59"/>
      <c r="O2012" s="59"/>
      <c r="P2012" s="59"/>
      <c r="Q2012" s="59"/>
    </row>
    <row r="2013" spans="4:17">
      <c r="D2013" s="59"/>
      <c r="E2013" s="59"/>
      <c r="F2013" s="62">
        <v>4</v>
      </c>
      <c r="G2013" s="64">
        <v>1050600</v>
      </c>
      <c r="H2013" s="59"/>
      <c r="I2013" s="69">
        <v>1.03</v>
      </c>
      <c r="J2013" s="70">
        <v>109262</v>
      </c>
      <c r="K2013" s="64">
        <v>10</v>
      </c>
      <c r="L2013" s="64">
        <f t="shared" si="32"/>
        <v>115841257.2</v>
      </c>
      <c r="M2013" s="62">
        <v>2004</v>
      </c>
      <c r="N2013" s="59"/>
      <c r="O2013" s="59"/>
      <c r="P2013" s="59"/>
      <c r="Q2013" s="59"/>
    </row>
    <row r="2014" spans="4:17">
      <c r="D2014" s="59"/>
      <c r="E2014" s="59"/>
      <c r="F2014" s="62">
        <v>5</v>
      </c>
      <c r="G2014" s="64">
        <v>1060800</v>
      </c>
      <c r="H2014" s="59"/>
      <c r="I2014" s="69">
        <v>1.04</v>
      </c>
      <c r="J2014" s="70">
        <v>111384</v>
      </c>
      <c r="K2014" s="64">
        <v>10</v>
      </c>
      <c r="L2014" s="64">
        <f t="shared" si="32"/>
        <v>119216947.2</v>
      </c>
      <c r="M2014" s="62">
        <v>2005</v>
      </c>
      <c r="N2014" s="59"/>
      <c r="O2014" s="59"/>
      <c r="P2014" s="59"/>
      <c r="Q2014" s="59"/>
    </row>
    <row r="2015" spans="4:17">
      <c r="D2015" s="59"/>
      <c r="E2015" s="59"/>
      <c r="F2015" s="62">
        <v>6</v>
      </c>
      <c r="G2015" s="64">
        <v>1081200</v>
      </c>
      <c r="H2015" s="59"/>
      <c r="I2015" s="69">
        <v>1.06</v>
      </c>
      <c r="J2015" s="70">
        <v>114607</v>
      </c>
      <c r="K2015" s="64">
        <v>10</v>
      </c>
      <c r="L2015" s="64">
        <f t="shared" si="32"/>
        <v>124994288.4</v>
      </c>
      <c r="M2015" s="62">
        <v>2006</v>
      </c>
      <c r="N2015" s="59"/>
      <c r="O2015" s="59"/>
      <c r="P2015" s="59"/>
      <c r="Q2015" s="59"/>
    </row>
    <row r="2016" spans="4:17">
      <c r="D2016" s="59"/>
      <c r="E2016" s="59"/>
      <c r="F2016" s="62">
        <v>7</v>
      </c>
      <c r="G2016" s="64">
        <v>1101600</v>
      </c>
      <c r="H2016" s="59"/>
      <c r="I2016" s="69">
        <v>1.08</v>
      </c>
      <c r="J2016" s="70">
        <v>117871</v>
      </c>
      <c r="K2016" s="64">
        <v>10</v>
      </c>
      <c r="L2016" s="64">
        <f t="shared" si="32"/>
        <v>130948293.6</v>
      </c>
      <c r="M2016" s="62">
        <v>2007</v>
      </c>
      <c r="N2016" s="59"/>
      <c r="O2016" s="59"/>
      <c r="P2016" s="59"/>
      <c r="Q2016" s="59"/>
    </row>
    <row r="2017" spans="5:17">
      <c r="E2017" s="59"/>
      <c r="F2017" s="62">
        <v>8</v>
      </c>
      <c r="G2017" s="64">
        <v>1122000</v>
      </c>
      <c r="H2017" s="59"/>
      <c r="I2017" s="69">
        <v>1.1</v>
      </c>
      <c r="J2017" s="70">
        <v>121176</v>
      </c>
      <c r="K2017" s="64">
        <v>10</v>
      </c>
      <c r="L2017" s="64">
        <f t="shared" si="32"/>
        <v>137081472</v>
      </c>
      <c r="M2017" s="62">
        <v>2008</v>
      </c>
      <c r="N2017" s="59"/>
      <c r="O2017" s="59"/>
      <c r="P2017" s="59"/>
      <c r="Q2017" s="59"/>
    </row>
    <row r="2018" spans="5:17">
      <c r="E2018" s="62">
        <v>2</v>
      </c>
      <c r="F2018" s="62">
        <v>1</v>
      </c>
      <c r="G2018" s="63">
        <v>1030000</v>
      </c>
      <c r="H2018" s="62">
        <v>10000</v>
      </c>
      <c r="I2018" s="69">
        <v>1</v>
      </c>
      <c r="J2018" s="70">
        <v>104030</v>
      </c>
      <c r="K2018" s="64">
        <v>10</v>
      </c>
      <c r="L2018" s="64">
        <f t="shared" si="32"/>
        <v>108180900</v>
      </c>
      <c r="M2018" s="62">
        <v>2009</v>
      </c>
      <c r="N2018" s="59"/>
      <c r="O2018" s="59"/>
      <c r="P2018" s="59"/>
      <c r="Q2018" s="59"/>
    </row>
    <row r="2019" spans="5:17">
      <c r="E2019" s="59"/>
      <c r="F2019" s="62">
        <v>2</v>
      </c>
      <c r="G2019" s="64">
        <v>1040300</v>
      </c>
      <c r="H2019" s="59"/>
      <c r="I2019" s="69">
        <v>1.01</v>
      </c>
      <c r="J2019" s="70">
        <v>106110</v>
      </c>
      <c r="K2019" s="64">
        <v>10</v>
      </c>
      <c r="L2019" s="64">
        <f t="shared" si="32"/>
        <v>111426533</v>
      </c>
      <c r="M2019" s="62">
        <v>2010</v>
      </c>
      <c r="N2019" s="59"/>
      <c r="O2019" s="59"/>
      <c r="P2019" s="59"/>
      <c r="Q2019" s="59"/>
    </row>
    <row r="2020" spans="5:17">
      <c r="E2020" s="59"/>
      <c r="F2020" s="62">
        <v>3</v>
      </c>
      <c r="G2020" s="64">
        <v>1050600</v>
      </c>
      <c r="H2020" s="59"/>
      <c r="I2020" s="69">
        <v>1.02</v>
      </c>
      <c r="J2020" s="70">
        <v>108211</v>
      </c>
      <c r="K2020" s="64">
        <v>10</v>
      </c>
      <c r="L2020" s="64">
        <f t="shared" si="32"/>
        <v>114737076.6</v>
      </c>
      <c r="M2020" s="62">
        <v>2011</v>
      </c>
      <c r="N2020" s="59"/>
      <c r="O2020" s="59"/>
      <c r="P2020" s="59"/>
      <c r="Q2020" s="59"/>
    </row>
    <row r="2021" spans="5:17">
      <c r="E2021" s="59"/>
      <c r="F2021" s="62">
        <v>4</v>
      </c>
      <c r="G2021" s="64">
        <v>1060900</v>
      </c>
      <c r="H2021" s="59"/>
      <c r="I2021" s="69">
        <v>1.03</v>
      </c>
      <c r="J2021" s="70">
        <v>110333</v>
      </c>
      <c r="K2021" s="64">
        <v>10</v>
      </c>
      <c r="L2021" s="64">
        <f t="shared" si="32"/>
        <v>118113179.7</v>
      </c>
      <c r="M2021" s="62">
        <v>2012</v>
      </c>
      <c r="N2021" s="59"/>
      <c r="O2021" s="59"/>
      <c r="P2021" s="59"/>
      <c r="Q2021" s="59"/>
    </row>
    <row r="2022" spans="5:17">
      <c r="E2022" s="59"/>
      <c r="F2022" s="62">
        <v>5</v>
      </c>
      <c r="G2022" s="64">
        <v>1071200</v>
      </c>
      <c r="H2022" s="59"/>
      <c r="I2022" s="69">
        <v>1.04</v>
      </c>
      <c r="J2022" s="70">
        <v>112476</v>
      </c>
      <c r="K2022" s="64">
        <v>10</v>
      </c>
      <c r="L2022" s="64">
        <f t="shared" si="32"/>
        <v>121555491.2</v>
      </c>
      <c r="M2022" s="62">
        <v>2013</v>
      </c>
      <c r="N2022" s="59"/>
      <c r="O2022" s="59"/>
      <c r="P2022" s="59"/>
      <c r="Q2022" s="59"/>
    </row>
    <row r="2023" spans="5:17">
      <c r="E2023" s="59"/>
      <c r="F2023" s="62">
        <v>6</v>
      </c>
      <c r="G2023" s="64">
        <v>1091800</v>
      </c>
      <c r="H2023" s="59"/>
      <c r="I2023" s="69">
        <v>1.06</v>
      </c>
      <c r="J2023" s="70">
        <v>115730</v>
      </c>
      <c r="K2023" s="64">
        <v>10</v>
      </c>
      <c r="L2023" s="64">
        <f t="shared" si="32"/>
        <v>127445814</v>
      </c>
      <c r="M2023" s="62">
        <v>2014</v>
      </c>
      <c r="N2023" s="59"/>
      <c r="O2023" s="59"/>
      <c r="P2023" s="59"/>
      <c r="Q2023" s="59"/>
    </row>
    <row r="2024" spans="5:17">
      <c r="E2024" s="59"/>
      <c r="F2024" s="62">
        <v>7</v>
      </c>
      <c r="G2024" s="64">
        <v>1112400</v>
      </c>
      <c r="H2024" s="59"/>
      <c r="I2024" s="69">
        <v>1.08</v>
      </c>
      <c r="J2024" s="70">
        <v>119026</v>
      </c>
      <c r="K2024" s="64">
        <v>10</v>
      </c>
      <c r="L2024" s="64">
        <f t="shared" si="32"/>
        <v>133516922.4</v>
      </c>
      <c r="M2024" s="62">
        <v>2015</v>
      </c>
      <c r="N2024" s="59"/>
      <c r="O2024" s="59"/>
      <c r="P2024" s="59"/>
      <c r="Q2024" s="59"/>
    </row>
    <row r="2025" spans="5:17">
      <c r="E2025" s="59"/>
      <c r="F2025" s="62">
        <v>8</v>
      </c>
      <c r="G2025" s="64">
        <v>1133000</v>
      </c>
      <c r="H2025" s="59"/>
      <c r="I2025" s="69">
        <v>1.1</v>
      </c>
      <c r="J2025" s="70">
        <v>122364</v>
      </c>
      <c r="K2025" s="64">
        <v>10</v>
      </c>
      <c r="L2025" s="64">
        <f t="shared" si="32"/>
        <v>139771412</v>
      </c>
      <c r="M2025" s="62">
        <v>2016</v>
      </c>
      <c r="N2025" s="59"/>
      <c r="O2025" s="59"/>
      <c r="P2025" s="59"/>
      <c r="Q2025" s="59"/>
    </row>
    <row r="2026" spans="5:17">
      <c r="E2026" s="62">
        <v>3</v>
      </c>
      <c r="F2026" s="62">
        <v>1</v>
      </c>
      <c r="G2026" s="63">
        <v>1040000</v>
      </c>
      <c r="H2026" s="62">
        <v>10000</v>
      </c>
      <c r="I2026" s="69">
        <v>1</v>
      </c>
      <c r="J2026" s="70">
        <v>105040</v>
      </c>
      <c r="K2026" s="64">
        <v>10</v>
      </c>
      <c r="L2026" s="64">
        <f t="shared" si="32"/>
        <v>110281600</v>
      </c>
      <c r="M2026" s="62">
        <v>2017</v>
      </c>
      <c r="N2026" s="59"/>
      <c r="O2026" s="59"/>
      <c r="P2026" s="59"/>
      <c r="Q2026" s="59"/>
    </row>
    <row r="2027" spans="5:17">
      <c r="E2027" s="59"/>
      <c r="F2027" s="62">
        <v>2</v>
      </c>
      <c r="G2027" s="64">
        <v>1050400</v>
      </c>
      <c r="H2027" s="59"/>
      <c r="I2027" s="69">
        <v>1.01</v>
      </c>
      <c r="J2027" s="70">
        <v>107140</v>
      </c>
      <c r="K2027" s="64">
        <v>10</v>
      </c>
      <c r="L2027" s="64">
        <f t="shared" si="32"/>
        <v>113590256</v>
      </c>
      <c r="M2027" s="62">
        <v>2018</v>
      </c>
      <c r="N2027" s="59"/>
      <c r="O2027" s="59"/>
      <c r="P2027" s="59"/>
      <c r="Q2027" s="59"/>
    </row>
    <row r="2028" spans="5:17">
      <c r="E2028" s="59"/>
      <c r="F2028" s="62">
        <v>3</v>
      </c>
      <c r="G2028" s="64">
        <v>1060800</v>
      </c>
      <c r="H2028" s="59"/>
      <c r="I2028" s="69">
        <v>1.02</v>
      </c>
      <c r="J2028" s="70">
        <v>109262</v>
      </c>
      <c r="K2028" s="64">
        <v>10</v>
      </c>
      <c r="L2028" s="64">
        <f t="shared" si="32"/>
        <v>116965929.6</v>
      </c>
      <c r="M2028" s="62">
        <v>2019</v>
      </c>
      <c r="N2028" s="59"/>
      <c r="O2028" s="59"/>
      <c r="P2028" s="59"/>
      <c r="Q2028" s="59"/>
    </row>
    <row r="2029" spans="5:17">
      <c r="E2029" s="59"/>
      <c r="F2029" s="62">
        <v>4</v>
      </c>
      <c r="G2029" s="64">
        <v>1071200</v>
      </c>
      <c r="H2029" s="59"/>
      <c r="I2029" s="69">
        <v>1.03</v>
      </c>
      <c r="J2029" s="70">
        <v>111404</v>
      </c>
      <c r="K2029" s="64">
        <v>10</v>
      </c>
      <c r="L2029" s="64">
        <f t="shared" si="32"/>
        <v>120407164.8</v>
      </c>
      <c r="M2029" s="62">
        <v>2020</v>
      </c>
      <c r="N2029" s="59"/>
      <c r="O2029" s="59"/>
      <c r="P2029" s="59"/>
      <c r="Q2029" s="59"/>
    </row>
    <row r="2030" spans="5:17">
      <c r="E2030" s="59"/>
      <c r="F2030" s="62">
        <v>5</v>
      </c>
      <c r="G2030" s="64">
        <v>1081600</v>
      </c>
      <c r="H2030" s="59"/>
      <c r="I2030" s="69">
        <v>1.04</v>
      </c>
      <c r="J2030" s="70">
        <v>113568</v>
      </c>
      <c r="K2030" s="64">
        <v>10</v>
      </c>
      <c r="L2030" s="64">
        <f t="shared" si="32"/>
        <v>123916748.8</v>
      </c>
      <c r="M2030" s="62">
        <v>2021</v>
      </c>
      <c r="N2030" s="59"/>
      <c r="O2030" s="59"/>
      <c r="P2030" s="59"/>
      <c r="Q2030" s="59"/>
    </row>
    <row r="2031" spans="5:17">
      <c r="E2031" s="59"/>
      <c r="F2031" s="62">
        <v>6</v>
      </c>
      <c r="G2031" s="64">
        <v>1102400</v>
      </c>
      <c r="H2031" s="59"/>
      <c r="I2031" s="69">
        <v>1.06</v>
      </c>
      <c r="J2031" s="70">
        <v>116854</v>
      </c>
      <c r="K2031" s="64">
        <v>10</v>
      </c>
      <c r="L2031" s="64">
        <f t="shared" si="32"/>
        <v>129922249.6</v>
      </c>
      <c r="M2031" s="62">
        <v>2022</v>
      </c>
      <c r="N2031" s="59"/>
      <c r="O2031" s="59"/>
      <c r="P2031" s="59"/>
      <c r="Q2031" s="59"/>
    </row>
    <row r="2032" spans="5:17">
      <c r="E2032" s="59"/>
      <c r="F2032" s="62">
        <v>7</v>
      </c>
      <c r="G2032" s="64">
        <v>1123200</v>
      </c>
      <c r="H2032" s="59"/>
      <c r="I2032" s="69">
        <v>1.08</v>
      </c>
      <c r="J2032" s="70">
        <v>120182</v>
      </c>
      <c r="K2032" s="64">
        <v>10</v>
      </c>
      <c r="L2032" s="64">
        <f t="shared" si="32"/>
        <v>136111622.4</v>
      </c>
      <c r="M2032" s="62">
        <v>2023</v>
      </c>
      <c r="N2032" s="59"/>
      <c r="O2032" s="59"/>
      <c r="P2032" s="59"/>
      <c r="Q2032" s="59"/>
    </row>
    <row r="2033" spans="5:17">
      <c r="E2033" s="59"/>
      <c r="F2033" s="62">
        <v>8</v>
      </c>
      <c r="G2033" s="64">
        <v>1144000</v>
      </c>
      <c r="H2033" s="59"/>
      <c r="I2033" s="69">
        <v>1.1</v>
      </c>
      <c r="J2033" s="70">
        <v>123552</v>
      </c>
      <c r="K2033" s="64">
        <v>10</v>
      </c>
      <c r="L2033" s="64">
        <f t="shared" si="32"/>
        <v>142487488</v>
      </c>
      <c r="M2033" s="62">
        <v>2024</v>
      </c>
      <c r="N2033" s="59"/>
      <c r="O2033" s="59"/>
      <c r="P2033" s="59"/>
      <c r="Q2033" s="59"/>
    </row>
    <row r="2034" spans="5:17">
      <c r="E2034" s="62">
        <v>4</v>
      </c>
      <c r="F2034" s="62">
        <v>1</v>
      </c>
      <c r="G2034" s="63">
        <v>1050000</v>
      </c>
      <c r="H2034" s="62">
        <v>10000</v>
      </c>
      <c r="I2034" s="69">
        <v>1</v>
      </c>
      <c r="J2034" s="70">
        <v>106050</v>
      </c>
      <c r="K2034" s="64">
        <v>10</v>
      </c>
      <c r="L2034" s="64">
        <f t="shared" si="32"/>
        <v>112402500</v>
      </c>
      <c r="M2034" s="62">
        <v>2025</v>
      </c>
      <c r="N2034" s="59"/>
      <c r="O2034" s="59"/>
      <c r="P2034" s="59"/>
      <c r="Q2034" s="59"/>
    </row>
    <row r="2035" spans="5:17">
      <c r="E2035" s="59"/>
      <c r="F2035" s="62">
        <v>2</v>
      </c>
      <c r="G2035" s="64">
        <v>1060500</v>
      </c>
      <c r="H2035" s="59"/>
      <c r="I2035" s="69">
        <v>1.01</v>
      </c>
      <c r="J2035" s="70">
        <v>108171</v>
      </c>
      <c r="K2035" s="64">
        <v>10</v>
      </c>
      <c r="L2035" s="64">
        <f t="shared" si="32"/>
        <v>115775845.5</v>
      </c>
      <c r="M2035" s="62">
        <v>2026</v>
      </c>
      <c r="N2035" s="59"/>
      <c r="O2035" s="59"/>
      <c r="P2035" s="59"/>
      <c r="Q2035" s="59"/>
    </row>
    <row r="2036" spans="5:17">
      <c r="E2036" s="59"/>
      <c r="F2036" s="62">
        <v>3</v>
      </c>
      <c r="G2036" s="64">
        <v>1071000</v>
      </c>
      <c r="H2036" s="59"/>
      <c r="I2036" s="69">
        <v>1.02</v>
      </c>
      <c r="J2036" s="70">
        <v>110313</v>
      </c>
      <c r="K2036" s="64">
        <v>10</v>
      </c>
      <c r="L2036" s="64">
        <f t="shared" si="32"/>
        <v>119216223</v>
      </c>
      <c r="M2036" s="62">
        <v>2027</v>
      </c>
      <c r="N2036" s="59"/>
      <c r="O2036" s="59"/>
      <c r="P2036" s="59"/>
      <c r="Q2036" s="59"/>
    </row>
    <row r="2037" spans="5:17">
      <c r="E2037" s="59"/>
      <c r="F2037" s="62">
        <v>4</v>
      </c>
      <c r="G2037" s="64">
        <v>1081500</v>
      </c>
      <c r="H2037" s="59"/>
      <c r="I2037" s="69">
        <v>1.03</v>
      </c>
      <c r="J2037" s="70">
        <v>112476</v>
      </c>
      <c r="K2037" s="64">
        <v>10</v>
      </c>
      <c r="L2037" s="64">
        <f t="shared" si="32"/>
        <v>122724294</v>
      </c>
      <c r="M2037" s="62">
        <v>2028</v>
      </c>
      <c r="N2037" s="59"/>
      <c r="O2037" s="59"/>
      <c r="P2037" s="59"/>
      <c r="Q2037" s="59"/>
    </row>
    <row r="2038" spans="5:17">
      <c r="E2038" s="59"/>
      <c r="F2038" s="62">
        <v>5</v>
      </c>
      <c r="G2038" s="64">
        <v>1092000</v>
      </c>
      <c r="H2038" s="59"/>
      <c r="I2038" s="69">
        <v>1.04</v>
      </c>
      <c r="J2038" s="70">
        <v>114660</v>
      </c>
      <c r="K2038" s="64">
        <v>10</v>
      </c>
      <c r="L2038" s="64">
        <f t="shared" si="32"/>
        <v>126300720</v>
      </c>
      <c r="M2038" s="62">
        <v>2029</v>
      </c>
      <c r="N2038" s="59"/>
      <c r="O2038" s="59"/>
      <c r="P2038" s="59"/>
      <c r="Q2038" s="59"/>
    </row>
    <row r="2039" spans="5:17">
      <c r="E2039" s="59"/>
      <c r="F2039" s="62">
        <v>6</v>
      </c>
      <c r="G2039" s="64">
        <v>1113000</v>
      </c>
      <c r="H2039" s="59"/>
      <c r="I2039" s="69">
        <v>1.06</v>
      </c>
      <c r="J2039" s="70">
        <v>117978</v>
      </c>
      <c r="K2039" s="64">
        <v>10</v>
      </c>
      <c r="L2039" s="64">
        <f t="shared" si="32"/>
        <v>132422514</v>
      </c>
      <c r="M2039" s="62">
        <v>2030</v>
      </c>
      <c r="N2039" s="59"/>
      <c r="O2039" s="59"/>
      <c r="P2039" s="59"/>
      <c r="Q2039" s="59"/>
    </row>
    <row r="2040" spans="5:17">
      <c r="E2040" s="59"/>
      <c r="F2040" s="62">
        <v>7</v>
      </c>
      <c r="G2040" s="64">
        <v>1134000</v>
      </c>
      <c r="H2040" s="59"/>
      <c r="I2040" s="69">
        <v>1.08</v>
      </c>
      <c r="J2040" s="70">
        <v>121338</v>
      </c>
      <c r="K2040" s="64">
        <v>10</v>
      </c>
      <c r="L2040" s="64">
        <f t="shared" si="32"/>
        <v>138731292</v>
      </c>
      <c r="M2040" s="62">
        <v>2031</v>
      </c>
      <c r="N2040" s="59"/>
      <c r="O2040" s="59"/>
      <c r="P2040" s="59"/>
      <c r="Q2040" s="59"/>
    </row>
    <row r="2041" spans="5:17">
      <c r="E2041" s="59"/>
      <c r="F2041" s="62">
        <v>8</v>
      </c>
      <c r="G2041" s="64">
        <v>1155000</v>
      </c>
      <c r="H2041" s="59"/>
      <c r="I2041" s="69">
        <v>1.1</v>
      </c>
      <c r="J2041" s="70">
        <v>124740</v>
      </c>
      <c r="K2041" s="64">
        <v>10</v>
      </c>
      <c r="L2041" s="64">
        <f t="shared" si="32"/>
        <v>145229700</v>
      </c>
      <c r="M2041" s="62">
        <v>2032</v>
      </c>
      <c r="N2041" s="59"/>
      <c r="O2041" s="59"/>
      <c r="P2041" s="59"/>
      <c r="Q2041" s="59"/>
    </row>
    <row r="2042" spans="5:17">
      <c r="E2042" s="62">
        <v>5</v>
      </c>
      <c r="F2042" s="62">
        <v>1</v>
      </c>
      <c r="G2042" s="63">
        <v>1060000</v>
      </c>
      <c r="H2042" s="62">
        <v>10000</v>
      </c>
      <c r="I2042" s="69">
        <v>1</v>
      </c>
      <c r="J2042" s="70">
        <v>107060</v>
      </c>
      <c r="K2042" s="64">
        <v>10</v>
      </c>
      <c r="L2042" s="64">
        <f t="shared" si="32"/>
        <v>114543600</v>
      </c>
      <c r="M2042" s="62">
        <v>2033</v>
      </c>
      <c r="N2042" s="59"/>
      <c r="O2042" s="59"/>
      <c r="P2042" s="59"/>
      <c r="Q2042" s="59"/>
    </row>
    <row r="2043" spans="5:17">
      <c r="E2043" s="59"/>
      <c r="F2043" s="62">
        <v>2</v>
      </c>
      <c r="G2043" s="64">
        <v>1070600</v>
      </c>
      <c r="H2043" s="59"/>
      <c r="I2043" s="69">
        <v>1.01</v>
      </c>
      <c r="J2043" s="70">
        <v>109201</v>
      </c>
      <c r="K2043" s="64">
        <v>10</v>
      </c>
      <c r="L2043" s="64">
        <f t="shared" si="32"/>
        <v>117981190.6</v>
      </c>
      <c r="M2043" s="62">
        <v>2034</v>
      </c>
      <c r="N2043" s="59"/>
      <c r="O2043" s="59"/>
      <c r="P2043" s="59"/>
      <c r="Q2043" s="59"/>
    </row>
    <row r="2044" spans="5:17">
      <c r="E2044" s="59"/>
      <c r="F2044" s="62">
        <v>3</v>
      </c>
      <c r="G2044" s="64">
        <v>1081200</v>
      </c>
      <c r="H2044" s="59"/>
      <c r="I2044" s="69">
        <v>1.02</v>
      </c>
      <c r="J2044" s="70">
        <v>111363</v>
      </c>
      <c r="K2044" s="64">
        <v>10</v>
      </c>
      <c r="L2044" s="64">
        <f t="shared" si="32"/>
        <v>121486875.6</v>
      </c>
      <c r="M2044" s="62">
        <v>2035</v>
      </c>
      <c r="N2044" s="59"/>
      <c r="O2044" s="59"/>
      <c r="P2044" s="59"/>
      <c r="Q2044" s="59"/>
    </row>
    <row r="2045" spans="5:17">
      <c r="E2045" s="59"/>
      <c r="F2045" s="62">
        <v>4</v>
      </c>
      <c r="G2045" s="64">
        <v>1091800</v>
      </c>
      <c r="H2045" s="59"/>
      <c r="I2045" s="69">
        <v>1.03</v>
      </c>
      <c r="J2045" s="70">
        <v>113547</v>
      </c>
      <c r="K2045" s="64">
        <v>10</v>
      </c>
      <c r="L2045" s="64">
        <f t="shared" si="32"/>
        <v>125062414.6</v>
      </c>
      <c r="M2045" s="62">
        <v>2036</v>
      </c>
      <c r="N2045" s="59"/>
      <c r="O2045" s="59"/>
      <c r="P2045" s="59"/>
      <c r="Q2045" s="59"/>
    </row>
    <row r="2046" spans="5:17">
      <c r="E2046" s="59"/>
      <c r="F2046" s="62">
        <v>5</v>
      </c>
      <c r="G2046" s="64">
        <v>1102400</v>
      </c>
      <c r="H2046" s="59"/>
      <c r="I2046" s="69">
        <v>1.04</v>
      </c>
      <c r="J2046" s="70">
        <v>115752</v>
      </c>
      <c r="K2046" s="64">
        <v>10</v>
      </c>
      <c r="L2046" s="64">
        <f t="shared" si="32"/>
        <v>128707404.8</v>
      </c>
      <c r="M2046" s="62">
        <v>2037</v>
      </c>
      <c r="N2046" s="59"/>
      <c r="O2046" s="59"/>
      <c r="P2046" s="59"/>
      <c r="Q2046" s="59"/>
    </row>
    <row r="2047" spans="5:17">
      <c r="E2047" s="59"/>
      <c r="F2047" s="62">
        <v>6</v>
      </c>
      <c r="G2047" s="64">
        <v>1123600</v>
      </c>
      <c r="H2047" s="59"/>
      <c r="I2047" s="69">
        <v>1.06</v>
      </c>
      <c r="J2047" s="70">
        <v>119101</v>
      </c>
      <c r="K2047" s="64">
        <v>10</v>
      </c>
      <c r="L2047" s="64">
        <f t="shared" si="32"/>
        <v>134945483.6</v>
      </c>
      <c r="M2047" s="62">
        <v>2038</v>
      </c>
      <c r="N2047" s="59"/>
      <c r="O2047" s="59"/>
      <c r="P2047" s="59"/>
      <c r="Q2047" s="59"/>
    </row>
    <row r="2048" spans="5:17">
      <c r="E2048" s="59"/>
      <c r="F2048" s="62">
        <v>7</v>
      </c>
      <c r="G2048" s="64">
        <v>1144800</v>
      </c>
      <c r="H2048" s="59"/>
      <c r="I2048" s="69">
        <v>1.08</v>
      </c>
      <c r="J2048" s="70">
        <v>122493</v>
      </c>
      <c r="K2048" s="64">
        <v>10</v>
      </c>
      <c r="L2048" s="64">
        <f t="shared" si="32"/>
        <v>141374786.4</v>
      </c>
      <c r="M2048" s="62">
        <v>2039</v>
      </c>
      <c r="N2048" s="59"/>
      <c r="O2048" s="59"/>
      <c r="P2048" s="59"/>
      <c r="Q2048" s="59"/>
    </row>
    <row r="2049" spans="4:17">
      <c r="D2049" s="59"/>
      <c r="E2049" s="59"/>
      <c r="F2049" s="62">
        <v>8</v>
      </c>
      <c r="G2049" s="64">
        <v>1166000</v>
      </c>
      <c r="H2049" s="59"/>
      <c r="I2049" s="69">
        <v>1.1</v>
      </c>
      <c r="J2049" s="70">
        <v>125928</v>
      </c>
      <c r="K2049" s="64">
        <v>10</v>
      </c>
      <c r="L2049" s="64">
        <f t="shared" si="32"/>
        <v>147998048</v>
      </c>
      <c r="M2049" s="62">
        <v>2040</v>
      </c>
      <c r="N2049" s="59"/>
      <c r="O2049" s="59"/>
      <c r="P2049" s="59"/>
      <c r="Q2049" s="59"/>
    </row>
    <row r="2050" spans="4:17">
      <c r="D2050" s="62" t="s">
        <v>648</v>
      </c>
      <c r="E2050" s="62">
        <v>1</v>
      </c>
      <c r="F2050" s="62">
        <v>1</v>
      </c>
      <c r="G2050" s="63">
        <v>1070000</v>
      </c>
      <c r="H2050" s="62">
        <v>10000</v>
      </c>
      <c r="I2050" s="69">
        <v>1</v>
      </c>
      <c r="J2050" s="70">
        <v>108070</v>
      </c>
      <c r="K2050" s="64">
        <v>10</v>
      </c>
      <c r="L2050" s="64">
        <f t="shared" si="32"/>
        <v>116704900</v>
      </c>
      <c r="M2050" s="62">
        <v>2041</v>
      </c>
      <c r="N2050" s="59"/>
      <c r="O2050" s="59"/>
      <c r="P2050" s="59"/>
      <c r="Q2050" s="59"/>
    </row>
    <row r="2051" spans="4:17">
      <c r="D2051" s="59"/>
      <c r="E2051" s="59"/>
      <c r="F2051" s="62">
        <v>2</v>
      </c>
      <c r="G2051" s="64">
        <v>1080700</v>
      </c>
      <c r="H2051" s="59"/>
      <c r="I2051" s="69">
        <v>1.01</v>
      </c>
      <c r="J2051" s="70">
        <v>110231</v>
      </c>
      <c r="K2051" s="64">
        <v>10</v>
      </c>
      <c r="L2051" s="64">
        <f t="shared" si="32"/>
        <v>120207341.7</v>
      </c>
      <c r="M2051" s="62">
        <v>2042</v>
      </c>
      <c r="N2051" s="59"/>
      <c r="O2051" s="59"/>
      <c r="P2051" s="59"/>
      <c r="Q2051" s="59"/>
    </row>
    <row r="2052" spans="4:17">
      <c r="D2052" s="59"/>
      <c r="E2052" s="59"/>
      <c r="F2052" s="62">
        <v>3</v>
      </c>
      <c r="G2052" s="64">
        <v>1091400</v>
      </c>
      <c r="H2052" s="59"/>
      <c r="I2052" s="69">
        <v>1.02</v>
      </c>
      <c r="J2052" s="70">
        <v>112414</v>
      </c>
      <c r="K2052" s="64">
        <v>10</v>
      </c>
      <c r="L2052" s="64">
        <f t="shared" si="32"/>
        <v>123780039.6</v>
      </c>
      <c r="M2052" s="62">
        <v>2043</v>
      </c>
      <c r="N2052" s="59"/>
      <c r="O2052" s="59"/>
      <c r="P2052" s="59"/>
      <c r="Q2052" s="59"/>
    </row>
    <row r="2053" spans="4:17">
      <c r="D2053" s="59"/>
      <c r="E2053" s="59"/>
      <c r="F2053" s="62">
        <v>4</v>
      </c>
      <c r="G2053" s="64">
        <v>1102100</v>
      </c>
      <c r="H2053" s="59"/>
      <c r="I2053" s="69">
        <v>1.03</v>
      </c>
      <c r="J2053" s="70">
        <v>114618</v>
      </c>
      <c r="K2053" s="64">
        <v>10</v>
      </c>
      <c r="L2053" s="64">
        <f t="shared" si="32"/>
        <v>127422597.8</v>
      </c>
      <c r="M2053" s="62">
        <v>2044</v>
      </c>
      <c r="N2053" s="59"/>
      <c r="O2053" s="59"/>
      <c r="P2053" s="59"/>
      <c r="Q2053" s="59"/>
    </row>
    <row r="2054" spans="4:17">
      <c r="D2054" s="59"/>
      <c r="E2054" s="59"/>
      <c r="F2054" s="62">
        <v>5</v>
      </c>
      <c r="G2054" s="64">
        <v>1112800</v>
      </c>
      <c r="H2054" s="59"/>
      <c r="I2054" s="69">
        <v>1.04</v>
      </c>
      <c r="J2054" s="70">
        <v>116844</v>
      </c>
      <c r="K2054" s="64">
        <v>10</v>
      </c>
      <c r="L2054" s="64">
        <f t="shared" si="32"/>
        <v>131136803.2</v>
      </c>
      <c r="M2054" s="62">
        <v>2045</v>
      </c>
      <c r="N2054" s="59"/>
      <c r="O2054" s="59"/>
      <c r="P2054" s="59"/>
      <c r="Q2054" s="59"/>
    </row>
    <row r="2055" spans="4:17">
      <c r="D2055" s="59"/>
      <c r="E2055" s="59"/>
      <c r="F2055" s="62">
        <v>6</v>
      </c>
      <c r="G2055" s="64">
        <v>1134200</v>
      </c>
      <c r="H2055" s="59"/>
      <c r="I2055" s="69">
        <v>1.06</v>
      </c>
      <c r="J2055" s="70">
        <v>120225</v>
      </c>
      <c r="K2055" s="64">
        <v>10</v>
      </c>
      <c r="L2055" s="64">
        <f t="shared" si="32"/>
        <v>137493395</v>
      </c>
      <c r="M2055" s="62">
        <v>2046</v>
      </c>
      <c r="N2055" s="59"/>
      <c r="O2055" s="59"/>
      <c r="P2055" s="59"/>
      <c r="Q2055" s="59"/>
    </row>
    <row r="2056" spans="4:17">
      <c r="D2056" s="59"/>
      <c r="E2056" s="59"/>
      <c r="F2056" s="62">
        <v>7</v>
      </c>
      <c r="G2056" s="64">
        <v>1155600</v>
      </c>
      <c r="H2056" s="59"/>
      <c r="I2056" s="69">
        <v>1.08</v>
      </c>
      <c r="J2056" s="70">
        <v>123649</v>
      </c>
      <c r="K2056" s="64">
        <v>10</v>
      </c>
      <c r="L2056" s="64">
        <f t="shared" si="32"/>
        <v>144044384.4</v>
      </c>
      <c r="M2056" s="62">
        <v>2047</v>
      </c>
      <c r="N2056" s="59"/>
      <c r="O2056" s="59"/>
      <c r="P2056" s="59"/>
      <c r="Q2056" s="59"/>
    </row>
    <row r="2057" spans="4:17">
      <c r="D2057" s="59"/>
      <c r="E2057" s="59"/>
      <c r="F2057" s="62">
        <v>8</v>
      </c>
      <c r="G2057" s="64">
        <v>1177000</v>
      </c>
      <c r="H2057" s="59"/>
      <c r="I2057" s="69">
        <v>1.1</v>
      </c>
      <c r="J2057" s="70">
        <v>127116</v>
      </c>
      <c r="K2057" s="64">
        <v>10</v>
      </c>
      <c r="L2057" s="64">
        <f t="shared" si="32"/>
        <v>150792532</v>
      </c>
      <c r="M2057" s="62">
        <v>2048</v>
      </c>
      <c r="N2057" s="59"/>
      <c r="O2057" s="59"/>
      <c r="P2057" s="59"/>
      <c r="Q2057" s="59"/>
    </row>
    <row r="2058" spans="4:17">
      <c r="D2058" s="59"/>
      <c r="E2058" s="62">
        <v>2</v>
      </c>
      <c r="F2058" s="62">
        <v>1</v>
      </c>
      <c r="G2058" s="63">
        <v>1080000</v>
      </c>
      <c r="H2058" s="62">
        <v>10000</v>
      </c>
      <c r="I2058" s="69">
        <v>1</v>
      </c>
      <c r="J2058" s="70">
        <v>109080</v>
      </c>
      <c r="K2058" s="64">
        <v>10</v>
      </c>
      <c r="L2058" s="64">
        <f t="shared" si="32"/>
        <v>118886400</v>
      </c>
      <c r="M2058" s="62">
        <v>2049</v>
      </c>
      <c r="N2058" s="59"/>
      <c r="O2058" s="59"/>
      <c r="P2058" s="59"/>
      <c r="Q2058" s="59"/>
    </row>
    <row r="2059" spans="4:17">
      <c r="D2059" s="59"/>
      <c r="E2059" s="59"/>
      <c r="F2059" s="62">
        <v>2</v>
      </c>
      <c r="G2059" s="64">
        <v>1090800</v>
      </c>
      <c r="H2059" s="59"/>
      <c r="I2059" s="69">
        <v>1.01</v>
      </c>
      <c r="J2059" s="70">
        <v>111261</v>
      </c>
      <c r="K2059" s="64">
        <v>10</v>
      </c>
      <c r="L2059" s="64">
        <f t="shared" ref="L2059:L2122" si="33">G2059*(1+J2059/1000)</f>
        <v>122454298.8</v>
      </c>
      <c r="M2059" s="62">
        <v>2050</v>
      </c>
      <c r="N2059" s="59"/>
      <c r="O2059" s="59"/>
      <c r="P2059" s="59"/>
      <c r="Q2059" s="59"/>
    </row>
    <row r="2060" spans="4:17">
      <c r="D2060" s="59"/>
      <c r="E2060" s="59"/>
      <c r="F2060" s="62">
        <v>3</v>
      </c>
      <c r="G2060" s="64">
        <v>1101600</v>
      </c>
      <c r="H2060" s="59"/>
      <c r="I2060" s="69">
        <v>1.02</v>
      </c>
      <c r="J2060" s="70">
        <v>113464</v>
      </c>
      <c r="K2060" s="64">
        <v>10</v>
      </c>
      <c r="L2060" s="64">
        <f t="shared" si="33"/>
        <v>126093542.4</v>
      </c>
      <c r="M2060" s="62">
        <v>2051</v>
      </c>
      <c r="N2060" s="59"/>
      <c r="O2060" s="59"/>
      <c r="P2060" s="59"/>
      <c r="Q2060" s="59"/>
    </row>
    <row r="2061" spans="4:17">
      <c r="D2061" s="59"/>
      <c r="E2061" s="59"/>
      <c r="F2061" s="62">
        <v>4</v>
      </c>
      <c r="G2061" s="64">
        <v>1112400</v>
      </c>
      <c r="H2061" s="59"/>
      <c r="I2061" s="69">
        <v>1.03</v>
      </c>
      <c r="J2061" s="70">
        <v>115689</v>
      </c>
      <c r="K2061" s="64">
        <v>10</v>
      </c>
      <c r="L2061" s="64">
        <f t="shared" si="33"/>
        <v>129804843.6</v>
      </c>
      <c r="M2061" s="62">
        <v>2052</v>
      </c>
      <c r="N2061" s="59"/>
      <c r="O2061" s="59"/>
      <c r="P2061" s="59"/>
      <c r="Q2061" s="59"/>
    </row>
    <row r="2062" spans="4:17">
      <c r="D2062" s="59"/>
      <c r="E2062" s="59"/>
      <c r="F2062" s="62">
        <v>5</v>
      </c>
      <c r="G2062" s="64">
        <v>1123200</v>
      </c>
      <c r="H2062" s="59"/>
      <c r="I2062" s="69">
        <v>1.04</v>
      </c>
      <c r="J2062" s="70">
        <v>117936</v>
      </c>
      <c r="K2062" s="64">
        <v>10</v>
      </c>
      <c r="L2062" s="64">
        <f t="shared" si="33"/>
        <v>133588915.2</v>
      </c>
      <c r="M2062" s="62">
        <v>2053</v>
      </c>
      <c r="N2062" s="59"/>
      <c r="O2062" s="59"/>
      <c r="P2062" s="59"/>
      <c r="Q2062" s="59"/>
    </row>
    <row r="2063" spans="4:17">
      <c r="D2063" s="59"/>
      <c r="E2063" s="59"/>
      <c r="F2063" s="62">
        <v>6</v>
      </c>
      <c r="G2063" s="64">
        <v>1144800</v>
      </c>
      <c r="H2063" s="59"/>
      <c r="I2063" s="69">
        <v>1.06</v>
      </c>
      <c r="J2063" s="70">
        <v>121348</v>
      </c>
      <c r="K2063" s="64">
        <v>10</v>
      </c>
      <c r="L2063" s="64">
        <f t="shared" si="33"/>
        <v>140063990.4</v>
      </c>
      <c r="M2063" s="62">
        <v>2054</v>
      </c>
      <c r="N2063" s="59"/>
      <c r="O2063" s="59"/>
      <c r="P2063" s="59"/>
      <c r="Q2063" s="59"/>
    </row>
    <row r="2064" spans="4:17">
      <c r="D2064" s="59"/>
      <c r="E2064" s="59"/>
      <c r="F2064" s="62">
        <v>7</v>
      </c>
      <c r="G2064" s="64">
        <v>1166400</v>
      </c>
      <c r="H2064" s="59"/>
      <c r="I2064" s="69">
        <v>1.08</v>
      </c>
      <c r="J2064" s="70">
        <v>124804</v>
      </c>
      <c r="K2064" s="64">
        <v>10</v>
      </c>
      <c r="L2064" s="64">
        <f t="shared" si="33"/>
        <v>146737785.6</v>
      </c>
      <c r="M2064" s="62">
        <v>2055</v>
      </c>
      <c r="N2064" s="59"/>
      <c r="O2064" s="59"/>
      <c r="P2064" s="59"/>
      <c r="Q2064" s="59"/>
    </row>
    <row r="2065" spans="5:17">
      <c r="E2065" s="59"/>
      <c r="F2065" s="62">
        <v>8</v>
      </c>
      <c r="G2065" s="64">
        <v>1188000</v>
      </c>
      <c r="H2065" s="59"/>
      <c r="I2065" s="69">
        <v>1.1</v>
      </c>
      <c r="J2065" s="70">
        <v>128304</v>
      </c>
      <c r="K2065" s="64">
        <v>10</v>
      </c>
      <c r="L2065" s="64">
        <f t="shared" si="33"/>
        <v>153613152</v>
      </c>
      <c r="M2065" s="62">
        <v>2056</v>
      </c>
      <c r="N2065" s="59"/>
      <c r="O2065" s="59"/>
      <c r="P2065" s="59"/>
      <c r="Q2065" s="59"/>
    </row>
    <row r="2066" spans="5:17">
      <c r="E2066" s="62">
        <v>3</v>
      </c>
      <c r="F2066" s="62">
        <v>1</v>
      </c>
      <c r="G2066" s="63">
        <v>1090000</v>
      </c>
      <c r="H2066" s="62">
        <v>10000</v>
      </c>
      <c r="I2066" s="69">
        <v>1</v>
      </c>
      <c r="J2066" s="70">
        <v>110090</v>
      </c>
      <c r="K2066" s="64">
        <v>10</v>
      </c>
      <c r="L2066" s="64">
        <f t="shared" si="33"/>
        <v>121088100</v>
      </c>
      <c r="M2066" s="62">
        <v>2057</v>
      </c>
      <c r="N2066" s="59"/>
      <c r="O2066" s="59"/>
      <c r="P2066" s="59"/>
      <c r="Q2066" s="59"/>
    </row>
    <row r="2067" spans="5:17">
      <c r="E2067" s="59"/>
      <c r="F2067" s="62">
        <v>2</v>
      </c>
      <c r="G2067" s="64">
        <v>1100900</v>
      </c>
      <c r="H2067" s="59"/>
      <c r="I2067" s="69">
        <v>1.01</v>
      </c>
      <c r="J2067" s="70">
        <v>112291</v>
      </c>
      <c r="K2067" s="64">
        <v>10</v>
      </c>
      <c r="L2067" s="64">
        <f t="shared" si="33"/>
        <v>124722061.9</v>
      </c>
      <c r="M2067" s="62">
        <v>2058</v>
      </c>
      <c r="N2067" s="59"/>
      <c r="O2067" s="59"/>
      <c r="P2067" s="59"/>
      <c r="Q2067" s="59"/>
    </row>
    <row r="2068" spans="5:17">
      <c r="E2068" s="59"/>
      <c r="F2068" s="62">
        <v>3</v>
      </c>
      <c r="G2068" s="64">
        <v>1111800</v>
      </c>
      <c r="H2068" s="59"/>
      <c r="I2068" s="69">
        <v>1.02</v>
      </c>
      <c r="J2068" s="70">
        <v>114515</v>
      </c>
      <c r="K2068" s="64">
        <v>10</v>
      </c>
      <c r="L2068" s="64">
        <f t="shared" si="33"/>
        <v>128429577</v>
      </c>
      <c r="M2068" s="62">
        <v>2059</v>
      </c>
      <c r="N2068" s="59"/>
      <c r="O2068" s="59"/>
      <c r="P2068" s="59"/>
      <c r="Q2068" s="59"/>
    </row>
    <row r="2069" spans="5:17">
      <c r="E2069" s="59"/>
      <c r="F2069" s="62">
        <v>4</v>
      </c>
      <c r="G2069" s="64">
        <v>1122700</v>
      </c>
      <c r="H2069" s="59"/>
      <c r="I2069" s="69">
        <v>1.03</v>
      </c>
      <c r="J2069" s="70">
        <v>116760</v>
      </c>
      <c r="K2069" s="64">
        <v>10</v>
      </c>
      <c r="L2069" s="64">
        <f t="shared" si="33"/>
        <v>132209152</v>
      </c>
      <c r="M2069" s="62">
        <v>2060</v>
      </c>
      <c r="N2069" s="59"/>
      <c r="O2069" s="59"/>
      <c r="P2069" s="59"/>
      <c r="Q2069" s="59"/>
    </row>
    <row r="2070" spans="5:17">
      <c r="E2070" s="59"/>
      <c r="F2070" s="62">
        <v>5</v>
      </c>
      <c r="G2070" s="64">
        <v>1133600</v>
      </c>
      <c r="H2070" s="59"/>
      <c r="I2070" s="69">
        <v>1.04</v>
      </c>
      <c r="J2070" s="70">
        <v>119028</v>
      </c>
      <c r="K2070" s="64">
        <v>10</v>
      </c>
      <c r="L2070" s="64">
        <f t="shared" si="33"/>
        <v>136063740.8</v>
      </c>
      <c r="M2070" s="62">
        <v>2061</v>
      </c>
      <c r="N2070" s="59"/>
      <c r="O2070" s="59"/>
      <c r="P2070" s="59"/>
      <c r="Q2070" s="59"/>
    </row>
    <row r="2071" spans="5:17">
      <c r="E2071" s="59"/>
      <c r="F2071" s="62">
        <v>6</v>
      </c>
      <c r="G2071" s="64">
        <v>1155400</v>
      </c>
      <c r="H2071" s="59"/>
      <c r="I2071" s="69">
        <v>1.06</v>
      </c>
      <c r="J2071" s="70">
        <v>122472</v>
      </c>
      <c r="K2071" s="64">
        <v>10</v>
      </c>
      <c r="L2071" s="64">
        <f t="shared" si="33"/>
        <v>142659548.8</v>
      </c>
      <c r="M2071" s="62">
        <v>2062</v>
      </c>
      <c r="N2071" s="59"/>
      <c r="O2071" s="59"/>
      <c r="P2071" s="59"/>
      <c r="Q2071" s="59"/>
    </row>
    <row r="2072" spans="5:17">
      <c r="E2072" s="59"/>
      <c r="F2072" s="62">
        <v>7</v>
      </c>
      <c r="G2072" s="64">
        <v>1177200</v>
      </c>
      <c r="H2072" s="59"/>
      <c r="I2072" s="69">
        <v>1.08</v>
      </c>
      <c r="J2072" s="70">
        <v>125960</v>
      </c>
      <c r="K2072" s="64">
        <v>10</v>
      </c>
      <c r="L2072" s="64">
        <f t="shared" si="33"/>
        <v>149457312</v>
      </c>
      <c r="M2072" s="62">
        <v>2063</v>
      </c>
      <c r="N2072" s="59"/>
      <c r="O2072" s="59"/>
      <c r="P2072" s="59"/>
      <c r="Q2072" s="59"/>
    </row>
    <row r="2073" spans="5:17">
      <c r="E2073" s="59"/>
      <c r="F2073" s="62">
        <v>8</v>
      </c>
      <c r="G2073" s="64">
        <v>1199000</v>
      </c>
      <c r="H2073" s="59"/>
      <c r="I2073" s="69">
        <v>1.1</v>
      </c>
      <c r="J2073" s="70">
        <v>129492</v>
      </c>
      <c r="K2073" s="64">
        <v>10</v>
      </c>
      <c r="L2073" s="64">
        <f t="shared" si="33"/>
        <v>156459908</v>
      </c>
      <c r="M2073" s="62">
        <v>2064</v>
      </c>
      <c r="N2073" s="59"/>
      <c r="O2073" s="59"/>
      <c r="P2073" s="59"/>
      <c r="Q2073" s="59"/>
    </row>
    <row r="2074" spans="5:17">
      <c r="E2074" s="62">
        <v>4</v>
      </c>
      <c r="F2074" s="62">
        <v>1</v>
      </c>
      <c r="G2074" s="63">
        <v>1100000</v>
      </c>
      <c r="H2074" s="62">
        <v>10000</v>
      </c>
      <c r="I2074" s="69">
        <v>1</v>
      </c>
      <c r="J2074" s="70">
        <v>111100</v>
      </c>
      <c r="K2074" s="64">
        <v>10</v>
      </c>
      <c r="L2074" s="64">
        <f t="shared" si="33"/>
        <v>123310000</v>
      </c>
      <c r="M2074" s="62">
        <v>2065</v>
      </c>
      <c r="N2074" s="59"/>
      <c r="O2074" s="59"/>
      <c r="P2074" s="59"/>
      <c r="Q2074" s="59"/>
    </row>
    <row r="2075" spans="5:17">
      <c r="E2075" s="59"/>
      <c r="F2075" s="62">
        <v>2</v>
      </c>
      <c r="G2075" s="64">
        <v>1111000</v>
      </c>
      <c r="H2075" s="59"/>
      <c r="I2075" s="69">
        <v>1.01</v>
      </c>
      <c r="J2075" s="70">
        <v>113322</v>
      </c>
      <c r="K2075" s="64">
        <v>10</v>
      </c>
      <c r="L2075" s="64">
        <f t="shared" si="33"/>
        <v>127011742</v>
      </c>
      <c r="M2075" s="62">
        <v>2066</v>
      </c>
      <c r="N2075" s="59"/>
      <c r="O2075" s="59"/>
      <c r="P2075" s="59"/>
      <c r="Q2075" s="59"/>
    </row>
    <row r="2076" spans="5:17">
      <c r="E2076" s="59"/>
      <c r="F2076" s="62">
        <v>3</v>
      </c>
      <c r="G2076" s="64">
        <v>1122000</v>
      </c>
      <c r="H2076" s="59"/>
      <c r="I2076" s="69">
        <v>1.02</v>
      </c>
      <c r="J2076" s="70">
        <v>115566</v>
      </c>
      <c r="K2076" s="64">
        <v>10</v>
      </c>
      <c r="L2076" s="64">
        <f t="shared" si="33"/>
        <v>130787052</v>
      </c>
      <c r="M2076" s="62">
        <v>2067</v>
      </c>
      <c r="N2076" s="59"/>
      <c r="O2076" s="59"/>
      <c r="P2076" s="59"/>
      <c r="Q2076" s="59"/>
    </row>
    <row r="2077" spans="5:17">
      <c r="E2077" s="59"/>
      <c r="F2077" s="62">
        <v>4</v>
      </c>
      <c r="G2077" s="64">
        <v>1133000</v>
      </c>
      <c r="H2077" s="59"/>
      <c r="I2077" s="69">
        <v>1.03</v>
      </c>
      <c r="J2077" s="70">
        <v>117832</v>
      </c>
      <c r="K2077" s="64">
        <v>10</v>
      </c>
      <c r="L2077" s="64">
        <f t="shared" si="33"/>
        <v>134636656</v>
      </c>
      <c r="M2077" s="62">
        <v>2068</v>
      </c>
      <c r="N2077" s="59"/>
      <c r="O2077" s="59"/>
      <c r="P2077" s="59"/>
      <c r="Q2077" s="59"/>
    </row>
    <row r="2078" spans="5:17">
      <c r="E2078" s="59"/>
      <c r="F2078" s="62">
        <v>5</v>
      </c>
      <c r="G2078" s="64">
        <v>1144000</v>
      </c>
      <c r="H2078" s="59"/>
      <c r="I2078" s="69">
        <v>1.04</v>
      </c>
      <c r="J2078" s="70">
        <v>120120</v>
      </c>
      <c r="K2078" s="64">
        <v>10</v>
      </c>
      <c r="L2078" s="64">
        <f t="shared" si="33"/>
        <v>138561280</v>
      </c>
      <c r="M2078" s="62">
        <v>2069</v>
      </c>
      <c r="N2078" s="59"/>
      <c r="O2078" s="59"/>
      <c r="P2078" s="59"/>
      <c r="Q2078" s="59"/>
    </row>
    <row r="2079" spans="5:17">
      <c r="E2079" s="59"/>
      <c r="F2079" s="62">
        <v>6</v>
      </c>
      <c r="G2079" s="64">
        <v>1166000</v>
      </c>
      <c r="H2079" s="59"/>
      <c r="I2079" s="69">
        <v>1.06</v>
      </c>
      <c r="J2079" s="70">
        <v>123596</v>
      </c>
      <c r="K2079" s="64">
        <v>10</v>
      </c>
      <c r="L2079" s="64">
        <f t="shared" si="33"/>
        <v>145278936</v>
      </c>
      <c r="M2079" s="62">
        <v>2070</v>
      </c>
      <c r="N2079" s="59"/>
      <c r="O2079" s="59"/>
      <c r="P2079" s="59"/>
      <c r="Q2079" s="59"/>
    </row>
    <row r="2080" spans="5:17">
      <c r="E2080" s="59"/>
      <c r="F2080" s="62">
        <v>7</v>
      </c>
      <c r="G2080" s="64">
        <v>1188000</v>
      </c>
      <c r="H2080" s="59"/>
      <c r="I2080" s="69">
        <v>1.08</v>
      </c>
      <c r="J2080" s="70">
        <v>127116</v>
      </c>
      <c r="K2080" s="64">
        <v>10</v>
      </c>
      <c r="L2080" s="64">
        <f t="shared" si="33"/>
        <v>152201808</v>
      </c>
      <c r="M2080" s="62">
        <v>2071</v>
      </c>
      <c r="N2080" s="59"/>
      <c r="O2080" s="59"/>
      <c r="P2080" s="59"/>
      <c r="Q2080" s="59"/>
    </row>
    <row r="2081" spans="4:17">
      <c r="D2081" s="59"/>
      <c r="E2081" s="59"/>
      <c r="F2081" s="62">
        <v>8</v>
      </c>
      <c r="G2081" s="64">
        <v>1210000</v>
      </c>
      <c r="H2081" s="59"/>
      <c r="I2081" s="69">
        <v>1.1</v>
      </c>
      <c r="J2081" s="70">
        <v>130680</v>
      </c>
      <c r="K2081" s="64">
        <v>10</v>
      </c>
      <c r="L2081" s="64">
        <f t="shared" si="33"/>
        <v>159332800</v>
      </c>
      <c r="M2081" s="62">
        <v>2072</v>
      </c>
      <c r="N2081" s="59"/>
      <c r="O2081" s="59"/>
      <c r="P2081" s="59"/>
      <c r="Q2081" s="59"/>
    </row>
    <row r="2082" spans="4:17">
      <c r="D2082" s="59"/>
      <c r="E2082" s="62">
        <v>5</v>
      </c>
      <c r="F2082" s="62">
        <v>1</v>
      </c>
      <c r="G2082" s="63">
        <v>1110000</v>
      </c>
      <c r="H2082" s="62">
        <v>10000</v>
      </c>
      <c r="I2082" s="69">
        <v>1</v>
      </c>
      <c r="J2082" s="70">
        <v>112110</v>
      </c>
      <c r="K2082" s="64">
        <v>10</v>
      </c>
      <c r="L2082" s="64">
        <f t="shared" si="33"/>
        <v>125552100</v>
      </c>
      <c r="M2082" s="62">
        <v>2073</v>
      </c>
      <c r="N2082" s="59"/>
      <c r="O2082" s="59"/>
      <c r="P2082" s="59"/>
      <c r="Q2082" s="59"/>
    </row>
    <row r="2083" spans="4:17">
      <c r="D2083" s="59"/>
      <c r="E2083" s="59"/>
      <c r="F2083" s="62">
        <v>2</v>
      </c>
      <c r="G2083" s="64">
        <v>1121100</v>
      </c>
      <c r="H2083" s="59"/>
      <c r="I2083" s="69">
        <v>1.01</v>
      </c>
      <c r="J2083" s="70">
        <v>114352</v>
      </c>
      <c r="K2083" s="64">
        <v>10</v>
      </c>
      <c r="L2083" s="64">
        <f t="shared" si="33"/>
        <v>129321127.2</v>
      </c>
      <c r="M2083" s="62">
        <v>2074</v>
      </c>
      <c r="N2083" s="59"/>
      <c r="O2083" s="59"/>
      <c r="P2083" s="59"/>
      <c r="Q2083" s="59"/>
    </row>
    <row r="2084" spans="4:17">
      <c r="D2084" s="59"/>
      <c r="E2084" s="59"/>
      <c r="F2084" s="62">
        <v>3</v>
      </c>
      <c r="G2084" s="64">
        <v>1132200</v>
      </c>
      <c r="H2084" s="59"/>
      <c r="I2084" s="69">
        <v>1.02</v>
      </c>
      <c r="J2084" s="70">
        <v>116616</v>
      </c>
      <c r="K2084" s="64">
        <v>10</v>
      </c>
      <c r="L2084" s="64">
        <f t="shared" si="33"/>
        <v>133164835.2</v>
      </c>
      <c r="M2084" s="62">
        <v>2075</v>
      </c>
      <c r="N2084" s="59"/>
      <c r="O2084" s="59"/>
      <c r="P2084" s="59"/>
      <c r="Q2084" s="59"/>
    </row>
    <row r="2085" spans="4:17">
      <c r="D2085" s="59"/>
      <c r="E2085" s="59"/>
      <c r="F2085" s="62">
        <v>4</v>
      </c>
      <c r="G2085" s="64">
        <v>1143300</v>
      </c>
      <c r="H2085" s="59"/>
      <c r="I2085" s="69">
        <v>1.03</v>
      </c>
      <c r="J2085" s="70">
        <v>118903</v>
      </c>
      <c r="K2085" s="64">
        <v>10</v>
      </c>
      <c r="L2085" s="64">
        <f t="shared" si="33"/>
        <v>137085099.9</v>
      </c>
      <c r="M2085" s="62">
        <v>2076</v>
      </c>
      <c r="N2085" s="59"/>
      <c r="O2085" s="59"/>
      <c r="P2085" s="59"/>
      <c r="Q2085" s="59"/>
    </row>
    <row r="2086" spans="4:17">
      <c r="D2086" s="59"/>
      <c r="E2086" s="59"/>
      <c r="F2086" s="62">
        <v>5</v>
      </c>
      <c r="G2086" s="64">
        <v>1154400</v>
      </c>
      <c r="H2086" s="59"/>
      <c r="I2086" s="69">
        <v>1.04</v>
      </c>
      <c r="J2086" s="70">
        <v>121212</v>
      </c>
      <c r="K2086" s="64">
        <v>10</v>
      </c>
      <c r="L2086" s="64">
        <f t="shared" si="33"/>
        <v>141081532.8</v>
      </c>
      <c r="M2086" s="62">
        <v>2077</v>
      </c>
      <c r="N2086" s="59"/>
      <c r="O2086" s="59"/>
      <c r="P2086" s="59"/>
      <c r="Q2086" s="59"/>
    </row>
    <row r="2087" spans="4:17">
      <c r="D2087" s="59"/>
      <c r="E2087" s="59"/>
      <c r="F2087" s="62">
        <v>6</v>
      </c>
      <c r="G2087" s="64">
        <v>1176600</v>
      </c>
      <c r="H2087" s="59"/>
      <c r="I2087" s="69">
        <v>1.06</v>
      </c>
      <c r="J2087" s="70">
        <v>124719</v>
      </c>
      <c r="K2087" s="64">
        <v>10</v>
      </c>
      <c r="L2087" s="64">
        <f t="shared" si="33"/>
        <v>147920975.4</v>
      </c>
      <c r="M2087" s="62">
        <v>2078</v>
      </c>
      <c r="N2087" s="59"/>
      <c r="O2087" s="59"/>
      <c r="P2087" s="59"/>
      <c r="Q2087" s="59"/>
    </row>
    <row r="2088" spans="4:17">
      <c r="D2088" s="59"/>
      <c r="E2088" s="59"/>
      <c r="F2088" s="62">
        <v>7</v>
      </c>
      <c r="G2088" s="64">
        <v>1198800</v>
      </c>
      <c r="H2088" s="59"/>
      <c r="I2088" s="69">
        <v>1.08</v>
      </c>
      <c r="J2088" s="70">
        <v>128271</v>
      </c>
      <c r="K2088" s="64">
        <v>10</v>
      </c>
      <c r="L2088" s="64">
        <f t="shared" si="33"/>
        <v>154970074.8</v>
      </c>
      <c r="M2088" s="62">
        <v>2079</v>
      </c>
      <c r="N2088" s="59"/>
      <c r="O2088" s="59"/>
      <c r="P2088" s="59"/>
      <c r="Q2088" s="59"/>
    </row>
    <row r="2089" spans="4:17">
      <c r="D2089" s="59"/>
      <c r="E2089" s="59"/>
      <c r="F2089" s="62">
        <v>8</v>
      </c>
      <c r="G2089" s="64">
        <v>1221000</v>
      </c>
      <c r="H2089" s="59"/>
      <c r="I2089" s="69">
        <v>1.1</v>
      </c>
      <c r="J2089" s="70">
        <v>131868</v>
      </c>
      <c r="K2089" s="64">
        <v>10</v>
      </c>
      <c r="L2089" s="64">
        <f t="shared" si="33"/>
        <v>162231828</v>
      </c>
      <c r="M2089" s="62">
        <v>2080</v>
      </c>
      <c r="N2089" s="59"/>
      <c r="O2089" s="59"/>
      <c r="P2089" s="59"/>
      <c r="Q2089" s="59"/>
    </row>
    <row r="2090" spans="4:17">
      <c r="D2090" s="62" t="s">
        <v>649</v>
      </c>
      <c r="E2090" s="62">
        <v>1</v>
      </c>
      <c r="F2090" s="62">
        <v>1</v>
      </c>
      <c r="G2090" s="63">
        <v>1120000</v>
      </c>
      <c r="H2090" s="62">
        <v>10000</v>
      </c>
      <c r="I2090" s="69">
        <v>1</v>
      </c>
      <c r="J2090" s="70">
        <v>113120</v>
      </c>
      <c r="K2090" s="64">
        <v>10</v>
      </c>
      <c r="L2090" s="64">
        <f t="shared" si="33"/>
        <v>127814400</v>
      </c>
      <c r="M2090" s="62">
        <v>2081</v>
      </c>
      <c r="N2090" s="59"/>
      <c r="O2090" s="59"/>
      <c r="P2090" s="59"/>
      <c r="Q2090" s="59"/>
    </row>
    <row r="2091" spans="4:17">
      <c r="D2091" s="59"/>
      <c r="E2091" s="59"/>
      <c r="F2091" s="62">
        <v>2</v>
      </c>
      <c r="G2091" s="64">
        <v>1131200</v>
      </c>
      <c r="H2091" s="59"/>
      <c r="I2091" s="69">
        <v>1.01</v>
      </c>
      <c r="J2091" s="70">
        <v>115382</v>
      </c>
      <c r="K2091" s="64">
        <v>10</v>
      </c>
      <c r="L2091" s="64">
        <f t="shared" si="33"/>
        <v>131651318.4</v>
      </c>
      <c r="M2091" s="62">
        <v>2082</v>
      </c>
      <c r="N2091" s="59"/>
      <c r="O2091" s="59"/>
      <c r="P2091" s="59"/>
      <c r="Q2091" s="59"/>
    </row>
    <row r="2092" spans="4:17">
      <c r="D2092" s="59"/>
      <c r="E2092" s="59"/>
      <c r="F2092" s="62">
        <v>3</v>
      </c>
      <c r="G2092" s="64">
        <v>1142400</v>
      </c>
      <c r="H2092" s="59"/>
      <c r="I2092" s="69">
        <v>1.02</v>
      </c>
      <c r="J2092" s="70">
        <v>117667</v>
      </c>
      <c r="K2092" s="64">
        <v>10</v>
      </c>
      <c r="L2092" s="64">
        <f t="shared" si="33"/>
        <v>135565180.8</v>
      </c>
      <c r="M2092" s="62">
        <v>2083</v>
      </c>
      <c r="N2092" s="59"/>
      <c r="O2092" s="59"/>
      <c r="P2092" s="59"/>
      <c r="Q2092" s="59"/>
    </row>
    <row r="2093" spans="4:17">
      <c r="D2093" s="59"/>
      <c r="E2093" s="59"/>
      <c r="F2093" s="62">
        <v>4</v>
      </c>
      <c r="G2093" s="64">
        <v>1153600</v>
      </c>
      <c r="H2093" s="59"/>
      <c r="I2093" s="69">
        <v>1.03</v>
      </c>
      <c r="J2093" s="70">
        <v>119974</v>
      </c>
      <c r="K2093" s="64">
        <v>10</v>
      </c>
      <c r="L2093" s="64">
        <f t="shared" si="33"/>
        <v>139555606.4</v>
      </c>
      <c r="M2093" s="62">
        <v>2084</v>
      </c>
      <c r="N2093" s="59"/>
      <c r="O2093" s="59"/>
      <c r="P2093" s="59"/>
      <c r="Q2093" s="59"/>
    </row>
    <row r="2094" spans="4:17">
      <c r="D2094" s="59"/>
      <c r="E2094" s="59"/>
      <c r="F2094" s="62">
        <v>5</v>
      </c>
      <c r="G2094" s="64">
        <v>1164800</v>
      </c>
      <c r="H2094" s="59"/>
      <c r="I2094" s="69">
        <v>1.04</v>
      </c>
      <c r="J2094" s="70">
        <v>122304</v>
      </c>
      <c r="K2094" s="64">
        <v>10</v>
      </c>
      <c r="L2094" s="64">
        <f t="shared" si="33"/>
        <v>143624499.2</v>
      </c>
      <c r="M2094" s="62">
        <v>2085</v>
      </c>
      <c r="N2094" s="59"/>
      <c r="O2094" s="59"/>
      <c r="P2094" s="59"/>
      <c r="Q2094" s="59"/>
    </row>
    <row r="2095" spans="4:17">
      <c r="D2095" s="59"/>
      <c r="E2095" s="59"/>
      <c r="F2095" s="62">
        <v>6</v>
      </c>
      <c r="G2095" s="64">
        <v>1187200</v>
      </c>
      <c r="H2095" s="59"/>
      <c r="I2095" s="69">
        <v>1.06</v>
      </c>
      <c r="J2095" s="70">
        <v>125843</v>
      </c>
      <c r="K2095" s="64">
        <v>10</v>
      </c>
      <c r="L2095" s="64">
        <f t="shared" si="33"/>
        <v>150588009.6</v>
      </c>
      <c r="M2095" s="62">
        <v>2086</v>
      </c>
      <c r="N2095" s="59"/>
      <c r="O2095" s="59"/>
      <c r="P2095" s="59"/>
      <c r="Q2095" s="59"/>
    </row>
    <row r="2096" spans="4:17">
      <c r="D2096" s="59"/>
      <c r="E2096" s="59"/>
      <c r="F2096" s="62">
        <v>7</v>
      </c>
      <c r="G2096" s="64">
        <v>1209600</v>
      </c>
      <c r="H2096" s="59"/>
      <c r="I2096" s="69">
        <v>1.08</v>
      </c>
      <c r="J2096" s="70">
        <v>129427</v>
      </c>
      <c r="K2096" s="64">
        <v>10</v>
      </c>
      <c r="L2096" s="64">
        <f t="shared" si="33"/>
        <v>157764499.2</v>
      </c>
      <c r="M2096" s="62">
        <v>2087</v>
      </c>
      <c r="N2096" s="59"/>
      <c r="O2096" s="59"/>
      <c r="P2096" s="59"/>
      <c r="Q2096" s="59"/>
    </row>
    <row r="2097" spans="5:17">
      <c r="E2097" s="59"/>
      <c r="F2097" s="62">
        <v>8</v>
      </c>
      <c r="G2097" s="64">
        <v>1232000</v>
      </c>
      <c r="H2097" s="59"/>
      <c r="I2097" s="69">
        <v>1.1</v>
      </c>
      <c r="J2097" s="70">
        <v>133056</v>
      </c>
      <c r="K2097" s="64">
        <v>10</v>
      </c>
      <c r="L2097" s="64">
        <f t="shared" si="33"/>
        <v>165156992</v>
      </c>
      <c r="M2097" s="62">
        <v>2088</v>
      </c>
      <c r="N2097" s="59"/>
      <c r="O2097" s="59"/>
      <c r="P2097" s="59"/>
      <c r="Q2097" s="59"/>
    </row>
    <row r="2098" spans="5:17">
      <c r="E2098" s="62">
        <v>2</v>
      </c>
      <c r="F2098" s="62">
        <v>1</v>
      </c>
      <c r="G2098" s="63">
        <v>1130000</v>
      </c>
      <c r="H2098" s="62">
        <v>10000</v>
      </c>
      <c r="I2098" s="69">
        <v>1</v>
      </c>
      <c r="J2098" s="70">
        <v>114130</v>
      </c>
      <c r="K2098" s="64">
        <v>10</v>
      </c>
      <c r="L2098" s="64">
        <f t="shared" si="33"/>
        <v>130096900</v>
      </c>
      <c r="M2098" s="62">
        <v>2089</v>
      </c>
      <c r="N2098" s="59"/>
      <c r="O2098" s="59"/>
      <c r="P2098" s="59"/>
      <c r="Q2098" s="59"/>
    </row>
    <row r="2099" spans="5:17">
      <c r="E2099" s="59"/>
      <c r="F2099" s="62">
        <v>2</v>
      </c>
      <c r="G2099" s="64">
        <v>1141300</v>
      </c>
      <c r="H2099" s="59"/>
      <c r="I2099" s="69">
        <v>1.01</v>
      </c>
      <c r="J2099" s="70">
        <v>116412</v>
      </c>
      <c r="K2099" s="64">
        <v>10</v>
      </c>
      <c r="L2099" s="64">
        <f t="shared" si="33"/>
        <v>134002315.6</v>
      </c>
      <c r="M2099" s="62">
        <v>2090</v>
      </c>
      <c r="N2099" s="59"/>
      <c r="O2099" s="59"/>
      <c r="P2099" s="59"/>
      <c r="Q2099" s="59"/>
    </row>
    <row r="2100" spans="5:17">
      <c r="E2100" s="59"/>
      <c r="F2100" s="62">
        <v>3</v>
      </c>
      <c r="G2100" s="64">
        <v>1152600</v>
      </c>
      <c r="H2100" s="59"/>
      <c r="I2100" s="69">
        <v>1.02</v>
      </c>
      <c r="J2100" s="70">
        <v>118717</v>
      </c>
      <c r="K2100" s="64">
        <v>10</v>
      </c>
      <c r="L2100" s="64">
        <f t="shared" si="33"/>
        <v>137985814.2</v>
      </c>
      <c r="M2100" s="62">
        <v>2091</v>
      </c>
      <c r="N2100" s="59"/>
      <c r="O2100" s="59"/>
      <c r="P2100" s="59"/>
      <c r="Q2100" s="59"/>
    </row>
    <row r="2101" spans="5:17">
      <c r="E2101" s="59"/>
      <c r="F2101" s="62">
        <v>4</v>
      </c>
      <c r="G2101" s="64">
        <v>1163900</v>
      </c>
      <c r="H2101" s="59"/>
      <c r="I2101" s="69">
        <v>1.03</v>
      </c>
      <c r="J2101" s="70">
        <v>121045</v>
      </c>
      <c r="K2101" s="64">
        <v>10</v>
      </c>
      <c r="L2101" s="64">
        <f t="shared" si="33"/>
        <v>142048175.5</v>
      </c>
      <c r="M2101" s="62">
        <v>2092</v>
      </c>
      <c r="N2101" s="59"/>
      <c r="O2101" s="59"/>
      <c r="P2101" s="59"/>
      <c r="Q2101" s="59"/>
    </row>
    <row r="2102" spans="5:17">
      <c r="E2102" s="59"/>
      <c r="F2102" s="62">
        <v>5</v>
      </c>
      <c r="G2102" s="64">
        <v>1175200</v>
      </c>
      <c r="H2102" s="59"/>
      <c r="I2102" s="69">
        <v>1.04</v>
      </c>
      <c r="J2102" s="70">
        <v>123396</v>
      </c>
      <c r="K2102" s="64">
        <v>10</v>
      </c>
      <c r="L2102" s="64">
        <f t="shared" si="33"/>
        <v>146190179.2</v>
      </c>
      <c r="M2102" s="62">
        <v>2093</v>
      </c>
      <c r="N2102" s="59"/>
      <c r="O2102" s="59"/>
      <c r="P2102" s="59"/>
      <c r="Q2102" s="59"/>
    </row>
    <row r="2103" spans="5:17">
      <c r="E2103" s="59"/>
      <c r="F2103" s="62">
        <v>6</v>
      </c>
      <c r="G2103" s="64">
        <v>1197800</v>
      </c>
      <c r="H2103" s="59"/>
      <c r="I2103" s="69">
        <v>1.06</v>
      </c>
      <c r="J2103" s="70">
        <v>126966</v>
      </c>
      <c r="K2103" s="64">
        <v>10</v>
      </c>
      <c r="L2103" s="64">
        <f t="shared" si="33"/>
        <v>153277674.8</v>
      </c>
      <c r="M2103" s="62">
        <v>2094</v>
      </c>
      <c r="N2103" s="59"/>
      <c r="O2103" s="59"/>
      <c r="P2103" s="59"/>
      <c r="Q2103" s="59"/>
    </row>
    <row r="2104" spans="5:17">
      <c r="E2104" s="59"/>
      <c r="F2104" s="62">
        <v>7</v>
      </c>
      <c r="G2104" s="64">
        <v>1220400</v>
      </c>
      <c r="H2104" s="59"/>
      <c r="I2104" s="69">
        <v>1.08</v>
      </c>
      <c r="J2104" s="70">
        <v>130582</v>
      </c>
      <c r="K2104" s="64">
        <v>10</v>
      </c>
      <c r="L2104" s="64">
        <f t="shared" si="33"/>
        <v>160582672.8</v>
      </c>
      <c r="M2104" s="62">
        <v>2095</v>
      </c>
      <c r="N2104" s="59"/>
      <c r="O2104" s="59"/>
      <c r="P2104" s="59"/>
      <c r="Q2104" s="59"/>
    </row>
    <row r="2105" spans="5:17">
      <c r="E2105" s="59"/>
      <c r="F2105" s="62">
        <v>8</v>
      </c>
      <c r="G2105" s="64">
        <v>1243000</v>
      </c>
      <c r="H2105" s="59"/>
      <c r="I2105" s="69">
        <v>1.1</v>
      </c>
      <c r="J2105" s="70">
        <v>134244</v>
      </c>
      <c r="K2105" s="64">
        <v>10</v>
      </c>
      <c r="L2105" s="64">
        <f t="shared" si="33"/>
        <v>168108292</v>
      </c>
      <c r="M2105" s="62">
        <v>2096</v>
      </c>
      <c r="N2105" s="59"/>
      <c r="O2105" s="59"/>
      <c r="P2105" s="59"/>
      <c r="Q2105" s="59"/>
    </row>
    <row r="2106" spans="5:17">
      <c r="E2106" s="62">
        <v>3</v>
      </c>
      <c r="F2106" s="62">
        <v>1</v>
      </c>
      <c r="G2106" s="63">
        <v>1140000</v>
      </c>
      <c r="H2106" s="62">
        <v>10000</v>
      </c>
      <c r="I2106" s="69">
        <v>1</v>
      </c>
      <c r="J2106" s="70">
        <v>115140</v>
      </c>
      <c r="K2106" s="64">
        <v>10</v>
      </c>
      <c r="L2106" s="64">
        <f t="shared" si="33"/>
        <v>132399600</v>
      </c>
      <c r="M2106" s="62">
        <v>2097</v>
      </c>
      <c r="N2106" s="59"/>
      <c r="O2106" s="59"/>
      <c r="P2106" s="59"/>
      <c r="Q2106" s="59"/>
    </row>
    <row r="2107" spans="5:17">
      <c r="E2107" s="59"/>
      <c r="F2107" s="62">
        <v>2</v>
      </c>
      <c r="G2107" s="64">
        <v>1151400</v>
      </c>
      <c r="H2107" s="59"/>
      <c r="I2107" s="69">
        <v>1.01</v>
      </c>
      <c r="J2107" s="70">
        <v>117442</v>
      </c>
      <c r="K2107" s="64">
        <v>10</v>
      </c>
      <c r="L2107" s="64">
        <f t="shared" si="33"/>
        <v>136374118.8</v>
      </c>
      <c r="M2107" s="62">
        <v>2098</v>
      </c>
      <c r="N2107" s="59"/>
      <c r="O2107" s="59"/>
      <c r="P2107" s="59"/>
      <c r="Q2107" s="59"/>
    </row>
    <row r="2108" spans="5:17">
      <c r="E2108" s="59"/>
      <c r="F2108" s="62">
        <v>3</v>
      </c>
      <c r="G2108" s="64">
        <v>1162800</v>
      </c>
      <c r="H2108" s="59"/>
      <c r="I2108" s="69">
        <v>1.02</v>
      </c>
      <c r="J2108" s="70">
        <v>119768</v>
      </c>
      <c r="K2108" s="64">
        <v>10</v>
      </c>
      <c r="L2108" s="64">
        <f t="shared" si="33"/>
        <v>140429030.4</v>
      </c>
      <c r="M2108" s="62">
        <v>2099</v>
      </c>
      <c r="N2108" s="59"/>
      <c r="O2108" s="59"/>
      <c r="P2108" s="59"/>
      <c r="Q2108" s="59"/>
    </row>
    <row r="2109" spans="5:17">
      <c r="E2109" s="59"/>
      <c r="F2109" s="62">
        <v>4</v>
      </c>
      <c r="G2109" s="64">
        <v>1174200</v>
      </c>
      <c r="H2109" s="59"/>
      <c r="I2109" s="69">
        <v>1.03</v>
      </c>
      <c r="J2109" s="70">
        <v>122116</v>
      </c>
      <c r="K2109" s="64">
        <v>10</v>
      </c>
      <c r="L2109" s="64">
        <f t="shared" si="33"/>
        <v>144562807.2</v>
      </c>
      <c r="M2109" s="62">
        <v>2100</v>
      </c>
      <c r="N2109" s="59"/>
      <c r="O2109" s="59"/>
      <c r="P2109" s="59"/>
      <c r="Q2109" s="59"/>
    </row>
    <row r="2110" spans="5:17">
      <c r="E2110" s="59"/>
      <c r="F2110" s="62">
        <v>5</v>
      </c>
      <c r="G2110" s="64">
        <v>1185600</v>
      </c>
      <c r="H2110" s="59"/>
      <c r="I2110" s="69">
        <v>1.04</v>
      </c>
      <c r="J2110" s="70">
        <v>124488</v>
      </c>
      <c r="K2110" s="64">
        <v>10</v>
      </c>
      <c r="L2110" s="64">
        <f t="shared" si="33"/>
        <v>148778572.8</v>
      </c>
      <c r="M2110" s="62">
        <v>2101</v>
      </c>
      <c r="N2110" s="59"/>
      <c r="O2110" s="59"/>
      <c r="P2110" s="59"/>
      <c r="Q2110" s="59"/>
    </row>
    <row r="2111" spans="5:17">
      <c r="E2111" s="59"/>
      <c r="F2111" s="62">
        <v>6</v>
      </c>
      <c r="G2111" s="64">
        <v>1208400</v>
      </c>
      <c r="H2111" s="59"/>
      <c r="I2111" s="69">
        <v>1.06</v>
      </c>
      <c r="J2111" s="70">
        <v>128090</v>
      </c>
      <c r="K2111" s="64">
        <v>10</v>
      </c>
      <c r="L2111" s="64">
        <f t="shared" si="33"/>
        <v>155992356</v>
      </c>
      <c r="M2111" s="62">
        <v>2102</v>
      </c>
      <c r="N2111" s="59"/>
      <c r="O2111" s="59"/>
      <c r="P2111" s="59"/>
      <c r="Q2111" s="59"/>
    </row>
    <row r="2112" spans="5:17">
      <c r="E2112" s="59"/>
      <c r="F2112" s="62">
        <v>7</v>
      </c>
      <c r="G2112" s="64">
        <v>1231200</v>
      </c>
      <c r="H2112" s="59"/>
      <c r="I2112" s="69">
        <v>1.08</v>
      </c>
      <c r="J2112" s="70">
        <v>131738</v>
      </c>
      <c r="K2112" s="64">
        <v>10</v>
      </c>
      <c r="L2112" s="64">
        <f t="shared" si="33"/>
        <v>163427025.6</v>
      </c>
      <c r="M2112" s="62">
        <v>2103</v>
      </c>
      <c r="N2112" s="59"/>
      <c r="O2112" s="59"/>
      <c r="P2112" s="59"/>
      <c r="Q2112" s="59"/>
    </row>
    <row r="2113" spans="5:17">
      <c r="E2113" s="59"/>
      <c r="F2113" s="62">
        <v>8</v>
      </c>
      <c r="G2113" s="64">
        <v>1254000</v>
      </c>
      <c r="H2113" s="59"/>
      <c r="I2113" s="69">
        <v>1.1</v>
      </c>
      <c r="J2113" s="70">
        <v>135432</v>
      </c>
      <c r="K2113" s="64">
        <v>10</v>
      </c>
      <c r="L2113" s="64">
        <f t="shared" si="33"/>
        <v>171085728</v>
      </c>
      <c r="M2113" s="62">
        <v>2104</v>
      </c>
      <c r="N2113" s="59"/>
      <c r="O2113" s="59"/>
      <c r="P2113" s="59"/>
      <c r="Q2113" s="59"/>
    </row>
    <row r="2114" spans="5:17">
      <c r="E2114" s="62">
        <v>4</v>
      </c>
      <c r="F2114" s="62">
        <v>1</v>
      </c>
      <c r="G2114" s="63">
        <v>1150000</v>
      </c>
      <c r="H2114" s="62">
        <v>10000</v>
      </c>
      <c r="I2114" s="69">
        <v>1</v>
      </c>
      <c r="J2114" s="70">
        <v>116150</v>
      </c>
      <c r="K2114" s="64">
        <v>10</v>
      </c>
      <c r="L2114" s="64">
        <f t="shared" si="33"/>
        <v>134722500</v>
      </c>
      <c r="M2114" s="62">
        <v>2105</v>
      </c>
      <c r="N2114" s="59"/>
      <c r="O2114" s="59"/>
      <c r="P2114" s="59"/>
      <c r="Q2114" s="59"/>
    </row>
    <row r="2115" spans="5:17">
      <c r="E2115" s="59"/>
      <c r="F2115" s="62">
        <v>2</v>
      </c>
      <c r="G2115" s="64">
        <v>1161500</v>
      </c>
      <c r="H2115" s="59"/>
      <c r="I2115" s="69">
        <v>1.01</v>
      </c>
      <c r="J2115" s="70">
        <v>118473</v>
      </c>
      <c r="K2115" s="64">
        <v>10</v>
      </c>
      <c r="L2115" s="64">
        <f t="shared" si="33"/>
        <v>138767889.5</v>
      </c>
      <c r="M2115" s="62">
        <v>2106</v>
      </c>
      <c r="N2115" s="59"/>
      <c r="O2115" s="59"/>
      <c r="P2115" s="59"/>
      <c r="Q2115" s="59"/>
    </row>
    <row r="2116" spans="5:17">
      <c r="E2116" s="59"/>
      <c r="F2116" s="62">
        <v>3</v>
      </c>
      <c r="G2116" s="64">
        <v>1173000</v>
      </c>
      <c r="H2116" s="59"/>
      <c r="I2116" s="69">
        <v>1.02</v>
      </c>
      <c r="J2116" s="70">
        <v>120819</v>
      </c>
      <c r="K2116" s="64">
        <v>10</v>
      </c>
      <c r="L2116" s="64">
        <f t="shared" si="33"/>
        <v>142893687</v>
      </c>
      <c r="M2116" s="62">
        <v>2107</v>
      </c>
      <c r="N2116" s="59"/>
      <c r="O2116" s="59"/>
      <c r="P2116" s="59"/>
      <c r="Q2116" s="59"/>
    </row>
    <row r="2117" spans="5:17">
      <c r="E2117" s="59"/>
      <c r="F2117" s="62">
        <v>4</v>
      </c>
      <c r="G2117" s="64">
        <v>1184500</v>
      </c>
      <c r="H2117" s="59"/>
      <c r="I2117" s="69">
        <v>1.03</v>
      </c>
      <c r="J2117" s="70">
        <v>123188</v>
      </c>
      <c r="K2117" s="64">
        <v>10</v>
      </c>
      <c r="L2117" s="64">
        <f t="shared" si="33"/>
        <v>147100686</v>
      </c>
      <c r="M2117" s="62">
        <v>2108</v>
      </c>
      <c r="N2117" s="59"/>
      <c r="O2117" s="59"/>
      <c r="P2117" s="59"/>
      <c r="Q2117" s="59"/>
    </row>
    <row r="2118" spans="5:17">
      <c r="E2118" s="59"/>
      <c r="F2118" s="62">
        <v>5</v>
      </c>
      <c r="G2118" s="64">
        <v>1196000</v>
      </c>
      <c r="H2118" s="59"/>
      <c r="I2118" s="69">
        <v>1.04</v>
      </c>
      <c r="J2118" s="70">
        <v>125580</v>
      </c>
      <c r="K2118" s="64">
        <v>10</v>
      </c>
      <c r="L2118" s="64">
        <f t="shared" si="33"/>
        <v>151389680</v>
      </c>
      <c r="M2118" s="62">
        <v>2109</v>
      </c>
      <c r="N2118" s="59"/>
      <c r="O2118" s="59"/>
      <c r="P2118" s="59"/>
      <c r="Q2118" s="59"/>
    </row>
    <row r="2119" spans="5:17">
      <c r="E2119" s="59"/>
      <c r="F2119" s="62">
        <v>6</v>
      </c>
      <c r="G2119" s="64">
        <v>1219000</v>
      </c>
      <c r="H2119" s="59"/>
      <c r="I2119" s="69">
        <v>1.06</v>
      </c>
      <c r="J2119" s="70">
        <v>129214</v>
      </c>
      <c r="K2119" s="64">
        <v>10</v>
      </c>
      <c r="L2119" s="64">
        <f t="shared" si="33"/>
        <v>158730866</v>
      </c>
      <c r="M2119" s="62">
        <v>2110</v>
      </c>
      <c r="N2119" s="59"/>
      <c r="O2119" s="59"/>
      <c r="P2119" s="59"/>
      <c r="Q2119" s="59"/>
    </row>
    <row r="2120" spans="5:17">
      <c r="E2120" s="59"/>
      <c r="F2120" s="62">
        <v>7</v>
      </c>
      <c r="G2120" s="64">
        <v>1242000</v>
      </c>
      <c r="H2120" s="59"/>
      <c r="I2120" s="69">
        <v>1.08</v>
      </c>
      <c r="J2120" s="70">
        <v>132894</v>
      </c>
      <c r="K2120" s="64">
        <v>10</v>
      </c>
      <c r="L2120" s="64">
        <f t="shared" si="33"/>
        <v>166296348</v>
      </c>
      <c r="M2120" s="62">
        <v>2111</v>
      </c>
      <c r="N2120" s="59"/>
      <c r="O2120" s="59"/>
      <c r="P2120" s="59"/>
      <c r="Q2120" s="59"/>
    </row>
    <row r="2121" spans="5:17">
      <c r="E2121" s="59"/>
      <c r="F2121" s="62">
        <v>8</v>
      </c>
      <c r="G2121" s="64">
        <v>1265000</v>
      </c>
      <c r="H2121" s="59"/>
      <c r="I2121" s="69">
        <v>1.1</v>
      </c>
      <c r="J2121" s="70">
        <v>136620</v>
      </c>
      <c r="K2121" s="64">
        <v>10</v>
      </c>
      <c r="L2121" s="64">
        <f t="shared" si="33"/>
        <v>174089300</v>
      </c>
      <c r="M2121" s="62">
        <v>2112</v>
      </c>
      <c r="N2121" s="59"/>
      <c r="O2121" s="59"/>
      <c r="P2121" s="59"/>
      <c r="Q2121" s="59"/>
    </row>
    <row r="2122" spans="5:17">
      <c r="E2122" s="62">
        <v>5</v>
      </c>
      <c r="F2122" s="62">
        <v>1</v>
      </c>
      <c r="G2122" s="63">
        <v>1160000</v>
      </c>
      <c r="H2122" s="62">
        <v>10000</v>
      </c>
      <c r="I2122" s="69">
        <v>1</v>
      </c>
      <c r="J2122" s="70">
        <v>117160</v>
      </c>
      <c r="K2122" s="64">
        <v>10</v>
      </c>
      <c r="L2122" s="64">
        <f t="shared" si="33"/>
        <v>137065600</v>
      </c>
      <c r="M2122" s="62">
        <v>2113</v>
      </c>
      <c r="N2122" s="59"/>
      <c r="O2122" s="59"/>
      <c r="P2122" s="59"/>
      <c r="Q2122" s="59"/>
    </row>
    <row r="2123" spans="5:17">
      <c r="E2123" s="59"/>
      <c r="F2123" s="62">
        <v>2</v>
      </c>
      <c r="G2123" s="64">
        <v>1171600</v>
      </c>
      <c r="H2123" s="59"/>
      <c r="I2123" s="69">
        <v>1.01</v>
      </c>
      <c r="J2123" s="70">
        <v>119503</v>
      </c>
      <c r="K2123" s="64">
        <v>10</v>
      </c>
      <c r="L2123" s="64">
        <f t="shared" ref="L2123:L2186" si="34">G2123*(1+J2123/1000)</f>
        <v>141181314.8</v>
      </c>
      <c r="M2123" s="62">
        <v>2114</v>
      </c>
      <c r="N2123" s="59"/>
      <c r="O2123" s="59"/>
      <c r="P2123" s="59"/>
      <c r="Q2123" s="59"/>
    </row>
    <row r="2124" spans="5:17">
      <c r="E2124" s="59"/>
      <c r="F2124" s="62">
        <v>3</v>
      </c>
      <c r="G2124" s="64">
        <v>1183200</v>
      </c>
      <c r="H2124" s="59"/>
      <c r="I2124" s="69">
        <v>1.02</v>
      </c>
      <c r="J2124" s="70">
        <v>121869</v>
      </c>
      <c r="K2124" s="64">
        <v>10</v>
      </c>
      <c r="L2124" s="64">
        <f t="shared" si="34"/>
        <v>145378600.8</v>
      </c>
      <c r="M2124" s="62">
        <v>2115</v>
      </c>
      <c r="N2124" s="59"/>
      <c r="O2124" s="59"/>
      <c r="P2124" s="59"/>
      <c r="Q2124" s="59"/>
    </row>
    <row r="2125" spans="5:17">
      <c r="E2125" s="59"/>
      <c r="F2125" s="62">
        <v>4</v>
      </c>
      <c r="G2125" s="64">
        <v>1194800</v>
      </c>
      <c r="H2125" s="59"/>
      <c r="I2125" s="69">
        <v>1.03</v>
      </c>
      <c r="J2125" s="70">
        <v>124259</v>
      </c>
      <c r="K2125" s="64">
        <v>10</v>
      </c>
      <c r="L2125" s="64">
        <f t="shared" si="34"/>
        <v>149659453.2</v>
      </c>
      <c r="M2125" s="62">
        <v>2116</v>
      </c>
      <c r="N2125" s="59"/>
      <c r="O2125" s="59"/>
      <c r="P2125" s="59"/>
      <c r="Q2125" s="59"/>
    </row>
    <row r="2126" spans="5:17">
      <c r="E2126" s="59"/>
      <c r="F2126" s="62">
        <v>5</v>
      </c>
      <c r="G2126" s="64">
        <v>1206400</v>
      </c>
      <c r="H2126" s="59"/>
      <c r="I2126" s="69">
        <v>1.04</v>
      </c>
      <c r="J2126" s="70">
        <v>126672</v>
      </c>
      <c r="K2126" s="64">
        <v>10</v>
      </c>
      <c r="L2126" s="64">
        <f t="shared" si="34"/>
        <v>154023500.8</v>
      </c>
      <c r="M2126" s="62">
        <v>2117</v>
      </c>
      <c r="N2126" s="59"/>
      <c r="O2126" s="59"/>
      <c r="P2126" s="59"/>
      <c r="Q2126" s="59"/>
    </row>
    <row r="2127" spans="5:17">
      <c r="E2127" s="59"/>
      <c r="F2127" s="62">
        <v>6</v>
      </c>
      <c r="G2127" s="64">
        <v>1229600</v>
      </c>
      <c r="H2127" s="59"/>
      <c r="I2127" s="69">
        <v>1.06</v>
      </c>
      <c r="J2127" s="70">
        <v>130337</v>
      </c>
      <c r="K2127" s="64">
        <v>10</v>
      </c>
      <c r="L2127" s="64">
        <f t="shared" si="34"/>
        <v>161491975.2</v>
      </c>
      <c r="M2127" s="62">
        <v>2118</v>
      </c>
      <c r="N2127" s="59"/>
      <c r="O2127" s="59"/>
      <c r="P2127" s="59"/>
      <c r="Q2127" s="59"/>
    </row>
    <row r="2128" spans="5:17">
      <c r="E2128" s="59"/>
      <c r="F2128" s="62">
        <v>7</v>
      </c>
      <c r="G2128" s="64">
        <v>1252800</v>
      </c>
      <c r="H2128" s="59"/>
      <c r="I2128" s="69">
        <v>1.08</v>
      </c>
      <c r="J2128" s="70">
        <v>134049</v>
      </c>
      <c r="K2128" s="64">
        <v>10</v>
      </c>
      <c r="L2128" s="64">
        <f t="shared" si="34"/>
        <v>169189387.2</v>
      </c>
      <c r="M2128" s="62">
        <v>2119</v>
      </c>
      <c r="N2128" s="59"/>
      <c r="O2128" s="59"/>
      <c r="P2128" s="59"/>
      <c r="Q2128" s="59"/>
    </row>
    <row r="2129" spans="4:17">
      <c r="D2129" s="59"/>
      <c r="E2129" s="59"/>
      <c r="F2129" s="62">
        <v>8</v>
      </c>
      <c r="G2129" s="64">
        <v>1276000</v>
      </c>
      <c r="H2129" s="59"/>
      <c r="I2129" s="69">
        <v>1.1</v>
      </c>
      <c r="J2129" s="70">
        <v>137808</v>
      </c>
      <c r="K2129" s="64">
        <v>10</v>
      </c>
      <c r="L2129" s="64">
        <f t="shared" si="34"/>
        <v>177119008</v>
      </c>
      <c r="M2129" s="62">
        <v>2120</v>
      </c>
      <c r="N2129" s="59"/>
      <c r="O2129" s="59"/>
      <c r="P2129" s="59"/>
      <c r="Q2129" s="59"/>
    </row>
    <row r="2130" spans="4:17">
      <c r="D2130" s="62" t="s">
        <v>650</v>
      </c>
      <c r="E2130" s="62">
        <v>1</v>
      </c>
      <c r="F2130" s="62">
        <v>1</v>
      </c>
      <c r="G2130" s="63">
        <v>1170000</v>
      </c>
      <c r="H2130" s="62">
        <v>10000</v>
      </c>
      <c r="I2130" s="69">
        <v>1</v>
      </c>
      <c r="J2130" s="70">
        <v>118170</v>
      </c>
      <c r="K2130" s="64">
        <v>10</v>
      </c>
      <c r="L2130" s="64">
        <f t="shared" si="34"/>
        <v>139428900</v>
      </c>
      <c r="M2130" s="62">
        <v>2121</v>
      </c>
      <c r="N2130" s="59"/>
      <c r="O2130" s="59"/>
      <c r="P2130" s="59"/>
      <c r="Q2130" s="59"/>
    </row>
    <row r="2131" spans="4:17">
      <c r="D2131" s="59"/>
      <c r="E2131" s="59"/>
      <c r="F2131" s="62">
        <v>2</v>
      </c>
      <c r="G2131" s="64">
        <v>1181700</v>
      </c>
      <c r="H2131" s="59"/>
      <c r="I2131" s="69">
        <v>1.01</v>
      </c>
      <c r="J2131" s="70">
        <v>120533</v>
      </c>
      <c r="K2131" s="64">
        <v>10</v>
      </c>
      <c r="L2131" s="64">
        <f t="shared" si="34"/>
        <v>143615546.1</v>
      </c>
      <c r="M2131" s="62">
        <v>2122</v>
      </c>
      <c r="N2131" s="59"/>
      <c r="O2131" s="59"/>
      <c r="P2131" s="59"/>
      <c r="Q2131" s="59"/>
    </row>
    <row r="2132" spans="4:17">
      <c r="D2132" s="59"/>
      <c r="E2132" s="59"/>
      <c r="F2132" s="62">
        <v>3</v>
      </c>
      <c r="G2132" s="64">
        <v>1193400</v>
      </c>
      <c r="H2132" s="59"/>
      <c r="I2132" s="69">
        <v>1.02</v>
      </c>
      <c r="J2132" s="70">
        <v>122920</v>
      </c>
      <c r="K2132" s="64">
        <v>10</v>
      </c>
      <c r="L2132" s="64">
        <f t="shared" si="34"/>
        <v>147886128</v>
      </c>
      <c r="M2132" s="62">
        <v>2123</v>
      </c>
      <c r="N2132" s="59"/>
      <c r="O2132" s="59"/>
      <c r="P2132" s="59"/>
      <c r="Q2132" s="59"/>
    </row>
    <row r="2133" spans="4:17">
      <c r="D2133" s="59"/>
      <c r="E2133" s="59"/>
      <c r="F2133" s="62">
        <v>4</v>
      </c>
      <c r="G2133" s="64">
        <v>1205100</v>
      </c>
      <c r="H2133" s="59"/>
      <c r="I2133" s="69">
        <v>1.03</v>
      </c>
      <c r="J2133" s="70">
        <v>125330</v>
      </c>
      <c r="K2133" s="64">
        <v>10</v>
      </c>
      <c r="L2133" s="64">
        <f t="shared" si="34"/>
        <v>152240283</v>
      </c>
      <c r="M2133" s="62">
        <v>2124</v>
      </c>
      <c r="N2133" s="59"/>
      <c r="O2133" s="59"/>
      <c r="P2133" s="59"/>
      <c r="Q2133" s="59"/>
    </row>
    <row r="2134" spans="4:17">
      <c r="D2134" s="59"/>
      <c r="E2134" s="59"/>
      <c r="F2134" s="62">
        <v>5</v>
      </c>
      <c r="G2134" s="64">
        <v>1216800</v>
      </c>
      <c r="H2134" s="59"/>
      <c r="I2134" s="69">
        <v>1.04</v>
      </c>
      <c r="J2134" s="70">
        <v>127764</v>
      </c>
      <c r="K2134" s="64">
        <v>10</v>
      </c>
      <c r="L2134" s="64">
        <f t="shared" si="34"/>
        <v>156680035.2</v>
      </c>
      <c r="M2134" s="62">
        <v>2125</v>
      </c>
      <c r="N2134" s="59"/>
      <c r="O2134" s="59"/>
      <c r="P2134" s="59"/>
      <c r="Q2134" s="59"/>
    </row>
    <row r="2135" spans="4:17">
      <c r="D2135" s="59"/>
      <c r="E2135" s="59"/>
      <c r="F2135" s="62">
        <v>6</v>
      </c>
      <c r="G2135" s="64">
        <v>1240200</v>
      </c>
      <c r="H2135" s="59"/>
      <c r="I2135" s="69">
        <v>1.06</v>
      </c>
      <c r="J2135" s="70">
        <v>131461</v>
      </c>
      <c r="K2135" s="64">
        <v>10</v>
      </c>
      <c r="L2135" s="64">
        <f t="shared" si="34"/>
        <v>164278132.2</v>
      </c>
      <c r="M2135" s="62">
        <v>2126</v>
      </c>
      <c r="N2135" s="59"/>
      <c r="O2135" s="59"/>
      <c r="P2135" s="59"/>
      <c r="Q2135" s="59"/>
    </row>
    <row r="2136" spans="4:17">
      <c r="D2136" s="59"/>
      <c r="E2136" s="59"/>
      <c r="F2136" s="62">
        <v>7</v>
      </c>
      <c r="G2136" s="64">
        <v>1263600</v>
      </c>
      <c r="H2136" s="59"/>
      <c r="I2136" s="69">
        <v>1.08</v>
      </c>
      <c r="J2136" s="70">
        <v>135205</v>
      </c>
      <c r="K2136" s="64">
        <v>10</v>
      </c>
      <c r="L2136" s="64">
        <f t="shared" si="34"/>
        <v>172108638</v>
      </c>
      <c r="M2136" s="62">
        <v>2127</v>
      </c>
      <c r="N2136" s="59"/>
      <c r="O2136" s="59"/>
      <c r="P2136" s="59"/>
      <c r="Q2136" s="59"/>
    </row>
    <row r="2137" spans="4:17">
      <c r="D2137" s="59"/>
      <c r="E2137" s="59"/>
      <c r="F2137" s="62">
        <v>8</v>
      </c>
      <c r="G2137" s="64">
        <v>1287000</v>
      </c>
      <c r="H2137" s="59"/>
      <c r="I2137" s="69">
        <v>1.1</v>
      </c>
      <c r="J2137" s="70">
        <v>138996</v>
      </c>
      <c r="K2137" s="64">
        <v>10</v>
      </c>
      <c r="L2137" s="64">
        <f t="shared" si="34"/>
        <v>180174852</v>
      </c>
      <c r="M2137" s="62">
        <v>2128</v>
      </c>
      <c r="N2137" s="59"/>
      <c r="O2137" s="59"/>
      <c r="P2137" s="59"/>
      <c r="Q2137" s="59"/>
    </row>
    <row r="2138" spans="4:17">
      <c r="D2138" s="59"/>
      <c r="E2138" s="62">
        <v>2</v>
      </c>
      <c r="F2138" s="62">
        <v>1</v>
      </c>
      <c r="G2138" s="63">
        <v>1180000</v>
      </c>
      <c r="H2138" s="62">
        <v>10000</v>
      </c>
      <c r="I2138" s="69">
        <v>1</v>
      </c>
      <c r="J2138" s="70">
        <v>119180</v>
      </c>
      <c r="K2138" s="64">
        <v>10</v>
      </c>
      <c r="L2138" s="64">
        <f t="shared" si="34"/>
        <v>141812400</v>
      </c>
      <c r="M2138" s="62">
        <v>2129</v>
      </c>
      <c r="N2138" s="59"/>
      <c r="O2138" s="59"/>
      <c r="P2138" s="59"/>
      <c r="Q2138" s="59"/>
    </row>
    <row r="2139" spans="4:17">
      <c r="D2139" s="59"/>
      <c r="E2139" s="59"/>
      <c r="F2139" s="62">
        <v>2</v>
      </c>
      <c r="G2139" s="64">
        <v>1191800</v>
      </c>
      <c r="H2139" s="59"/>
      <c r="I2139" s="69">
        <v>1.01</v>
      </c>
      <c r="J2139" s="70">
        <v>121563</v>
      </c>
      <c r="K2139" s="64">
        <v>10</v>
      </c>
      <c r="L2139" s="64">
        <f t="shared" si="34"/>
        <v>146070583.4</v>
      </c>
      <c r="M2139" s="62">
        <v>2130</v>
      </c>
      <c r="N2139" s="59"/>
      <c r="O2139" s="59"/>
      <c r="P2139" s="59"/>
      <c r="Q2139" s="59"/>
    </row>
    <row r="2140" spans="4:17">
      <c r="D2140" s="59"/>
      <c r="E2140" s="59"/>
      <c r="F2140" s="62">
        <v>3</v>
      </c>
      <c r="G2140" s="64">
        <v>1203600</v>
      </c>
      <c r="H2140" s="59"/>
      <c r="I2140" s="69">
        <v>1.02</v>
      </c>
      <c r="J2140" s="70">
        <v>123970</v>
      </c>
      <c r="K2140" s="64">
        <v>10</v>
      </c>
      <c r="L2140" s="64">
        <f t="shared" si="34"/>
        <v>150413892</v>
      </c>
      <c r="M2140" s="62">
        <v>2131</v>
      </c>
      <c r="N2140" s="59"/>
      <c r="O2140" s="59"/>
      <c r="P2140" s="59"/>
      <c r="Q2140" s="59"/>
    </row>
    <row r="2141" spans="4:17">
      <c r="D2141" s="59"/>
      <c r="E2141" s="59"/>
      <c r="F2141" s="62">
        <v>4</v>
      </c>
      <c r="G2141" s="64">
        <v>1215400</v>
      </c>
      <c r="H2141" s="59"/>
      <c r="I2141" s="69">
        <v>1.03</v>
      </c>
      <c r="J2141" s="70">
        <v>126401</v>
      </c>
      <c r="K2141" s="64">
        <v>10</v>
      </c>
      <c r="L2141" s="64">
        <f t="shared" si="34"/>
        <v>154843175.4</v>
      </c>
      <c r="M2141" s="62">
        <v>2132</v>
      </c>
      <c r="N2141" s="59"/>
      <c r="O2141" s="59"/>
      <c r="P2141" s="59"/>
      <c r="Q2141" s="59"/>
    </row>
    <row r="2142" spans="4:17">
      <c r="D2142" s="59"/>
      <c r="E2142" s="59"/>
      <c r="F2142" s="62">
        <v>5</v>
      </c>
      <c r="G2142" s="64">
        <v>1227200</v>
      </c>
      <c r="H2142" s="59"/>
      <c r="I2142" s="69">
        <v>1.04</v>
      </c>
      <c r="J2142" s="70">
        <v>128856</v>
      </c>
      <c r="K2142" s="64">
        <v>10</v>
      </c>
      <c r="L2142" s="64">
        <f t="shared" si="34"/>
        <v>159359283.2</v>
      </c>
      <c r="M2142" s="62">
        <v>2133</v>
      </c>
      <c r="N2142" s="59"/>
      <c r="O2142" s="59"/>
      <c r="P2142" s="59"/>
      <c r="Q2142" s="59"/>
    </row>
    <row r="2143" spans="4:17">
      <c r="D2143" s="59"/>
      <c r="E2143" s="59"/>
      <c r="F2143" s="62">
        <v>6</v>
      </c>
      <c r="G2143" s="64">
        <v>1250800</v>
      </c>
      <c r="H2143" s="59"/>
      <c r="I2143" s="69">
        <v>1.06</v>
      </c>
      <c r="J2143" s="70">
        <v>132584</v>
      </c>
      <c r="K2143" s="64">
        <v>10</v>
      </c>
      <c r="L2143" s="64">
        <f t="shared" si="34"/>
        <v>167086867.2</v>
      </c>
      <c r="M2143" s="62">
        <v>2134</v>
      </c>
      <c r="N2143" s="59"/>
      <c r="O2143" s="59"/>
      <c r="P2143" s="59"/>
      <c r="Q2143" s="59"/>
    </row>
    <row r="2144" spans="4:17">
      <c r="D2144" s="59"/>
      <c r="E2144" s="59"/>
      <c r="F2144" s="62">
        <v>7</v>
      </c>
      <c r="G2144" s="64">
        <v>1274400</v>
      </c>
      <c r="H2144" s="59"/>
      <c r="I2144" s="69">
        <v>1.08</v>
      </c>
      <c r="J2144" s="70">
        <v>136360</v>
      </c>
      <c r="K2144" s="64">
        <v>10</v>
      </c>
      <c r="L2144" s="64">
        <f t="shared" si="34"/>
        <v>175051584</v>
      </c>
      <c r="M2144" s="62">
        <v>2135</v>
      </c>
      <c r="N2144" s="59"/>
      <c r="O2144" s="59"/>
      <c r="P2144" s="59"/>
      <c r="Q2144" s="59"/>
    </row>
    <row r="2145" spans="5:17">
      <c r="E2145" s="59"/>
      <c r="F2145" s="62">
        <v>8</v>
      </c>
      <c r="G2145" s="64">
        <v>1298000</v>
      </c>
      <c r="H2145" s="59"/>
      <c r="I2145" s="69">
        <v>1.1</v>
      </c>
      <c r="J2145" s="70">
        <v>140184</v>
      </c>
      <c r="K2145" s="64">
        <v>10</v>
      </c>
      <c r="L2145" s="64">
        <f t="shared" si="34"/>
        <v>183256832</v>
      </c>
      <c r="M2145" s="62">
        <v>2136</v>
      </c>
      <c r="N2145" s="59"/>
      <c r="O2145" s="59"/>
      <c r="P2145" s="59"/>
      <c r="Q2145" s="59"/>
    </row>
    <row r="2146" spans="5:17">
      <c r="E2146" s="62">
        <v>3</v>
      </c>
      <c r="F2146" s="62">
        <v>1</v>
      </c>
      <c r="G2146" s="63">
        <v>1190000</v>
      </c>
      <c r="H2146" s="62">
        <v>10000</v>
      </c>
      <c r="I2146" s="69">
        <v>1</v>
      </c>
      <c r="J2146" s="70">
        <v>120190</v>
      </c>
      <c r="K2146" s="64">
        <v>10</v>
      </c>
      <c r="L2146" s="64">
        <f t="shared" si="34"/>
        <v>144216100</v>
      </c>
      <c r="M2146" s="62">
        <v>2137</v>
      </c>
      <c r="N2146" s="59"/>
      <c r="O2146" s="59"/>
      <c r="P2146" s="59"/>
      <c r="Q2146" s="59"/>
    </row>
    <row r="2147" spans="5:17">
      <c r="E2147" s="59"/>
      <c r="F2147" s="62">
        <v>2</v>
      </c>
      <c r="G2147" s="64">
        <v>1201900</v>
      </c>
      <c r="H2147" s="59"/>
      <c r="I2147" s="69">
        <v>1.01</v>
      </c>
      <c r="J2147" s="70">
        <v>122593</v>
      </c>
      <c r="K2147" s="64">
        <v>10</v>
      </c>
      <c r="L2147" s="64">
        <f t="shared" si="34"/>
        <v>148546426.7</v>
      </c>
      <c r="M2147" s="62">
        <v>2138</v>
      </c>
      <c r="N2147" s="59"/>
      <c r="O2147" s="59"/>
      <c r="P2147" s="59"/>
      <c r="Q2147" s="59"/>
    </row>
    <row r="2148" spans="5:17">
      <c r="E2148" s="59"/>
      <c r="F2148" s="62">
        <v>3</v>
      </c>
      <c r="G2148" s="64">
        <v>1213800</v>
      </c>
      <c r="H2148" s="59"/>
      <c r="I2148" s="69">
        <v>1.02</v>
      </c>
      <c r="J2148" s="70">
        <v>125021</v>
      </c>
      <c r="K2148" s="64">
        <v>10</v>
      </c>
      <c r="L2148" s="64">
        <f t="shared" si="34"/>
        <v>152964289.8</v>
      </c>
      <c r="M2148" s="62">
        <v>2139</v>
      </c>
      <c r="N2148" s="59"/>
      <c r="O2148" s="59"/>
      <c r="P2148" s="59"/>
      <c r="Q2148" s="59"/>
    </row>
    <row r="2149" spans="5:17">
      <c r="E2149" s="59"/>
      <c r="F2149" s="62">
        <v>4</v>
      </c>
      <c r="G2149" s="64">
        <v>1225700</v>
      </c>
      <c r="H2149" s="59"/>
      <c r="I2149" s="69">
        <v>1.03</v>
      </c>
      <c r="J2149" s="70">
        <v>127472</v>
      </c>
      <c r="K2149" s="64">
        <v>10</v>
      </c>
      <c r="L2149" s="64">
        <f t="shared" si="34"/>
        <v>157468130.4</v>
      </c>
      <c r="M2149" s="62">
        <v>2140</v>
      </c>
      <c r="N2149" s="59"/>
      <c r="O2149" s="59"/>
      <c r="P2149" s="59"/>
      <c r="Q2149" s="59"/>
    </row>
    <row r="2150" spans="5:17">
      <c r="E2150" s="59"/>
      <c r="F2150" s="62">
        <v>5</v>
      </c>
      <c r="G2150" s="64">
        <v>1237600</v>
      </c>
      <c r="H2150" s="59"/>
      <c r="I2150" s="69">
        <v>1.04</v>
      </c>
      <c r="J2150" s="70">
        <v>129948</v>
      </c>
      <c r="K2150" s="64">
        <v>10</v>
      </c>
      <c r="L2150" s="64">
        <f t="shared" si="34"/>
        <v>162061244.8</v>
      </c>
      <c r="M2150" s="62">
        <v>2141</v>
      </c>
      <c r="N2150" s="59"/>
      <c r="O2150" s="59"/>
      <c r="P2150" s="59"/>
      <c r="Q2150" s="59"/>
    </row>
    <row r="2151" spans="5:17">
      <c r="E2151" s="59"/>
      <c r="F2151" s="62">
        <v>6</v>
      </c>
      <c r="G2151" s="64">
        <v>1261400</v>
      </c>
      <c r="H2151" s="59"/>
      <c r="I2151" s="69">
        <v>1.06</v>
      </c>
      <c r="J2151" s="70">
        <v>133708</v>
      </c>
      <c r="K2151" s="64">
        <v>10</v>
      </c>
      <c r="L2151" s="64">
        <f t="shared" si="34"/>
        <v>169920671.2</v>
      </c>
      <c r="M2151" s="62">
        <v>2142</v>
      </c>
      <c r="N2151" s="59"/>
      <c r="O2151" s="59"/>
      <c r="P2151" s="59"/>
      <c r="Q2151" s="59"/>
    </row>
    <row r="2152" spans="5:17">
      <c r="E2152" s="59"/>
      <c r="F2152" s="62">
        <v>7</v>
      </c>
      <c r="G2152" s="64">
        <v>1285200</v>
      </c>
      <c r="H2152" s="59"/>
      <c r="I2152" s="69">
        <v>1.08</v>
      </c>
      <c r="J2152" s="70">
        <v>137516</v>
      </c>
      <c r="K2152" s="64">
        <v>10</v>
      </c>
      <c r="L2152" s="64">
        <f t="shared" si="34"/>
        <v>178020763.2</v>
      </c>
      <c r="M2152" s="62">
        <v>2143</v>
      </c>
      <c r="N2152" s="59"/>
      <c r="O2152" s="59"/>
      <c r="P2152" s="59"/>
      <c r="Q2152" s="59"/>
    </row>
    <row r="2153" spans="5:17">
      <c r="E2153" s="59"/>
      <c r="F2153" s="62">
        <v>8</v>
      </c>
      <c r="G2153" s="64">
        <v>1309000</v>
      </c>
      <c r="H2153" s="59"/>
      <c r="I2153" s="69">
        <v>1.1</v>
      </c>
      <c r="J2153" s="70">
        <v>141372</v>
      </c>
      <c r="K2153" s="64">
        <v>10</v>
      </c>
      <c r="L2153" s="64">
        <f t="shared" si="34"/>
        <v>186364948</v>
      </c>
      <c r="M2153" s="62">
        <v>2144</v>
      </c>
      <c r="N2153" s="59"/>
      <c r="O2153" s="59"/>
      <c r="P2153" s="59"/>
      <c r="Q2153" s="59"/>
    </row>
    <row r="2154" spans="5:17">
      <c r="E2154" s="62">
        <v>4</v>
      </c>
      <c r="F2154" s="62">
        <v>1</v>
      </c>
      <c r="G2154" s="63">
        <v>1200000</v>
      </c>
      <c r="H2154" s="62">
        <v>10000</v>
      </c>
      <c r="I2154" s="69">
        <v>1</v>
      </c>
      <c r="J2154" s="70">
        <v>121200</v>
      </c>
      <c r="K2154" s="64">
        <v>10</v>
      </c>
      <c r="L2154" s="64">
        <f t="shared" si="34"/>
        <v>146640000</v>
      </c>
      <c r="M2154" s="62">
        <v>2145</v>
      </c>
      <c r="N2154" s="59"/>
      <c r="O2154" s="59"/>
      <c r="P2154" s="59"/>
      <c r="Q2154" s="59"/>
    </row>
    <row r="2155" spans="5:17">
      <c r="E2155" s="59"/>
      <c r="F2155" s="62">
        <v>2</v>
      </c>
      <c r="G2155" s="64">
        <v>1212000</v>
      </c>
      <c r="H2155" s="59"/>
      <c r="I2155" s="69">
        <v>1.01</v>
      </c>
      <c r="J2155" s="70">
        <v>123624</v>
      </c>
      <c r="K2155" s="64">
        <v>10</v>
      </c>
      <c r="L2155" s="64">
        <f t="shared" si="34"/>
        <v>151044288</v>
      </c>
      <c r="M2155" s="62">
        <v>2146</v>
      </c>
      <c r="N2155" s="59"/>
      <c r="O2155" s="59"/>
      <c r="P2155" s="59"/>
      <c r="Q2155" s="59"/>
    </row>
    <row r="2156" spans="5:17">
      <c r="E2156" s="59"/>
      <c r="F2156" s="62">
        <v>3</v>
      </c>
      <c r="G2156" s="64">
        <v>1224000</v>
      </c>
      <c r="H2156" s="59"/>
      <c r="I2156" s="69">
        <v>1.02</v>
      </c>
      <c r="J2156" s="70">
        <v>126072</v>
      </c>
      <c r="K2156" s="64">
        <v>10</v>
      </c>
      <c r="L2156" s="64">
        <f t="shared" si="34"/>
        <v>155536128</v>
      </c>
      <c r="M2156" s="62">
        <v>2147</v>
      </c>
      <c r="N2156" s="59"/>
      <c r="O2156" s="59"/>
      <c r="P2156" s="59"/>
      <c r="Q2156" s="59"/>
    </row>
    <row r="2157" spans="5:17">
      <c r="E2157" s="59"/>
      <c r="F2157" s="62">
        <v>4</v>
      </c>
      <c r="G2157" s="64">
        <v>1236000</v>
      </c>
      <c r="H2157" s="59"/>
      <c r="I2157" s="69">
        <v>1.03</v>
      </c>
      <c r="J2157" s="70">
        <v>128544</v>
      </c>
      <c r="K2157" s="64">
        <v>10</v>
      </c>
      <c r="L2157" s="64">
        <f t="shared" si="34"/>
        <v>160116384</v>
      </c>
      <c r="M2157" s="62">
        <v>2148</v>
      </c>
      <c r="N2157" s="59"/>
      <c r="O2157" s="59"/>
      <c r="P2157" s="59"/>
      <c r="Q2157" s="59"/>
    </row>
    <row r="2158" spans="5:17">
      <c r="E2158" s="59"/>
      <c r="F2158" s="62">
        <v>5</v>
      </c>
      <c r="G2158" s="64">
        <v>1248000</v>
      </c>
      <c r="H2158" s="59"/>
      <c r="I2158" s="69">
        <v>1.04</v>
      </c>
      <c r="J2158" s="70">
        <v>131040</v>
      </c>
      <c r="K2158" s="64">
        <v>10</v>
      </c>
      <c r="L2158" s="64">
        <f t="shared" si="34"/>
        <v>164785920</v>
      </c>
      <c r="M2158" s="62">
        <v>2149</v>
      </c>
      <c r="N2158" s="59"/>
      <c r="O2158" s="59"/>
      <c r="P2158" s="59"/>
      <c r="Q2158" s="59"/>
    </row>
    <row r="2159" spans="5:17">
      <c r="E2159" s="59"/>
      <c r="F2159" s="62">
        <v>6</v>
      </c>
      <c r="G2159" s="64">
        <v>1272000</v>
      </c>
      <c r="H2159" s="59"/>
      <c r="I2159" s="69">
        <v>1.06</v>
      </c>
      <c r="J2159" s="70">
        <v>134832</v>
      </c>
      <c r="K2159" s="64">
        <v>10</v>
      </c>
      <c r="L2159" s="64">
        <f t="shared" si="34"/>
        <v>172778304</v>
      </c>
      <c r="M2159" s="62">
        <v>2150</v>
      </c>
      <c r="N2159" s="59"/>
      <c r="O2159" s="59"/>
      <c r="P2159" s="59"/>
      <c r="Q2159" s="59"/>
    </row>
    <row r="2160" spans="5:17">
      <c r="E2160" s="59"/>
      <c r="F2160" s="62">
        <v>7</v>
      </c>
      <c r="G2160" s="64">
        <v>1296000</v>
      </c>
      <c r="H2160" s="59"/>
      <c r="I2160" s="69">
        <v>1.08</v>
      </c>
      <c r="J2160" s="70">
        <v>138672</v>
      </c>
      <c r="K2160" s="64">
        <v>10</v>
      </c>
      <c r="L2160" s="64">
        <f t="shared" si="34"/>
        <v>181014912</v>
      </c>
      <c r="M2160" s="62">
        <v>2151</v>
      </c>
      <c r="N2160" s="59"/>
      <c r="O2160" s="59"/>
      <c r="P2160" s="59"/>
      <c r="Q2160" s="59"/>
    </row>
    <row r="2161" spans="4:17">
      <c r="D2161" s="59"/>
      <c r="E2161" s="59"/>
      <c r="F2161" s="62">
        <v>8</v>
      </c>
      <c r="G2161" s="64">
        <v>1320000</v>
      </c>
      <c r="H2161" s="59"/>
      <c r="I2161" s="69">
        <v>1.1</v>
      </c>
      <c r="J2161" s="70">
        <v>142560</v>
      </c>
      <c r="K2161" s="64">
        <v>10</v>
      </c>
      <c r="L2161" s="64">
        <f t="shared" si="34"/>
        <v>189499200</v>
      </c>
      <c r="M2161" s="62">
        <v>2152</v>
      </c>
      <c r="N2161" s="59"/>
      <c r="O2161" s="59"/>
      <c r="P2161" s="59"/>
      <c r="Q2161" s="59"/>
    </row>
    <row r="2162" spans="4:17">
      <c r="D2162" s="59"/>
      <c r="E2162" s="62">
        <v>5</v>
      </c>
      <c r="F2162" s="62">
        <v>1</v>
      </c>
      <c r="G2162" s="63">
        <v>1210000</v>
      </c>
      <c r="H2162" s="62">
        <v>10000</v>
      </c>
      <c r="I2162" s="69">
        <v>1</v>
      </c>
      <c r="J2162" s="70">
        <v>122210</v>
      </c>
      <c r="K2162" s="64">
        <v>10</v>
      </c>
      <c r="L2162" s="64">
        <f t="shared" si="34"/>
        <v>149084100</v>
      </c>
      <c r="M2162" s="62">
        <v>2153</v>
      </c>
      <c r="N2162" s="59"/>
      <c r="O2162" s="59"/>
      <c r="P2162" s="59"/>
      <c r="Q2162" s="59"/>
    </row>
    <row r="2163" spans="4:17">
      <c r="D2163" s="59"/>
      <c r="E2163" s="59"/>
      <c r="F2163" s="62">
        <v>2</v>
      </c>
      <c r="G2163" s="64">
        <v>1222100</v>
      </c>
      <c r="H2163" s="59"/>
      <c r="I2163" s="69">
        <v>1.01</v>
      </c>
      <c r="J2163" s="70">
        <v>124654</v>
      </c>
      <c r="K2163" s="64">
        <v>10</v>
      </c>
      <c r="L2163" s="64">
        <f t="shared" si="34"/>
        <v>153561753.4</v>
      </c>
      <c r="M2163" s="62">
        <v>2154</v>
      </c>
      <c r="N2163" s="59"/>
      <c r="O2163" s="59"/>
      <c r="P2163" s="59"/>
      <c r="Q2163" s="59"/>
    </row>
    <row r="2164" spans="4:17">
      <c r="D2164" s="59"/>
      <c r="E2164" s="59"/>
      <c r="F2164" s="62">
        <v>3</v>
      </c>
      <c r="G2164" s="64">
        <v>1234200</v>
      </c>
      <c r="H2164" s="59"/>
      <c r="I2164" s="69">
        <v>1.02</v>
      </c>
      <c r="J2164" s="70">
        <v>127122</v>
      </c>
      <c r="K2164" s="64">
        <v>10</v>
      </c>
      <c r="L2164" s="64">
        <f t="shared" si="34"/>
        <v>158128172.4</v>
      </c>
      <c r="M2164" s="62">
        <v>2155</v>
      </c>
      <c r="N2164" s="59"/>
      <c r="O2164" s="59"/>
      <c r="P2164" s="59"/>
      <c r="Q2164" s="59"/>
    </row>
    <row r="2165" spans="4:17">
      <c r="D2165" s="59"/>
      <c r="E2165" s="59"/>
      <c r="F2165" s="62">
        <v>4</v>
      </c>
      <c r="G2165" s="64">
        <v>1246300</v>
      </c>
      <c r="H2165" s="59"/>
      <c r="I2165" s="69">
        <v>1.03</v>
      </c>
      <c r="J2165" s="70">
        <v>129615</v>
      </c>
      <c r="K2165" s="64">
        <v>10</v>
      </c>
      <c r="L2165" s="64">
        <f t="shared" si="34"/>
        <v>162785474.5</v>
      </c>
      <c r="M2165" s="62">
        <v>2156</v>
      </c>
      <c r="N2165" s="59"/>
      <c r="O2165" s="59"/>
      <c r="P2165" s="59"/>
      <c r="Q2165" s="59"/>
    </row>
    <row r="2166" spans="4:17">
      <c r="D2166" s="59"/>
      <c r="E2166" s="59"/>
      <c r="F2166" s="62">
        <v>5</v>
      </c>
      <c r="G2166" s="64">
        <v>1258400</v>
      </c>
      <c r="H2166" s="59"/>
      <c r="I2166" s="69">
        <v>1.04</v>
      </c>
      <c r="J2166" s="70">
        <v>132132</v>
      </c>
      <c r="K2166" s="64">
        <v>10</v>
      </c>
      <c r="L2166" s="64">
        <f t="shared" si="34"/>
        <v>167533308.8</v>
      </c>
      <c r="M2166" s="62">
        <v>2157</v>
      </c>
      <c r="N2166" s="59"/>
      <c r="O2166" s="59"/>
      <c r="P2166" s="59"/>
      <c r="Q2166" s="59"/>
    </row>
    <row r="2167" spans="4:17">
      <c r="D2167" s="59"/>
      <c r="E2167" s="59"/>
      <c r="F2167" s="62">
        <v>6</v>
      </c>
      <c r="G2167" s="64">
        <v>1282600</v>
      </c>
      <c r="H2167" s="59"/>
      <c r="I2167" s="69">
        <v>1.06</v>
      </c>
      <c r="J2167" s="70">
        <v>135955</v>
      </c>
      <c r="K2167" s="64">
        <v>10</v>
      </c>
      <c r="L2167" s="64">
        <f t="shared" si="34"/>
        <v>175658483</v>
      </c>
      <c r="M2167" s="62">
        <v>2158</v>
      </c>
      <c r="N2167" s="59"/>
      <c r="O2167" s="59"/>
      <c r="P2167" s="59"/>
      <c r="Q2167" s="59"/>
    </row>
    <row r="2168" spans="4:17">
      <c r="D2168" s="59"/>
      <c r="E2168" s="59"/>
      <c r="F2168" s="62">
        <v>7</v>
      </c>
      <c r="G2168" s="64">
        <v>1306800</v>
      </c>
      <c r="H2168" s="59"/>
      <c r="I2168" s="69">
        <v>1.08</v>
      </c>
      <c r="J2168" s="70">
        <v>139827</v>
      </c>
      <c r="K2168" s="64">
        <v>10</v>
      </c>
      <c r="L2168" s="64">
        <f t="shared" si="34"/>
        <v>184032723.6</v>
      </c>
      <c r="M2168" s="62">
        <v>2159</v>
      </c>
      <c r="N2168" s="59"/>
      <c r="O2168" s="59"/>
      <c r="P2168" s="59"/>
      <c r="Q2168" s="59"/>
    </row>
    <row r="2169" spans="4:17">
      <c r="D2169" s="59"/>
      <c r="E2169" s="59"/>
      <c r="F2169" s="62">
        <v>8</v>
      </c>
      <c r="G2169" s="64">
        <v>1331000</v>
      </c>
      <c r="H2169" s="59"/>
      <c r="I2169" s="69">
        <v>1.1</v>
      </c>
      <c r="J2169" s="70">
        <v>143748</v>
      </c>
      <c r="K2169" s="64">
        <v>10</v>
      </c>
      <c r="L2169" s="64">
        <f t="shared" si="34"/>
        <v>192659588</v>
      </c>
      <c r="M2169" s="62">
        <v>2160</v>
      </c>
      <c r="N2169" s="59"/>
      <c r="O2169" s="59"/>
      <c r="P2169" s="59"/>
      <c r="Q2169" s="59"/>
    </row>
    <row r="2170" spans="4:17">
      <c r="D2170" s="62" t="s">
        <v>651</v>
      </c>
      <c r="E2170" s="62">
        <v>1</v>
      </c>
      <c r="F2170" s="62">
        <v>1</v>
      </c>
      <c r="G2170" s="63">
        <v>1220000</v>
      </c>
      <c r="H2170" s="62">
        <v>10000</v>
      </c>
      <c r="I2170" s="69">
        <v>1</v>
      </c>
      <c r="J2170" s="70">
        <v>123220</v>
      </c>
      <c r="K2170" s="64">
        <v>10</v>
      </c>
      <c r="L2170" s="64">
        <f t="shared" si="34"/>
        <v>151548400</v>
      </c>
      <c r="M2170" s="62">
        <v>2161</v>
      </c>
      <c r="N2170" s="59"/>
      <c r="O2170" s="59"/>
      <c r="P2170" s="59"/>
      <c r="Q2170" s="59"/>
    </row>
    <row r="2171" spans="4:17">
      <c r="D2171" s="59"/>
      <c r="E2171" s="59"/>
      <c r="F2171" s="62">
        <v>2</v>
      </c>
      <c r="G2171" s="64">
        <v>1232200</v>
      </c>
      <c r="H2171" s="59"/>
      <c r="I2171" s="69">
        <v>1.01</v>
      </c>
      <c r="J2171" s="70">
        <v>125684</v>
      </c>
      <c r="K2171" s="64">
        <v>10</v>
      </c>
      <c r="L2171" s="64">
        <f t="shared" si="34"/>
        <v>156100024.8</v>
      </c>
      <c r="M2171" s="62">
        <v>2162</v>
      </c>
      <c r="N2171" s="59"/>
      <c r="O2171" s="59"/>
      <c r="P2171" s="59"/>
      <c r="Q2171" s="59"/>
    </row>
    <row r="2172" spans="4:17">
      <c r="D2172" s="59"/>
      <c r="E2172" s="59"/>
      <c r="F2172" s="62">
        <v>3</v>
      </c>
      <c r="G2172" s="64">
        <v>1244400</v>
      </c>
      <c r="H2172" s="59"/>
      <c r="I2172" s="69">
        <v>1.02</v>
      </c>
      <c r="J2172" s="70">
        <v>128173</v>
      </c>
      <c r="K2172" s="64">
        <v>10</v>
      </c>
      <c r="L2172" s="64">
        <f t="shared" si="34"/>
        <v>160742881.2</v>
      </c>
      <c r="M2172" s="62">
        <v>2163</v>
      </c>
      <c r="N2172" s="59"/>
      <c r="O2172" s="59"/>
      <c r="P2172" s="59"/>
      <c r="Q2172" s="59"/>
    </row>
    <row r="2173" spans="4:17">
      <c r="D2173" s="59"/>
      <c r="E2173" s="59"/>
      <c r="F2173" s="62">
        <v>4</v>
      </c>
      <c r="G2173" s="64">
        <v>1256600</v>
      </c>
      <c r="H2173" s="59"/>
      <c r="I2173" s="69">
        <v>1.03</v>
      </c>
      <c r="J2173" s="70">
        <v>130686</v>
      </c>
      <c r="K2173" s="64">
        <v>10</v>
      </c>
      <c r="L2173" s="64">
        <f t="shared" si="34"/>
        <v>165476627.6</v>
      </c>
      <c r="M2173" s="62">
        <v>2164</v>
      </c>
      <c r="N2173" s="59"/>
      <c r="O2173" s="59"/>
      <c r="P2173" s="59"/>
      <c r="Q2173" s="59"/>
    </row>
    <row r="2174" spans="4:17">
      <c r="D2174" s="59"/>
      <c r="E2174" s="59"/>
      <c r="F2174" s="62">
        <v>5</v>
      </c>
      <c r="G2174" s="64">
        <v>1268800</v>
      </c>
      <c r="H2174" s="59"/>
      <c r="I2174" s="69">
        <v>1.04</v>
      </c>
      <c r="J2174" s="70">
        <v>133224</v>
      </c>
      <c r="K2174" s="64">
        <v>10</v>
      </c>
      <c r="L2174" s="64">
        <f t="shared" si="34"/>
        <v>170303411.2</v>
      </c>
      <c r="M2174" s="62">
        <v>2165</v>
      </c>
      <c r="N2174" s="59"/>
      <c r="O2174" s="59"/>
      <c r="P2174" s="59"/>
      <c r="Q2174" s="59"/>
    </row>
    <row r="2175" spans="4:17">
      <c r="D2175" s="59"/>
      <c r="E2175" s="59"/>
      <c r="F2175" s="62">
        <v>6</v>
      </c>
      <c r="G2175" s="64">
        <v>1293200</v>
      </c>
      <c r="H2175" s="59"/>
      <c r="I2175" s="69">
        <v>1.06</v>
      </c>
      <c r="J2175" s="70">
        <v>137079</v>
      </c>
      <c r="K2175" s="64">
        <v>10</v>
      </c>
      <c r="L2175" s="64">
        <f t="shared" si="34"/>
        <v>178563762.8</v>
      </c>
      <c r="M2175" s="62">
        <v>2166</v>
      </c>
      <c r="N2175" s="59"/>
      <c r="O2175" s="59"/>
      <c r="P2175" s="59"/>
      <c r="Q2175" s="59"/>
    </row>
    <row r="2176" spans="4:17">
      <c r="D2176" s="59"/>
      <c r="E2176" s="59"/>
      <c r="F2176" s="62">
        <v>7</v>
      </c>
      <c r="G2176" s="64">
        <v>1317600</v>
      </c>
      <c r="H2176" s="59"/>
      <c r="I2176" s="69">
        <v>1.08</v>
      </c>
      <c r="J2176" s="70">
        <v>140983</v>
      </c>
      <c r="K2176" s="64">
        <v>10</v>
      </c>
      <c r="L2176" s="64">
        <f t="shared" si="34"/>
        <v>187076800.8</v>
      </c>
      <c r="M2176" s="62">
        <v>2167</v>
      </c>
      <c r="N2176" s="59"/>
      <c r="O2176" s="59"/>
      <c r="P2176" s="59"/>
      <c r="Q2176" s="59"/>
    </row>
    <row r="2177" spans="5:17">
      <c r="E2177" s="59"/>
      <c r="F2177" s="62">
        <v>8</v>
      </c>
      <c r="G2177" s="64">
        <v>1342000</v>
      </c>
      <c r="H2177" s="59"/>
      <c r="I2177" s="69">
        <v>1.1</v>
      </c>
      <c r="J2177" s="70">
        <v>144936</v>
      </c>
      <c r="K2177" s="64">
        <v>10</v>
      </c>
      <c r="L2177" s="64">
        <f t="shared" si="34"/>
        <v>195846112</v>
      </c>
      <c r="M2177" s="62">
        <v>2168</v>
      </c>
      <c r="N2177" s="59"/>
      <c r="O2177" s="59"/>
      <c r="P2177" s="59"/>
      <c r="Q2177" s="59"/>
    </row>
    <row r="2178" spans="5:17">
      <c r="E2178" s="62">
        <v>2</v>
      </c>
      <c r="F2178" s="62">
        <v>1</v>
      </c>
      <c r="G2178" s="63">
        <v>1230000</v>
      </c>
      <c r="H2178" s="62">
        <v>10000</v>
      </c>
      <c r="I2178" s="69">
        <v>1</v>
      </c>
      <c r="J2178" s="70">
        <v>124230</v>
      </c>
      <c r="K2178" s="64">
        <v>10</v>
      </c>
      <c r="L2178" s="64">
        <f t="shared" si="34"/>
        <v>154032900</v>
      </c>
      <c r="M2178" s="62">
        <v>2169</v>
      </c>
      <c r="N2178" s="59"/>
      <c r="O2178" s="59"/>
      <c r="P2178" s="59"/>
      <c r="Q2178" s="59"/>
    </row>
    <row r="2179" spans="5:17">
      <c r="E2179" s="59"/>
      <c r="F2179" s="62">
        <v>2</v>
      </c>
      <c r="G2179" s="64">
        <v>1242300</v>
      </c>
      <c r="H2179" s="59"/>
      <c r="I2179" s="69">
        <v>1.01</v>
      </c>
      <c r="J2179" s="70">
        <v>126714</v>
      </c>
      <c r="K2179" s="64">
        <v>10</v>
      </c>
      <c r="L2179" s="64">
        <f t="shared" si="34"/>
        <v>158659102.2</v>
      </c>
      <c r="M2179" s="62">
        <v>2170</v>
      </c>
      <c r="N2179" s="59"/>
      <c r="O2179" s="59"/>
      <c r="P2179" s="59"/>
      <c r="Q2179" s="59"/>
    </row>
    <row r="2180" spans="5:17">
      <c r="E2180" s="59"/>
      <c r="F2180" s="62">
        <v>3</v>
      </c>
      <c r="G2180" s="64">
        <v>1254600</v>
      </c>
      <c r="H2180" s="59"/>
      <c r="I2180" s="69">
        <v>1.02</v>
      </c>
      <c r="J2180" s="70">
        <v>129223</v>
      </c>
      <c r="K2180" s="64">
        <v>10</v>
      </c>
      <c r="L2180" s="64">
        <f t="shared" si="34"/>
        <v>163377775.8</v>
      </c>
      <c r="M2180" s="62">
        <v>2171</v>
      </c>
      <c r="N2180" s="59"/>
      <c r="O2180" s="59"/>
      <c r="P2180" s="59"/>
      <c r="Q2180" s="59"/>
    </row>
    <row r="2181" spans="5:17">
      <c r="E2181" s="59"/>
      <c r="F2181" s="62">
        <v>4</v>
      </c>
      <c r="G2181" s="64">
        <v>1266900</v>
      </c>
      <c r="H2181" s="59"/>
      <c r="I2181" s="69">
        <v>1.03</v>
      </c>
      <c r="J2181" s="70">
        <v>131757</v>
      </c>
      <c r="K2181" s="64">
        <v>10</v>
      </c>
      <c r="L2181" s="64">
        <f t="shared" si="34"/>
        <v>168189843.3</v>
      </c>
      <c r="M2181" s="62">
        <v>2172</v>
      </c>
      <c r="N2181" s="59"/>
      <c r="O2181" s="59"/>
      <c r="P2181" s="59"/>
      <c r="Q2181" s="59"/>
    </row>
    <row r="2182" spans="5:17">
      <c r="E2182" s="59"/>
      <c r="F2182" s="62">
        <v>5</v>
      </c>
      <c r="G2182" s="64">
        <v>1279200</v>
      </c>
      <c r="H2182" s="59"/>
      <c r="I2182" s="69">
        <v>1.04</v>
      </c>
      <c r="J2182" s="70">
        <v>134316</v>
      </c>
      <c r="K2182" s="64">
        <v>10</v>
      </c>
      <c r="L2182" s="64">
        <f t="shared" si="34"/>
        <v>173096227.2</v>
      </c>
      <c r="M2182" s="62">
        <v>2173</v>
      </c>
      <c r="N2182" s="59"/>
      <c r="O2182" s="59"/>
      <c r="P2182" s="59"/>
      <c r="Q2182" s="59"/>
    </row>
    <row r="2183" spans="5:17">
      <c r="E2183" s="59"/>
      <c r="F2183" s="62">
        <v>6</v>
      </c>
      <c r="G2183" s="64">
        <v>1303800</v>
      </c>
      <c r="H2183" s="59"/>
      <c r="I2183" s="69">
        <v>1.06</v>
      </c>
      <c r="J2183" s="70">
        <v>138202</v>
      </c>
      <c r="K2183" s="64">
        <v>10</v>
      </c>
      <c r="L2183" s="64">
        <f t="shared" si="34"/>
        <v>181491567.6</v>
      </c>
      <c r="M2183" s="62">
        <v>2174</v>
      </c>
      <c r="N2183" s="59"/>
      <c r="O2183" s="59"/>
      <c r="P2183" s="59"/>
      <c r="Q2183" s="59"/>
    </row>
    <row r="2184" spans="5:17">
      <c r="E2184" s="59"/>
      <c r="F2184" s="62">
        <v>7</v>
      </c>
      <c r="G2184" s="64">
        <v>1328400</v>
      </c>
      <c r="H2184" s="59"/>
      <c r="I2184" s="69">
        <v>1.08</v>
      </c>
      <c r="J2184" s="70">
        <v>142138</v>
      </c>
      <c r="K2184" s="64">
        <v>10</v>
      </c>
      <c r="L2184" s="64">
        <f t="shared" si="34"/>
        <v>190144519.2</v>
      </c>
      <c r="M2184" s="62">
        <v>2175</v>
      </c>
      <c r="N2184" s="59"/>
      <c r="O2184" s="59"/>
      <c r="P2184" s="59"/>
      <c r="Q2184" s="59"/>
    </row>
    <row r="2185" spans="5:17">
      <c r="E2185" s="59"/>
      <c r="F2185" s="62">
        <v>8</v>
      </c>
      <c r="G2185" s="64">
        <v>1353000</v>
      </c>
      <c r="H2185" s="59"/>
      <c r="I2185" s="69">
        <v>1.1</v>
      </c>
      <c r="J2185" s="70">
        <v>146124</v>
      </c>
      <c r="K2185" s="64">
        <v>10</v>
      </c>
      <c r="L2185" s="64">
        <f t="shared" si="34"/>
        <v>199058772</v>
      </c>
      <c r="M2185" s="62">
        <v>2176</v>
      </c>
      <c r="N2185" s="59"/>
      <c r="O2185" s="59"/>
      <c r="P2185" s="59"/>
      <c r="Q2185" s="59"/>
    </row>
    <row r="2186" spans="5:17">
      <c r="E2186" s="62">
        <v>3</v>
      </c>
      <c r="F2186" s="62">
        <v>1</v>
      </c>
      <c r="G2186" s="63">
        <v>1240000</v>
      </c>
      <c r="H2186" s="62">
        <v>10000</v>
      </c>
      <c r="I2186" s="69">
        <v>1</v>
      </c>
      <c r="J2186" s="70">
        <v>125240</v>
      </c>
      <c r="K2186" s="64">
        <v>10</v>
      </c>
      <c r="L2186" s="64">
        <f t="shared" si="34"/>
        <v>156537600</v>
      </c>
      <c r="M2186" s="62">
        <v>2177</v>
      </c>
      <c r="N2186" s="59"/>
      <c r="O2186" s="59"/>
      <c r="P2186" s="59"/>
      <c r="Q2186" s="59"/>
    </row>
    <row r="2187" spans="5:17">
      <c r="E2187" s="59"/>
      <c r="F2187" s="62">
        <v>2</v>
      </c>
      <c r="G2187" s="64">
        <v>1252400</v>
      </c>
      <c r="H2187" s="59"/>
      <c r="I2187" s="69">
        <v>1.01</v>
      </c>
      <c r="J2187" s="70">
        <v>127744</v>
      </c>
      <c r="K2187" s="64">
        <v>10</v>
      </c>
      <c r="L2187" s="64">
        <f t="shared" ref="L2187:L2250" si="35">G2187*(1+J2187/1000)</f>
        <v>161238985.6</v>
      </c>
      <c r="M2187" s="62">
        <v>2178</v>
      </c>
      <c r="N2187" s="59"/>
      <c r="O2187" s="59"/>
      <c r="P2187" s="59"/>
      <c r="Q2187" s="59"/>
    </row>
    <row r="2188" spans="5:17">
      <c r="E2188" s="59"/>
      <c r="F2188" s="62">
        <v>3</v>
      </c>
      <c r="G2188" s="64">
        <v>1264800</v>
      </c>
      <c r="H2188" s="59"/>
      <c r="I2188" s="69">
        <v>1.02</v>
      </c>
      <c r="J2188" s="70">
        <v>130274</v>
      </c>
      <c r="K2188" s="64">
        <v>10</v>
      </c>
      <c r="L2188" s="64">
        <f t="shared" si="35"/>
        <v>166035355.2</v>
      </c>
      <c r="M2188" s="62">
        <v>2179</v>
      </c>
      <c r="N2188" s="59"/>
      <c r="O2188" s="59"/>
      <c r="P2188" s="59"/>
      <c r="Q2188" s="59"/>
    </row>
    <row r="2189" spans="5:17">
      <c r="E2189" s="59"/>
      <c r="F2189" s="62">
        <v>4</v>
      </c>
      <c r="G2189" s="64">
        <v>1277200</v>
      </c>
      <c r="H2189" s="59"/>
      <c r="I2189" s="69">
        <v>1.03</v>
      </c>
      <c r="J2189" s="70">
        <v>132828</v>
      </c>
      <c r="K2189" s="64">
        <v>10</v>
      </c>
      <c r="L2189" s="64">
        <f t="shared" si="35"/>
        <v>170925121.6</v>
      </c>
      <c r="M2189" s="62">
        <v>2180</v>
      </c>
      <c r="N2189" s="59"/>
      <c r="O2189" s="59"/>
      <c r="P2189" s="59"/>
      <c r="Q2189" s="59"/>
    </row>
    <row r="2190" spans="5:17">
      <c r="E2190" s="59"/>
      <c r="F2190" s="62">
        <v>5</v>
      </c>
      <c r="G2190" s="64">
        <v>1289600</v>
      </c>
      <c r="H2190" s="59"/>
      <c r="I2190" s="69">
        <v>1.04</v>
      </c>
      <c r="J2190" s="70">
        <v>135408</v>
      </c>
      <c r="K2190" s="64">
        <v>10</v>
      </c>
      <c r="L2190" s="64">
        <f t="shared" si="35"/>
        <v>175911756.8</v>
      </c>
      <c r="M2190" s="62">
        <v>2181</v>
      </c>
      <c r="N2190" s="59"/>
      <c r="O2190" s="59"/>
      <c r="P2190" s="59"/>
      <c r="Q2190" s="59"/>
    </row>
    <row r="2191" spans="5:17">
      <c r="E2191" s="59"/>
      <c r="F2191" s="62">
        <v>6</v>
      </c>
      <c r="G2191" s="64">
        <v>1314400</v>
      </c>
      <c r="H2191" s="59"/>
      <c r="I2191" s="69">
        <v>1.06</v>
      </c>
      <c r="J2191" s="70">
        <v>139326</v>
      </c>
      <c r="K2191" s="64">
        <v>10</v>
      </c>
      <c r="L2191" s="64">
        <f t="shared" si="35"/>
        <v>184444494.4</v>
      </c>
      <c r="M2191" s="62">
        <v>2182</v>
      </c>
      <c r="N2191" s="59"/>
      <c r="O2191" s="59"/>
      <c r="P2191" s="59"/>
      <c r="Q2191" s="59"/>
    </row>
    <row r="2192" spans="5:17">
      <c r="E2192" s="59"/>
      <c r="F2192" s="62">
        <v>7</v>
      </c>
      <c r="G2192" s="64">
        <v>1339200</v>
      </c>
      <c r="H2192" s="59"/>
      <c r="I2192" s="69">
        <v>1.08</v>
      </c>
      <c r="J2192" s="70">
        <v>143294</v>
      </c>
      <c r="K2192" s="64">
        <v>10</v>
      </c>
      <c r="L2192" s="64">
        <f t="shared" si="35"/>
        <v>193238524.8</v>
      </c>
      <c r="M2192" s="62">
        <v>2183</v>
      </c>
      <c r="N2192" s="59"/>
      <c r="O2192" s="59"/>
      <c r="P2192" s="59"/>
      <c r="Q2192" s="59"/>
    </row>
    <row r="2193" spans="5:17">
      <c r="E2193" s="59"/>
      <c r="F2193" s="62">
        <v>8</v>
      </c>
      <c r="G2193" s="64">
        <v>1364000</v>
      </c>
      <c r="H2193" s="59"/>
      <c r="I2193" s="69">
        <v>1.1</v>
      </c>
      <c r="J2193" s="70">
        <v>147312</v>
      </c>
      <c r="K2193" s="64">
        <v>10</v>
      </c>
      <c r="L2193" s="64">
        <f t="shared" si="35"/>
        <v>202297568</v>
      </c>
      <c r="M2193" s="62">
        <v>2184</v>
      </c>
      <c r="N2193" s="59"/>
      <c r="O2193" s="59"/>
      <c r="P2193" s="59"/>
      <c r="Q2193" s="59"/>
    </row>
    <row r="2194" spans="5:17">
      <c r="E2194" s="62">
        <v>4</v>
      </c>
      <c r="F2194" s="62">
        <v>1</v>
      </c>
      <c r="G2194" s="63">
        <v>1250000</v>
      </c>
      <c r="H2194" s="62">
        <v>10000</v>
      </c>
      <c r="I2194" s="69">
        <v>1</v>
      </c>
      <c r="J2194" s="70">
        <v>126250</v>
      </c>
      <c r="K2194" s="64">
        <v>10</v>
      </c>
      <c r="L2194" s="64">
        <f t="shared" si="35"/>
        <v>159062500</v>
      </c>
      <c r="M2194" s="62">
        <v>2185</v>
      </c>
      <c r="N2194" s="59"/>
      <c r="O2194" s="59"/>
      <c r="P2194" s="59"/>
      <c r="Q2194" s="59"/>
    </row>
    <row r="2195" spans="5:17">
      <c r="E2195" s="59"/>
      <c r="F2195" s="62">
        <v>2</v>
      </c>
      <c r="G2195" s="64">
        <v>1262500</v>
      </c>
      <c r="H2195" s="59"/>
      <c r="I2195" s="69">
        <v>1.01</v>
      </c>
      <c r="J2195" s="70">
        <v>128775</v>
      </c>
      <c r="K2195" s="64">
        <v>10</v>
      </c>
      <c r="L2195" s="64">
        <f t="shared" si="35"/>
        <v>163840937.5</v>
      </c>
      <c r="M2195" s="62">
        <v>2186</v>
      </c>
      <c r="N2195" s="59"/>
      <c r="O2195" s="59"/>
      <c r="P2195" s="59"/>
      <c r="Q2195" s="59"/>
    </row>
    <row r="2196" spans="5:17">
      <c r="E2196" s="59"/>
      <c r="F2196" s="62">
        <v>3</v>
      </c>
      <c r="G2196" s="64">
        <v>1275000</v>
      </c>
      <c r="H2196" s="59"/>
      <c r="I2196" s="69">
        <v>1.02</v>
      </c>
      <c r="J2196" s="70">
        <v>131325</v>
      </c>
      <c r="K2196" s="64">
        <v>10</v>
      </c>
      <c r="L2196" s="64">
        <f t="shared" si="35"/>
        <v>168714375</v>
      </c>
      <c r="M2196" s="62">
        <v>2187</v>
      </c>
      <c r="N2196" s="59"/>
      <c r="O2196" s="59"/>
      <c r="P2196" s="59"/>
      <c r="Q2196" s="59"/>
    </row>
    <row r="2197" spans="5:17">
      <c r="E2197" s="59"/>
      <c r="F2197" s="62">
        <v>4</v>
      </c>
      <c r="G2197" s="64">
        <v>1287500</v>
      </c>
      <c r="H2197" s="59"/>
      <c r="I2197" s="69">
        <v>1.03</v>
      </c>
      <c r="J2197" s="70">
        <v>133900</v>
      </c>
      <c r="K2197" s="64">
        <v>10</v>
      </c>
      <c r="L2197" s="64">
        <f t="shared" si="35"/>
        <v>173683750</v>
      </c>
      <c r="M2197" s="62">
        <v>2188</v>
      </c>
      <c r="N2197" s="59"/>
      <c r="O2197" s="59"/>
      <c r="P2197" s="59"/>
      <c r="Q2197" s="59"/>
    </row>
    <row r="2198" spans="5:17">
      <c r="E2198" s="59"/>
      <c r="F2198" s="62">
        <v>5</v>
      </c>
      <c r="G2198" s="64">
        <v>1300000</v>
      </c>
      <c r="H2198" s="59"/>
      <c r="I2198" s="69">
        <v>1.04</v>
      </c>
      <c r="J2198" s="70">
        <v>136500</v>
      </c>
      <c r="K2198" s="64">
        <v>10</v>
      </c>
      <c r="L2198" s="64">
        <f t="shared" si="35"/>
        <v>178750000</v>
      </c>
      <c r="M2198" s="62">
        <v>2189</v>
      </c>
      <c r="N2198" s="59"/>
      <c r="O2198" s="59"/>
      <c r="P2198" s="59"/>
      <c r="Q2198" s="59"/>
    </row>
    <row r="2199" spans="5:17">
      <c r="E2199" s="59"/>
      <c r="F2199" s="62">
        <v>6</v>
      </c>
      <c r="G2199" s="64">
        <v>1325000</v>
      </c>
      <c r="H2199" s="59"/>
      <c r="I2199" s="69">
        <v>1.06</v>
      </c>
      <c r="J2199" s="70">
        <v>140450</v>
      </c>
      <c r="K2199" s="64">
        <v>10</v>
      </c>
      <c r="L2199" s="64">
        <f t="shared" si="35"/>
        <v>187421250</v>
      </c>
      <c r="M2199" s="62">
        <v>2190</v>
      </c>
      <c r="N2199" s="59"/>
      <c r="O2199" s="59"/>
      <c r="P2199" s="59"/>
      <c r="Q2199" s="59"/>
    </row>
    <row r="2200" spans="5:17">
      <c r="E2200" s="59"/>
      <c r="F2200" s="62">
        <v>7</v>
      </c>
      <c r="G2200" s="64">
        <v>1350000</v>
      </c>
      <c r="H2200" s="59"/>
      <c r="I2200" s="69">
        <v>1.08</v>
      </c>
      <c r="J2200" s="70">
        <v>144450</v>
      </c>
      <c r="K2200" s="64">
        <v>10</v>
      </c>
      <c r="L2200" s="64">
        <f t="shared" si="35"/>
        <v>196357500</v>
      </c>
      <c r="M2200" s="62">
        <v>2191</v>
      </c>
      <c r="N2200" s="59"/>
      <c r="O2200" s="59"/>
      <c r="P2200" s="59"/>
      <c r="Q2200" s="59"/>
    </row>
    <row r="2201" spans="5:17">
      <c r="E2201" s="59"/>
      <c r="F2201" s="62">
        <v>8</v>
      </c>
      <c r="G2201" s="64">
        <v>1375000</v>
      </c>
      <c r="H2201" s="59"/>
      <c r="I2201" s="69">
        <v>1.1</v>
      </c>
      <c r="J2201" s="70">
        <v>148500</v>
      </c>
      <c r="K2201" s="64">
        <v>10</v>
      </c>
      <c r="L2201" s="64">
        <f t="shared" si="35"/>
        <v>205562500</v>
      </c>
      <c r="M2201" s="62">
        <v>2192</v>
      </c>
      <c r="N2201" s="59"/>
      <c r="O2201" s="59"/>
      <c r="P2201" s="59"/>
      <c r="Q2201" s="59"/>
    </row>
    <row r="2202" spans="5:17">
      <c r="E2202" s="62">
        <v>5</v>
      </c>
      <c r="F2202" s="62">
        <v>1</v>
      </c>
      <c r="G2202" s="63">
        <v>1260000</v>
      </c>
      <c r="H2202" s="62">
        <v>10000</v>
      </c>
      <c r="I2202" s="69">
        <v>1</v>
      </c>
      <c r="J2202" s="70">
        <v>127260</v>
      </c>
      <c r="K2202" s="64">
        <v>10</v>
      </c>
      <c r="L2202" s="64">
        <f t="shared" si="35"/>
        <v>161607600</v>
      </c>
      <c r="M2202" s="62">
        <v>2193</v>
      </c>
      <c r="N2202" s="59"/>
      <c r="O2202" s="59"/>
      <c r="P2202" s="59"/>
      <c r="Q2202" s="59"/>
    </row>
    <row r="2203" spans="5:17">
      <c r="E2203" s="59"/>
      <c r="F2203" s="62">
        <v>2</v>
      </c>
      <c r="G2203" s="64">
        <v>1272600</v>
      </c>
      <c r="H2203" s="59"/>
      <c r="I2203" s="69">
        <v>1.01</v>
      </c>
      <c r="J2203" s="70">
        <v>129805</v>
      </c>
      <c r="K2203" s="64">
        <v>10</v>
      </c>
      <c r="L2203" s="64">
        <f t="shared" si="35"/>
        <v>166462443</v>
      </c>
      <c r="M2203" s="62">
        <v>2194</v>
      </c>
      <c r="N2203" s="59"/>
      <c r="O2203" s="59"/>
      <c r="P2203" s="59"/>
      <c r="Q2203" s="59"/>
    </row>
    <row r="2204" spans="5:17">
      <c r="E2204" s="59"/>
      <c r="F2204" s="62">
        <v>3</v>
      </c>
      <c r="G2204" s="64">
        <v>1285200</v>
      </c>
      <c r="H2204" s="59"/>
      <c r="I2204" s="69">
        <v>1.02</v>
      </c>
      <c r="J2204" s="70">
        <v>132375</v>
      </c>
      <c r="K2204" s="64">
        <v>10</v>
      </c>
      <c r="L2204" s="64">
        <f t="shared" si="35"/>
        <v>171413550</v>
      </c>
      <c r="M2204" s="62">
        <v>2195</v>
      </c>
      <c r="N2204" s="59"/>
      <c r="O2204" s="59"/>
      <c r="P2204" s="59"/>
      <c r="Q2204" s="59"/>
    </row>
    <row r="2205" spans="5:17">
      <c r="E2205" s="59"/>
      <c r="F2205" s="62">
        <v>4</v>
      </c>
      <c r="G2205" s="64">
        <v>1297800</v>
      </c>
      <c r="H2205" s="59"/>
      <c r="I2205" s="69">
        <v>1.03</v>
      </c>
      <c r="J2205" s="70">
        <v>134971</v>
      </c>
      <c r="K2205" s="64">
        <v>10</v>
      </c>
      <c r="L2205" s="64">
        <f t="shared" si="35"/>
        <v>176463163.8</v>
      </c>
      <c r="M2205" s="62">
        <v>2196</v>
      </c>
      <c r="N2205" s="59"/>
      <c r="O2205" s="59"/>
      <c r="P2205" s="59"/>
      <c r="Q2205" s="59"/>
    </row>
    <row r="2206" spans="5:17">
      <c r="E2206" s="59"/>
      <c r="F2206" s="62">
        <v>5</v>
      </c>
      <c r="G2206" s="64">
        <v>1310400</v>
      </c>
      <c r="H2206" s="59"/>
      <c r="I2206" s="69">
        <v>1.04</v>
      </c>
      <c r="J2206" s="70">
        <v>137592</v>
      </c>
      <c r="K2206" s="64">
        <v>10</v>
      </c>
      <c r="L2206" s="64">
        <f t="shared" si="35"/>
        <v>181610956.8</v>
      </c>
      <c r="M2206" s="62">
        <v>2197</v>
      </c>
      <c r="N2206" s="59"/>
      <c r="O2206" s="59"/>
      <c r="P2206" s="59"/>
      <c r="Q2206" s="59"/>
    </row>
    <row r="2207" spans="5:17">
      <c r="E2207" s="59"/>
      <c r="F2207" s="62">
        <v>6</v>
      </c>
      <c r="G2207" s="64">
        <v>1335600</v>
      </c>
      <c r="H2207" s="59"/>
      <c r="I2207" s="69">
        <v>1.06</v>
      </c>
      <c r="J2207" s="70">
        <v>141573</v>
      </c>
      <c r="K2207" s="64">
        <v>10</v>
      </c>
      <c r="L2207" s="64">
        <f t="shared" si="35"/>
        <v>190420498.8</v>
      </c>
      <c r="M2207" s="62">
        <v>2198</v>
      </c>
      <c r="N2207" s="59"/>
      <c r="O2207" s="59"/>
      <c r="P2207" s="59"/>
      <c r="Q2207" s="59"/>
    </row>
    <row r="2208" spans="5:17">
      <c r="E2208" s="59"/>
      <c r="F2208" s="62">
        <v>7</v>
      </c>
      <c r="G2208" s="64">
        <v>1360800</v>
      </c>
      <c r="H2208" s="59"/>
      <c r="I2208" s="69">
        <v>1.08</v>
      </c>
      <c r="J2208" s="70">
        <v>145605</v>
      </c>
      <c r="K2208" s="64">
        <v>10</v>
      </c>
      <c r="L2208" s="64">
        <f t="shared" si="35"/>
        <v>199500084</v>
      </c>
      <c r="M2208" s="62">
        <v>2199</v>
      </c>
      <c r="N2208" s="59"/>
      <c r="O2208" s="59"/>
      <c r="P2208" s="59"/>
      <c r="Q2208" s="59"/>
    </row>
    <row r="2209" spans="4:17">
      <c r="D2209" s="59"/>
      <c r="E2209" s="59"/>
      <c r="F2209" s="62">
        <v>8</v>
      </c>
      <c r="G2209" s="64">
        <v>1386000</v>
      </c>
      <c r="H2209" s="59"/>
      <c r="I2209" s="69">
        <v>1.1</v>
      </c>
      <c r="J2209" s="70">
        <v>149688</v>
      </c>
      <c r="K2209" s="64">
        <v>10</v>
      </c>
      <c r="L2209" s="64">
        <f t="shared" si="35"/>
        <v>208853568</v>
      </c>
      <c r="M2209" s="62">
        <v>2200</v>
      </c>
      <c r="N2209" s="59"/>
      <c r="O2209" s="59"/>
      <c r="P2209" s="59"/>
      <c r="Q2209" s="59"/>
    </row>
    <row r="2210" spans="4:17">
      <c r="D2210" s="62" t="s">
        <v>652</v>
      </c>
      <c r="E2210" s="62">
        <v>1</v>
      </c>
      <c r="F2210" s="62">
        <v>1</v>
      </c>
      <c r="G2210" s="63">
        <v>1270000</v>
      </c>
      <c r="H2210" s="62">
        <v>10000</v>
      </c>
      <c r="I2210" s="69">
        <v>1</v>
      </c>
      <c r="J2210" s="70">
        <v>128270</v>
      </c>
      <c r="K2210" s="64">
        <v>10</v>
      </c>
      <c r="L2210" s="64">
        <f t="shared" si="35"/>
        <v>164172900</v>
      </c>
      <c r="M2210" s="62">
        <v>2201</v>
      </c>
      <c r="N2210" s="59"/>
      <c r="O2210" s="59"/>
      <c r="P2210" s="59"/>
      <c r="Q2210" s="59"/>
    </row>
    <row r="2211" spans="4:17">
      <c r="D2211" s="59"/>
      <c r="E2211" s="59"/>
      <c r="F2211" s="62">
        <v>2</v>
      </c>
      <c r="G2211" s="64">
        <v>1282700</v>
      </c>
      <c r="H2211" s="59"/>
      <c r="I2211" s="69">
        <v>1.01</v>
      </c>
      <c r="J2211" s="70">
        <v>130835</v>
      </c>
      <c r="K2211" s="64">
        <v>10</v>
      </c>
      <c r="L2211" s="64">
        <f t="shared" si="35"/>
        <v>169104754.5</v>
      </c>
      <c r="M2211" s="62">
        <v>2202</v>
      </c>
      <c r="N2211" s="59"/>
      <c r="O2211" s="59"/>
      <c r="P2211" s="59"/>
      <c r="Q2211" s="59"/>
    </row>
    <row r="2212" spans="4:17">
      <c r="D2212" s="59"/>
      <c r="E2212" s="59"/>
      <c r="F2212" s="62">
        <v>3</v>
      </c>
      <c r="G2212" s="64">
        <v>1295400</v>
      </c>
      <c r="H2212" s="59"/>
      <c r="I2212" s="69">
        <v>1.02</v>
      </c>
      <c r="J2212" s="70">
        <v>133426</v>
      </c>
      <c r="K2212" s="64">
        <v>10</v>
      </c>
      <c r="L2212" s="64">
        <f t="shared" si="35"/>
        <v>174135440.4</v>
      </c>
      <c r="M2212" s="62">
        <v>2203</v>
      </c>
      <c r="N2212" s="59"/>
      <c r="O2212" s="59"/>
      <c r="P2212" s="59"/>
      <c r="Q2212" s="59"/>
    </row>
    <row r="2213" spans="4:17">
      <c r="D2213" s="59"/>
      <c r="E2213" s="59"/>
      <c r="F2213" s="62">
        <v>4</v>
      </c>
      <c r="G2213" s="64">
        <v>1308100</v>
      </c>
      <c r="H2213" s="59"/>
      <c r="I2213" s="69">
        <v>1.03</v>
      </c>
      <c r="J2213" s="70">
        <v>136042</v>
      </c>
      <c r="K2213" s="64">
        <v>10</v>
      </c>
      <c r="L2213" s="64">
        <f t="shared" si="35"/>
        <v>179264640.2</v>
      </c>
      <c r="M2213" s="62">
        <v>2204</v>
      </c>
      <c r="N2213" s="59"/>
      <c r="O2213" s="59"/>
      <c r="P2213" s="59"/>
      <c r="Q2213" s="59"/>
    </row>
    <row r="2214" spans="4:17">
      <c r="D2214" s="59"/>
      <c r="E2214" s="59"/>
      <c r="F2214" s="62">
        <v>5</v>
      </c>
      <c r="G2214" s="64">
        <v>1320800</v>
      </c>
      <c r="H2214" s="59"/>
      <c r="I2214" s="69">
        <v>1.04</v>
      </c>
      <c r="J2214" s="70">
        <v>138684</v>
      </c>
      <c r="K2214" s="64">
        <v>10</v>
      </c>
      <c r="L2214" s="64">
        <f t="shared" si="35"/>
        <v>184494627.2</v>
      </c>
      <c r="M2214" s="62">
        <v>2205</v>
      </c>
      <c r="N2214" s="59"/>
      <c r="O2214" s="59"/>
      <c r="P2214" s="59"/>
      <c r="Q2214" s="59"/>
    </row>
    <row r="2215" spans="4:17">
      <c r="D2215" s="59"/>
      <c r="E2215" s="59"/>
      <c r="F2215" s="62">
        <v>6</v>
      </c>
      <c r="G2215" s="64">
        <v>1346200</v>
      </c>
      <c r="H2215" s="59"/>
      <c r="I2215" s="69">
        <v>1.06</v>
      </c>
      <c r="J2215" s="70">
        <v>142697</v>
      </c>
      <c r="K2215" s="64">
        <v>10</v>
      </c>
      <c r="L2215" s="64">
        <f t="shared" si="35"/>
        <v>193444901.4</v>
      </c>
      <c r="M2215" s="62">
        <v>2206</v>
      </c>
      <c r="N2215" s="59"/>
      <c r="O2215" s="59"/>
      <c r="P2215" s="59"/>
      <c r="Q2215" s="59"/>
    </row>
    <row r="2216" spans="4:17">
      <c r="D2216" s="59"/>
      <c r="E2216" s="59"/>
      <c r="F2216" s="62">
        <v>7</v>
      </c>
      <c r="G2216" s="64">
        <v>1371600</v>
      </c>
      <c r="H2216" s="59"/>
      <c r="I2216" s="69">
        <v>1.08</v>
      </c>
      <c r="J2216" s="70">
        <v>146761</v>
      </c>
      <c r="K2216" s="64">
        <v>10</v>
      </c>
      <c r="L2216" s="64">
        <f t="shared" si="35"/>
        <v>202668987.6</v>
      </c>
      <c r="M2216" s="62">
        <v>2207</v>
      </c>
      <c r="N2216" s="59"/>
      <c r="O2216" s="59"/>
      <c r="P2216" s="59"/>
      <c r="Q2216" s="59"/>
    </row>
    <row r="2217" spans="4:17">
      <c r="D2217" s="59"/>
      <c r="E2217" s="59"/>
      <c r="F2217" s="62">
        <v>8</v>
      </c>
      <c r="G2217" s="64">
        <v>1397000</v>
      </c>
      <c r="H2217" s="59"/>
      <c r="I2217" s="69">
        <v>1.1</v>
      </c>
      <c r="J2217" s="70">
        <v>150876</v>
      </c>
      <c r="K2217" s="64">
        <v>10</v>
      </c>
      <c r="L2217" s="64">
        <f t="shared" si="35"/>
        <v>212170772</v>
      </c>
      <c r="M2217" s="62">
        <v>2208</v>
      </c>
      <c r="N2217" s="59"/>
      <c r="O2217" s="59"/>
      <c r="P2217" s="59"/>
      <c r="Q2217" s="59"/>
    </row>
    <row r="2218" spans="4:17">
      <c r="D2218" s="59"/>
      <c r="E2218" s="62">
        <v>2</v>
      </c>
      <c r="F2218" s="62">
        <v>1</v>
      </c>
      <c r="G2218" s="63">
        <v>1280000</v>
      </c>
      <c r="H2218" s="62">
        <v>10000</v>
      </c>
      <c r="I2218" s="69">
        <v>1</v>
      </c>
      <c r="J2218" s="70">
        <v>129280</v>
      </c>
      <c r="K2218" s="64">
        <v>10</v>
      </c>
      <c r="L2218" s="64">
        <f t="shared" si="35"/>
        <v>166758400</v>
      </c>
      <c r="M2218" s="62">
        <v>2209</v>
      </c>
      <c r="N2218" s="59"/>
      <c r="O2218" s="59"/>
      <c r="P2218" s="59"/>
      <c r="Q2218" s="59"/>
    </row>
    <row r="2219" spans="4:17">
      <c r="D2219" s="59"/>
      <c r="E2219" s="59"/>
      <c r="F2219" s="62">
        <v>2</v>
      </c>
      <c r="G2219" s="64">
        <v>1292800</v>
      </c>
      <c r="H2219" s="59"/>
      <c r="I2219" s="69">
        <v>1.01</v>
      </c>
      <c r="J2219" s="70">
        <v>131865</v>
      </c>
      <c r="K2219" s="64">
        <v>10</v>
      </c>
      <c r="L2219" s="64">
        <f t="shared" si="35"/>
        <v>171767872</v>
      </c>
      <c r="M2219" s="62">
        <v>2210</v>
      </c>
      <c r="N2219" s="59"/>
      <c r="O2219" s="59"/>
      <c r="P2219" s="59"/>
      <c r="Q2219" s="59"/>
    </row>
    <row r="2220" spans="4:17">
      <c r="D2220" s="59"/>
      <c r="E2220" s="59"/>
      <c r="F2220" s="62">
        <v>3</v>
      </c>
      <c r="G2220" s="64">
        <v>1305600</v>
      </c>
      <c r="H2220" s="59"/>
      <c r="I2220" s="69">
        <v>1.02</v>
      </c>
      <c r="J2220" s="70">
        <v>134476</v>
      </c>
      <c r="K2220" s="64">
        <v>10</v>
      </c>
      <c r="L2220" s="64">
        <f t="shared" si="35"/>
        <v>176877465.6</v>
      </c>
      <c r="M2220" s="62">
        <v>2211</v>
      </c>
      <c r="N2220" s="59"/>
      <c r="O2220" s="59"/>
      <c r="P2220" s="59"/>
      <c r="Q2220" s="59"/>
    </row>
    <row r="2221" spans="4:17">
      <c r="D2221" s="59"/>
      <c r="E2221" s="59"/>
      <c r="F2221" s="62">
        <v>4</v>
      </c>
      <c r="G2221" s="64">
        <v>1318400</v>
      </c>
      <c r="H2221" s="59"/>
      <c r="I2221" s="69">
        <v>1.03</v>
      </c>
      <c r="J2221" s="70">
        <v>137113</v>
      </c>
      <c r="K2221" s="64">
        <v>10</v>
      </c>
      <c r="L2221" s="64">
        <f t="shared" si="35"/>
        <v>182088179.2</v>
      </c>
      <c r="M2221" s="62">
        <v>2212</v>
      </c>
      <c r="N2221" s="59"/>
      <c r="O2221" s="59"/>
      <c r="P2221" s="59"/>
      <c r="Q2221" s="59"/>
    </row>
    <row r="2222" spans="4:17">
      <c r="D2222" s="59"/>
      <c r="E2222" s="59"/>
      <c r="F2222" s="62">
        <v>5</v>
      </c>
      <c r="G2222" s="64">
        <v>1331200</v>
      </c>
      <c r="H2222" s="59"/>
      <c r="I2222" s="69">
        <v>1.04</v>
      </c>
      <c r="J2222" s="70">
        <v>139776</v>
      </c>
      <c r="K2222" s="64">
        <v>10</v>
      </c>
      <c r="L2222" s="64">
        <f t="shared" si="35"/>
        <v>187401011.2</v>
      </c>
      <c r="M2222" s="62">
        <v>2213</v>
      </c>
      <c r="N2222" s="59"/>
      <c r="O2222" s="59"/>
      <c r="P2222" s="59"/>
      <c r="Q2222" s="59"/>
    </row>
    <row r="2223" spans="4:17">
      <c r="D2223" s="59"/>
      <c r="E2223" s="59"/>
      <c r="F2223" s="62">
        <v>6</v>
      </c>
      <c r="G2223" s="64">
        <v>1356800</v>
      </c>
      <c r="H2223" s="59"/>
      <c r="I2223" s="69">
        <v>1.06</v>
      </c>
      <c r="J2223" s="70">
        <v>143820</v>
      </c>
      <c r="K2223" s="64">
        <v>10</v>
      </c>
      <c r="L2223" s="64">
        <f t="shared" si="35"/>
        <v>196491776</v>
      </c>
      <c r="M2223" s="62">
        <v>2214</v>
      </c>
      <c r="N2223" s="59"/>
      <c r="O2223" s="59"/>
      <c r="P2223" s="59"/>
      <c r="Q2223" s="59"/>
    </row>
    <row r="2224" spans="4:17">
      <c r="D2224" s="59"/>
      <c r="E2224" s="59"/>
      <c r="F2224" s="62">
        <v>7</v>
      </c>
      <c r="G2224" s="64">
        <v>1382400</v>
      </c>
      <c r="H2224" s="59"/>
      <c r="I2224" s="69">
        <v>1.08</v>
      </c>
      <c r="J2224" s="70">
        <v>147916</v>
      </c>
      <c r="K2224" s="64">
        <v>10</v>
      </c>
      <c r="L2224" s="64">
        <f t="shared" si="35"/>
        <v>205861478.4</v>
      </c>
      <c r="M2224" s="62">
        <v>2215</v>
      </c>
      <c r="N2224" s="59"/>
      <c r="O2224" s="59"/>
      <c r="P2224" s="59"/>
      <c r="Q2224" s="59"/>
    </row>
    <row r="2225" spans="5:17">
      <c r="E2225" s="59"/>
      <c r="F2225" s="62">
        <v>8</v>
      </c>
      <c r="G2225" s="64">
        <v>1408000</v>
      </c>
      <c r="H2225" s="59"/>
      <c r="I2225" s="69">
        <v>1.1</v>
      </c>
      <c r="J2225" s="70">
        <v>152064</v>
      </c>
      <c r="K2225" s="64">
        <v>10</v>
      </c>
      <c r="L2225" s="64">
        <f t="shared" si="35"/>
        <v>215514112</v>
      </c>
      <c r="M2225" s="62">
        <v>2216</v>
      </c>
      <c r="N2225" s="59"/>
      <c r="O2225" s="59"/>
      <c r="P2225" s="59"/>
      <c r="Q2225" s="59"/>
    </row>
    <row r="2226" spans="5:17">
      <c r="E2226" s="62">
        <v>3</v>
      </c>
      <c r="F2226" s="62">
        <v>1</v>
      </c>
      <c r="G2226" s="63">
        <v>1290000</v>
      </c>
      <c r="H2226" s="62">
        <v>10000</v>
      </c>
      <c r="I2226" s="69">
        <v>1</v>
      </c>
      <c r="J2226" s="70">
        <v>130290</v>
      </c>
      <c r="K2226" s="64">
        <v>10</v>
      </c>
      <c r="L2226" s="64">
        <f t="shared" si="35"/>
        <v>169364100</v>
      </c>
      <c r="M2226" s="62">
        <v>2217</v>
      </c>
      <c r="N2226" s="59"/>
      <c r="O2226" s="59"/>
      <c r="P2226" s="59"/>
      <c r="Q2226" s="59"/>
    </row>
    <row r="2227" spans="5:17">
      <c r="E2227" s="59"/>
      <c r="F2227" s="62">
        <v>2</v>
      </c>
      <c r="G2227" s="64">
        <v>1302900</v>
      </c>
      <c r="H2227" s="59"/>
      <c r="I2227" s="69">
        <v>1.01</v>
      </c>
      <c r="J2227" s="70">
        <v>132895</v>
      </c>
      <c r="K2227" s="64">
        <v>10</v>
      </c>
      <c r="L2227" s="64">
        <f t="shared" si="35"/>
        <v>174451795.5</v>
      </c>
      <c r="M2227" s="62">
        <v>2218</v>
      </c>
      <c r="N2227" s="59"/>
      <c r="O2227" s="59"/>
      <c r="P2227" s="59"/>
      <c r="Q2227" s="59"/>
    </row>
    <row r="2228" spans="5:17">
      <c r="E2228" s="59"/>
      <c r="F2228" s="62">
        <v>3</v>
      </c>
      <c r="G2228" s="64">
        <v>1315800</v>
      </c>
      <c r="H2228" s="59"/>
      <c r="I2228" s="69">
        <v>1.02</v>
      </c>
      <c r="J2228" s="70">
        <v>135527</v>
      </c>
      <c r="K2228" s="64">
        <v>10</v>
      </c>
      <c r="L2228" s="64">
        <f t="shared" si="35"/>
        <v>179642226.6</v>
      </c>
      <c r="M2228" s="62">
        <v>2219</v>
      </c>
      <c r="N2228" s="59"/>
      <c r="O2228" s="59"/>
      <c r="P2228" s="59"/>
      <c r="Q2228" s="59"/>
    </row>
    <row r="2229" spans="5:17">
      <c r="E2229" s="59"/>
      <c r="F2229" s="62">
        <v>4</v>
      </c>
      <c r="G2229" s="64">
        <v>1328700</v>
      </c>
      <c r="H2229" s="59"/>
      <c r="I2229" s="69">
        <v>1.03</v>
      </c>
      <c r="J2229" s="70">
        <v>138184</v>
      </c>
      <c r="K2229" s="64">
        <v>10</v>
      </c>
      <c r="L2229" s="64">
        <f t="shared" si="35"/>
        <v>184933780.8</v>
      </c>
      <c r="M2229" s="62">
        <v>2220</v>
      </c>
      <c r="N2229" s="59"/>
      <c r="O2229" s="59"/>
      <c r="P2229" s="59"/>
      <c r="Q2229" s="59"/>
    </row>
    <row r="2230" spans="5:17">
      <c r="E2230" s="59"/>
      <c r="F2230" s="62">
        <v>5</v>
      </c>
      <c r="G2230" s="64">
        <v>1341600</v>
      </c>
      <c r="H2230" s="59"/>
      <c r="I2230" s="69">
        <v>1.04</v>
      </c>
      <c r="J2230" s="70">
        <v>140868</v>
      </c>
      <c r="K2230" s="64">
        <v>10</v>
      </c>
      <c r="L2230" s="64">
        <f t="shared" si="35"/>
        <v>190330108.8</v>
      </c>
      <c r="M2230" s="62">
        <v>2221</v>
      </c>
      <c r="N2230" s="59"/>
      <c r="O2230" s="59"/>
      <c r="P2230" s="59"/>
      <c r="Q2230" s="59"/>
    </row>
    <row r="2231" spans="5:17">
      <c r="E2231" s="59"/>
      <c r="F2231" s="62">
        <v>6</v>
      </c>
      <c r="G2231" s="64">
        <v>1367400</v>
      </c>
      <c r="H2231" s="59"/>
      <c r="I2231" s="69">
        <v>1.06</v>
      </c>
      <c r="J2231" s="70">
        <v>144944</v>
      </c>
      <c r="K2231" s="64">
        <v>10</v>
      </c>
      <c r="L2231" s="64">
        <f t="shared" si="35"/>
        <v>199563825.6</v>
      </c>
      <c r="M2231" s="62">
        <v>2222</v>
      </c>
      <c r="N2231" s="59"/>
      <c r="O2231" s="59"/>
      <c r="P2231" s="59"/>
      <c r="Q2231" s="59"/>
    </row>
    <row r="2232" spans="5:17">
      <c r="E2232" s="59"/>
      <c r="F2232" s="62">
        <v>7</v>
      </c>
      <c r="G2232" s="64">
        <v>1393200</v>
      </c>
      <c r="H2232" s="59"/>
      <c r="I2232" s="69">
        <v>1.08</v>
      </c>
      <c r="J2232" s="70">
        <v>149072</v>
      </c>
      <c r="K2232" s="64">
        <v>10</v>
      </c>
      <c r="L2232" s="64">
        <f t="shared" si="35"/>
        <v>209080310.4</v>
      </c>
      <c r="M2232" s="62">
        <v>2223</v>
      </c>
      <c r="N2232" s="59"/>
      <c r="O2232" s="59"/>
      <c r="P2232" s="59"/>
      <c r="Q2232" s="59"/>
    </row>
    <row r="2233" spans="5:17">
      <c r="E2233" s="59"/>
      <c r="F2233" s="62">
        <v>8</v>
      </c>
      <c r="G2233" s="64">
        <v>1419000</v>
      </c>
      <c r="H2233" s="59"/>
      <c r="I2233" s="69">
        <v>1.1</v>
      </c>
      <c r="J2233" s="70">
        <v>153252</v>
      </c>
      <c r="K2233" s="64">
        <v>10</v>
      </c>
      <c r="L2233" s="64">
        <f t="shared" si="35"/>
        <v>218883588</v>
      </c>
      <c r="M2233" s="62">
        <v>2224</v>
      </c>
      <c r="N2233" s="59"/>
      <c r="O2233" s="59"/>
      <c r="P2233" s="59"/>
      <c r="Q2233" s="59"/>
    </row>
    <row r="2234" spans="5:17">
      <c r="E2234" s="62">
        <v>4</v>
      </c>
      <c r="F2234" s="62">
        <v>1</v>
      </c>
      <c r="G2234" s="63">
        <v>1300000</v>
      </c>
      <c r="H2234" s="62">
        <v>10000</v>
      </c>
      <c r="I2234" s="69">
        <v>1</v>
      </c>
      <c r="J2234" s="70">
        <v>131300</v>
      </c>
      <c r="K2234" s="64">
        <v>10</v>
      </c>
      <c r="L2234" s="64">
        <f t="shared" si="35"/>
        <v>171990000</v>
      </c>
      <c r="M2234" s="62">
        <v>2225</v>
      </c>
      <c r="N2234" s="59"/>
      <c r="O2234" s="59"/>
      <c r="P2234" s="59"/>
      <c r="Q2234" s="59"/>
    </row>
    <row r="2235" spans="5:17">
      <c r="E2235" s="59"/>
      <c r="F2235" s="62">
        <v>2</v>
      </c>
      <c r="G2235" s="64">
        <v>1313000</v>
      </c>
      <c r="H2235" s="59"/>
      <c r="I2235" s="69">
        <v>1.01</v>
      </c>
      <c r="J2235" s="70">
        <v>133926</v>
      </c>
      <c r="K2235" s="64">
        <v>10</v>
      </c>
      <c r="L2235" s="64">
        <f t="shared" si="35"/>
        <v>177157838</v>
      </c>
      <c r="M2235" s="62">
        <v>2226</v>
      </c>
      <c r="N2235" s="59"/>
      <c r="O2235" s="59"/>
      <c r="P2235" s="59"/>
      <c r="Q2235" s="59"/>
    </row>
    <row r="2236" spans="5:17">
      <c r="E2236" s="59"/>
      <c r="F2236" s="62">
        <v>3</v>
      </c>
      <c r="G2236" s="64">
        <v>1326000</v>
      </c>
      <c r="H2236" s="59"/>
      <c r="I2236" s="69">
        <v>1.02</v>
      </c>
      <c r="J2236" s="70">
        <v>136578</v>
      </c>
      <c r="K2236" s="64">
        <v>10</v>
      </c>
      <c r="L2236" s="64">
        <f t="shared" si="35"/>
        <v>182428428</v>
      </c>
      <c r="M2236" s="62">
        <v>2227</v>
      </c>
      <c r="N2236" s="59"/>
      <c r="O2236" s="59"/>
      <c r="P2236" s="59"/>
      <c r="Q2236" s="59"/>
    </row>
    <row r="2237" spans="5:17">
      <c r="E2237" s="59"/>
      <c r="F2237" s="62">
        <v>4</v>
      </c>
      <c r="G2237" s="64">
        <v>1339000</v>
      </c>
      <c r="H2237" s="59"/>
      <c r="I2237" s="69">
        <v>1.03</v>
      </c>
      <c r="J2237" s="70">
        <v>139256</v>
      </c>
      <c r="K2237" s="64">
        <v>10</v>
      </c>
      <c r="L2237" s="64">
        <f t="shared" si="35"/>
        <v>187802784</v>
      </c>
      <c r="M2237" s="62">
        <v>2228</v>
      </c>
      <c r="N2237" s="59"/>
      <c r="O2237" s="59"/>
      <c r="P2237" s="59"/>
      <c r="Q2237" s="59"/>
    </row>
    <row r="2238" spans="5:17">
      <c r="E2238" s="59"/>
      <c r="F2238" s="62">
        <v>5</v>
      </c>
      <c r="G2238" s="64">
        <v>1352000</v>
      </c>
      <c r="H2238" s="59"/>
      <c r="I2238" s="69">
        <v>1.04</v>
      </c>
      <c r="J2238" s="70">
        <v>141960</v>
      </c>
      <c r="K2238" s="64">
        <v>10</v>
      </c>
      <c r="L2238" s="64">
        <f t="shared" si="35"/>
        <v>193281920</v>
      </c>
      <c r="M2238" s="62">
        <v>2229</v>
      </c>
      <c r="N2238" s="59"/>
      <c r="O2238" s="59"/>
      <c r="P2238" s="59"/>
      <c r="Q2238" s="59"/>
    </row>
    <row r="2239" spans="5:17">
      <c r="E2239" s="59"/>
      <c r="F2239" s="62">
        <v>6</v>
      </c>
      <c r="G2239" s="64">
        <v>1378000</v>
      </c>
      <c r="H2239" s="59"/>
      <c r="I2239" s="69">
        <v>1.06</v>
      </c>
      <c r="J2239" s="70">
        <v>146068</v>
      </c>
      <c r="K2239" s="64">
        <v>10</v>
      </c>
      <c r="L2239" s="64">
        <f t="shared" si="35"/>
        <v>202659704</v>
      </c>
      <c r="M2239" s="62">
        <v>2230</v>
      </c>
      <c r="N2239" s="59"/>
      <c r="O2239" s="59"/>
      <c r="P2239" s="59"/>
      <c r="Q2239" s="59"/>
    </row>
    <row r="2240" spans="5:17">
      <c r="E2240" s="59"/>
      <c r="F2240" s="62">
        <v>7</v>
      </c>
      <c r="G2240" s="64">
        <v>1404000</v>
      </c>
      <c r="H2240" s="59"/>
      <c r="I2240" s="69">
        <v>1.08</v>
      </c>
      <c r="J2240" s="70">
        <v>150228</v>
      </c>
      <c r="K2240" s="64">
        <v>10</v>
      </c>
      <c r="L2240" s="64">
        <f t="shared" si="35"/>
        <v>212324112</v>
      </c>
      <c r="M2240" s="62">
        <v>2231</v>
      </c>
      <c r="N2240" s="59"/>
      <c r="O2240" s="59"/>
      <c r="P2240" s="59"/>
      <c r="Q2240" s="59"/>
    </row>
    <row r="2241" spans="4:17">
      <c r="D2241" s="59"/>
      <c r="E2241" s="59"/>
      <c r="F2241" s="62">
        <v>8</v>
      </c>
      <c r="G2241" s="64">
        <v>1430000</v>
      </c>
      <c r="H2241" s="59"/>
      <c r="I2241" s="69">
        <v>1.1</v>
      </c>
      <c r="J2241" s="70">
        <v>154440</v>
      </c>
      <c r="K2241" s="64">
        <v>10</v>
      </c>
      <c r="L2241" s="64">
        <f t="shared" si="35"/>
        <v>222279200</v>
      </c>
      <c r="M2241" s="62">
        <v>2232</v>
      </c>
      <c r="N2241" s="59"/>
      <c r="O2241" s="59"/>
      <c r="P2241" s="59"/>
      <c r="Q2241" s="59"/>
    </row>
    <row r="2242" spans="4:17">
      <c r="D2242" s="59"/>
      <c r="E2242" s="62">
        <v>5</v>
      </c>
      <c r="F2242" s="62">
        <v>1</v>
      </c>
      <c r="G2242" s="63">
        <v>1310000</v>
      </c>
      <c r="H2242" s="62">
        <v>10000</v>
      </c>
      <c r="I2242" s="69">
        <v>1</v>
      </c>
      <c r="J2242" s="70">
        <v>132310</v>
      </c>
      <c r="K2242" s="64">
        <v>10</v>
      </c>
      <c r="L2242" s="64">
        <f t="shared" si="35"/>
        <v>174636100</v>
      </c>
      <c r="M2242" s="62">
        <v>2233</v>
      </c>
      <c r="N2242" s="59"/>
      <c r="O2242" s="59"/>
      <c r="P2242" s="59"/>
      <c r="Q2242" s="59"/>
    </row>
    <row r="2243" spans="4:17">
      <c r="D2243" s="59"/>
      <c r="E2243" s="59"/>
      <c r="F2243" s="62">
        <v>2</v>
      </c>
      <c r="G2243" s="64">
        <v>1323100</v>
      </c>
      <c r="H2243" s="59"/>
      <c r="I2243" s="69">
        <v>1.01</v>
      </c>
      <c r="J2243" s="70">
        <v>134956</v>
      </c>
      <c r="K2243" s="64">
        <v>10</v>
      </c>
      <c r="L2243" s="64">
        <f t="shared" si="35"/>
        <v>179883383.6</v>
      </c>
      <c r="M2243" s="62">
        <v>2234</v>
      </c>
      <c r="N2243" s="59"/>
      <c r="O2243" s="59"/>
      <c r="P2243" s="59"/>
      <c r="Q2243" s="59"/>
    </row>
    <row r="2244" spans="4:17">
      <c r="D2244" s="59"/>
      <c r="E2244" s="59"/>
      <c r="F2244" s="62">
        <v>3</v>
      </c>
      <c r="G2244" s="64">
        <v>1336200</v>
      </c>
      <c r="H2244" s="59"/>
      <c r="I2244" s="69">
        <v>1.02</v>
      </c>
      <c r="J2244" s="70">
        <v>137628</v>
      </c>
      <c r="K2244" s="64">
        <v>10</v>
      </c>
      <c r="L2244" s="64">
        <f t="shared" si="35"/>
        <v>185234733.6</v>
      </c>
      <c r="M2244" s="62">
        <v>2235</v>
      </c>
      <c r="N2244" s="59"/>
      <c r="O2244" s="59"/>
      <c r="P2244" s="59"/>
      <c r="Q2244" s="59"/>
    </row>
    <row r="2245" spans="4:17">
      <c r="D2245" s="59"/>
      <c r="E2245" s="59"/>
      <c r="F2245" s="62">
        <v>4</v>
      </c>
      <c r="G2245" s="64">
        <v>1349300</v>
      </c>
      <c r="H2245" s="59"/>
      <c r="I2245" s="69">
        <v>1.03</v>
      </c>
      <c r="J2245" s="70">
        <v>140327</v>
      </c>
      <c r="K2245" s="64">
        <v>10</v>
      </c>
      <c r="L2245" s="64">
        <f t="shared" si="35"/>
        <v>190692521.1</v>
      </c>
      <c r="M2245" s="62">
        <v>2236</v>
      </c>
      <c r="N2245" s="59"/>
      <c r="O2245" s="59"/>
      <c r="P2245" s="59"/>
      <c r="Q2245" s="59"/>
    </row>
    <row r="2246" spans="4:17">
      <c r="D2246" s="59"/>
      <c r="E2246" s="59"/>
      <c r="F2246" s="62">
        <v>5</v>
      </c>
      <c r="G2246" s="64">
        <v>1362400</v>
      </c>
      <c r="H2246" s="59"/>
      <c r="I2246" s="69">
        <v>1.04</v>
      </c>
      <c r="J2246" s="70">
        <v>143052</v>
      </c>
      <c r="K2246" s="64">
        <v>10</v>
      </c>
      <c r="L2246" s="64">
        <f t="shared" si="35"/>
        <v>196256444.8</v>
      </c>
      <c r="M2246" s="62">
        <v>2237</v>
      </c>
      <c r="N2246" s="59"/>
      <c r="O2246" s="59"/>
      <c r="P2246" s="59"/>
      <c r="Q2246" s="59"/>
    </row>
    <row r="2247" spans="4:17">
      <c r="D2247" s="59"/>
      <c r="E2247" s="59"/>
      <c r="F2247" s="62">
        <v>6</v>
      </c>
      <c r="G2247" s="64">
        <v>1388600</v>
      </c>
      <c r="H2247" s="59"/>
      <c r="I2247" s="69">
        <v>1.06</v>
      </c>
      <c r="J2247" s="70">
        <v>147191</v>
      </c>
      <c r="K2247" s="64">
        <v>10</v>
      </c>
      <c r="L2247" s="64">
        <f t="shared" si="35"/>
        <v>205778022.6</v>
      </c>
      <c r="M2247" s="62">
        <v>2238</v>
      </c>
      <c r="N2247" s="59"/>
      <c r="O2247" s="59"/>
      <c r="P2247" s="59"/>
      <c r="Q2247" s="59"/>
    </row>
    <row r="2248" spans="4:17">
      <c r="D2248" s="59"/>
      <c r="E2248" s="59"/>
      <c r="F2248" s="62">
        <v>7</v>
      </c>
      <c r="G2248" s="64">
        <v>1414800</v>
      </c>
      <c r="H2248" s="59"/>
      <c r="I2248" s="69">
        <v>1.08</v>
      </c>
      <c r="J2248" s="70">
        <v>151383</v>
      </c>
      <c r="K2248" s="64">
        <v>10</v>
      </c>
      <c r="L2248" s="64">
        <f t="shared" si="35"/>
        <v>215591468.4</v>
      </c>
      <c r="M2248" s="62">
        <v>2239</v>
      </c>
      <c r="N2248" s="59"/>
      <c r="O2248" s="59"/>
      <c r="P2248" s="59"/>
      <c r="Q2248" s="59"/>
    </row>
    <row r="2249" spans="4:17">
      <c r="D2249" s="59"/>
      <c r="E2249" s="59"/>
      <c r="F2249" s="62">
        <v>8</v>
      </c>
      <c r="G2249" s="64">
        <v>1441000</v>
      </c>
      <c r="H2249" s="59"/>
      <c r="I2249" s="69">
        <v>1.1</v>
      </c>
      <c r="J2249" s="70">
        <v>155628</v>
      </c>
      <c r="K2249" s="64">
        <v>10</v>
      </c>
      <c r="L2249" s="64">
        <f t="shared" si="35"/>
        <v>225700948</v>
      </c>
      <c r="M2249" s="62">
        <v>2240</v>
      </c>
      <c r="N2249" s="59"/>
      <c r="O2249" s="59"/>
      <c r="P2249" s="59"/>
      <c r="Q2249" s="59"/>
    </row>
    <row r="2250" spans="4:17">
      <c r="D2250" s="62" t="s">
        <v>653</v>
      </c>
      <c r="E2250" s="62">
        <v>1</v>
      </c>
      <c r="F2250" s="62">
        <v>1</v>
      </c>
      <c r="G2250" s="63">
        <v>1320000</v>
      </c>
      <c r="H2250" s="62">
        <v>10000</v>
      </c>
      <c r="I2250" s="69">
        <v>1</v>
      </c>
      <c r="J2250" s="70">
        <v>133320</v>
      </c>
      <c r="K2250" s="64">
        <v>10</v>
      </c>
      <c r="L2250" s="64">
        <f t="shared" si="35"/>
        <v>177302400</v>
      </c>
      <c r="M2250" s="62">
        <v>2241</v>
      </c>
      <c r="N2250" s="59"/>
      <c r="O2250" s="59"/>
      <c r="P2250" s="59"/>
      <c r="Q2250" s="59"/>
    </row>
    <row r="2251" spans="4:17">
      <c r="D2251" s="59"/>
      <c r="E2251" s="59"/>
      <c r="F2251" s="62">
        <v>2</v>
      </c>
      <c r="G2251" s="64">
        <v>1333200</v>
      </c>
      <c r="H2251" s="59"/>
      <c r="I2251" s="69">
        <v>1.01</v>
      </c>
      <c r="J2251" s="70">
        <v>135986</v>
      </c>
      <c r="K2251" s="64">
        <v>10</v>
      </c>
      <c r="L2251" s="64">
        <f t="shared" ref="L2251:L2314" si="36">G2251*(1+J2251/1000)</f>
        <v>182629735.2</v>
      </c>
      <c r="M2251" s="62">
        <v>2242</v>
      </c>
      <c r="N2251" s="59"/>
      <c r="O2251" s="59"/>
      <c r="P2251" s="59"/>
      <c r="Q2251" s="59"/>
    </row>
    <row r="2252" spans="4:17">
      <c r="D2252" s="59"/>
      <c r="E2252" s="59"/>
      <c r="F2252" s="62">
        <v>3</v>
      </c>
      <c r="G2252" s="64">
        <v>1346400</v>
      </c>
      <c r="H2252" s="59"/>
      <c r="I2252" s="69">
        <v>1.02</v>
      </c>
      <c r="J2252" s="70">
        <v>138679</v>
      </c>
      <c r="K2252" s="64">
        <v>10</v>
      </c>
      <c r="L2252" s="64">
        <f t="shared" si="36"/>
        <v>188063805.6</v>
      </c>
      <c r="M2252" s="62">
        <v>2243</v>
      </c>
      <c r="N2252" s="59"/>
      <c r="O2252" s="59"/>
      <c r="P2252" s="59"/>
      <c r="Q2252" s="59"/>
    </row>
    <row r="2253" spans="4:17">
      <c r="D2253" s="59"/>
      <c r="E2253" s="59"/>
      <c r="F2253" s="62">
        <v>4</v>
      </c>
      <c r="G2253" s="64">
        <v>1359600</v>
      </c>
      <c r="H2253" s="59"/>
      <c r="I2253" s="69">
        <v>1.03</v>
      </c>
      <c r="J2253" s="70">
        <v>141398</v>
      </c>
      <c r="K2253" s="64">
        <v>10</v>
      </c>
      <c r="L2253" s="64">
        <f t="shared" si="36"/>
        <v>193604320.8</v>
      </c>
      <c r="M2253" s="62">
        <v>2244</v>
      </c>
      <c r="N2253" s="59"/>
      <c r="O2253" s="59"/>
      <c r="P2253" s="59"/>
      <c r="Q2253" s="59"/>
    </row>
    <row r="2254" spans="4:17">
      <c r="D2254" s="59"/>
      <c r="E2254" s="59"/>
      <c r="F2254" s="62">
        <v>5</v>
      </c>
      <c r="G2254" s="64">
        <v>1372800</v>
      </c>
      <c r="H2254" s="59"/>
      <c r="I2254" s="69">
        <v>1.04</v>
      </c>
      <c r="J2254" s="70">
        <v>144144</v>
      </c>
      <c r="K2254" s="64">
        <v>10</v>
      </c>
      <c r="L2254" s="64">
        <f t="shared" si="36"/>
        <v>199253683.2</v>
      </c>
      <c r="M2254" s="62">
        <v>2245</v>
      </c>
      <c r="N2254" s="59"/>
      <c r="O2254" s="59"/>
      <c r="P2254" s="59"/>
      <c r="Q2254" s="59"/>
    </row>
    <row r="2255" spans="4:17">
      <c r="D2255" s="59"/>
      <c r="E2255" s="59"/>
      <c r="F2255" s="62">
        <v>6</v>
      </c>
      <c r="G2255" s="64">
        <v>1399200</v>
      </c>
      <c r="H2255" s="59"/>
      <c r="I2255" s="69">
        <v>1.06</v>
      </c>
      <c r="J2255" s="70">
        <v>148315</v>
      </c>
      <c r="K2255" s="64">
        <v>10</v>
      </c>
      <c r="L2255" s="64">
        <f t="shared" si="36"/>
        <v>208921548</v>
      </c>
      <c r="M2255" s="62">
        <v>2246</v>
      </c>
      <c r="N2255" s="59"/>
      <c r="O2255" s="59"/>
      <c r="P2255" s="59"/>
      <c r="Q2255" s="59"/>
    </row>
    <row r="2256" spans="4:17">
      <c r="D2256" s="59"/>
      <c r="E2256" s="59"/>
      <c r="F2256" s="62">
        <v>7</v>
      </c>
      <c r="G2256" s="64">
        <v>1425600</v>
      </c>
      <c r="H2256" s="59"/>
      <c r="I2256" s="69">
        <v>1.08</v>
      </c>
      <c r="J2256" s="70">
        <v>152539</v>
      </c>
      <c r="K2256" s="64">
        <v>10</v>
      </c>
      <c r="L2256" s="64">
        <f t="shared" si="36"/>
        <v>218885198.4</v>
      </c>
      <c r="M2256" s="62">
        <v>2247</v>
      </c>
      <c r="N2256" s="59"/>
      <c r="O2256" s="59"/>
      <c r="P2256" s="59"/>
      <c r="Q2256" s="59"/>
    </row>
    <row r="2257" spans="5:17">
      <c r="E2257" s="59"/>
      <c r="F2257" s="62">
        <v>8</v>
      </c>
      <c r="G2257" s="64">
        <v>1452000</v>
      </c>
      <c r="H2257" s="59"/>
      <c r="I2257" s="69">
        <v>1.1</v>
      </c>
      <c r="J2257" s="70">
        <v>156816</v>
      </c>
      <c r="K2257" s="64">
        <v>10</v>
      </c>
      <c r="L2257" s="64">
        <f t="shared" si="36"/>
        <v>229148832</v>
      </c>
      <c r="M2257" s="62">
        <v>2248</v>
      </c>
      <c r="N2257" s="59"/>
      <c r="O2257" s="59"/>
      <c r="P2257" s="59"/>
      <c r="Q2257" s="59"/>
    </row>
    <row r="2258" spans="5:17">
      <c r="E2258" s="62">
        <v>2</v>
      </c>
      <c r="F2258" s="62">
        <v>1</v>
      </c>
      <c r="G2258" s="63">
        <v>1330000</v>
      </c>
      <c r="H2258" s="62">
        <v>10000</v>
      </c>
      <c r="I2258" s="69">
        <v>1</v>
      </c>
      <c r="J2258" s="70">
        <v>134330</v>
      </c>
      <c r="K2258" s="64">
        <v>10</v>
      </c>
      <c r="L2258" s="64">
        <f t="shared" si="36"/>
        <v>179988900</v>
      </c>
      <c r="M2258" s="62">
        <v>2249</v>
      </c>
      <c r="N2258" s="59"/>
      <c r="O2258" s="59"/>
      <c r="P2258" s="59"/>
      <c r="Q2258" s="59"/>
    </row>
    <row r="2259" spans="5:17">
      <c r="E2259" s="59"/>
      <c r="F2259" s="62">
        <v>2</v>
      </c>
      <c r="G2259" s="64">
        <v>1343300</v>
      </c>
      <c r="H2259" s="59"/>
      <c r="I2259" s="69">
        <v>1.01</v>
      </c>
      <c r="J2259" s="70">
        <v>137016</v>
      </c>
      <c r="K2259" s="64">
        <v>10</v>
      </c>
      <c r="L2259" s="64">
        <f t="shared" si="36"/>
        <v>185396892.8</v>
      </c>
      <c r="M2259" s="62">
        <v>2250</v>
      </c>
      <c r="N2259" s="59"/>
      <c r="O2259" s="59"/>
      <c r="P2259" s="59"/>
      <c r="Q2259" s="59"/>
    </row>
    <row r="2260" spans="5:17">
      <c r="E2260" s="59"/>
      <c r="F2260" s="62">
        <v>3</v>
      </c>
      <c r="G2260" s="64">
        <v>1356600</v>
      </c>
      <c r="H2260" s="59"/>
      <c r="I2260" s="69">
        <v>1.02</v>
      </c>
      <c r="J2260" s="70">
        <v>139729</v>
      </c>
      <c r="K2260" s="64">
        <v>10</v>
      </c>
      <c r="L2260" s="64">
        <f t="shared" si="36"/>
        <v>190912961.4</v>
      </c>
      <c r="M2260" s="62">
        <v>2251</v>
      </c>
      <c r="N2260" s="59"/>
      <c r="O2260" s="59"/>
      <c r="P2260" s="59"/>
      <c r="Q2260" s="59"/>
    </row>
    <row r="2261" spans="5:17">
      <c r="E2261" s="59"/>
      <c r="F2261" s="62">
        <v>4</v>
      </c>
      <c r="G2261" s="64">
        <v>1369900</v>
      </c>
      <c r="H2261" s="59"/>
      <c r="I2261" s="69">
        <v>1.03</v>
      </c>
      <c r="J2261" s="70">
        <v>142469</v>
      </c>
      <c r="K2261" s="64">
        <v>10</v>
      </c>
      <c r="L2261" s="64">
        <f t="shared" si="36"/>
        <v>196538183.1</v>
      </c>
      <c r="M2261" s="62">
        <v>2252</v>
      </c>
      <c r="N2261" s="59"/>
      <c r="O2261" s="59"/>
      <c r="P2261" s="59"/>
      <c r="Q2261" s="59"/>
    </row>
    <row r="2262" spans="5:17">
      <c r="E2262" s="59"/>
      <c r="F2262" s="62">
        <v>5</v>
      </c>
      <c r="G2262" s="64">
        <v>1383200</v>
      </c>
      <c r="H2262" s="59"/>
      <c r="I2262" s="69">
        <v>1.04</v>
      </c>
      <c r="J2262" s="70">
        <v>145236</v>
      </c>
      <c r="K2262" s="64">
        <v>10</v>
      </c>
      <c r="L2262" s="64">
        <f t="shared" si="36"/>
        <v>202273635.2</v>
      </c>
      <c r="M2262" s="62">
        <v>2253</v>
      </c>
      <c r="N2262" s="59"/>
      <c r="O2262" s="59"/>
      <c r="P2262" s="59"/>
      <c r="Q2262" s="59"/>
    </row>
    <row r="2263" spans="5:17">
      <c r="E2263" s="59"/>
      <c r="F2263" s="62">
        <v>6</v>
      </c>
      <c r="G2263" s="64">
        <v>1409800</v>
      </c>
      <c r="H2263" s="59"/>
      <c r="I2263" s="69">
        <v>1.06</v>
      </c>
      <c r="J2263" s="70">
        <v>149438</v>
      </c>
      <c r="K2263" s="64">
        <v>10</v>
      </c>
      <c r="L2263" s="64">
        <f t="shared" si="36"/>
        <v>212087492.4</v>
      </c>
      <c r="M2263" s="62">
        <v>2254</v>
      </c>
      <c r="N2263" s="59"/>
      <c r="O2263" s="59"/>
      <c r="P2263" s="59"/>
      <c r="Q2263" s="59"/>
    </row>
    <row r="2264" spans="5:17">
      <c r="E2264" s="59"/>
      <c r="F2264" s="62">
        <v>7</v>
      </c>
      <c r="G2264" s="64">
        <v>1436400</v>
      </c>
      <c r="H2264" s="59"/>
      <c r="I2264" s="69">
        <v>1.08</v>
      </c>
      <c r="J2264" s="70">
        <v>153694</v>
      </c>
      <c r="K2264" s="64">
        <v>10</v>
      </c>
      <c r="L2264" s="64">
        <f t="shared" si="36"/>
        <v>222202461.6</v>
      </c>
      <c r="M2264" s="62">
        <v>2255</v>
      </c>
      <c r="N2264" s="59"/>
      <c r="O2264" s="59"/>
      <c r="P2264" s="59"/>
      <c r="Q2264" s="59"/>
    </row>
    <row r="2265" spans="5:17">
      <c r="E2265" s="59"/>
      <c r="F2265" s="62">
        <v>8</v>
      </c>
      <c r="G2265" s="64">
        <v>1463000</v>
      </c>
      <c r="H2265" s="59"/>
      <c r="I2265" s="69">
        <v>1.1</v>
      </c>
      <c r="J2265" s="70">
        <v>158004</v>
      </c>
      <c r="K2265" s="64">
        <v>10</v>
      </c>
      <c r="L2265" s="64">
        <f t="shared" si="36"/>
        <v>232622852</v>
      </c>
      <c r="M2265" s="62">
        <v>2256</v>
      </c>
      <c r="N2265" s="59"/>
      <c r="O2265" s="59"/>
      <c r="P2265" s="59"/>
      <c r="Q2265" s="59"/>
    </row>
    <row r="2266" spans="5:17">
      <c r="E2266" s="62">
        <v>3</v>
      </c>
      <c r="F2266" s="62">
        <v>1</v>
      </c>
      <c r="G2266" s="63">
        <v>1340000</v>
      </c>
      <c r="H2266" s="62">
        <v>10000</v>
      </c>
      <c r="I2266" s="69">
        <v>1</v>
      </c>
      <c r="J2266" s="70">
        <v>135340</v>
      </c>
      <c r="K2266" s="64">
        <v>10</v>
      </c>
      <c r="L2266" s="64">
        <f t="shared" si="36"/>
        <v>182695600</v>
      </c>
      <c r="M2266" s="62">
        <v>2257</v>
      </c>
      <c r="N2266" s="59"/>
      <c r="O2266" s="59"/>
      <c r="P2266" s="59"/>
      <c r="Q2266" s="59"/>
    </row>
    <row r="2267" spans="5:17">
      <c r="E2267" s="59"/>
      <c r="F2267" s="62">
        <v>2</v>
      </c>
      <c r="G2267" s="64">
        <v>1353400</v>
      </c>
      <c r="H2267" s="59"/>
      <c r="I2267" s="69">
        <v>1.01</v>
      </c>
      <c r="J2267" s="70">
        <v>138046</v>
      </c>
      <c r="K2267" s="64">
        <v>10</v>
      </c>
      <c r="L2267" s="64">
        <f t="shared" si="36"/>
        <v>188184856.4</v>
      </c>
      <c r="M2267" s="62">
        <v>2258</v>
      </c>
      <c r="N2267" s="59"/>
      <c r="O2267" s="59"/>
      <c r="P2267" s="59"/>
      <c r="Q2267" s="59"/>
    </row>
    <row r="2268" spans="5:17">
      <c r="E2268" s="59"/>
      <c r="F2268" s="62">
        <v>3</v>
      </c>
      <c r="G2268" s="64">
        <v>1366800</v>
      </c>
      <c r="H2268" s="59"/>
      <c r="I2268" s="69">
        <v>1.02</v>
      </c>
      <c r="J2268" s="70">
        <v>140780</v>
      </c>
      <c r="K2268" s="64">
        <v>10</v>
      </c>
      <c r="L2268" s="64">
        <f t="shared" si="36"/>
        <v>193784904</v>
      </c>
      <c r="M2268" s="62">
        <v>2259</v>
      </c>
      <c r="N2268" s="59"/>
      <c r="O2268" s="59"/>
      <c r="P2268" s="59"/>
      <c r="Q2268" s="59"/>
    </row>
    <row r="2269" spans="5:17">
      <c r="E2269" s="59"/>
      <c r="F2269" s="62">
        <v>4</v>
      </c>
      <c r="G2269" s="64">
        <v>1380200</v>
      </c>
      <c r="H2269" s="59"/>
      <c r="I2269" s="69">
        <v>1.03</v>
      </c>
      <c r="J2269" s="70">
        <v>143540</v>
      </c>
      <c r="K2269" s="64">
        <v>10</v>
      </c>
      <c r="L2269" s="64">
        <f t="shared" si="36"/>
        <v>199494108</v>
      </c>
      <c r="M2269" s="62">
        <v>2260</v>
      </c>
      <c r="N2269" s="59"/>
      <c r="O2269" s="59"/>
      <c r="P2269" s="59"/>
      <c r="Q2269" s="59"/>
    </row>
    <row r="2270" spans="5:17">
      <c r="E2270" s="59"/>
      <c r="F2270" s="62">
        <v>5</v>
      </c>
      <c r="G2270" s="64">
        <v>1393600</v>
      </c>
      <c r="H2270" s="59"/>
      <c r="I2270" s="69">
        <v>1.04</v>
      </c>
      <c r="J2270" s="70">
        <v>146328</v>
      </c>
      <c r="K2270" s="64">
        <v>10</v>
      </c>
      <c r="L2270" s="64">
        <f t="shared" si="36"/>
        <v>205316300.8</v>
      </c>
      <c r="M2270" s="62">
        <v>2261</v>
      </c>
      <c r="N2270" s="59"/>
      <c r="O2270" s="59"/>
      <c r="P2270" s="59"/>
      <c r="Q2270" s="59"/>
    </row>
    <row r="2271" spans="5:17">
      <c r="E2271" s="59"/>
      <c r="F2271" s="62">
        <v>6</v>
      </c>
      <c r="G2271" s="64">
        <v>1420400</v>
      </c>
      <c r="H2271" s="59"/>
      <c r="I2271" s="69">
        <v>1.06</v>
      </c>
      <c r="J2271" s="70">
        <v>150562</v>
      </c>
      <c r="K2271" s="64">
        <v>10</v>
      </c>
      <c r="L2271" s="64">
        <f t="shared" si="36"/>
        <v>215278664.8</v>
      </c>
      <c r="M2271" s="62">
        <v>2262</v>
      </c>
      <c r="N2271" s="59"/>
      <c r="O2271" s="59"/>
      <c r="P2271" s="59"/>
      <c r="Q2271" s="59"/>
    </row>
    <row r="2272" spans="5:17">
      <c r="E2272" s="59"/>
      <c r="F2272" s="62">
        <v>7</v>
      </c>
      <c r="G2272" s="64">
        <v>1447200</v>
      </c>
      <c r="H2272" s="59"/>
      <c r="I2272" s="69">
        <v>1.08</v>
      </c>
      <c r="J2272" s="70">
        <v>154850</v>
      </c>
      <c r="K2272" s="64">
        <v>10</v>
      </c>
      <c r="L2272" s="64">
        <f t="shared" si="36"/>
        <v>225546120</v>
      </c>
      <c r="M2272" s="62">
        <v>2263</v>
      </c>
      <c r="N2272" s="59"/>
      <c r="O2272" s="59"/>
      <c r="P2272" s="59"/>
      <c r="Q2272" s="59"/>
    </row>
    <row r="2273" spans="5:17">
      <c r="E2273" s="59"/>
      <c r="F2273" s="62">
        <v>8</v>
      </c>
      <c r="G2273" s="64">
        <v>1474000</v>
      </c>
      <c r="H2273" s="59"/>
      <c r="I2273" s="69">
        <v>1.1</v>
      </c>
      <c r="J2273" s="70">
        <v>159192</v>
      </c>
      <c r="K2273" s="64">
        <v>10</v>
      </c>
      <c r="L2273" s="64">
        <f t="shared" si="36"/>
        <v>236123008</v>
      </c>
      <c r="M2273" s="62">
        <v>2264</v>
      </c>
      <c r="N2273" s="59"/>
      <c r="O2273" s="59"/>
      <c r="P2273" s="59"/>
      <c r="Q2273" s="59"/>
    </row>
    <row r="2274" spans="5:17">
      <c r="E2274" s="62">
        <v>4</v>
      </c>
      <c r="F2274" s="62">
        <v>1</v>
      </c>
      <c r="G2274" s="63">
        <v>1350000</v>
      </c>
      <c r="H2274" s="62">
        <v>10000</v>
      </c>
      <c r="I2274" s="69">
        <v>1</v>
      </c>
      <c r="J2274" s="70">
        <v>136350</v>
      </c>
      <c r="K2274" s="64">
        <v>10</v>
      </c>
      <c r="L2274" s="64">
        <f t="shared" si="36"/>
        <v>185422500</v>
      </c>
      <c r="M2274" s="62">
        <v>2265</v>
      </c>
      <c r="N2274" s="59"/>
      <c r="O2274" s="59"/>
      <c r="P2274" s="59"/>
      <c r="Q2274" s="59"/>
    </row>
    <row r="2275" spans="5:17">
      <c r="E2275" s="59"/>
      <c r="F2275" s="62">
        <v>2</v>
      </c>
      <c r="G2275" s="64">
        <v>1363500</v>
      </c>
      <c r="H2275" s="59"/>
      <c r="I2275" s="69">
        <v>1.01</v>
      </c>
      <c r="J2275" s="70">
        <v>139077</v>
      </c>
      <c r="K2275" s="64">
        <v>10</v>
      </c>
      <c r="L2275" s="64">
        <f t="shared" si="36"/>
        <v>190994989.5</v>
      </c>
      <c r="M2275" s="62">
        <v>2266</v>
      </c>
      <c r="N2275" s="59"/>
      <c r="O2275" s="59"/>
      <c r="P2275" s="59"/>
      <c r="Q2275" s="59"/>
    </row>
    <row r="2276" spans="5:17">
      <c r="E2276" s="59"/>
      <c r="F2276" s="62">
        <v>3</v>
      </c>
      <c r="G2276" s="64">
        <v>1377000</v>
      </c>
      <c r="H2276" s="59"/>
      <c r="I2276" s="69">
        <v>1.02</v>
      </c>
      <c r="J2276" s="70">
        <v>141831</v>
      </c>
      <c r="K2276" s="64">
        <v>10</v>
      </c>
      <c r="L2276" s="64">
        <f t="shared" si="36"/>
        <v>196678287</v>
      </c>
      <c r="M2276" s="62">
        <v>2267</v>
      </c>
      <c r="N2276" s="59"/>
      <c r="O2276" s="59"/>
      <c r="P2276" s="59"/>
      <c r="Q2276" s="59"/>
    </row>
    <row r="2277" spans="5:17">
      <c r="E2277" s="59"/>
      <c r="F2277" s="62">
        <v>4</v>
      </c>
      <c r="G2277" s="64">
        <v>1390500</v>
      </c>
      <c r="H2277" s="59"/>
      <c r="I2277" s="69">
        <v>1.03</v>
      </c>
      <c r="J2277" s="70">
        <v>144612</v>
      </c>
      <c r="K2277" s="64">
        <v>10</v>
      </c>
      <c r="L2277" s="64">
        <f t="shared" si="36"/>
        <v>202473486</v>
      </c>
      <c r="M2277" s="62">
        <v>2268</v>
      </c>
      <c r="N2277" s="59"/>
      <c r="O2277" s="59"/>
      <c r="P2277" s="59"/>
      <c r="Q2277" s="59"/>
    </row>
    <row r="2278" spans="5:17">
      <c r="E2278" s="59"/>
      <c r="F2278" s="62">
        <v>5</v>
      </c>
      <c r="G2278" s="64">
        <v>1404000</v>
      </c>
      <c r="H2278" s="59"/>
      <c r="I2278" s="69">
        <v>1.04</v>
      </c>
      <c r="J2278" s="70">
        <v>147420</v>
      </c>
      <c r="K2278" s="64">
        <v>10</v>
      </c>
      <c r="L2278" s="64">
        <f t="shared" si="36"/>
        <v>208381680</v>
      </c>
      <c r="M2278" s="62">
        <v>2269</v>
      </c>
      <c r="N2278" s="59"/>
      <c r="O2278" s="59"/>
      <c r="P2278" s="59"/>
      <c r="Q2278" s="59"/>
    </row>
    <row r="2279" spans="5:17">
      <c r="E2279" s="59"/>
      <c r="F2279" s="62">
        <v>6</v>
      </c>
      <c r="G2279" s="64">
        <v>1431000</v>
      </c>
      <c r="H2279" s="59"/>
      <c r="I2279" s="69">
        <v>1.06</v>
      </c>
      <c r="J2279" s="70">
        <v>151686</v>
      </c>
      <c r="K2279" s="64">
        <v>10</v>
      </c>
      <c r="L2279" s="64">
        <f t="shared" si="36"/>
        <v>218493666</v>
      </c>
      <c r="M2279" s="62">
        <v>2270</v>
      </c>
      <c r="N2279" s="59"/>
      <c r="O2279" s="59"/>
      <c r="P2279" s="59"/>
      <c r="Q2279" s="59"/>
    </row>
    <row r="2280" spans="5:17">
      <c r="E2280" s="59"/>
      <c r="F2280" s="62">
        <v>7</v>
      </c>
      <c r="G2280" s="64">
        <v>1458000</v>
      </c>
      <c r="H2280" s="59"/>
      <c r="I2280" s="69">
        <v>1.08</v>
      </c>
      <c r="J2280" s="70">
        <v>156006</v>
      </c>
      <c r="K2280" s="64">
        <v>10</v>
      </c>
      <c r="L2280" s="64">
        <f t="shared" si="36"/>
        <v>228914748</v>
      </c>
      <c r="M2280" s="62">
        <v>2271</v>
      </c>
      <c r="N2280" s="59"/>
      <c r="O2280" s="59"/>
      <c r="P2280" s="59"/>
      <c r="Q2280" s="59"/>
    </row>
    <row r="2281" spans="5:17">
      <c r="E2281" s="59"/>
      <c r="F2281" s="62">
        <v>8</v>
      </c>
      <c r="G2281" s="64">
        <v>1485000</v>
      </c>
      <c r="H2281" s="59"/>
      <c r="I2281" s="69">
        <v>1.1</v>
      </c>
      <c r="J2281" s="70">
        <v>160380</v>
      </c>
      <c r="K2281" s="64">
        <v>10</v>
      </c>
      <c r="L2281" s="64">
        <f t="shared" si="36"/>
        <v>239649300</v>
      </c>
      <c r="M2281" s="62">
        <v>2272</v>
      </c>
      <c r="N2281" s="59"/>
      <c r="O2281" s="59"/>
      <c r="P2281" s="59"/>
      <c r="Q2281" s="59"/>
    </row>
    <row r="2282" spans="5:17">
      <c r="E2282" s="62">
        <v>5</v>
      </c>
      <c r="F2282" s="62">
        <v>1</v>
      </c>
      <c r="G2282" s="63">
        <v>1360000</v>
      </c>
      <c r="H2282" s="62">
        <v>10000</v>
      </c>
      <c r="I2282" s="69">
        <v>1</v>
      </c>
      <c r="J2282" s="70">
        <v>137360</v>
      </c>
      <c r="K2282" s="64">
        <v>10</v>
      </c>
      <c r="L2282" s="64">
        <f t="shared" si="36"/>
        <v>188169600</v>
      </c>
      <c r="M2282" s="62">
        <v>2273</v>
      </c>
      <c r="N2282" s="59"/>
      <c r="O2282" s="59"/>
      <c r="P2282" s="59"/>
      <c r="Q2282" s="59"/>
    </row>
    <row r="2283" spans="5:17">
      <c r="E2283" s="59"/>
      <c r="F2283" s="62">
        <v>2</v>
      </c>
      <c r="G2283" s="64">
        <v>1373600</v>
      </c>
      <c r="H2283" s="59"/>
      <c r="I2283" s="69">
        <v>1.01</v>
      </c>
      <c r="J2283" s="70">
        <v>140107</v>
      </c>
      <c r="K2283" s="64">
        <v>10</v>
      </c>
      <c r="L2283" s="64">
        <f t="shared" si="36"/>
        <v>193824575.2</v>
      </c>
      <c r="M2283" s="62">
        <v>2274</v>
      </c>
      <c r="N2283" s="59"/>
      <c r="O2283" s="59"/>
      <c r="P2283" s="59"/>
      <c r="Q2283" s="59"/>
    </row>
    <row r="2284" spans="5:17">
      <c r="E2284" s="59"/>
      <c r="F2284" s="62">
        <v>3</v>
      </c>
      <c r="G2284" s="64">
        <v>1387200</v>
      </c>
      <c r="H2284" s="59"/>
      <c r="I2284" s="69">
        <v>1.02</v>
      </c>
      <c r="J2284" s="70">
        <v>142881</v>
      </c>
      <c r="K2284" s="64">
        <v>10</v>
      </c>
      <c r="L2284" s="64">
        <f t="shared" si="36"/>
        <v>199591723.2</v>
      </c>
      <c r="M2284" s="62">
        <v>2275</v>
      </c>
      <c r="N2284" s="59"/>
      <c r="O2284" s="59"/>
      <c r="P2284" s="59"/>
      <c r="Q2284" s="59"/>
    </row>
    <row r="2285" spans="5:17">
      <c r="E2285" s="59"/>
      <c r="F2285" s="62">
        <v>4</v>
      </c>
      <c r="G2285" s="64">
        <v>1400800</v>
      </c>
      <c r="H2285" s="59"/>
      <c r="I2285" s="69">
        <v>1.03</v>
      </c>
      <c r="J2285" s="70">
        <v>145683</v>
      </c>
      <c r="K2285" s="64">
        <v>10</v>
      </c>
      <c r="L2285" s="64">
        <f t="shared" si="36"/>
        <v>205473546.4</v>
      </c>
      <c r="M2285" s="62">
        <v>2276</v>
      </c>
      <c r="N2285" s="59"/>
      <c r="O2285" s="59"/>
      <c r="P2285" s="59"/>
      <c r="Q2285" s="59"/>
    </row>
    <row r="2286" spans="5:17">
      <c r="E2286" s="59"/>
      <c r="F2286" s="62">
        <v>5</v>
      </c>
      <c r="G2286" s="64">
        <v>1414400</v>
      </c>
      <c r="H2286" s="59"/>
      <c r="I2286" s="69">
        <v>1.04</v>
      </c>
      <c r="J2286" s="70">
        <v>148512</v>
      </c>
      <c r="K2286" s="64">
        <v>10</v>
      </c>
      <c r="L2286" s="64">
        <f t="shared" si="36"/>
        <v>211469772.8</v>
      </c>
      <c r="M2286" s="62">
        <v>2277</v>
      </c>
      <c r="N2286" s="59"/>
      <c r="O2286" s="59"/>
      <c r="P2286" s="59"/>
      <c r="Q2286" s="59"/>
    </row>
    <row r="2287" spans="5:17">
      <c r="E2287" s="59"/>
      <c r="F2287" s="62">
        <v>6</v>
      </c>
      <c r="G2287" s="64">
        <v>1441600</v>
      </c>
      <c r="H2287" s="59"/>
      <c r="I2287" s="69">
        <v>1.06</v>
      </c>
      <c r="J2287" s="70">
        <v>152809</v>
      </c>
      <c r="K2287" s="64">
        <v>10</v>
      </c>
      <c r="L2287" s="64">
        <f t="shared" si="36"/>
        <v>221731054.4</v>
      </c>
      <c r="M2287" s="62">
        <v>2278</v>
      </c>
      <c r="N2287" s="59"/>
      <c r="O2287" s="59"/>
      <c r="P2287" s="59"/>
      <c r="Q2287" s="59"/>
    </row>
    <row r="2288" spans="5:17">
      <c r="E2288" s="59"/>
      <c r="F2288" s="62">
        <v>7</v>
      </c>
      <c r="G2288" s="64">
        <v>1468800</v>
      </c>
      <c r="H2288" s="59"/>
      <c r="I2288" s="69">
        <v>1.08</v>
      </c>
      <c r="J2288" s="70">
        <v>157161</v>
      </c>
      <c r="K2288" s="64">
        <v>10</v>
      </c>
      <c r="L2288" s="64">
        <f t="shared" si="36"/>
        <v>232306876.8</v>
      </c>
      <c r="M2288" s="62">
        <v>2279</v>
      </c>
      <c r="N2288" s="59"/>
      <c r="O2288" s="59"/>
      <c r="P2288" s="59"/>
      <c r="Q2288" s="59"/>
    </row>
    <row r="2289" spans="4:17">
      <c r="D2289" s="59"/>
      <c r="E2289" s="59"/>
      <c r="F2289" s="62">
        <v>8</v>
      </c>
      <c r="G2289" s="64">
        <v>1496000</v>
      </c>
      <c r="H2289" s="59"/>
      <c r="I2289" s="69">
        <v>1.1</v>
      </c>
      <c r="J2289" s="70">
        <v>161568</v>
      </c>
      <c r="K2289" s="64">
        <v>10</v>
      </c>
      <c r="L2289" s="64">
        <f t="shared" si="36"/>
        <v>243201728</v>
      </c>
      <c r="M2289" s="62">
        <v>2280</v>
      </c>
      <c r="N2289" s="59"/>
      <c r="O2289" s="59"/>
      <c r="P2289" s="59"/>
      <c r="Q2289" s="59"/>
    </row>
    <row r="2290" spans="4:17">
      <c r="D2290" s="62" t="s">
        <v>654</v>
      </c>
      <c r="E2290" s="62">
        <v>1</v>
      </c>
      <c r="F2290" s="62">
        <v>1</v>
      </c>
      <c r="G2290" s="63">
        <v>1370000</v>
      </c>
      <c r="H2290" s="62">
        <v>10000</v>
      </c>
      <c r="I2290" s="69">
        <v>1</v>
      </c>
      <c r="J2290" s="70">
        <v>138370</v>
      </c>
      <c r="K2290" s="64">
        <v>10</v>
      </c>
      <c r="L2290" s="64">
        <f t="shared" si="36"/>
        <v>190936900</v>
      </c>
      <c r="M2290" s="62">
        <v>2281</v>
      </c>
      <c r="N2290" s="59"/>
      <c r="O2290" s="59"/>
      <c r="P2290" s="59"/>
      <c r="Q2290" s="59"/>
    </row>
    <row r="2291" spans="4:17">
      <c r="D2291" s="59"/>
      <c r="E2291" s="59"/>
      <c r="F2291" s="62">
        <v>2</v>
      </c>
      <c r="G2291" s="64">
        <v>1383700</v>
      </c>
      <c r="H2291" s="59"/>
      <c r="I2291" s="69">
        <v>1.01</v>
      </c>
      <c r="J2291" s="70">
        <v>141137</v>
      </c>
      <c r="K2291" s="64">
        <v>10</v>
      </c>
      <c r="L2291" s="64">
        <f t="shared" si="36"/>
        <v>196674966.9</v>
      </c>
      <c r="M2291" s="62">
        <v>2282</v>
      </c>
      <c r="N2291" s="59"/>
      <c r="O2291" s="59"/>
      <c r="P2291" s="59"/>
      <c r="Q2291" s="59"/>
    </row>
    <row r="2292" spans="4:17">
      <c r="D2292" s="59"/>
      <c r="E2292" s="59"/>
      <c r="F2292" s="62">
        <v>3</v>
      </c>
      <c r="G2292" s="64">
        <v>1397400</v>
      </c>
      <c r="H2292" s="59"/>
      <c r="I2292" s="69">
        <v>1.02</v>
      </c>
      <c r="J2292" s="70">
        <v>143932</v>
      </c>
      <c r="K2292" s="64">
        <v>10</v>
      </c>
      <c r="L2292" s="64">
        <f t="shared" si="36"/>
        <v>202527976.8</v>
      </c>
      <c r="M2292" s="62">
        <v>2283</v>
      </c>
      <c r="N2292" s="59"/>
      <c r="O2292" s="59"/>
      <c r="P2292" s="59"/>
      <c r="Q2292" s="59"/>
    </row>
    <row r="2293" spans="4:17">
      <c r="D2293" s="59"/>
      <c r="E2293" s="59"/>
      <c r="F2293" s="62">
        <v>4</v>
      </c>
      <c r="G2293" s="64">
        <v>1411100</v>
      </c>
      <c r="H2293" s="59"/>
      <c r="I2293" s="69">
        <v>1.03</v>
      </c>
      <c r="J2293" s="70">
        <v>146754</v>
      </c>
      <c r="K2293" s="64">
        <v>10</v>
      </c>
      <c r="L2293" s="64">
        <f t="shared" si="36"/>
        <v>208495669.4</v>
      </c>
      <c r="M2293" s="62">
        <v>2284</v>
      </c>
      <c r="N2293" s="59"/>
      <c r="O2293" s="59"/>
      <c r="P2293" s="59"/>
      <c r="Q2293" s="59"/>
    </row>
    <row r="2294" spans="4:17">
      <c r="D2294" s="59"/>
      <c r="E2294" s="59"/>
      <c r="F2294" s="62">
        <v>5</v>
      </c>
      <c r="G2294" s="64">
        <v>1424800</v>
      </c>
      <c r="H2294" s="59"/>
      <c r="I2294" s="69">
        <v>1.04</v>
      </c>
      <c r="J2294" s="70">
        <v>149604</v>
      </c>
      <c r="K2294" s="64">
        <v>10</v>
      </c>
      <c r="L2294" s="64">
        <f t="shared" si="36"/>
        <v>214580579.2</v>
      </c>
      <c r="M2294" s="62">
        <v>2285</v>
      </c>
      <c r="N2294" s="59"/>
      <c r="O2294" s="59"/>
      <c r="P2294" s="59"/>
      <c r="Q2294" s="59"/>
    </row>
    <row r="2295" spans="4:17">
      <c r="D2295" s="59"/>
      <c r="E2295" s="59"/>
      <c r="F2295" s="62">
        <v>6</v>
      </c>
      <c r="G2295" s="64">
        <v>1452200</v>
      </c>
      <c r="H2295" s="59"/>
      <c r="I2295" s="69">
        <v>1.06</v>
      </c>
      <c r="J2295" s="70">
        <v>153933</v>
      </c>
      <c r="K2295" s="64">
        <v>10</v>
      </c>
      <c r="L2295" s="64">
        <f t="shared" si="36"/>
        <v>224993702.6</v>
      </c>
      <c r="M2295" s="62">
        <v>2286</v>
      </c>
      <c r="N2295" s="59"/>
      <c r="O2295" s="59"/>
      <c r="P2295" s="59"/>
      <c r="Q2295" s="59"/>
    </row>
    <row r="2296" spans="4:17">
      <c r="D2296" s="59"/>
      <c r="E2296" s="59"/>
      <c r="F2296" s="62">
        <v>7</v>
      </c>
      <c r="G2296" s="64">
        <v>1479600</v>
      </c>
      <c r="H2296" s="59"/>
      <c r="I2296" s="69">
        <v>1.08</v>
      </c>
      <c r="J2296" s="70">
        <v>158317</v>
      </c>
      <c r="K2296" s="64">
        <v>10</v>
      </c>
      <c r="L2296" s="64">
        <f t="shared" si="36"/>
        <v>235725433.2</v>
      </c>
      <c r="M2296" s="62">
        <v>2287</v>
      </c>
      <c r="N2296" s="59"/>
      <c r="O2296" s="59"/>
      <c r="P2296" s="59"/>
      <c r="Q2296" s="59"/>
    </row>
    <row r="2297" spans="4:17">
      <c r="D2297" s="59"/>
      <c r="E2297" s="59"/>
      <c r="F2297" s="62">
        <v>8</v>
      </c>
      <c r="G2297" s="64">
        <v>1507000</v>
      </c>
      <c r="H2297" s="59"/>
      <c r="I2297" s="69">
        <v>1.1</v>
      </c>
      <c r="J2297" s="70">
        <v>162756</v>
      </c>
      <c r="K2297" s="64">
        <v>10</v>
      </c>
      <c r="L2297" s="64">
        <f t="shared" si="36"/>
        <v>246780292</v>
      </c>
      <c r="M2297" s="62">
        <v>2288</v>
      </c>
      <c r="N2297" s="59"/>
      <c r="O2297" s="59"/>
      <c r="P2297" s="59"/>
      <c r="Q2297" s="59"/>
    </row>
    <row r="2298" spans="4:17">
      <c r="D2298" s="59"/>
      <c r="E2298" s="62">
        <v>2</v>
      </c>
      <c r="F2298" s="62">
        <v>1</v>
      </c>
      <c r="G2298" s="63">
        <v>1380000</v>
      </c>
      <c r="H2298" s="62">
        <v>10000</v>
      </c>
      <c r="I2298" s="69">
        <v>1</v>
      </c>
      <c r="J2298" s="70">
        <v>139380</v>
      </c>
      <c r="K2298" s="64">
        <v>10</v>
      </c>
      <c r="L2298" s="64">
        <f t="shared" si="36"/>
        <v>193724400</v>
      </c>
      <c r="M2298" s="62">
        <v>2289</v>
      </c>
      <c r="N2298" s="59"/>
      <c r="O2298" s="59"/>
      <c r="P2298" s="59"/>
      <c r="Q2298" s="59"/>
    </row>
    <row r="2299" spans="4:17">
      <c r="D2299" s="59"/>
      <c r="E2299" s="59"/>
      <c r="F2299" s="62">
        <v>2</v>
      </c>
      <c r="G2299" s="64">
        <v>1393800</v>
      </c>
      <c r="H2299" s="59"/>
      <c r="I2299" s="69">
        <v>1.01</v>
      </c>
      <c r="J2299" s="70">
        <v>142167</v>
      </c>
      <c r="K2299" s="64">
        <v>10</v>
      </c>
      <c r="L2299" s="64">
        <f t="shared" si="36"/>
        <v>199546164.6</v>
      </c>
      <c r="M2299" s="62">
        <v>2290</v>
      </c>
      <c r="N2299" s="59"/>
      <c r="O2299" s="59"/>
      <c r="P2299" s="59"/>
      <c r="Q2299" s="59"/>
    </row>
    <row r="2300" spans="4:17">
      <c r="D2300" s="59"/>
      <c r="E2300" s="59"/>
      <c r="F2300" s="62">
        <v>3</v>
      </c>
      <c r="G2300" s="64">
        <v>1407600</v>
      </c>
      <c r="H2300" s="59"/>
      <c r="I2300" s="69">
        <v>1.02</v>
      </c>
      <c r="J2300" s="70">
        <v>144982</v>
      </c>
      <c r="K2300" s="64">
        <v>10</v>
      </c>
      <c r="L2300" s="64">
        <f t="shared" si="36"/>
        <v>205484263.2</v>
      </c>
      <c r="M2300" s="62">
        <v>2291</v>
      </c>
      <c r="N2300" s="59"/>
      <c r="O2300" s="59"/>
      <c r="P2300" s="59"/>
      <c r="Q2300" s="59"/>
    </row>
    <row r="2301" spans="4:17">
      <c r="D2301" s="59"/>
      <c r="E2301" s="59"/>
      <c r="F2301" s="62">
        <v>4</v>
      </c>
      <c r="G2301" s="64">
        <v>1421400</v>
      </c>
      <c r="H2301" s="59"/>
      <c r="I2301" s="69">
        <v>1.03</v>
      </c>
      <c r="J2301" s="70">
        <v>147825</v>
      </c>
      <c r="K2301" s="64">
        <v>10</v>
      </c>
      <c r="L2301" s="64">
        <f t="shared" si="36"/>
        <v>211539855</v>
      </c>
      <c r="M2301" s="62">
        <v>2292</v>
      </c>
      <c r="N2301" s="59"/>
      <c r="O2301" s="59"/>
      <c r="P2301" s="59"/>
      <c r="Q2301" s="59"/>
    </row>
    <row r="2302" spans="4:17">
      <c r="D2302" s="59"/>
      <c r="E2302" s="59"/>
      <c r="F2302" s="62">
        <v>5</v>
      </c>
      <c r="G2302" s="64">
        <v>1435200</v>
      </c>
      <c r="H2302" s="59"/>
      <c r="I2302" s="69">
        <v>1.04</v>
      </c>
      <c r="J2302" s="70">
        <v>150696</v>
      </c>
      <c r="K2302" s="64">
        <v>10</v>
      </c>
      <c r="L2302" s="64">
        <f t="shared" si="36"/>
        <v>217714099.2</v>
      </c>
      <c r="M2302" s="62">
        <v>2293</v>
      </c>
      <c r="N2302" s="59"/>
      <c r="O2302" s="59"/>
      <c r="P2302" s="59"/>
      <c r="Q2302" s="59"/>
    </row>
    <row r="2303" spans="4:17">
      <c r="D2303" s="59"/>
      <c r="E2303" s="59"/>
      <c r="F2303" s="62">
        <v>6</v>
      </c>
      <c r="G2303" s="64">
        <v>1462800</v>
      </c>
      <c r="H2303" s="59"/>
      <c r="I2303" s="69">
        <v>1.06</v>
      </c>
      <c r="J2303" s="70">
        <v>155056</v>
      </c>
      <c r="K2303" s="64">
        <v>10</v>
      </c>
      <c r="L2303" s="64">
        <f t="shared" si="36"/>
        <v>228278716.8</v>
      </c>
      <c r="M2303" s="62">
        <v>2294</v>
      </c>
      <c r="N2303" s="59"/>
      <c r="O2303" s="59"/>
      <c r="P2303" s="59"/>
      <c r="Q2303" s="59"/>
    </row>
    <row r="2304" spans="4:17">
      <c r="D2304" s="59"/>
      <c r="E2304" s="59"/>
      <c r="F2304" s="62">
        <v>7</v>
      </c>
      <c r="G2304" s="64">
        <v>1490400</v>
      </c>
      <c r="H2304" s="59"/>
      <c r="I2304" s="69">
        <v>1.08</v>
      </c>
      <c r="J2304" s="70">
        <v>159472</v>
      </c>
      <c r="K2304" s="64">
        <v>10</v>
      </c>
      <c r="L2304" s="64">
        <f t="shared" si="36"/>
        <v>239167468.8</v>
      </c>
      <c r="M2304" s="62">
        <v>2295</v>
      </c>
      <c r="N2304" s="59"/>
      <c r="O2304" s="59"/>
      <c r="P2304" s="59"/>
      <c r="Q2304" s="59"/>
    </row>
    <row r="2305" spans="5:13">
      <c r="E2305" s="59"/>
      <c r="F2305" s="62">
        <v>8</v>
      </c>
      <c r="G2305" s="64">
        <v>1518000</v>
      </c>
      <c r="H2305" s="59"/>
      <c r="I2305" s="69">
        <v>1.1</v>
      </c>
      <c r="J2305" s="70">
        <v>163944</v>
      </c>
      <c r="K2305" s="64">
        <v>10</v>
      </c>
      <c r="L2305" s="64">
        <f t="shared" si="36"/>
        <v>250384992</v>
      </c>
      <c r="M2305" s="62">
        <v>2296</v>
      </c>
    </row>
    <row r="2306" spans="5:13">
      <c r="E2306" s="62">
        <v>3</v>
      </c>
      <c r="F2306" s="62">
        <v>1</v>
      </c>
      <c r="G2306" s="63">
        <v>1390000</v>
      </c>
      <c r="H2306" s="62">
        <v>10000</v>
      </c>
      <c r="I2306" s="69">
        <v>1</v>
      </c>
      <c r="J2306" s="70">
        <v>140390</v>
      </c>
      <c r="K2306" s="64">
        <v>10</v>
      </c>
      <c r="L2306" s="64">
        <f t="shared" si="36"/>
        <v>196532100</v>
      </c>
      <c r="M2306" s="62">
        <v>2297</v>
      </c>
    </row>
    <row r="2307" spans="5:13">
      <c r="E2307" s="59"/>
      <c r="F2307" s="62">
        <v>2</v>
      </c>
      <c r="G2307" s="64">
        <v>1403900</v>
      </c>
      <c r="H2307" s="59"/>
      <c r="I2307" s="69">
        <v>1.01</v>
      </c>
      <c r="J2307" s="70">
        <v>143197</v>
      </c>
      <c r="K2307" s="64">
        <v>10</v>
      </c>
      <c r="L2307" s="64">
        <f t="shared" si="36"/>
        <v>202438168.3</v>
      </c>
      <c r="M2307" s="62">
        <v>2298</v>
      </c>
    </row>
    <row r="2308" spans="5:13">
      <c r="E2308" s="59"/>
      <c r="F2308" s="62">
        <v>3</v>
      </c>
      <c r="G2308" s="64">
        <v>1417800</v>
      </c>
      <c r="H2308" s="59"/>
      <c r="I2308" s="69">
        <v>1.02</v>
      </c>
      <c r="J2308" s="70">
        <v>146033</v>
      </c>
      <c r="K2308" s="64">
        <v>10</v>
      </c>
      <c r="L2308" s="64">
        <f t="shared" si="36"/>
        <v>208463387.4</v>
      </c>
      <c r="M2308" s="62">
        <v>2299</v>
      </c>
    </row>
    <row r="2309" spans="5:13">
      <c r="E2309" s="59"/>
      <c r="F2309" s="62">
        <v>4</v>
      </c>
      <c r="G2309" s="64">
        <v>1431700</v>
      </c>
      <c r="H2309" s="59"/>
      <c r="I2309" s="69">
        <v>1.03</v>
      </c>
      <c r="J2309" s="70">
        <v>148896</v>
      </c>
      <c r="K2309" s="64">
        <v>10</v>
      </c>
      <c r="L2309" s="64">
        <f t="shared" si="36"/>
        <v>214606103.2</v>
      </c>
      <c r="M2309" s="62">
        <v>2300</v>
      </c>
    </row>
    <row r="2310" spans="5:13">
      <c r="E2310" s="59"/>
      <c r="F2310" s="62">
        <v>5</v>
      </c>
      <c r="G2310" s="64">
        <v>1445600</v>
      </c>
      <c r="H2310" s="59"/>
      <c r="I2310" s="69">
        <v>1.04</v>
      </c>
      <c r="J2310" s="70">
        <v>151788</v>
      </c>
      <c r="K2310" s="64">
        <v>10</v>
      </c>
      <c r="L2310" s="64">
        <f t="shared" si="36"/>
        <v>220870332.8</v>
      </c>
      <c r="M2310" s="62">
        <v>2301</v>
      </c>
    </row>
    <row r="2311" spans="5:13">
      <c r="E2311" s="59"/>
      <c r="F2311" s="62">
        <v>6</v>
      </c>
      <c r="G2311" s="64">
        <v>1473400</v>
      </c>
      <c r="H2311" s="59"/>
      <c r="I2311" s="69">
        <v>1.06</v>
      </c>
      <c r="J2311" s="70">
        <v>156180</v>
      </c>
      <c r="K2311" s="64">
        <v>10</v>
      </c>
      <c r="L2311" s="64">
        <f t="shared" si="36"/>
        <v>231589012</v>
      </c>
      <c r="M2311" s="62">
        <v>2302</v>
      </c>
    </row>
    <row r="2312" spans="5:13">
      <c r="E2312" s="59"/>
      <c r="F2312" s="62">
        <v>7</v>
      </c>
      <c r="G2312" s="64">
        <v>1501200</v>
      </c>
      <c r="H2312" s="59"/>
      <c r="I2312" s="69">
        <v>1.08</v>
      </c>
      <c r="J2312" s="70">
        <v>160628</v>
      </c>
      <c r="K2312" s="64">
        <v>10</v>
      </c>
      <c r="L2312" s="64">
        <f t="shared" si="36"/>
        <v>242635953.6</v>
      </c>
      <c r="M2312" s="62">
        <v>2303</v>
      </c>
    </row>
    <row r="2313" spans="5:13">
      <c r="E2313" s="59"/>
      <c r="F2313" s="62">
        <v>8</v>
      </c>
      <c r="G2313" s="64">
        <v>1529000</v>
      </c>
      <c r="H2313" s="59"/>
      <c r="I2313" s="69">
        <v>1.1</v>
      </c>
      <c r="J2313" s="70">
        <v>165132</v>
      </c>
      <c r="K2313" s="64">
        <v>10</v>
      </c>
      <c r="L2313" s="64">
        <f t="shared" si="36"/>
        <v>254015828</v>
      </c>
      <c r="M2313" s="62">
        <v>2304</v>
      </c>
    </row>
    <row r="2314" spans="5:13">
      <c r="E2314" s="62">
        <v>4</v>
      </c>
      <c r="F2314" s="62">
        <v>1</v>
      </c>
      <c r="G2314" s="63">
        <v>1400000</v>
      </c>
      <c r="H2314" s="62">
        <v>10000</v>
      </c>
      <c r="I2314" s="69">
        <v>1</v>
      </c>
      <c r="J2314" s="70">
        <v>141400</v>
      </c>
      <c r="K2314" s="64">
        <v>10</v>
      </c>
      <c r="L2314" s="64">
        <f t="shared" si="36"/>
        <v>199360000</v>
      </c>
      <c r="M2314" s="62">
        <v>2305</v>
      </c>
    </row>
    <row r="2315" spans="5:13">
      <c r="E2315" s="59"/>
      <c r="F2315" s="62">
        <v>2</v>
      </c>
      <c r="G2315" s="64">
        <v>1414000</v>
      </c>
      <c r="H2315" s="59"/>
      <c r="I2315" s="69">
        <v>1.01</v>
      </c>
      <c r="J2315" s="70">
        <v>144228</v>
      </c>
      <c r="K2315" s="64">
        <v>10</v>
      </c>
      <c r="L2315" s="64">
        <f t="shared" ref="L2315:L2378" si="37">G2315*(1+J2315/1000)</f>
        <v>205352392</v>
      </c>
      <c r="M2315" s="62">
        <v>2306</v>
      </c>
    </row>
    <row r="2316" spans="5:13">
      <c r="E2316" s="59"/>
      <c r="F2316" s="62">
        <v>3</v>
      </c>
      <c r="G2316" s="64">
        <v>1428000</v>
      </c>
      <c r="H2316" s="59"/>
      <c r="I2316" s="69">
        <v>1.02</v>
      </c>
      <c r="J2316" s="70">
        <v>147084</v>
      </c>
      <c r="K2316" s="64">
        <v>10</v>
      </c>
      <c r="L2316" s="64">
        <f t="shared" si="37"/>
        <v>211463952</v>
      </c>
      <c r="M2316" s="62">
        <v>2307</v>
      </c>
    </row>
    <row r="2317" spans="5:13">
      <c r="E2317" s="59"/>
      <c r="F2317" s="62">
        <v>4</v>
      </c>
      <c r="G2317" s="64">
        <v>1442000</v>
      </c>
      <c r="H2317" s="59"/>
      <c r="I2317" s="69">
        <v>1.03</v>
      </c>
      <c r="J2317" s="70">
        <v>149968</v>
      </c>
      <c r="K2317" s="64">
        <v>10</v>
      </c>
      <c r="L2317" s="64">
        <f t="shared" si="37"/>
        <v>217695856</v>
      </c>
      <c r="M2317" s="62">
        <v>2308</v>
      </c>
    </row>
    <row r="2318" spans="5:13">
      <c r="E2318" s="59"/>
      <c r="F2318" s="62">
        <v>5</v>
      </c>
      <c r="G2318" s="64">
        <v>1456000</v>
      </c>
      <c r="H2318" s="59"/>
      <c r="I2318" s="69">
        <v>1.04</v>
      </c>
      <c r="J2318" s="70">
        <v>152880</v>
      </c>
      <c r="K2318" s="64">
        <v>10</v>
      </c>
      <c r="L2318" s="64">
        <f t="shared" si="37"/>
        <v>224049280</v>
      </c>
      <c r="M2318" s="62">
        <v>2309</v>
      </c>
    </row>
    <row r="2319" spans="5:13">
      <c r="E2319" s="59"/>
      <c r="F2319" s="62">
        <v>6</v>
      </c>
      <c r="G2319" s="64">
        <v>1484000</v>
      </c>
      <c r="H2319" s="59"/>
      <c r="I2319" s="69">
        <v>1.06</v>
      </c>
      <c r="J2319" s="70">
        <v>157304</v>
      </c>
      <c r="K2319" s="64">
        <v>10</v>
      </c>
      <c r="L2319" s="64">
        <f t="shared" si="37"/>
        <v>234923136</v>
      </c>
      <c r="M2319" s="62">
        <v>2310</v>
      </c>
    </row>
    <row r="2320" spans="5:13">
      <c r="E2320" s="59"/>
      <c r="F2320" s="62">
        <v>7</v>
      </c>
      <c r="G2320" s="64">
        <v>1512000</v>
      </c>
      <c r="H2320" s="59"/>
      <c r="I2320" s="69">
        <v>1.08</v>
      </c>
      <c r="J2320" s="70">
        <v>161784</v>
      </c>
      <c r="K2320" s="64">
        <v>10</v>
      </c>
      <c r="L2320" s="64">
        <f t="shared" si="37"/>
        <v>246129408</v>
      </c>
      <c r="M2320" s="62">
        <v>2311</v>
      </c>
    </row>
    <row r="2321" spans="4:13">
      <c r="D2321" s="59"/>
      <c r="E2321" s="59"/>
      <c r="F2321" s="62">
        <v>8</v>
      </c>
      <c r="G2321" s="64">
        <v>1540000</v>
      </c>
      <c r="H2321" s="59"/>
      <c r="I2321" s="69">
        <v>1.1</v>
      </c>
      <c r="J2321" s="70">
        <v>166320</v>
      </c>
      <c r="K2321" s="64">
        <v>10</v>
      </c>
      <c r="L2321" s="64">
        <f t="shared" si="37"/>
        <v>257672800</v>
      </c>
      <c r="M2321" s="62">
        <v>2312</v>
      </c>
    </row>
    <row r="2322" spans="4:13">
      <c r="D2322" s="59"/>
      <c r="E2322" s="62">
        <v>5</v>
      </c>
      <c r="F2322" s="62">
        <v>1</v>
      </c>
      <c r="G2322" s="63">
        <v>1410000</v>
      </c>
      <c r="H2322" s="62">
        <v>10000</v>
      </c>
      <c r="I2322" s="69">
        <v>1</v>
      </c>
      <c r="J2322" s="70">
        <v>142410</v>
      </c>
      <c r="K2322" s="64">
        <v>10</v>
      </c>
      <c r="L2322" s="64">
        <f t="shared" si="37"/>
        <v>202208100</v>
      </c>
      <c r="M2322" s="62">
        <v>2313</v>
      </c>
    </row>
    <row r="2323" spans="4:13">
      <c r="D2323" s="59"/>
      <c r="E2323" s="59"/>
      <c r="F2323" s="62">
        <v>2</v>
      </c>
      <c r="G2323" s="64">
        <v>1424100</v>
      </c>
      <c r="H2323" s="59"/>
      <c r="I2323" s="69">
        <v>1.01</v>
      </c>
      <c r="J2323" s="70">
        <v>145258</v>
      </c>
      <c r="K2323" s="64">
        <v>10</v>
      </c>
      <c r="L2323" s="64">
        <f t="shared" si="37"/>
        <v>208286017.8</v>
      </c>
      <c r="M2323" s="62">
        <v>2314</v>
      </c>
    </row>
    <row r="2324" spans="4:13">
      <c r="D2324" s="59"/>
      <c r="E2324" s="59"/>
      <c r="F2324" s="62">
        <v>3</v>
      </c>
      <c r="G2324" s="64">
        <v>1438200</v>
      </c>
      <c r="H2324" s="59"/>
      <c r="I2324" s="69">
        <v>1.02</v>
      </c>
      <c r="J2324" s="70">
        <v>148134</v>
      </c>
      <c r="K2324" s="64">
        <v>10</v>
      </c>
      <c r="L2324" s="64">
        <f t="shared" si="37"/>
        <v>214484518.8</v>
      </c>
      <c r="M2324" s="62">
        <v>2315</v>
      </c>
    </row>
    <row r="2325" spans="4:13">
      <c r="D2325" s="59"/>
      <c r="E2325" s="59"/>
      <c r="F2325" s="62">
        <v>4</v>
      </c>
      <c r="G2325" s="64">
        <v>1452300</v>
      </c>
      <c r="H2325" s="59"/>
      <c r="I2325" s="69">
        <v>1.03</v>
      </c>
      <c r="J2325" s="70">
        <v>151039</v>
      </c>
      <c r="K2325" s="64">
        <v>10</v>
      </c>
      <c r="L2325" s="64">
        <f t="shared" si="37"/>
        <v>220806239.7</v>
      </c>
      <c r="M2325" s="62">
        <v>2316</v>
      </c>
    </row>
    <row r="2326" spans="4:13">
      <c r="D2326" s="59"/>
      <c r="E2326" s="59"/>
      <c r="F2326" s="62">
        <v>5</v>
      </c>
      <c r="G2326" s="64">
        <v>1466400</v>
      </c>
      <c r="H2326" s="59"/>
      <c r="I2326" s="69">
        <v>1.04</v>
      </c>
      <c r="J2326" s="70">
        <v>153972</v>
      </c>
      <c r="K2326" s="64">
        <v>10</v>
      </c>
      <c r="L2326" s="64">
        <f t="shared" si="37"/>
        <v>227250940.8</v>
      </c>
      <c r="M2326" s="62">
        <v>2317</v>
      </c>
    </row>
    <row r="2327" spans="4:13">
      <c r="D2327" s="59"/>
      <c r="E2327" s="59"/>
      <c r="F2327" s="62">
        <v>6</v>
      </c>
      <c r="G2327" s="64">
        <v>1494600</v>
      </c>
      <c r="H2327" s="59"/>
      <c r="I2327" s="69">
        <v>1.06</v>
      </c>
      <c r="J2327" s="70">
        <v>158427</v>
      </c>
      <c r="K2327" s="64">
        <v>10</v>
      </c>
      <c r="L2327" s="64">
        <f t="shared" si="37"/>
        <v>238279594.2</v>
      </c>
      <c r="M2327" s="62">
        <v>2318</v>
      </c>
    </row>
    <row r="2328" spans="4:13">
      <c r="D2328" s="59"/>
      <c r="E2328" s="59"/>
      <c r="F2328" s="62">
        <v>7</v>
      </c>
      <c r="G2328" s="64">
        <v>1522800</v>
      </c>
      <c r="H2328" s="59"/>
      <c r="I2328" s="69">
        <v>1.08</v>
      </c>
      <c r="J2328" s="70">
        <v>162939</v>
      </c>
      <c r="K2328" s="64">
        <v>10</v>
      </c>
      <c r="L2328" s="64">
        <f t="shared" si="37"/>
        <v>249646309.2</v>
      </c>
      <c r="M2328" s="62">
        <v>2319</v>
      </c>
    </row>
    <row r="2329" spans="4:13">
      <c r="D2329" s="59"/>
      <c r="E2329" s="59"/>
      <c r="F2329" s="62">
        <v>8</v>
      </c>
      <c r="G2329" s="64">
        <v>1551000</v>
      </c>
      <c r="H2329" s="59"/>
      <c r="I2329" s="69">
        <v>1.1</v>
      </c>
      <c r="J2329" s="70">
        <v>167508</v>
      </c>
      <c r="K2329" s="64">
        <v>10</v>
      </c>
      <c r="L2329" s="64">
        <f t="shared" si="37"/>
        <v>261355908</v>
      </c>
      <c r="M2329" s="62">
        <v>2320</v>
      </c>
    </row>
    <row r="2330" spans="4:13">
      <c r="D2330" s="62" t="s">
        <v>655</v>
      </c>
      <c r="E2330" s="62">
        <v>1</v>
      </c>
      <c r="F2330" s="62">
        <v>1</v>
      </c>
      <c r="G2330" s="63">
        <v>1420000</v>
      </c>
      <c r="H2330" s="62">
        <v>10000</v>
      </c>
      <c r="I2330" s="69">
        <v>1</v>
      </c>
      <c r="J2330" s="70">
        <v>143420</v>
      </c>
      <c r="K2330" s="64">
        <v>10</v>
      </c>
      <c r="L2330" s="64">
        <f t="shared" si="37"/>
        <v>205076400</v>
      </c>
      <c r="M2330" s="62">
        <v>2321</v>
      </c>
    </row>
    <row r="2331" spans="4:13">
      <c r="D2331" s="59"/>
      <c r="E2331" s="59"/>
      <c r="F2331" s="62">
        <v>2</v>
      </c>
      <c r="G2331" s="64">
        <v>1434200</v>
      </c>
      <c r="H2331" s="59"/>
      <c r="I2331" s="69">
        <v>1.01</v>
      </c>
      <c r="J2331" s="70">
        <v>146288</v>
      </c>
      <c r="K2331" s="64">
        <v>10</v>
      </c>
      <c r="L2331" s="64">
        <f t="shared" si="37"/>
        <v>211240449.6</v>
      </c>
      <c r="M2331" s="62">
        <v>2322</v>
      </c>
    </row>
    <row r="2332" spans="4:13">
      <c r="D2332" s="59"/>
      <c r="E2332" s="59"/>
      <c r="F2332" s="62">
        <v>3</v>
      </c>
      <c r="G2332" s="64">
        <v>1448400</v>
      </c>
      <c r="H2332" s="59"/>
      <c r="I2332" s="69">
        <v>1.02</v>
      </c>
      <c r="J2332" s="70">
        <v>149185</v>
      </c>
      <c r="K2332" s="64">
        <v>10</v>
      </c>
      <c r="L2332" s="64">
        <f t="shared" si="37"/>
        <v>217527954</v>
      </c>
      <c r="M2332" s="62">
        <v>2323</v>
      </c>
    </row>
    <row r="2333" spans="4:13">
      <c r="D2333" s="59"/>
      <c r="E2333" s="59"/>
      <c r="F2333" s="62">
        <v>4</v>
      </c>
      <c r="G2333" s="64">
        <v>1462600</v>
      </c>
      <c r="H2333" s="59"/>
      <c r="I2333" s="69">
        <v>1.03</v>
      </c>
      <c r="J2333" s="70">
        <v>152110</v>
      </c>
      <c r="K2333" s="64">
        <v>10</v>
      </c>
      <c r="L2333" s="64">
        <f t="shared" si="37"/>
        <v>223938686</v>
      </c>
      <c r="M2333" s="62">
        <v>2324</v>
      </c>
    </row>
    <row r="2334" spans="4:13">
      <c r="D2334" s="59"/>
      <c r="E2334" s="59"/>
      <c r="F2334" s="62">
        <v>5</v>
      </c>
      <c r="G2334" s="64">
        <v>1476800</v>
      </c>
      <c r="H2334" s="59"/>
      <c r="I2334" s="69">
        <v>1.04</v>
      </c>
      <c r="J2334" s="70">
        <v>155064</v>
      </c>
      <c r="K2334" s="64">
        <v>10</v>
      </c>
      <c r="L2334" s="64">
        <f t="shared" si="37"/>
        <v>230475315.2</v>
      </c>
      <c r="M2334" s="62">
        <v>2325</v>
      </c>
    </row>
    <row r="2335" spans="4:13">
      <c r="D2335" s="59"/>
      <c r="E2335" s="59"/>
      <c r="F2335" s="62">
        <v>6</v>
      </c>
      <c r="G2335" s="64">
        <v>1505200</v>
      </c>
      <c r="H2335" s="59"/>
      <c r="I2335" s="69">
        <v>1.06</v>
      </c>
      <c r="J2335" s="70">
        <v>159551</v>
      </c>
      <c r="K2335" s="64">
        <v>10</v>
      </c>
      <c r="L2335" s="64">
        <f t="shared" si="37"/>
        <v>241661365.2</v>
      </c>
      <c r="M2335" s="62">
        <v>2326</v>
      </c>
    </row>
    <row r="2336" spans="4:13">
      <c r="D2336" s="59"/>
      <c r="E2336" s="59"/>
      <c r="F2336" s="62">
        <v>7</v>
      </c>
      <c r="G2336" s="64">
        <v>1533600</v>
      </c>
      <c r="H2336" s="59"/>
      <c r="I2336" s="69">
        <v>1.08</v>
      </c>
      <c r="J2336" s="70">
        <v>164095</v>
      </c>
      <c r="K2336" s="64">
        <v>10</v>
      </c>
      <c r="L2336" s="64">
        <f t="shared" si="37"/>
        <v>253189692</v>
      </c>
      <c r="M2336" s="62">
        <v>2327</v>
      </c>
    </row>
    <row r="2337" spans="5:13">
      <c r="E2337" s="59"/>
      <c r="F2337" s="62">
        <v>8</v>
      </c>
      <c r="G2337" s="64">
        <v>1562000</v>
      </c>
      <c r="H2337" s="59"/>
      <c r="I2337" s="69">
        <v>1.1</v>
      </c>
      <c r="J2337" s="70">
        <v>168696</v>
      </c>
      <c r="K2337" s="64">
        <v>10</v>
      </c>
      <c r="L2337" s="64">
        <f t="shared" si="37"/>
        <v>265065152</v>
      </c>
      <c r="M2337" s="62">
        <v>2328</v>
      </c>
    </row>
    <row r="2338" spans="5:13">
      <c r="E2338" s="62">
        <v>2</v>
      </c>
      <c r="F2338" s="62">
        <v>1</v>
      </c>
      <c r="G2338" s="63">
        <v>1430000</v>
      </c>
      <c r="H2338" s="62">
        <v>10000</v>
      </c>
      <c r="I2338" s="69">
        <v>1</v>
      </c>
      <c r="J2338" s="70">
        <v>144430</v>
      </c>
      <c r="K2338" s="64">
        <v>10</v>
      </c>
      <c r="L2338" s="64">
        <f t="shared" si="37"/>
        <v>207964900</v>
      </c>
      <c r="M2338" s="62">
        <v>2329</v>
      </c>
    </row>
    <row r="2339" spans="5:13">
      <c r="E2339" s="59"/>
      <c r="F2339" s="62">
        <v>2</v>
      </c>
      <c r="G2339" s="64">
        <v>1444300</v>
      </c>
      <c r="H2339" s="59"/>
      <c r="I2339" s="69">
        <v>1.01</v>
      </c>
      <c r="J2339" s="70">
        <v>147318</v>
      </c>
      <c r="K2339" s="64">
        <v>10</v>
      </c>
      <c r="L2339" s="64">
        <f t="shared" si="37"/>
        <v>214215687.4</v>
      </c>
      <c r="M2339" s="62">
        <v>2330</v>
      </c>
    </row>
    <row r="2340" spans="5:13">
      <c r="E2340" s="59"/>
      <c r="F2340" s="62">
        <v>3</v>
      </c>
      <c r="G2340" s="64">
        <v>1458600</v>
      </c>
      <c r="H2340" s="59"/>
      <c r="I2340" s="69">
        <v>1.02</v>
      </c>
      <c r="J2340" s="70">
        <v>150235</v>
      </c>
      <c r="K2340" s="64">
        <v>10</v>
      </c>
      <c r="L2340" s="64">
        <f t="shared" si="37"/>
        <v>220591371</v>
      </c>
      <c r="M2340" s="62">
        <v>2331</v>
      </c>
    </row>
    <row r="2341" spans="5:13">
      <c r="E2341" s="59"/>
      <c r="F2341" s="62">
        <v>4</v>
      </c>
      <c r="G2341" s="64">
        <v>1472900</v>
      </c>
      <c r="H2341" s="59"/>
      <c r="I2341" s="69">
        <v>1.03</v>
      </c>
      <c r="J2341" s="70">
        <v>153181</v>
      </c>
      <c r="K2341" s="64">
        <v>10</v>
      </c>
      <c r="L2341" s="64">
        <f t="shared" si="37"/>
        <v>227093194.9</v>
      </c>
      <c r="M2341" s="62">
        <v>2332</v>
      </c>
    </row>
    <row r="2342" spans="5:13">
      <c r="E2342" s="59"/>
      <c r="F2342" s="62">
        <v>5</v>
      </c>
      <c r="G2342" s="64">
        <v>1487200</v>
      </c>
      <c r="H2342" s="59"/>
      <c r="I2342" s="69">
        <v>1.04</v>
      </c>
      <c r="J2342" s="70">
        <v>156156</v>
      </c>
      <c r="K2342" s="64">
        <v>10</v>
      </c>
      <c r="L2342" s="64">
        <f t="shared" si="37"/>
        <v>233722403.2</v>
      </c>
      <c r="M2342" s="62">
        <v>2333</v>
      </c>
    </row>
    <row r="2343" spans="5:13">
      <c r="E2343" s="59"/>
      <c r="F2343" s="62">
        <v>6</v>
      </c>
      <c r="G2343" s="64">
        <v>1515800</v>
      </c>
      <c r="H2343" s="59"/>
      <c r="I2343" s="69">
        <v>1.06</v>
      </c>
      <c r="J2343" s="70">
        <v>160674</v>
      </c>
      <c r="K2343" s="64">
        <v>10</v>
      </c>
      <c r="L2343" s="64">
        <f t="shared" si="37"/>
        <v>245065449.2</v>
      </c>
      <c r="M2343" s="62">
        <v>2334</v>
      </c>
    </row>
    <row r="2344" spans="5:13">
      <c r="E2344" s="59"/>
      <c r="F2344" s="62">
        <v>7</v>
      </c>
      <c r="G2344" s="64">
        <v>1544400</v>
      </c>
      <c r="H2344" s="59"/>
      <c r="I2344" s="69">
        <v>1.08</v>
      </c>
      <c r="J2344" s="70">
        <v>165250</v>
      </c>
      <c r="K2344" s="64">
        <v>10</v>
      </c>
      <c r="L2344" s="64">
        <f t="shared" si="37"/>
        <v>256756500</v>
      </c>
      <c r="M2344" s="62">
        <v>2335</v>
      </c>
    </row>
    <row r="2345" spans="5:13">
      <c r="E2345" s="59"/>
      <c r="F2345" s="62">
        <v>8</v>
      </c>
      <c r="G2345" s="64">
        <v>1573000</v>
      </c>
      <c r="H2345" s="59"/>
      <c r="I2345" s="69">
        <v>1.1</v>
      </c>
      <c r="J2345" s="70">
        <v>169884</v>
      </c>
      <c r="K2345" s="64">
        <v>10</v>
      </c>
      <c r="L2345" s="64">
        <f t="shared" si="37"/>
        <v>268800532</v>
      </c>
      <c r="M2345" s="62">
        <v>2336</v>
      </c>
    </row>
    <row r="2346" spans="5:13">
      <c r="E2346" s="62">
        <v>3</v>
      </c>
      <c r="F2346" s="62">
        <v>1</v>
      </c>
      <c r="G2346" s="63">
        <v>1450000</v>
      </c>
      <c r="H2346" s="62">
        <v>20000</v>
      </c>
      <c r="I2346" s="69">
        <v>1</v>
      </c>
      <c r="J2346" s="70">
        <v>146450</v>
      </c>
      <c r="K2346" s="64">
        <v>10</v>
      </c>
      <c r="L2346" s="64">
        <f t="shared" si="37"/>
        <v>213802500</v>
      </c>
      <c r="M2346" s="62">
        <v>2337</v>
      </c>
    </row>
    <row r="2347" spans="5:13">
      <c r="E2347" s="59"/>
      <c r="F2347" s="62">
        <v>2</v>
      </c>
      <c r="G2347" s="64">
        <v>1464500</v>
      </c>
      <c r="H2347" s="59"/>
      <c r="I2347" s="69">
        <v>1.01</v>
      </c>
      <c r="J2347" s="70">
        <v>149379</v>
      </c>
      <c r="K2347" s="64">
        <v>10</v>
      </c>
      <c r="L2347" s="64">
        <f t="shared" si="37"/>
        <v>220230045.5</v>
      </c>
      <c r="M2347" s="62">
        <v>2338</v>
      </c>
    </row>
    <row r="2348" spans="5:13">
      <c r="E2348" s="59"/>
      <c r="F2348" s="62">
        <v>3</v>
      </c>
      <c r="G2348" s="64">
        <v>1479000</v>
      </c>
      <c r="H2348" s="59"/>
      <c r="I2348" s="69">
        <v>1.02</v>
      </c>
      <c r="J2348" s="70">
        <v>152337</v>
      </c>
      <c r="K2348" s="64">
        <v>10</v>
      </c>
      <c r="L2348" s="64">
        <f t="shared" si="37"/>
        <v>226785423</v>
      </c>
      <c r="M2348" s="62">
        <v>2339</v>
      </c>
    </row>
    <row r="2349" spans="5:13">
      <c r="E2349" s="59"/>
      <c r="F2349" s="62">
        <v>4</v>
      </c>
      <c r="G2349" s="64">
        <v>1493500</v>
      </c>
      <c r="H2349" s="59"/>
      <c r="I2349" s="69">
        <v>1.03</v>
      </c>
      <c r="J2349" s="70">
        <v>155324</v>
      </c>
      <c r="K2349" s="64">
        <v>10</v>
      </c>
      <c r="L2349" s="64">
        <f t="shared" si="37"/>
        <v>233469894</v>
      </c>
      <c r="M2349" s="62">
        <v>2340</v>
      </c>
    </row>
    <row r="2350" spans="5:13">
      <c r="E2350" s="59"/>
      <c r="F2350" s="62">
        <v>5</v>
      </c>
      <c r="G2350" s="64">
        <v>1508000</v>
      </c>
      <c r="H2350" s="59"/>
      <c r="I2350" s="69">
        <v>1.04</v>
      </c>
      <c r="J2350" s="70">
        <v>158340</v>
      </c>
      <c r="K2350" s="64">
        <v>10</v>
      </c>
      <c r="L2350" s="64">
        <f t="shared" si="37"/>
        <v>240284720</v>
      </c>
      <c r="M2350" s="62">
        <v>2341</v>
      </c>
    </row>
    <row r="2351" spans="5:13">
      <c r="E2351" s="59"/>
      <c r="F2351" s="62">
        <v>6</v>
      </c>
      <c r="G2351" s="64">
        <v>1537000</v>
      </c>
      <c r="H2351" s="59"/>
      <c r="I2351" s="69">
        <v>1.06</v>
      </c>
      <c r="J2351" s="70">
        <v>162922</v>
      </c>
      <c r="K2351" s="64">
        <v>10</v>
      </c>
      <c r="L2351" s="64">
        <f t="shared" si="37"/>
        <v>251948114</v>
      </c>
      <c r="M2351" s="62">
        <v>2342</v>
      </c>
    </row>
    <row r="2352" spans="5:13">
      <c r="E2352" s="59"/>
      <c r="F2352" s="62">
        <v>7</v>
      </c>
      <c r="G2352" s="64">
        <v>1566000</v>
      </c>
      <c r="H2352" s="59"/>
      <c r="I2352" s="69">
        <v>1.08</v>
      </c>
      <c r="J2352" s="70">
        <v>167562</v>
      </c>
      <c r="K2352" s="64">
        <v>10</v>
      </c>
      <c r="L2352" s="64">
        <f t="shared" si="37"/>
        <v>263968092</v>
      </c>
      <c r="M2352" s="62">
        <v>2343</v>
      </c>
    </row>
    <row r="2353" spans="5:13">
      <c r="E2353" s="59"/>
      <c r="F2353" s="62">
        <v>8</v>
      </c>
      <c r="G2353" s="64">
        <v>1595000</v>
      </c>
      <c r="H2353" s="59"/>
      <c r="I2353" s="69">
        <v>1.1</v>
      </c>
      <c r="J2353" s="70">
        <v>172260</v>
      </c>
      <c r="K2353" s="64">
        <v>10</v>
      </c>
      <c r="L2353" s="64">
        <f t="shared" si="37"/>
        <v>276349700</v>
      </c>
      <c r="M2353" s="62">
        <v>2344</v>
      </c>
    </row>
    <row r="2354" spans="5:13">
      <c r="E2354" s="62">
        <v>4</v>
      </c>
      <c r="F2354" s="62">
        <v>1</v>
      </c>
      <c r="G2354" s="63">
        <v>1460000</v>
      </c>
      <c r="H2354" s="62">
        <v>10000</v>
      </c>
      <c r="I2354" s="69">
        <v>1</v>
      </c>
      <c r="J2354" s="70">
        <v>147460</v>
      </c>
      <c r="K2354" s="64">
        <v>10</v>
      </c>
      <c r="L2354" s="64">
        <f t="shared" si="37"/>
        <v>216751600</v>
      </c>
      <c r="M2354" s="62">
        <v>2345</v>
      </c>
    </row>
    <row r="2355" spans="5:13">
      <c r="E2355" s="59"/>
      <c r="F2355" s="62">
        <v>2</v>
      </c>
      <c r="G2355" s="64">
        <v>1474600</v>
      </c>
      <c r="H2355" s="59"/>
      <c r="I2355" s="69">
        <v>1.01</v>
      </c>
      <c r="J2355" s="70">
        <v>150409</v>
      </c>
      <c r="K2355" s="64">
        <v>10</v>
      </c>
      <c r="L2355" s="64">
        <f t="shared" si="37"/>
        <v>223267711.4</v>
      </c>
      <c r="M2355" s="62">
        <v>2346</v>
      </c>
    </row>
    <row r="2356" spans="5:13">
      <c r="E2356" s="59"/>
      <c r="F2356" s="62">
        <v>3</v>
      </c>
      <c r="G2356" s="64">
        <v>1489200</v>
      </c>
      <c r="H2356" s="59"/>
      <c r="I2356" s="69">
        <v>1.02</v>
      </c>
      <c r="J2356" s="70">
        <v>153387</v>
      </c>
      <c r="K2356" s="64">
        <v>10</v>
      </c>
      <c r="L2356" s="64">
        <f t="shared" si="37"/>
        <v>229913120.4</v>
      </c>
      <c r="M2356" s="62">
        <v>2347</v>
      </c>
    </row>
    <row r="2357" spans="5:13">
      <c r="E2357" s="59"/>
      <c r="F2357" s="62">
        <v>4</v>
      </c>
      <c r="G2357" s="64">
        <v>1503800</v>
      </c>
      <c r="H2357" s="59"/>
      <c r="I2357" s="69">
        <v>1.03</v>
      </c>
      <c r="J2357" s="70">
        <v>156395</v>
      </c>
      <c r="K2357" s="64">
        <v>10</v>
      </c>
      <c r="L2357" s="64">
        <f t="shared" si="37"/>
        <v>236690601</v>
      </c>
      <c r="M2357" s="62">
        <v>2348</v>
      </c>
    </row>
    <row r="2358" spans="5:13">
      <c r="E2358" s="59"/>
      <c r="F2358" s="62">
        <v>5</v>
      </c>
      <c r="G2358" s="64">
        <v>1518400</v>
      </c>
      <c r="H2358" s="59"/>
      <c r="I2358" s="69">
        <v>1.04</v>
      </c>
      <c r="J2358" s="70">
        <v>159432</v>
      </c>
      <c r="K2358" s="64">
        <v>10</v>
      </c>
      <c r="L2358" s="64">
        <f t="shared" si="37"/>
        <v>243599948.8</v>
      </c>
      <c r="M2358" s="62">
        <v>2349</v>
      </c>
    </row>
    <row r="2359" spans="5:13">
      <c r="E2359" s="59"/>
      <c r="F2359" s="62">
        <v>6</v>
      </c>
      <c r="G2359" s="64">
        <v>1547600</v>
      </c>
      <c r="H2359" s="59"/>
      <c r="I2359" s="69">
        <v>1.06</v>
      </c>
      <c r="J2359" s="70">
        <v>164045</v>
      </c>
      <c r="K2359" s="64">
        <v>10</v>
      </c>
      <c r="L2359" s="64">
        <f t="shared" si="37"/>
        <v>255423642</v>
      </c>
      <c r="M2359" s="62">
        <v>2350</v>
      </c>
    </row>
    <row r="2360" spans="5:13">
      <c r="E2360" s="59"/>
      <c r="F2360" s="62">
        <v>7</v>
      </c>
      <c r="G2360" s="64">
        <v>1576800</v>
      </c>
      <c r="H2360" s="59"/>
      <c r="I2360" s="69">
        <v>1.08</v>
      </c>
      <c r="J2360" s="70">
        <v>168717</v>
      </c>
      <c r="K2360" s="64">
        <v>10</v>
      </c>
      <c r="L2360" s="64">
        <f t="shared" si="37"/>
        <v>267609765.6</v>
      </c>
      <c r="M2360" s="62">
        <v>2351</v>
      </c>
    </row>
    <row r="2361" spans="5:13">
      <c r="E2361" s="59"/>
      <c r="F2361" s="62">
        <v>8</v>
      </c>
      <c r="G2361" s="64">
        <v>1606000</v>
      </c>
      <c r="H2361" s="59"/>
      <c r="I2361" s="69">
        <v>1.1</v>
      </c>
      <c r="J2361" s="70">
        <v>173448</v>
      </c>
      <c r="K2361" s="64">
        <v>10</v>
      </c>
      <c r="L2361" s="64">
        <f t="shared" si="37"/>
        <v>280163488</v>
      </c>
      <c r="M2361" s="62">
        <v>2352</v>
      </c>
    </row>
    <row r="2362" spans="5:13">
      <c r="E2362" s="62">
        <v>5</v>
      </c>
      <c r="F2362" s="62">
        <v>1</v>
      </c>
      <c r="G2362" s="63">
        <v>1470000</v>
      </c>
      <c r="H2362" s="62">
        <v>10000</v>
      </c>
      <c r="I2362" s="69">
        <v>1</v>
      </c>
      <c r="J2362" s="70">
        <v>148470</v>
      </c>
      <c r="K2362" s="64">
        <v>10</v>
      </c>
      <c r="L2362" s="64">
        <f t="shared" si="37"/>
        <v>219720900</v>
      </c>
      <c r="M2362" s="62">
        <v>2353</v>
      </c>
    </row>
    <row r="2363" spans="5:13">
      <c r="E2363" s="59"/>
      <c r="F2363" s="62">
        <v>2</v>
      </c>
      <c r="G2363" s="64">
        <v>1484700</v>
      </c>
      <c r="H2363" s="59"/>
      <c r="I2363" s="69">
        <v>1.01</v>
      </c>
      <c r="J2363" s="70">
        <v>151439</v>
      </c>
      <c r="K2363" s="64">
        <v>10</v>
      </c>
      <c r="L2363" s="64">
        <f t="shared" si="37"/>
        <v>226326183.3</v>
      </c>
      <c r="M2363" s="62">
        <v>2354</v>
      </c>
    </row>
    <row r="2364" spans="5:13">
      <c r="E2364" s="59"/>
      <c r="F2364" s="62">
        <v>3</v>
      </c>
      <c r="G2364" s="64">
        <v>1499400</v>
      </c>
      <c r="H2364" s="59"/>
      <c r="I2364" s="69">
        <v>1.02</v>
      </c>
      <c r="J2364" s="70">
        <v>154438</v>
      </c>
      <c r="K2364" s="64">
        <v>10</v>
      </c>
      <c r="L2364" s="64">
        <f t="shared" si="37"/>
        <v>233063737.2</v>
      </c>
      <c r="M2364" s="62">
        <v>2355</v>
      </c>
    </row>
    <row r="2365" spans="5:13">
      <c r="E2365" s="59"/>
      <c r="F2365" s="62">
        <v>4</v>
      </c>
      <c r="G2365" s="64">
        <v>1514100</v>
      </c>
      <c r="H2365" s="59"/>
      <c r="I2365" s="69">
        <v>1.03</v>
      </c>
      <c r="J2365" s="70">
        <v>157466</v>
      </c>
      <c r="K2365" s="64">
        <v>10</v>
      </c>
      <c r="L2365" s="64">
        <f t="shared" si="37"/>
        <v>239933370.6</v>
      </c>
      <c r="M2365" s="62">
        <v>2356</v>
      </c>
    </row>
    <row r="2366" spans="5:13">
      <c r="E2366" s="59"/>
      <c r="F2366" s="62">
        <v>5</v>
      </c>
      <c r="G2366" s="64">
        <v>1528800</v>
      </c>
      <c r="H2366" s="59"/>
      <c r="I2366" s="69">
        <v>1.04</v>
      </c>
      <c r="J2366" s="70">
        <v>160524</v>
      </c>
      <c r="K2366" s="64">
        <v>10</v>
      </c>
      <c r="L2366" s="64">
        <f t="shared" si="37"/>
        <v>246937891.2</v>
      </c>
      <c r="M2366" s="62">
        <v>2357</v>
      </c>
    </row>
    <row r="2367" spans="5:13">
      <c r="E2367" s="59"/>
      <c r="F2367" s="62">
        <v>6</v>
      </c>
      <c r="G2367" s="64">
        <v>1558200</v>
      </c>
      <c r="H2367" s="59"/>
      <c r="I2367" s="69">
        <v>1.06</v>
      </c>
      <c r="J2367" s="70">
        <v>165169</v>
      </c>
      <c r="K2367" s="64">
        <v>10</v>
      </c>
      <c r="L2367" s="64">
        <f t="shared" si="37"/>
        <v>258924535.8</v>
      </c>
      <c r="M2367" s="62">
        <v>2358</v>
      </c>
    </row>
    <row r="2368" spans="5:13">
      <c r="E2368" s="59"/>
      <c r="F2368" s="62">
        <v>7</v>
      </c>
      <c r="G2368" s="64">
        <v>1587600</v>
      </c>
      <c r="H2368" s="59"/>
      <c r="I2368" s="69">
        <v>1.08</v>
      </c>
      <c r="J2368" s="70">
        <v>169873</v>
      </c>
      <c r="K2368" s="64">
        <v>10</v>
      </c>
      <c r="L2368" s="64">
        <f t="shared" si="37"/>
        <v>271277974.8</v>
      </c>
      <c r="M2368" s="62">
        <v>2359</v>
      </c>
    </row>
    <row r="2369" spans="4:13">
      <c r="D2369" s="59"/>
      <c r="E2369" s="59"/>
      <c r="F2369" s="62">
        <v>8</v>
      </c>
      <c r="G2369" s="64">
        <v>1617000</v>
      </c>
      <c r="H2369" s="59"/>
      <c r="I2369" s="69">
        <v>1.1</v>
      </c>
      <c r="J2369" s="70">
        <v>174636</v>
      </c>
      <c r="K2369" s="64">
        <v>10</v>
      </c>
      <c r="L2369" s="64">
        <f t="shared" si="37"/>
        <v>284003412</v>
      </c>
      <c r="M2369" s="62">
        <v>2360</v>
      </c>
    </row>
    <row r="2370" spans="4:13">
      <c r="D2370" s="62" t="s">
        <v>656</v>
      </c>
      <c r="E2370" s="62">
        <v>1</v>
      </c>
      <c r="F2370" s="62">
        <v>1</v>
      </c>
      <c r="G2370" s="63">
        <v>1480000</v>
      </c>
      <c r="H2370" s="62">
        <v>10000</v>
      </c>
      <c r="I2370" s="69">
        <v>1</v>
      </c>
      <c r="J2370" s="70">
        <v>149480</v>
      </c>
      <c r="K2370" s="64">
        <v>10</v>
      </c>
      <c r="L2370" s="64">
        <f t="shared" si="37"/>
        <v>222710400</v>
      </c>
      <c r="M2370" s="62">
        <v>2361</v>
      </c>
    </row>
    <row r="2371" spans="4:13">
      <c r="D2371" s="59"/>
      <c r="E2371" s="59"/>
      <c r="F2371" s="62">
        <v>2</v>
      </c>
      <c r="G2371" s="64">
        <v>1494800</v>
      </c>
      <c r="H2371" s="59"/>
      <c r="I2371" s="69">
        <v>1.01</v>
      </c>
      <c r="J2371" s="70">
        <v>152469</v>
      </c>
      <c r="K2371" s="64">
        <v>10</v>
      </c>
      <c r="L2371" s="64">
        <f t="shared" si="37"/>
        <v>229405461.2</v>
      </c>
      <c r="M2371" s="62">
        <v>2362</v>
      </c>
    </row>
    <row r="2372" spans="4:13">
      <c r="D2372" s="59"/>
      <c r="E2372" s="59"/>
      <c r="F2372" s="62">
        <v>3</v>
      </c>
      <c r="G2372" s="64">
        <v>1509600</v>
      </c>
      <c r="H2372" s="59"/>
      <c r="I2372" s="69">
        <v>1.02</v>
      </c>
      <c r="J2372" s="70">
        <v>155488</v>
      </c>
      <c r="K2372" s="64">
        <v>10</v>
      </c>
      <c r="L2372" s="64">
        <f t="shared" si="37"/>
        <v>236234284.8</v>
      </c>
      <c r="M2372" s="62">
        <v>2363</v>
      </c>
    </row>
    <row r="2373" spans="4:13">
      <c r="D2373" s="59"/>
      <c r="E2373" s="59"/>
      <c r="F2373" s="62">
        <v>4</v>
      </c>
      <c r="G2373" s="64">
        <v>1524400</v>
      </c>
      <c r="H2373" s="59"/>
      <c r="I2373" s="69">
        <v>1.03</v>
      </c>
      <c r="J2373" s="70">
        <v>158537</v>
      </c>
      <c r="K2373" s="64">
        <v>10</v>
      </c>
      <c r="L2373" s="64">
        <f t="shared" si="37"/>
        <v>243198202.8</v>
      </c>
      <c r="M2373" s="62">
        <v>2364</v>
      </c>
    </row>
    <row r="2374" spans="4:13">
      <c r="D2374" s="59"/>
      <c r="E2374" s="59"/>
      <c r="F2374" s="62">
        <v>5</v>
      </c>
      <c r="G2374" s="64">
        <v>1539200</v>
      </c>
      <c r="H2374" s="59"/>
      <c r="I2374" s="69">
        <v>1.04</v>
      </c>
      <c r="J2374" s="70">
        <v>161616</v>
      </c>
      <c r="K2374" s="64">
        <v>10</v>
      </c>
      <c r="L2374" s="64">
        <f t="shared" si="37"/>
        <v>250298547.2</v>
      </c>
      <c r="M2374" s="62">
        <v>2365</v>
      </c>
    </row>
    <row r="2375" spans="4:13">
      <c r="D2375" s="59"/>
      <c r="E2375" s="59"/>
      <c r="F2375" s="62">
        <v>6</v>
      </c>
      <c r="G2375" s="64">
        <v>1568800</v>
      </c>
      <c r="H2375" s="59"/>
      <c r="I2375" s="69">
        <v>1.06</v>
      </c>
      <c r="J2375" s="70">
        <v>166292</v>
      </c>
      <c r="K2375" s="64">
        <v>10</v>
      </c>
      <c r="L2375" s="64">
        <f t="shared" si="37"/>
        <v>262447689.6</v>
      </c>
      <c r="M2375" s="62">
        <v>2366</v>
      </c>
    </row>
    <row r="2376" spans="4:13">
      <c r="D2376" s="59"/>
      <c r="E2376" s="59"/>
      <c r="F2376" s="62">
        <v>7</v>
      </c>
      <c r="G2376" s="64">
        <v>1598400</v>
      </c>
      <c r="H2376" s="59"/>
      <c r="I2376" s="69">
        <v>1.08</v>
      </c>
      <c r="J2376" s="70">
        <v>171028</v>
      </c>
      <c r="K2376" s="64">
        <v>10</v>
      </c>
      <c r="L2376" s="64">
        <f t="shared" si="37"/>
        <v>274969555.2</v>
      </c>
      <c r="M2376" s="62">
        <v>2367</v>
      </c>
    </row>
    <row r="2377" spans="4:13">
      <c r="D2377" s="59"/>
      <c r="E2377" s="59"/>
      <c r="F2377" s="62">
        <v>8</v>
      </c>
      <c r="G2377" s="64">
        <v>1628000</v>
      </c>
      <c r="H2377" s="59"/>
      <c r="I2377" s="69">
        <v>1.1</v>
      </c>
      <c r="J2377" s="70">
        <v>175824</v>
      </c>
      <c r="K2377" s="64">
        <v>10</v>
      </c>
      <c r="L2377" s="64">
        <f t="shared" si="37"/>
        <v>287869472</v>
      </c>
      <c r="M2377" s="62">
        <v>2368</v>
      </c>
    </row>
    <row r="2378" spans="4:13">
      <c r="D2378" s="59"/>
      <c r="E2378" s="62">
        <v>2</v>
      </c>
      <c r="F2378" s="62">
        <v>1</v>
      </c>
      <c r="G2378" s="63">
        <v>1490000</v>
      </c>
      <c r="H2378" s="62">
        <v>10000</v>
      </c>
      <c r="I2378" s="69">
        <v>1</v>
      </c>
      <c r="J2378" s="70">
        <v>150490</v>
      </c>
      <c r="K2378" s="64">
        <v>10</v>
      </c>
      <c r="L2378" s="64">
        <f t="shared" si="37"/>
        <v>225720100</v>
      </c>
      <c r="M2378" s="62">
        <v>2369</v>
      </c>
    </row>
    <row r="2379" spans="4:13">
      <c r="D2379" s="59"/>
      <c r="E2379" s="59"/>
      <c r="F2379" s="62">
        <v>2</v>
      </c>
      <c r="G2379" s="64">
        <v>1504900</v>
      </c>
      <c r="H2379" s="59"/>
      <c r="I2379" s="69">
        <v>1.01</v>
      </c>
      <c r="J2379" s="70">
        <v>153499</v>
      </c>
      <c r="K2379" s="64">
        <v>10</v>
      </c>
      <c r="L2379" s="64">
        <f t="shared" ref="L2379:L2409" si="38">G2379*(1+J2379/1000)</f>
        <v>232505545.1</v>
      </c>
      <c r="M2379" s="62">
        <v>2370</v>
      </c>
    </row>
    <row r="2380" spans="4:13">
      <c r="D2380" s="59"/>
      <c r="E2380" s="59"/>
      <c r="F2380" s="62">
        <v>3</v>
      </c>
      <c r="G2380" s="64">
        <v>1519800</v>
      </c>
      <c r="H2380" s="59"/>
      <c r="I2380" s="69">
        <v>1.02</v>
      </c>
      <c r="J2380" s="70">
        <v>156539</v>
      </c>
      <c r="K2380" s="64">
        <v>10</v>
      </c>
      <c r="L2380" s="64">
        <f t="shared" si="38"/>
        <v>239427772.2</v>
      </c>
      <c r="M2380" s="62">
        <v>2371</v>
      </c>
    </row>
    <row r="2381" spans="4:13">
      <c r="D2381" s="59"/>
      <c r="E2381" s="59"/>
      <c r="F2381" s="62">
        <v>4</v>
      </c>
      <c r="G2381" s="64">
        <v>1534700</v>
      </c>
      <c r="H2381" s="59"/>
      <c r="I2381" s="69">
        <v>1.03</v>
      </c>
      <c r="J2381" s="70">
        <v>159608</v>
      </c>
      <c r="K2381" s="64">
        <v>10</v>
      </c>
      <c r="L2381" s="64">
        <f t="shared" si="38"/>
        <v>246485097.6</v>
      </c>
      <c r="M2381" s="62">
        <v>2372</v>
      </c>
    </row>
    <row r="2382" spans="4:13">
      <c r="D2382" s="59"/>
      <c r="E2382" s="59"/>
      <c r="F2382" s="62">
        <v>5</v>
      </c>
      <c r="G2382" s="64">
        <v>1549600</v>
      </c>
      <c r="H2382" s="59"/>
      <c r="I2382" s="69">
        <v>1.04</v>
      </c>
      <c r="J2382" s="70">
        <v>162708</v>
      </c>
      <c r="K2382" s="64">
        <v>10</v>
      </c>
      <c r="L2382" s="64">
        <f t="shared" si="38"/>
        <v>253681916.8</v>
      </c>
      <c r="M2382" s="62">
        <v>2373</v>
      </c>
    </row>
    <row r="2383" spans="4:13">
      <c r="D2383" s="59"/>
      <c r="E2383" s="59"/>
      <c r="F2383" s="62">
        <v>6</v>
      </c>
      <c r="G2383" s="64">
        <v>1579400</v>
      </c>
      <c r="H2383" s="59"/>
      <c r="I2383" s="69">
        <v>1.06</v>
      </c>
      <c r="J2383" s="70">
        <v>167416</v>
      </c>
      <c r="K2383" s="64">
        <v>10</v>
      </c>
      <c r="L2383" s="64">
        <f t="shared" si="38"/>
        <v>265996230.4</v>
      </c>
      <c r="M2383" s="62">
        <v>2374</v>
      </c>
    </row>
    <row r="2384" spans="4:13">
      <c r="D2384" s="59"/>
      <c r="E2384" s="59"/>
      <c r="F2384" s="62">
        <v>7</v>
      </c>
      <c r="G2384" s="64">
        <v>1609200</v>
      </c>
      <c r="H2384" s="59"/>
      <c r="I2384" s="69">
        <v>1.08</v>
      </c>
      <c r="J2384" s="70">
        <v>172184</v>
      </c>
      <c r="K2384" s="64">
        <v>10</v>
      </c>
      <c r="L2384" s="64">
        <f t="shared" si="38"/>
        <v>278687692.8</v>
      </c>
      <c r="M2384" s="62">
        <v>2375</v>
      </c>
    </row>
    <row r="2385" spans="5:13">
      <c r="E2385" s="59"/>
      <c r="F2385" s="62">
        <v>8</v>
      </c>
      <c r="G2385" s="64">
        <v>1639000</v>
      </c>
      <c r="H2385" s="59"/>
      <c r="I2385" s="69">
        <v>1.1</v>
      </c>
      <c r="J2385" s="70">
        <v>177012</v>
      </c>
      <c r="K2385" s="64">
        <v>10</v>
      </c>
      <c r="L2385" s="64">
        <f t="shared" si="38"/>
        <v>291761668</v>
      </c>
      <c r="M2385" s="62">
        <v>2376</v>
      </c>
    </row>
    <row r="2386" spans="5:13">
      <c r="E2386" s="62">
        <v>3</v>
      </c>
      <c r="F2386" s="62">
        <v>1</v>
      </c>
      <c r="G2386" s="63">
        <v>1500000</v>
      </c>
      <c r="H2386" s="62">
        <v>10000</v>
      </c>
      <c r="I2386" s="69">
        <v>1</v>
      </c>
      <c r="J2386" s="70">
        <v>151500</v>
      </c>
      <c r="K2386" s="64">
        <v>10</v>
      </c>
      <c r="L2386" s="64">
        <f t="shared" si="38"/>
        <v>228750000</v>
      </c>
      <c r="M2386" s="62">
        <v>2377</v>
      </c>
    </row>
    <row r="2387" spans="5:13">
      <c r="E2387" s="59"/>
      <c r="F2387" s="62">
        <v>2</v>
      </c>
      <c r="G2387" s="64">
        <v>1515000</v>
      </c>
      <c r="H2387" s="59"/>
      <c r="I2387" s="69">
        <v>1.01</v>
      </c>
      <c r="J2387" s="70">
        <v>154530</v>
      </c>
      <c r="K2387" s="64">
        <v>10</v>
      </c>
      <c r="L2387" s="64">
        <f t="shared" si="38"/>
        <v>235627950</v>
      </c>
      <c r="M2387" s="62">
        <v>2378</v>
      </c>
    </row>
    <row r="2388" spans="5:13">
      <c r="E2388" s="59"/>
      <c r="F2388" s="62">
        <v>3</v>
      </c>
      <c r="G2388" s="64">
        <v>1530000</v>
      </c>
      <c r="H2388" s="59"/>
      <c r="I2388" s="69">
        <v>1.02</v>
      </c>
      <c r="J2388" s="70">
        <v>157590</v>
      </c>
      <c r="K2388" s="64">
        <v>10</v>
      </c>
      <c r="L2388" s="64">
        <f t="shared" si="38"/>
        <v>242642700</v>
      </c>
      <c r="M2388" s="62">
        <v>2379</v>
      </c>
    </row>
    <row r="2389" spans="5:13">
      <c r="E2389" s="59"/>
      <c r="F2389" s="62">
        <v>4</v>
      </c>
      <c r="G2389" s="64">
        <v>1545000</v>
      </c>
      <c r="H2389" s="59"/>
      <c r="I2389" s="69">
        <v>1.03</v>
      </c>
      <c r="J2389" s="70">
        <v>160680</v>
      </c>
      <c r="K2389" s="64">
        <v>10</v>
      </c>
      <c r="L2389" s="64">
        <f t="shared" si="38"/>
        <v>249795600</v>
      </c>
      <c r="M2389" s="62">
        <v>2380</v>
      </c>
    </row>
    <row r="2390" spans="5:13">
      <c r="E2390" s="59"/>
      <c r="F2390" s="62">
        <v>5</v>
      </c>
      <c r="G2390" s="64">
        <v>1560000</v>
      </c>
      <c r="H2390" s="59"/>
      <c r="I2390" s="69">
        <v>1.04</v>
      </c>
      <c r="J2390" s="70">
        <v>163800</v>
      </c>
      <c r="K2390" s="64">
        <v>10</v>
      </c>
      <c r="L2390" s="64">
        <f t="shared" si="38"/>
        <v>257088000</v>
      </c>
      <c r="M2390" s="62">
        <v>2381</v>
      </c>
    </row>
    <row r="2391" spans="5:13">
      <c r="E2391" s="59"/>
      <c r="F2391" s="62">
        <v>6</v>
      </c>
      <c r="G2391" s="64">
        <v>1590000</v>
      </c>
      <c r="H2391" s="59"/>
      <c r="I2391" s="69">
        <v>1.06</v>
      </c>
      <c r="J2391" s="70">
        <v>168540</v>
      </c>
      <c r="K2391" s="64">
        <v>10</v>
      </c>
      <c r="L2391" s="64">
        <f t="shared" si="38"/>
        <v>269568600</v>
      </c>
      <c r="M2391" s="62">
        <v>2382</v>
      </c>
    </row>
    <row r="2392" spans="5:13">
      <c r="E2392" s="59"/>
      <c r="F2392" s="62">
        <v>7</v>
      </c>
      <c r="G2392" s="64">
        <v>1620000</v>
      </c>
      <c r="H2392" s="59"/>
      <c r="I2392" s="69">
        <v>1.08</v>
      </c>
      <c r="J2392" s="70">
        <v>173340</v>
      </c>
      <c r="K2392" s="64">
        <v>10</v>
      </c>
      <c r="L2392" s="64">
        <f t="shared" si="38"/>
        <v>282430800</v>
      </c>
      <c r="M2392" s="62">
        <v>2383</v>
      </c>
    </row>
    <row r="2393" spans="5:13">
      <c r="E2393" s="59"/>
      <c r="F2393" s="62">
        <v>8</v>
      </c>
      <c r="G2393" s="64">
        <v>1650000</v>
      </c>
      <c r="H2393" s="59"/>
      <c r="I2393" s="69">
        <v>1.1</v>
      </c>
      <c r="J2393" s="70">
        <v>178200</v>
      </c>
      <c r="K2393" s="64">
        <v>10</v>
      </c>
      <c r="L2393" s="64">
        <f t="shared" si="38"/>
        <v>295680000</v>
      </c>
      <c r="M2393" s="62">
        <v>2384</v>
      </c>
    </row>
    <row r="2394" spans="5:13">
      <c r="E2394" s="62">
        <v>4</v>
      </c>
      <c r="F2394" s="62">
        <v>1</v>
      </c>
      <c r="G2394" s="63">
        <v>1510000</v>
      </c>
      <c r="H2394" s="62">
        <v>10000</v>
      </c>
      <c r="I2394" s="69">
        <v>1</v>
      </c>
      <c r="J2394" s="70">
        <v>152510</v>
      </c>
      <c r="K2394" s="64">
        <v>10</v>
      </c>
      <c r="L2394" s="64">
        <f t="shared" si="38"/>
        <v>231800100</v>
      </c>
      <c r="M2394" s="62">
        <v>2385</v>
      </c>
    </row>
    <row r="2395" spans="5:13">
      <c r="E2395" s="59"/>
      <c r="F2395" s="62">
        <v>2</v>
      </c>
      <c r="G2395" s="64">
        <v>1525100</v>
      </c>
      <c r="H2395" s="59"/>
      <c r="I2395" s="69">
        <v>1.01</v>
      </c>
      <c r="J2395" s="70">
        <v>155560</v>
      </c>
      <c r="K2395" s="64">
        <v>10</v>
      </c>
      <c r="L2395" s="64">
        <f t="shared" si="38"/>
        <v>238769656</v>
      </c>
      <c r="M2395" s="62">
        <v>2386</v>
      </c>
    </row>
    <row r="2396" spans="5:13">
      <c r="E2396" s="59"/>
      <c r="F2396" s="62">
        <v>3</v>
      </c>
      <c r="G2396" s="64">
        <v>1540200</v>
      </c>
      <c r="H2396" s="59"/>
      <c r="I2396" s="69">
        <v>1.02</v>
      </c>
      <c r="J2396" s="70">
        <v>158640</v>
      </c>
      <c r="K2396" s="64">
        <v>10</v>
      </c>
      <c r="L2396" s="64">
        <f t="shared" si="38"/>
        <v>245877528</v>
      </c>
      <c r="M2396" s="62">
        <v>2387</v>
      </c>
    </row>
    <row r="2397" spans="5:13">
      <c r="E2397" s="59"/>
      <c r="F2397" s="62">
        <v>4</v>
      </c>
      <c r="G2397" s="64">
        <v>1555300</v>
      </c>
      <c r="H2397" s="59"/>
      <c r="I2397" s="69">
        <v>1.03</v>
      </c>
      <c r="J2397" s="70">
        <v>161751</v>
      </c>
      <c r="K2397" s="64">
        <v>10</v>
      </c>
      <c r="L2397" s="64">
        <f t="shared" si="38"/>
        <v>253126630.3</v>
      </c>
      <c r="M2397" s="62">
        <v>2388</v>
      </c>
    </row>
    <row r="2398" spans="5:13">
      <c r="E2398" s="59"/>
      <c r="F2398" s="62">
        <v>5</v>
      </c>
      <c r="G2398" s="64">
        <v>1570400</v>
      </c>
      <c r="H2398" s="59"/>
      <c r="I2398" s="69">
        <v>1.04</v>
      </c>
      <c r="J2398" s="70">
        <v>164892</v>
      </c>
      <c r="K2398" s="64">
        <v>10</v>
      </c>
      <c r="L2398" s="64">
        <f t="shared" si="38"/>
        <v>260516796.8</v>
      </c>
      <c r="M2398" s="62">
        <v>2389</v>
      </c>
    </row>
    <row r="2399" spans="5:13">
      <c r="E2399" s="59"/>
      <c r="F2399" s="62">
        <v>6</v>
      </c>
      <c r="G2399" s="64">
        <v>1600600</v>
      </c>
      <c r="H2399" s="59"/>
      <c r="I2399" s="69">
        <v>1.06</v>
      </c>
      <c r="J2399" s="70">
        <v>169663</v>
      </c>
      <c r="K2399" s="64">
        <v>10</v>
      </c>
      <c r="L2399" s="64">
        <f t="shared" si="38"/>
        <v>273163197.8</v>
      </c>
      <c r="M2399" s="62">
        <v>2390</v>
      </c>
    </row>
    <row r="2400" spans="5:13">
      <c r="E2400" s="59"/>
      <c r="F2400" s="62">
        <v>7</v>
      </c>
      <c r="G2400" s="64">
        <v>1630800</v>
      </c>
      <c r="H2400" s="59"/>
      <c r="I2400" s="69">
        <v>1.08</v>
      </c>
      <c r="J2400" s="70">
        <v>174495</v>
      </c>
      <c r="K2400" s="64">
        <v>10</v>
      </c>
      <c r="L2400" s="64">
        <f t="shared" si="38"/>
        <v>286197246</v>
      </c>
      <c r="M2400" s="62">
        <v>2391</v>
      </c>
    </row>
    <row r="2401" spans="4:13">
      <c r="D2401" s="59"/>
      <c r="E2401" s="59"/>
      <c r="F2401" s="62">
        <v>8</v>
      </c>
      <c r="G2401" s="64">
        <v>1661000</v>
      </c>
      <c r="H2401" s="59"/>
      <c r="I2401" s="69">
        <v>1.1</v>
      </c>
      <c r="J2401" s="70">
        <v>179388</v>
      </c>
      <c r="K2401" s="64">
        <v>10</v>
      </c>
      <c r="L2401" s="64">
        <f t="shared" si="38"/>
        <v>299624468</v>
      </c>
      <c r="M2401" s="62">
        <v>2392</v>
      </c>
    </row>
    <row r="2402" spans="4:13">
      <c r="D2402" s="59"/>
      <c r="E2402" s="62">
        <v>5</v>
      </c>
      <c r="F2402" s="62">
        <v>1</v>
      </c>
      <c r="G2402" s="63">
        <v>1520000</v>
      </c>
      <c r="H2402" s="62">
        <v>10000</v>
      </c>
      <c r="I2402" s="69">
        <v>1</v>
      </c>
      <c r="J2402" s="70">
        <v>153520</v>
      </c>
      <c r="K2402" s="64">
        <v>10</v>
      </c>
      <c r="L2402" s="64">
        <f t="shared" si="38"/>
        <v>234870400</v>
      </c>
      <c r="M2402" s="62">
        <v>2393</v>
      </c>
    </row>
    <row r="2403" spans="4:13">
      <c r="D2403" s="59"/>
      <c r="E2403" s="59"/>
      <c r="F2403" s="62">
        <v>2</v>
      </c>
      <c r="G2403" s="64">
        <v>1535200</v>
      </c>
      <c r="H2403" s="59"/>
      <c r="I2403" s="69">
        <v>1.01</v>
      </c>
      <c r="J2403" s="70">
        <v>156590</v>
      </c>
      <c r="K2403" s="64">
        <v>10</v>
      </c>
      <c r="L2403" s="64">
        <f t="shared" si="38"/>
        <v>241932168</v>
      </c>
      <c r="M2403" s="62">
        <v>2394</v>
      </c>
    </row>
    <row r="2404" spans="4:13">
      <c r="D2404" s="59"/>
      <c r="E2404" s="59"/>
      <c r="F2404" s="62">
        <v>3</v>
      </c>
      <c r="G2404" s="64">
        <v>1550400</v>
      </c>
      <c r="H2404" s="59"/>
      <c r="I2404" s="69">
        <v>1.02</v>
      </c>
      <c r="J2404" s="70">
        <v>159691</v>
      </c>
      <c r="K2404" s="64">
        <v>10</v>
      </c>
      <c r="L2404" s="64">
        <f t="shared" si="38"/>
        <v>249135326.4</v>
      </c>
      <c r="M2404" s="62">
        <v>2395</v>
      </c>
    </row>
    <row r="2405" spans="4:13">
      <c r="D2405" s="59"/>
      <c r="E2405" s="59"/>
      <c r="F2405" s="62">
        <v>4</v>
      </c>
      <c r="G2405" s="64">
        <v>1565600</v>
      </c>
      <c r="H2405" s="59"/>
      <c r="I2405" s="69">
        <v>1.03</v>
      </c>
      <c r="J2405" s="70">
        <v>162822</v>
      </c>
      <c r="K2405" s="64">
        <v>10</v>
      </c>
      <c r="L2405" s="64">
        <f t="shared" si="38"/>
        <v>256479723.2</v>
      </c>
      <c r="M2405" s="62">
        <v>2396</v>
      </c>
    </row>
    <row r="2406" spans="4:13">
      <c r="D2406" s="59"/>
      <c r="E2406" s="59"/>
      <c r="F2406" s="62">
        <v>5</v>
      </c>
      <c r="G2406" s="64">
        <v>1580800</v>
      </c>
      <c r="H2406" s="59"/>
      <c r="I2406" s="69">
        <v>1.04</v>
      </c>
      <c r="J2406" s="70">
        <v>165984</v>
      </c>
      <c r="K2406" s="64">
        <v>10</v>
      </c>
      <c r="L2406" s="64">
        <f t="shared" si="38"/>
        <v>263968307.2</v>
      </c>
      <c r="M2406" s="62">
        <v>2397</v>
      </c>
    </row>
    <row r="2407" spans="4:13">
      <c r="D2407" s="59"/>
      <c r="E2407" s="59"/>
      <c r="F2407" s="62">
        <v>6</v>
      </c>
      <c r="G2407" s="64">
        <v>1611200</v>
      </c>
      <c r="H2407" s="59"/>
      <c r="I2407" s="69">
        <v>1.06</v>
      </c>
      <c r="J2407" s="70">
        <v>170787</v>
      </c>
      <c r="K2407" s="64">
        <v>10</v>
      </c>
      <c r="L2407" s="64">
        <f t="shared" si="38"/>
        <v>276783214.4</v>
      </c>
      <c r="M2407" s="62">
        <v>2398</v>
      </c>
    </row>
    <row r="2408" spans="4:13">
      <c r="D2408" s="59"/>
      <c r="E2408" s="59"/>
      <c r="F2408" s="62">
        <v>7</v>
      </c>
      <c r="G2408" s="64">
        <v>1641600</v>
      </c>
      <c r="H2408" s="59"/>
      <c r="I2408" s="69">
        <v>1.08</v>
      </c>
      <c r="J2408" s="70">
        <v>175651</v>
      </c>
      <c r="K2408" s="64">
        <v>10</v>
      </c>
      <c r="L2408" s="64">
        <f t="shared" si="38"/>
        <v>289990281.6</v>
      </c>
      <c r="M2408" s="62">
        <v>2399</v>
      </c>
    </row>
    <row r="2409" spans="4:13">
      <c r="D2409" s="59"/>
      <c r="E2409" s="59"/>
      <c r="F2409" s="62">
        <v>8</v>
      </c>
      <c r="G2409" s="64">
        <v>1672000</v>
      </c>
      <c r="H2409" s="59"/>
      <c r="I2409" s="69">
        <v>1.1</v>
      </c>
      <c r="J2409" s="70">
        <v>180576</v>
      </c>
      <c r="K2409" s="64">
        <v>10</v>
      </c>
      <c r="L2409" s="64">
        <f t="shared" si="38"/>
        <v>303595072</v>
      </c>
      <c r="M2409" s="62">
        <v>2400</v>
      </c>
    </row>
    <row r="2410" spans="4:13">
      <c r="D2410" s="62" t="s">
        <v>657</v>
      </c>
      <c r="E2410" s="62">
        <v>1</v>
      </c>
      <c r="F2410" s="62">
        <v>1</v>
      </c>
      <c r="G2410" s="63">
        <v>1530000</v>
      </c>
      <c r="H2410" s="62">
        <v>10000</v>
      </c>
      <c r="I2410" s="69">
        <v>1</v>
      </c>
      <c r="J2410" s="70">
        <v>154530</v>
      </c>
      <c r="K2410" s="64">
        <v>10</v>
      </c>
      <c r="L2410" s="64">
        <f t="shared" ref="L2410:L2473" si="39">G2410*(1+J2410/1000)</f>
        <v>237960900</v>
      </c>
      <c r="M2410" s="62">
        <v>2401</v>
      </c>
    </row>
    <row r="2411" spans="4:13">
      <c r="D2411" s="59"/>
      <c r="E2411" s="59"/>
      <c r="F2411" s="62">
        <v>2</v>
      </c>
      <c r="G2411" s="64">
        <v>1545300</v>
      </c>
      <c r="H2411" s="59"/>
      <c r="I2411" s="69">
        <v>1.01</v>
      </c>
      <c r="J2411" s="70">
        <v>157620</v>
      </c>
      <c r="K2411" s="64">
        <v>10</v>
      </c>
      <c r="L2411" s="64">
        <f t="shared" si="39"/>
        <v>245115486</v>
      </c>
      <c r="M2411" s="62">
        <v>2402</v>
      </c>
    </row>
    <row r="2412" spans="4:13">
      <c r="D2412" s="59"/>
      <c r="E2412" s="59"/>
      <c r="F2412" s="62">
        <v>3</v>
      </c>
      <c r="G2412" s="64">
        <v>1560600</v>
      </c>
      <c r="H2412" s="59"/>
      <c r="I2412" s="69">
        <v>1.02</v>
      </c>
      <c r="J2412" s="70">
        <v>160741</v>
      </c>
      <c r="K2412" s="64">
        <v>10</v>
      </c>
      <c r="L2412" s="64">
        <f t="shared" si="39"/>
        <v>252413004.6</v>
      </c>
      <c r="M2412" s="62">
        <v>2403</v>
      </c>
    </row>
    <row r="2413" spans="4:13">
      <c r="D2413" s="59"/>
      <c r="E2413" s="59"/>
      <c r="F2413" s="62">
        <v>4</v>
      </c>
      <c r="G2413" s="64">
        <v>1575900</v>
      </c>
      <c r="H2413" s="59"/>
      <c r="I2413" s="69">
        <v>1.03</v>
      </c>
      <c r="J2413" s="70">
        <v>163893</v>
      </c>
      <c r="K2413" s="64">
        <v>10</v>
      </c>
      <c r="L2413" s="64">
        <f t="shared" si="39"/>
        <v>259854878.7</v>
      </c>
      <c r="M2413" s="62">
        <v>2404</v>
      </c>
    </row>
    <row r="2414" spans="4:13">
      <c r="D2414" s="59"/>
      <c r="E2414" s="59"/>
      <c r="F2414" s="62">
        <v>5</v>
      </c>
      <c r="G2414" s="64">
        <v>1591200</v>
      </c>
      <c r="H2414" s="59"/>
      <c r="I2414" s="69">
        <v>1.04</v>
      </c>
      <c r="J2414" s="70">
        <v>167076</v>
      </c>
      <c r="K2414" s="64">
        <v>10</v>
      </c>
      <c r="L2414" s="64">
        <f t="shared" si="39"/>
        <v>267442531.2</v>
      </c>
      <c r="M2414" s="62">
        <v>2405</v>
      </c>
    </row>
    <row r="2415" spans="4:13">
      <c r="D2415" s="59"/>
      <c r="E2415" s="59"/>
      <c r="F2415" s="62">
        <v>6</v>
      </c>
      <c r="G2415" s="64">
        <v>1621800</v>
      </c>
      <c r="H2415" s="59"/>
      <c r="I2415" s="69">
        <v>1.06</v>
      </c>
      <c r="J2415" s="70">
        <v>171910</v>
      </c>
      <c r="K2415" s="64">
        <v>10</v>
      </c>
      <c r="L2415" s="64">
        <f t="shared" si="39"/>
        <v>280425438</v>
      </c>
      <c r="M2415" s="62">
        <v>2406</v>
      </c>
    </row>
    <row r="2416" spans="4:13">
      <c r="D2416" s="59"/>
      <c r="E2416" s="59"/>
      <c r="F2416" s="62">
        <v>7</v>
      </c>
      <c r="G2416" s="64">
        <v>1652400</v>
      </c>
      <c r="H2416" s="59"/>
      <c r="I2416" s="69">
        <v>1.08</v>
      </c>
      <c r="J2416" s="70">
        <v>176806</v>
      </c>
      <c r="K2416" s="64">
        <v>10</v>
      </c>
      <c r="L2416" s="64">
        <f t="shared" si="39"/>
        <v>293806634.4</v>
      </c>
      <c r="M2416" s="62">
        <v>2407</v>
      </c>
    </row>
    <row r="2417" spans="5:13">
      <c r="E2417" s="59"/>
      <c r="F2417" s="62">
        <v>8</v>
      </c>
      <c r="G2417" s="64">
        <v>1683000</v>
      </c>
      <c r="H2417" s="59"/>
      <c r="I2417" s="69">
        <v>1.1</v>
      </c>
      <c r="J2417" s="70">
        <v>181764</v>
      </c>
      <c r="K2417" s="64">
        <v>10</v>
      </c>
      <c r="L2417" s="64">
        <f t="shared" si="39"/>
        <v>307591812</v>
      </c>
      <c r="M2417" s="62">
        <v>2408</v>
      </c>
    </row>
    <row r="2418" spans="5:13">
      <c r="E2418" s="62">
        <v>2</v>
      </c>
      <c r="F2418" s="62">
        <v>1</v>
      </c>
      <c r="G2418" s="63">
        <v>1540000</v>
      </c>
      <c r="H2418" s="62">
        <v>10000</v>
      </c>
      <c r="I2418" s="69">
        <v>1</v>
      </c>
      <c r="J2418" s="70">
        <v>155540</v>
      </c>
      <c r="K2418" s="64">
        <v>10</v>
      </c>
      <c r="L2418" s="64">
        <f t="shared" si="39"/>
        <v>241071600</v>
      </c>
      <c r="M2418" s="62">
        <v>2409</v>
      </c>
    </row>
    <row r="2419" spans="5:13">
      <c r="E2419" s="59"/>
      <c r="F2419" s="62">
        <v>2</v>
      </c>
      <c r="G2419" s="64">
        <v>1555400</v>
      </c>
      <c r="H2419" s="59"/>
      <c r="I2419" s="69">
        <v>1.01</v>
      </c>
      <c r="J2419" s="70">
        <v>158650</v>
      </c>
      <c r="K2419" s="64">
        <v>10</v>
      </c>
      <c r="L2419" s="64">
        <f t="shared" si="39"/>
        <v>248319610</v>
      </c>
      <c r="M2419" s="62">
        <v>2410</v>
      </c>
    </row>
    <row r="2420" spans="5:13">
      <c r="E2420" s="59"/>
      <c r="F2420" s="62">
        <v>3</v>
      </c>
      <c r="G2420" s="64">
        <v>1570800</v>
      </c>
      <c r="H2420" s="59"/>
      <c r="I2420" s="69">
        <v>1.02</v>
      </c>
      <c r="J2420" s="70">
        <v>161792</v>
      </c>
      <c r="K2420" s="64">
        <v>10</v>
      </c>
      <c r="L2420" s="64">
        <f t="shared" si="39"/>
        <v>255713673.6</v>
      </c>
      <c r="M2420" s="62">
        <v>2411</v>
      </c>
    </row>
    <row r="2421" spans="5:13">
      <c r="E2421" s="59"/>
      <c r="F2421" s="62">
        <v>4</v>
      </c>
      <c r="G2421" s="64">
        <v>1586200</v>
      </c>
      <c r="H2421" s="59"/>
      <c r="I2421" s="69">
        <v>1.03</v>
      </c>
      <c r="J2421" s="70">
        <v>164964</v>
      </c>
      <c r="K2421" s="64">
        <v>10</v>
      </c>
      <c r="L2421" s="64">
        <f t="shared" si="39"/>
        <v>263252096.8</v>
      </c>
      <c r="M2421" s="62">
        <v>2412</v>
      </c>
    </row>
    <row r="2422" spans="5:13">
      <c r="E2422" s="59"/>
      <c r="F2422" s="62">
        <v>5</v>
      </c>
      <c r="G2422" s="64">
        <v>1601600</v>
      </c>
      <c r="H2422" s="59"/>
      <c r="I2422" s="69">
        <v>1.04</v>
      </c>
      <c r="J2422" s="70">
        <v>168168</v>
      </c>
      <c r="K2422" s="64">
        <v>10</v>
      </c>
      <c r="L2422" s="64">
        <f t="shared" si="39"/>
        <v>270939468.8</v>
      </c>
      <c r="M2422" s="62">
        <v>2413</v>
      </c>
    </row>
    <row r="2423" spans="5:13">
      <c r="E2423" s="59"/>
      <c r="F2423" s="62">
        <v>6</v>
      </c>
      <c r="G2423" s="64">
        <v>1632400</v>
      </c>
      <c r="H2423" s="59"/>
      <c r="I2423" s="69">
        <v>1.06</v>
      </c>
      <c r="J2423" s="70">
        <v>173034</v>
      </c>
      <c r="K2423" s="64">
        <v>10</v>
      </c>
      <c r="L2423" s="64">
        <f t="shared" si="39"/>
        <v>284093101.6</v>
      </c>
      <c r="M2423" s="62">
        <v>2414</v>
      </c>
    </row>
    <row r="2424" spans="5:13">
      <c r="E2424" s="59"/>
      <c r="F2424" s="62">
        <v>7</v>
      </c>
      <c r="G2424" s="64">
        <v>1663200</v>
      </c>
      <c r="H2424" s="59"/>
      <c r="I2424" s="69">
        <v>1.08</v>
      </c>
      <c r="J2424" s="70">
        <v>177962</v>
      </c>
      <c r="K2424" s="64">
        <v>10</v>
      </c>
      <c r="L2424" s="64">
        <f t="shared" si="39"/>
        <v>297649598.4</v>
      </c>
      <c r="M2424" s="62">
        <v>2415</v>
      </c>
    </row>
    <row r="2425" spans="5:13">
      <c r="E2425" s="59"/>
      <c r="F2425" s="62">
        <v>8</v>
      </c>
      <c r="G2425" s="64">
        <v>1694000</v>
      </c>
      <c r="H2425" s="59"/>
      <c r="I2425" s="69">
        <v>1.1</v>
      </c>
      <c r="J2425" s="70">
        <v>182952</v>
      </c>
      <c r="K2425" s="64">
        <v>10</v>
      </c>
      <c r="L2425" s="64">
        <f t="shared" si="39"/>
        <v>311614688</v>
      </c>
      <c r="M2425" s="62">
        <v>2416</v>
      </c>
    </row>
    <row r="2426" spans="5:13">
      <c r="E2426" s="62">
        <v>3</v>
      </c>
      <c r="F2426" s="62">
        <v>1</v>
      </c>
      <c r="G2426" s="63">
        <v>1550000</v>
      </c>
      <c r="H2426" s="62">
        <v>10000</v>
      </c>
      <c r="I2426" s="69">
        <v>1</v>
      </c>
      <c r="J2426" s="70">
        <v>156550</v>
      </c>
      <c r="K2426" s="64">
        <v>10</v>
      </c>
      <c r="L2426" s="64">
        <f t="shared" si="39"/>
        <v>244202500</v>
      </c>
      <c r="M2426" s="62">
        <v>2417</v>
      </c>
    </row>
    <row r="2427" spans="5:13">
      <c r="E2427" s="59"/>
      <c r="F2427" s="62">
        <v>2</v>
      </c>
      <c r="G2427" s="64">
        <v>1565500</v>
      </c>
      <c r="H2427" s="59"/>
      <c r="I2427" s="69">
        <v>1.01</v>
      </c>
      <c r="J2427" s="70">
        <v>159681</v>
      </c>
      <c r="K2427" s="64">
        <v>10</v>
      </c>
      <c r="L2427" s="64">
        <f t="shared" si="39"/>
        <v>251546105.5</v>
      </c>
      <c r="M2427" s="62">
        <v>2418</v>
      </c>
    </row>
    <row r="2428" spans="5:13">
      <c r="E2428" s="59"/>
      <c r="F2428" s="62">
        <v>3</v>
      </c>
      <c r="G2428" s="64">
        <v>1581000</v>
      </c>
      <c r="H2428" s="59"/>
      <c r="I2428" s="69">
        <v>1.02</v>
      </c>
      <c r="J2428" s="70">
        <v>162843</v>
      </c>
      <c r="K2428" s="64">
        <v>10</v>
      </c>
      <c r="L2428" s="64">
        <f t="shared" si="39"/>
        <v>259035783</v>
      </c>
      <c r="M2428" s="62">
        <v>2419</v>
      </c>
    </row>
    <row r="2429" spans="5:13">
      <c r="E2429" s="59"/>
      <c r="F2429" s="62">
        <v>4</v>
      </c>
      <c r="G2429" s="64">
        <v>1596500</v>
      </c>
      <c r="H2429" s="59"/>
      <c r="I2429" s="69">
        <v>1.03</v>
      </c>
      <c r="J2429" s="70">
        <v>166036</v>
      </c>
      <c r="K2429" s="64">
        <v>10</v>
      </c>
      <c r="L2429" s="64">
        <f t="shared" si="39"/>
        <v>266672974</v>
      </c>
      <c r="M2429" s="62">
        <v>2420</v>
      </c>
    </row>
    <row r="2430" spans="5:13">
      <c r="E2430" s="59"/>
      <c r="F2430" s="62">
        <v>5</v>
      </c>
      <c r="G2430" s="64">
        <v>1612000</v>
      </c>
      <c r="H2430" s="59"/>
      <c r="I2430" s="69">
        <v>1.04</v>
      </c>
      <c r="J2430" s="70">
        <v>169260</v>
      </c>
      <c r="K2430" s="64">
        <v>10</v>
      </c>
      <c r="L2430" s="64">
        <f t="shared" si="39"/>
        <v>274459120</v>
      </c>
      <c r="M2430" s="62">
        <v>2421</v>
      </c>
    </row>
    <row r="2431" spans="5:13">
      <c r="E2431" s="59"/>
      <c r="F2431" s="62">
        <v>6</v>
      </c>
      <c r="G2431" s="64">
        <v>1643000</v>
      </c>
      <c r="H2431" s="59"/>
      <c r="I2431" s="69">
        <v>1.06</v>
      </c>
      <c r="J2431" s="70">
        <v>174158</v>
      </c>
      <c r="K2431" s="64">
        <v>10</v>
      </c>
      <c r="L2431" s="64">
        <f t="shared" si="39"/>
        <v>287784594</v>
      </c>
      <c r="M2431" s="62">
        <v>2422</v>
      </c>
    </row>
    <row r="2432" spans="5:13">
      <c r="E2432" s="59"/>
      <c r="F2432" s="62">
        <v>7</v>
      </c>
      <c r="G2432" s="64">
        <v>1674000</v>
      </c>
      <c r="H2432" s="59"/>
      <c r="I2432" s="69">
        <v>1.08</v>
      </c>
      <c r="J2432" s="70">
        <v>179118</v>
      </c>
      <c r="K2432" s="64">
        <v>10</v>
      </c>
      <c r="L2432" s="64">
        <f t="shared" si="39"/>
        <v>301517532</v>
      </c>
      <c r="M2432" s="62">
        <v>2423</v>
      </c>
    </row>
    <row r="2433" spans="5:13">
      <c r="E2433" s="59"/>
      <c r="F2433" s="62">
        <v>8</v>
      </c>
      <c r="G2433" s="64">
        <v>1705000</v>
      </c>
      <c r="H2433" s="59"/>
      <c r="I2433" s="69">
        <v>1.1</v>
      </c>
      <c r="J2433" s="70">
        <v>184140</v>
      </c>
      <c r="K2433" s="64">
        <v>10</v>
      </c>
      <c r="L2433" s="64">
        <f t="shared" si="39"/>
        <v>315663700</v>
      </c>
      <c r="M2433" s="62">
        <v>2424</v>
      </c>
    </row>
    <row r="2434" spans="5:13">
      <c r="E2434" s="62">
        <v>4</v>
      </c>
      <c r="F2434" s="62">
        <v>1</v>
      </c>
      <c r="G2434" s="63">
        <v>1560000</v>
      </c>
      <c r="H2434" s="62">
        <v>10000</v>
      </c>
      <c r="I2434" s="69">
        <v>1</v>
      </c>
      <c r="J2434" s="70">
        <v>157560</v>
      </c>
      <c r="K2434" s="64">
        <v>10</v>
      </c>
      <c r="L2434" s="64">
        <f t="shared" si="39"/>
        <v>247353600</v>
      </c>
      <c r="M2434" s="62">
        <v>2425</v>
      </c>
    </row>
    <row r="2435" spans="5:13">
      <c r="E2435" s="59"/>
      <c r="F2435" s="62">
        <v>2</v>
      </c>
      <c r="G2435" s="64">
        <v>1575600</v>
      </c>
      <c r="H2435" s="59"/>
      <c r="I2435" s="69">
        <v>1.01</v>
      </c>
      <c r="J2435" s="70">
        <v>160711</v>
      </c>
      <c r="K2435" s="64">
        <v>10</v>
      </c>
      <c r="L2435" s="64">
        <f t="shared" si="39"/>
        <v>254791851.6</v>
      </c>
      <c r="M2435" s="62">
        <v>2426</v>
      </c>
    </row>
    <row r="2436" spans="5:13">
      <c r="E2436" s="59"/>
      <c r="F2436" s="62">
        <v>3</v>
      </c>
      <c r="G2436" s="64">
        <v>1591200</v>
      </c>
      <c r="H2436" s="59"/>
      <c r="I2436" s="69">
        <v>1.02</v>
      </c>
      <c r="J2436" s="70">
        <v>163893</v>
      </c>
      <c r="K2436" s="64">
        <v>10</v>
      </c>
      <c r="L2436" s="64">
        <f t="shared" si="39"/>
        <v>262377741.6</v>
      </c>
      <c r="M2436" s="62">
        <v>2427</v>
      </c>
    </row>
    <row r="2437" spans="5:13">
      <c r="E2437" s="59"/>
      <c r="F2437" s="62">
        <v>4</v>
      </c>
      <c r="G2437" s="64">
        <v>1606800</v>
      </c>
      <c r="H2437" s="59"/>
      <c r="I2437" s="69">
        <v>1.03</v>
      </c>
      <c r="J2437" s="70">
        <v>167107</v>
      </c>
      <c r="K2437" s="64">
        <v>10</v>
      </c>
      <c r="L2437" s="64">
        <f t="shared" si="39"/>
        <v>270114327.6</v>
      </c>
      <c r="M2437" s="62">
        <v>2428</v>
      </c>
    </row>
    <row r="2438" spans="5:13">
      <c r="E2438" s="59"/>
      <c r="F2438" s="62">
        <v>5</v>
      </c>
      <c r="G2438" s="64">
        <v>1622400</v>
      </c>
      <c r="H2438" s="59"/>
      <c r="I2438" s="69">
        <v>1.04</v>
      </c>
      <c r="J2438" s="70">
        <v>170352</v>
      </c>
      <c r="K2438" s="64">
        <v>10</v>
      </c>
      <c r="L2438" s="64">
        <f t="shared" si="39"/>
        <v>278001484.8</v>
      </c>
      <c r="M2438" s="62">
        <v>2429</v>
      </c>
    </row>
    <row r="2439" spans="5:13">
      <c r="E2439" s="59"/>
      <c r="F2439" s="62">
        <v>6</v>
      </c>
      <c r="G2439" s="64">
        <v>1653600</v>
      </c>
      <c r="H2439" s="59"/>
      <c r="I2439" s="69">
        <v>1.06</v>
      </c>
      <c r="J2439" s="70">
        <v>175281</v>
      </c>
      <c r="K2439" s="64">
        <v>10</v>
      </c>
      <c r="L2439" s="64">
        <f t="shared" si="39"/>
        <v>291498261.6</v>
      </c>
      <c r="M2439" s="62">
        <v>2430</v>
      </c>
    </row>
    <row r="2440" spans="5:13">
      <c r="E2440" s="59"/>
      <c r="F2440" s="62">
        <v>7</v>
      </c>
      <c r="G2440" s="64">
        <v>1684800</v>
      </c>
      <c r="H2440" s="59"/>
      <c r="I2440" s="69">
        <v>1.08</v>
      </c>
      <c r="J2440" s="70">
        <v>180273</v>
      </c>
      <c r="K2440" s="64">
        <v>10</v>
      </c>
      <c r="L2440" s="64">
        <f t="shared" si="39"/>
        <v>305408750.4</v>
      </c>
      <c r="M2440" s="62">
        <v>2431</v>
      </c>
    </row>
    <row r="2441" spans="5:13">
      <c r="E2441" s="59"/>
      <c r="F2441" s="62">
        <v>8</v>
      </c>
      <c r="G2441" s="64">
        <v>1716000</v>
      </c>
      <c r="H2441" s="59"/>
      <c r="I2441" s="69">
        <v>1.1</v>
      </c>
      <c r="J2441" s="70">
        <v>185328</v>
      </c>
      <c r="K2441" s="64">
        <v>10</v>
      </c>
      <c r="L2441" s="64">
        <f t="shared" si="39"/>
        <v>319738848</v>
      </c>
      <c r="M2441" s="62">
        <v>2432</v>
      </c>
    </row>
    <row r="2442" spans="5:13">
      <c r="E2442" s="62">
        <v>5</v>
      </c>
      <c r="F2442" s="62">
        <v>1</v>
      </c>
      <c r="G2442" s="63">
        <v>1570000</v>
      </c>
      <c r="H2442" s="62">
        <v>10000</v>
      </c>
      <c r="I2442" s="69">
        <v>1</v>
      </c>
      <c r="J2442" s="70">
        <v>158570</v>
      </c>
      <c r="K2442" s="64">
        <v>10</v>
      </c>
      <c r="L2442" s="64">
        <f t="shared" si="39"/>
        <v>250524900</v>
      </c>
      <c r="M2442" s="62">
        <v>2433</v>
      </c>
    </row>
    <row r="2443" spans="5:13">
      <c r="E2443" s="59"/>
      <c r="F2443" s="62">
        <v>2</v>
      </c>
      <c r="G2443" s="64">
        <v>1585700</v>
      </c>
      <c r="H2443" s="59"/>
      <c r="I2443" s="69">
        <v>1.01</v>
      </c>
      <c r="J2443" s="70">
        <v>161741</v>
      </c>
      <c r="K2443" s="64">
        <v>10</v>
      </c>
      <c r="L2443" s="64">
        <f t="shared" si="39"/>
        <v>258058403.7</v>
      </c>
      <c r="M2443" s="62">
        <v>2434</v>
      </c>
    </row>
    <row r="2444" spans="5:13">
      <c r="E2444" s="59"/>
      <c r="F2444" s="62">
        <v>3</v>
      </c>
      <c r="G2444" s="64">
        <v>1601400</v>
      </c>
      <c r="H2444" s="59"/>
      <c r="I2444" s="69">
        <v>1.02</v>
      </c>
      <c r="J2444" s="70">
        <v>164944</v>
      </c>
      <c r="K2444" s="64">
        <v>10</v>
      </c>
      <c r="L2444" s="64">
        <f t="shared" si="39"/>
        <v>265742721.6</v>
      </c>
      <c r="M2444" s="62">
        <v>2435</v>
      </c>
    </row>
    <row r="2445" spans="5:13">
      <c r="E2445" s="59"/>
      <c r="F2445" s="62">
        <v>4</v>
      </c>
      <c r="G2445" s="64">
        <v>1617100</v>
      </c>
      <c r="H2445" s="59"/>
      <c r="I2445" s="69">
        <v>1.03</v>
      </c>
      <c r="J2445" s="70">
        <v>168178</v>
      </c>
      <c r="K2445" s="64">
        <v>10</v>
      </c>
      <c r="L2445" s="64">
        <f t="shared" si="39"/>
        <v>273577743.8</v>
      </c>
      <c r="M2445" s="62">
        <v>2436</v>
      </c>
    </row>
    <row r="2446" spans="5:13">
      <c r="E2446" s="59"/>
      <c r="F2446" s="62">
        <v>5</v>
      </c>
      <c r="G2446" s="64">
        <v>1632800</v>
      </c>
      <c r="H2446" s="59"/>
      <c r="I2446" s="69">
        <v>1.04</v>
      </c>
      <c r="J2446" s="70">
        <v>171444</v>
      </c>
      <c r="K2446" s="64">
        <v>10</v>
      </c>
      <c r="L2446" s="64">
        <f t="shared" si="39"/>
        <v>281566563.2</v>
      </c>
      <c r="M2446" s="62">
        <v>2437</v>
      </c>
    </row>
    <row r="2447" spans="5:13">
      <c r="E2447" s="59"/>
      <c r="F2447" s="62">
        <v>6</v>
      </c>
      <c r="G2447" s="64">
        <v>1664200</v>
      </c>
      <c r="H2447" s="59"/>
      <c r="I2447" s="69">
        <v>1.06</v>
      </c>
      <c r="J2447" s="70">
        <v>176405</v>
      </c>
      <c r="K2447" s="64">
        <v>10</v>
      </c>
      <c r="L2447" s="64">
        <f t="shared" si="39"/>
        <v>295237401</v>
      </c>
      <c r="M2447" s="62">
        <v>2438</v>
      </c>
    </row>
    <row r="2448" spans="5:13">
      <c r="E2448" s="59"/>
      <c r="F2448" s="62">
        <v>7</v>
      </c>
      <c r="G2448" s="64">
        <v>1695600</v>
      </c>
      <c r="H2448" s="59"/>
      <c r="I2448" s="69">
        <v>1.08</v>
      </c>
      <c r="J2448" s="70">
        <v>181429</v>
      </c>
      <c r="K2448" s="64">
        <v>10</v>
      </c>
      <c r="L2448" s="64">
        <f t="shared" si="39"/>
        <v>309326612.4</v>
      </c>
      <c r="M2448" s="62">
        <v>2439</v>
      </c>
    </row>
    <row r="2449" spans="4:13">
      <c r="D2449" s="59"/>
      <c r="E2449" s="59"/>
      <c r="F2449" s="62">
        <v>8</v>
      </c>
      <c r="G2449" s="64">
        <v>1727000</v>
      </c>
      <c r="H2449" s="59"/>
      <c r="I2449" s="69">
        <v>1.1</v>
      </c>
      <c r="J2449" s="70">
        <v>186516</v>
      </c>
      <c r="K2449" s="64">
        <v>10</v>
      </c>
      <c r="L2449" s="64">
        <f t="shared" si="39"/>
        <v>323840132</v>
      </c>
      <c r="M2449" s="62">
        <v>2440</v>
      </c>
    </row>
    <row r="2450" spans="4:13">
      <c r="D2450" s="62" t="s">
        <v>658</v>
      </c>
      <c r="E2450" s="62">
        <v>1</v>
      </c>
      <c r="F2450" s="62">
        <v>1</v>
      </c>
      <c r="G2450" s="63">
        <v>1580000</v>
      </c>
      <c r="H2450" s="62">
        <v>10000</v>
      </c>
      <c r="I2450" s="69">
        <v>1</v>
      </c>
      <c r="J2450" s="70">
        <v>159580</v>
      </c>
      <c r="K2450" s="64">
        <v>10</v>
      </c>
      <c r="L2450" s="64">
        <f t="shared" si="39"/>
        <v>253716400</v>
      </c>
      <c r="M2450" s="62">
        <v>2441</v>
      </c>
    </row>
    <row r="2451" spans="4:13">
      <c r="D2451" s="59"/>
      <c r="E2451" s="59"/>
      <c r="F2451" s="62">
        <v>2</v>
      </c>
      <c r="G2451" s="64">
        <v>1595800</v>
      </c>
      <c r="H2451" s="59"/>
      <c r="I2451" s="69">
        <v>1.01</v>
      </c>
      <c r="J2451" s="70">
        <v>162771</v>
      </c>
      <c r="K2451" s="64">
        <v>10</v>
      </c>
      <c r="L2451" s="64">
        <f t="shared" si="39"/>
        <v>261345761.8</v>
      </c>
      <c r="M2451" s="62">
        <v>2442</v>
      </c>
    </row>
    <row r="2452" spans="4:13">
      <c r="D2452" s="59"/>
      <c r="E2452" s="59"/>
      <c r="F2452" s="62">
        <v>3</v>
      </c>
      <c r="G2452" s="64">
        <v>1611600</v>
      </c>
      <c r="H2452" s="59"/>
      <c r="I2452" s="69">
        <v>1.02</v>
      </c>
      <c r="J2452" s="70">
        <v>165994</v>
      </c>
      <c r="K2452" s="64">
        <v>10</v>
      </c>
      <c r="L2452" s="64">
        <f t="shared" si="39"/>
        <v>269127530.4</v>
      </c>
      <c r="M2452" s="62">
        <v>2443</v>
      </c>
    </row>
    <row r="2453" spans="4:13">
      <c r="D2453" s="59"/>
      <c r="E2453" s="59"/>
      <c r="F2453" s="62">
        <v>4</v>
      </c>
      <c r="G2453" s="64">
        <v>1627400</v>
      </c>
      <c r="H2453" s="59"/>
      <c r="I2453" s="69">
        <v>1.03</v>
      </c>
      <c r="J2453" s="70">
        <v>169249</v>
      </c>
      <c r="K2453" s="64">
        <v>10</v>
      </c>
      <c r="L2453" s="64">
        <f t="shared" si="39"/>
        <v>277063222.6</v>
      </c>
      <c r="M2453" s="62">
        <v>2444</v>
      </c>
    </row>
    <row r="2454" spans="4:13">
      <c r="D2454" s="59"/>
      <c r="E2454" s="59"/>
      <c r="F2454" s="62">
        <v>5</v>
      </c>
      <c r="G2454" s="64">
        <v>1643200</v>
      </c>
      <c r="H2454" s="59"/>
      <c r="I2454" s="69">
        <v>1.04</v>
      </c>
      <c r="J2454" s="70">
        <v>172536</v>
      </c>
      <c r="K2454" s="64">
        <v>10</v>
      </c>
      <c r="L2454" s="64">
        <f t="shared" si="39"/>
        <v>285154355.2</v>
      </c>
      <c r="M2454" s="62">
        <v>2445</v>
      </c>
    </row>
    <row r="2455" spans="4:13">
      <c r="D2455" s="59"/>
      <c r="E2455" s="59"/>
      <c r="F2455" s="62">
        <v>6</v>
      </c>
      <c r="G2455" s="64">
        <v>1674800</v>
      </c>
      <c r="H2455" s="59"/>
      <c r="I2455" s="69">
        <v>1.06</v>
      </c>
      <c r="J2455" s="70">
        <v>177528</v>
      </c>
      <c r="K2455" s="64">
        <v>10</v>
      </c>
      <c r="L2455" s="64">
        <f t="shared" si="39"/>
        <v>298998694.4</v>
      </c>
      <c r="M2455" s="62">
        <v>2446</v>
      </c>
    </row>
    <row r="2456" spans="4:13">
      <c r="D2456" s="59"/>
      <c r="E2456" s="59"/>
      <c r="F2456" s="62">
        <v>7</v>
      </c>
      <c r="G2456" s="64">
        <v>1706400</v>
      </c>
      <c r="H2456" s="59"/>
      <c r="I2456" s="69">
        <v>1.08</v>
      </c>
      <c r="J2456" s="70">
        <v>182584</v>
      </c>
      <c r="K2456" s="64">
        <v>10</v>
      </c>
      <c r="L2456" s="64">
        <f t="shared" si="39"/>
        <v>313267737.6</v>
      </c>
      <c r="M2456" s="62">
        <v>2447</v>
      </c>
    </row>
    <row r="2457" spans="4:13">
      <c r="D2457" s="59"/>
      <c r="E2457" s="59"/>
      <c r="F2457" s="62">
        <v>8</v>
      </c>
      <c r="G2457" s="64">
        <v>1738000</v>
      </c>
      <c r="H2457" s="59"/>
      <c r="I2457" s="69">
        <v>1.1</v>
      </c>
      <c r="J2457" s="70">
        <v>187704</v>
      </c>
      <c r="K2457" s="64">
        <v>10</v>
      </c>
      <c r="L2457" s="64">
        <f t="shared" si="39"/>
        <v>327967552</v>
      </c>
      <c r="M2457" s="62">
        <v>2448</v>
      </c>
    </row>
    <row r="2458" spans="4:13">
      <c r="D2458" s="59"/>
      <c r="E2458" s="62">
        <v>2</v>
      </c>
      <c r="F2458" s="62">
        <v>1</v>
      </c>
      <c r="G2458" s="63">
        <v>1590000</v>
      </c>
      <c r="H2458" s="62">
        <v>10000</v>
      </c>
      <c r="I2458" s="69">
        <v>1</v>
      </c>
      <c r="J2458" s="70">
        <v>160590</v>
      </c>
      <c r="K2458" s="64">
        <v>10</v>
      </c>
      <c r="L2458" s="64">
        <f t="shared" si="39"/>
        <v>256928100</v>
      </c>
      <c r="M2458" s="62">
        <v>2449</v>
      </c>
    </row>
    <row r="2459" spans="4:13">
      <c r="D2459" s="59"/>
      <c r="E2459" s="59"/>
      <c r="F2459" s="62">
        <v>2</v>
      </c>
      <c r="G2459" s="64">
        <v>1605900</v>
      </c>
      <c r="H2459" s="59"/>
      <c r="I2459" s="69">
        <v>1.01</v>
      </c>
      <c r="J2459" s="70">
        <v>163801</v>
      </c>
      <c r="K2459" s="64">
        <v>10</v>
      </c>
      <c r="L2459" s="64">
        <f t="shared" si="39"/>
        <v>264653925.9</v>
      </c>
      <c r="M2459" s="62">
        <v>2450</v>
      </c>
    </row>
    <row r="2460" spans="4:13">
      <c r="D2460" s="59"/>
      <c r="E2460" s="59"/>
      <c r="F2460" s="62">
        <v>3</v>
      </c>
      <c r="G2460" s="64">
        <v>1621800</v>
      </c>
      <c r="H2460" s="59"/>
      <c r="I2460" s="69">
        <v>1.02</v>
      </c>
      <c r="J2460" s="70">
        <v>167045</v>
      </c>
      <c r="K2460" s="64">
        <v>10</v>
      </c>
      <c r="L2460" s="64">
        <f t="shared" si="39"/>
        <v>272535381</v>
      </c>
      <c r="M2460" s="62">
        <v>2451</v>
      </c>
    </row>
    <row r="2461" spans="4:13">
      <c r="D2461" s="59"/>
      <c r="E2461" s="59"/>
      <c r="F2461" s="62">
        <v>4</v>
      </c>
      <c r="G2461" s="64">
        <v>1637700</v>
      </c>
      <c r="H2461" s="59"/>
      <c r="I2461" s="69">
        <v>1.03</v>
      </c>
      <c r="J2461" s="70">
        <v>170320</v>
      </c>
      <c r="K2461" s="64">
        <v>10</v>
      </c>
      <c r="L2461" s="64">
        <f t="shared" si="39"/>
        <v>280570764</v>
      </c>
      <c r="M2461" s="62">
        <v>2452</v>
      </c>
    </row>
    <row r="2462" spans="4:13">
      <c r="D2462" s="59"/>
      <c r="E2462" s="59"/>
      <c r="F2462" s="62">
        <v>5</v>
      </c>
      <c r="G2462" s="64">
        <v>1653600</v>
      </c>
      <c r="H2462" s="59"/>
      <c r="I2462" s="69">
        <v>1.04</v>
      </c>
      <c r="J2462" s="70">
        <v>173628</v>
      </c>
      <c r="K2462" s="64">
        <v>10</v>
      </c>
      <c r="L2462" s="64">
        <f t="shared" si="39"/>
        <v>288764860.8</v>
      </c>
      <c r="M2462" s="62">
        <v>2453</v>
      </c>
    </row>
    <row r="2463" spans="4:13">
      <c r="D2463" s="59"/>
      <c r="E2463" s="59"/>
      <c r="F2463" s="62">
        <v>6</v>
      </c>
      <c r="G2463" s="64">
        <v>1685400</v>
      </c>
      <c r="H2463" s="59"/>
      <c r="I2463" s="69">
        <v>1.06</v>
      </c>
      <c r="J2463" s="70">
        <v>178652</v>
      </c>
      <c r="K2463" s="64">
        <v>10</v>
      </c>
      <c r="L2463" s="64">
        <f t="shared" si="39"/>
        <v>302785480.8</v>
      </c>
      <c r="M2463" s="62">
        <v>2454</v>
      </c>
    </row>
    <row r="2464" spans="4:13">
      <c r="D2464" s="59"/>
      <c r="E2464" s="59"/>
      <c r="F2464" s="62">
        <v>7</v>
      </c>
      <c r="G2464" s="64">
        <v>1717200</v>
      </c>
      <c r="H2464" s="59"/>
      <c r="I2464" s="69">
        <v>1.08</v>
      </c>
      <c r="J2464" s="70">
        <v>183740</v>
      </c>
      <c r="K2464" s="64">
        <v>10</v>
      </c>
      <c r="L2464" s="64">
        <f t="shared" si="39"/>
        <v>317235528</v>
      </c>
      <c r="M2464" s="62">
        <v>2455</v>
      </c>
    </row>
    <row r="2465" spans="5:13">
      <c r="E2465" s="59"/>
      <c r="F2465" s="62">
        <v>8</v>
      </c>
      <c r="G2465" s="64">
        <v>1749000</v>
      </c>
      <c r="H2465" s="59"/>
      <c r="I2465" s="69">
        <v>1.1</v>
      </c>
      <c r="J2465" s="70">
        <v>188892</v>
      </c>
      <c r="K2465" s="64">
        <v>10</v>
      </c>
      <c r="L2465" s="64">
        <f t="shared" si="39"/>
        <v>332121108</v>
      </c>
      <c r="M2465" s="62">
        <v>2456</v>
      </c>
    </row>
    <row r="2466" spans="5:13">
      <c r="E2466" s="62">
        <v>3</v>
      </c>
      <c r="F2466" s="62">
        <v>1</v>
      </c>
      <c r="G2466" s="63">
        <v>1600000</v>
      </c>
      <c r="H2466" s="62">
        <v>10000</v>
      </c>
      <c r="I2466" s="69">
        <v>1</v>
      </c>
      <c r="J2466" s="70">
        <v>161600</v>
      </c>
      <c r="K2466" s="64">
        <v>10</v>
      </c>
      <c r="L2466" s="64">
        <f t="shared" si="39"/>
        <v>260160000</v>
      </c>
      <c r="M2466" s="62">
        <v>2457</v>
      </c>
    </row>
    <row r="2467" spans="5:13">
      <c r="E2467" s="59"/>
      <c r="F2467" s="62">
        <v>2</v>
      </c>
      <c r="G2467" s="64">
        <v>1616000</v>
      </c>
      <c r="H2467" s="59"/>
      <c r="I2467" s="69">
        <v>1.01</v>
      </c>
      <c r="J2467" s="70">
        <v>164832</v>
      </c>
      <c r="K2467" s="64">
        <v>10</v>
      </c>
      <c r="L2467" s="64">
        <f t="shared" si="39"/>
        <v>267984512</v>
      </c>
      <c r="M2467" s="62">
        <v>2458</v>
      </c>
    </row>
    <row r="2468" spans="5:13">
      <c r="E2468" s="59"/>
      <c r="F2468" s="62">
        <v>3</v>
      </c>
      <c r="G2468" s="64">
        <v>1632000</v>
      </c>
      <c r="H2468" s="59"/>
      <c r="I2468" s="69">
        <v>1.02</v>
      </c>
      <c r="J2468" s="70">
        <v>168096</v>
      </c>
      <c r="K2468" s="64">
        <v>10</v>
      </c>
      <c r="L2468" s="64">
        <f t="shared" si="39"/>
        <v>275964672</v>
      </c>
      <c r="M2468" s="62">
        <v>2459</v>
      </c>
    </row>
    <row r="2469" spans="5:13">
      <c r="E2469" s="59"/>
      <c r="F2469" s="62">
        <v>4</v>
      </c>
      <c r="G2469" s="64">
        <v>1648000</v>
      </c>
      <c r="H2469" s="59"/>
      <c r="I2469" s="69">
        <v>1.03</v>
      </c>
      <c r="J2469" s="70">
        <v>171392</v>
      </c>
      <c r="K2469" s="64">
        <v>10</v>
      </c>
      <c r="L2469" s="64">
        <f t="shared" si="39"/>
        <v>284102016</v>
      </c>
      <c r="M2469" s="62">
        <v>2460</v>
      </c>
    </row>
    <row r="2470" spans="5:13">
      <c r="E2470" s="59"/>
      <c r="F2470" s="62">
        <v>5</v>
      </c>
      <c r="G2470" s="64">
        <v>1664000</v>
      </c>
      <c r="H2470" s="59"/>
      <c r="I2470" s="69">
        <v>1.04</v>
      </c>
      <c r="J2470" s="70">
        <v>174720</v>
      </c>
      <c r="K2470" s="64">
        <v>10</v>
      </c>
      <c r="L2470" s="64">
        <f t="shared" si="39"/>
        <v>292398080</v>
      </c>
      <c r="M2470" s="62">
        <v>2461</v>
      </c>
    </row>
    <row r="2471" spans="5:13">
      <c r="E2471" s="59"/>
      <c r="F2471" s="62">
        <v>6</v>
      </c>
      <c r="G2471" s="64">
        <v>1696000</v>
      </c>
      <c r="H2471" s="59"/>
      <c r="I2471" s="69">
        <v>1.06</v>
      </c>
      <c r="J2471" s="70">
        <v>179776</v>
      </c>
      <c r="K2471" s="64">
        <v>10</v>
      </c>
      <c r="L2471" s="64">
        <f t="shared" si="39"/>
        <v>306596096</v>
      </c>
      <c r="M2471" s="62">
        <v>2462</v>
      </c>
    </row>
    <row r="2472" spans="5:13">
      <c r="E2472" s="59"/>
      <c r="F2472" s="62">
        <v>7</v>
      </c>
      <c r="G2472" s="64">
        <v>1728000</v>
      </c>
      <c r="H2472" s="59"/>
      <c r="I2472" s="69">
        <v>1.08</v>
      </c>
      <c r="J2472" s="70">
        <v>184896</v>
      </c>
      <c r="K2472" s="64">
        <v>10</v>
      </c>
      <c r="L2472" s="64">
        <f t="shared" si="39"/>
        <v>321228288</v>
      </c>
      <c r="M2472" s="62">
        <v>2463</v>
      </c>
    </row>
    <row r="2473" spans="5:13">
      <c r="E2473" s="59"/>
      <c r="F2473" s="62">
        <v>8</v>
      </c>
      <c r="G2473" s="64">
        <v>1760000</v>
      </c>
      <c r="H2473" s="59"/>
      <c r="I2473" s="69">
        <v>1.1</v>
      </c>
      <c r="J2473" s="70">
        <v>190080</v>
      </c>
      <c r="K2473" s="64">
        <v>10</v>
      </c>
      <c r="L2473" s="64">
        <f t="shared" si="39"/>
        <v>336300800</v>
      </c>
      <c r="M2473" s="62">
        <v>2464</v>
      </c>
    </row>
    <row r="2474" spans="5:13">
      <c r="E2474" s="62">
        <v>4</v>
      </c>
      <c r="F2474" s="62">
        <v>1</v>
      </c>
      <c r="G2474" s="63">
        <v>1610000</v>
      </c>
      <c r="H2474" s="62">
        <v>10000</v>
      </c>
      <c r="I2474" s="69">
        <v>1</v>
      </c>
      <c r="J2474" s="70">
        <v>162610</v>
      </c>
      <c r="K2474" s="64">
        <v>10</v>
      </c>
      <c r="L2474" s="64">
        <f t="shared" ref="L2474:L2537" si="40">G2474*(1+J2474/1000)</f>
        <v>263412100</v>
      </c>
      <c r="M2474" s="62">
        <v>2465</v>
      </c>
    </row>
    <row r="2475" spans="5:13">
      <c r="E2475" s="59"/>
      <c r="F2475" s="62">
        <v>2</v>
      </c>
      <c r="G2475" s="64">
        <v>1626100</v>
      </c>
      <c r="H2475" s="59"/>
      <c r="I2475" s="69">
        <v>1.01</v>
      </c>
      <c r="J2475" s="70">
        <v>165862</v>
      </c>
      <c r="K2475" s="64">
        <v>10</v>
      </c>
      <c r="L2475" s="64">
        <f t="shared" si="40"/>
        <v>271334298.2</v>
      </c>
      <c r="M2475" s="62">
        <v>2466</v>
      </c>
    </row>
    <row r="2476" spans="5:13">
      <c r="E2476" s="59"/>
      <c r="F2476" s="62">
        <v>3</v>
      </c>
      <c r="G2476" s="64">
        <v>1642200</v>
      </c>
      <c r="H2476" s="59"/>
      <c r="I2476" s="69">
        <v>1.02</v>
      </c>
      <c r="J2476" s="70">
        <v>169146</v>
      </c>
      <c r="K2476" s="64">
        <v>10</v>
      </c>
      <c r="L2476" s="64">
        <f t="shared" si="40"/>
        <v>279413761.2</v>
      </c>
      <c r="M2476" s="62">
        <v>2467</v>
      </c>
    </row>
    <row r="2477" spans="5:13">
      <c r="E2477" s="59"/>
      <c r="F2477" s="62">
        <v>4</v>
      </c>
      <c r="G2477" s="64">
        <v>1658300</v>
      </c>
      <c r="H2477" s="59"/>
      <c r="I2477" s="69">
        <v>1.03</v>
      </c>
      <c r="J2477" s="70">
        <v>172463</v>
      </c>
      <c r="K2477" s="64">
        <v>10</v>
      </c>
      <c r="L2477" s="64">
        <f t="shared" si="40"/>
        <v>287653692.9</v>
      </c>
      <c r="M2477" s="62">
        <v>2468</v>
      </c>
    </row>
    <row r="2478" spans="5:13">
      <c r="E2478" s="59"/>
      <c r="F2478" s="62">
        <v>5</v>
      </c>
      <c r="G2478" s="64">
        <v>1674400</v>
      </c>
      <c r="H2478" s="59"/>
      <c r="I2478" s="69">
        <v>1.04</v>
      </c>
      <c r="J2478" s="70">
        <v>175812</v>
      </c>
      <c r="K2478" s="64">
        <v>10</v>
      </c>
      <c r="L2478" s="64">
        <f t="shared" si="40"/>
        <v>296054012.8</v>
      </c>
      <c r="M2478" s="62">
        <v>2469</v>
      </c>
    </row>
    <row r="2479" spans="5:13">
      <c r="E2479" s="59"/>
      <c r="F2479" s="62">
        <v>6</v>
      </c>
      <c r="G2479" s="64">
        <v>1706600</v>
      </c>
      <c r="H2479" s="59"/>
      <c r="I2479" s="69">
        <v>1.06</v>
      </c>
      <c r="J2479" s="70">
        <v>180899</v>
      </c>
      <c r="K2479" s="64">
        <v>10</v>
      </c>
      <c r="L2479" s="64">
        <f t="shared" si="40"/>
        <v>310428833.4</v>
      </c>
      <c r="M2479" s="62">
        <v>2470</v>
      </c>
    </row>
    <row r="2480" spans="5:13">
      <c r="E2480" s="59"/>
      <c r="F2480" s="62">
        <v>7</v>
      </c>
      <c r="G2480" s="64">
        <v>1738800</v>
      </c>
      <c r="H2480" s="59"/>
      <c r="I2480" s="69">
        <v>1.08</v>
      </c>
      <c r="J2480" s="70">
        <v>186051</v>
      </c>
      <c r="K2480" s="64">
        <v>10</v>
      </c>
      <c r="L2480" s="64">
        <f t="shared" si="40"/>
        <v>325244278.8</v>
      </c>
      <c r="M2480" s="62">
        <v>2471</v>
      </c>
    </row>
    <row r="2481" spans="4:13">
      <c r="D2481" s="59"/>
      <c r="E2481" s="59"/>
      <c r="F2481" s="62">
        <v>8</v>
      </c>
      <c r="G2481" s="64">
        <v>1771000</v>
      </c>
      <c r="H2481" s="59"/>
      <c r="I2481" s="69">
        <v>1.1</v>
      </c>
      <c r="J2481" s="70">
        <v>191268</v>
      </c>
      <c r="K2481" s="64">
        <v>10</v>
      </c>
      <c r="L2481" s="64">
        <f t="shared" si="40"/>
        <v>340506628</v>
      </c>
      <c r="M2481" s="62">
        <v>2472</v>
      </c>
    </row>
    <row r="2482" spans="4:13">
      <c r="D2482" s="59"/>
      <c r="E2482" s="62">
        <v>5</v>
      </c>
      <c r="F2482" s="62">
        <v>1</v>
      </c>
      <c r="G2482" s="63">
        <v>1620000</v>
      </c>
      <c r="H2482" s="62">
        <v>10000</v>
      </c>
      <c r="I2482" s="69">
        <v>1</v>
      </c>
      <c r="J2482" s="70">
        <v>163620</v>
      </c>
      <c r="K2482" s="64">
        <v>10</v>
      </c>
      <c r="L2482" s="64">
        <f t="shared" si="40"/>
        <v>266684400</v>
      </c>
      <c r="M2482" s="62">
        <v>2473</v>
      </c>
    </row>
    <row r="2483" spans="4:13">
      <c r="D2483" s="59"/>
      <c r="E2483" s="59"/>
      <c r="F2483" s="62">
        <v>2</v>
      </c>
      <c r="G2483" s="64">
        <v>1636200</v>
      </c>
      <c r="H2483" s="59"/>
      <c r="I2483" s="69">
        <v>1.01</v>
      </c>
      <c r="J2483" s="70">
        <v>166892</v>
      </c>
      <c r="K2483" s="64">
        <v>10</v>
      </c>
      <c r="L2483" s="64">
        <f t="shared" si="40"/>
        <v>274704890.4</v>
      </c>
      <c r="M2483" s="62">
        <v>2474</v>
      </c>
    </row>
    <row r="2484" spans="4:13">
      <c r="D2484" s="59"/>
      <c r="E2484" s="59"/>
      <c r="F2484" s="62">
        <v>3</v>
      </c>
      <c r="G2484" s="64">
        <v>1652400</v>
      </c>
      <c r="H2484" s="59"/>
      <c r="I2484" s="69">
        <v>1.02</v>
      </c>
      <c r="J2484" s="70">
        <v>170197</v>
      </c>
      <c r="K2484" s="64">
        <v>10</v>
      </c>
      <c r="L2484" s="64">
        <f t="shared" si="40"/>
        <v>282885922.8</v>
      </c>
      <c r="M2484" s="62">
        <v>2475</v>
      </c>
    </row>
    <row r="2485" spans="4:13">
      <c r="D2485" s="59"/>
      <c r="E2485" s="59"/>
      <c r="F2485" s="62">
        <v>4</v>
      </c>
      <c r="G2485" s="64">
        <v>1668600</v>
      </c>
      <c r="H2485" s="59"/>
      <c r="I2485" s="69">
        <v>1.03</v>
      </c>
      <c r="J2485" s="70">
        <v>173534</v>
      </c>
      <c r="K2485" s="64">
        <v>10</v>
      </c>
      <c r="L2485" s="64">
        <f t="shared" si="40"/>
        <v>291227432.4</v>
      </c>
      <c r="M2485" s="62">
        <v>2476</v>
      </c>
    </row>
    <row r="2486" spans="4:13">
      <c r="D2486" s="59"/>
      <c r="E2486" s="59"/>
      <c r="F2486" s="62">
        <v>5</v>
      </c>
      <c r="G2486" s="64">
        <v>1684800</v>
      </c>
      <c r="H2486" s="59"/>
      <c r="I2486" s="69">
        <v>1.04</v>
      </c>
      <c r="J2486" s="70">
        <v>176904</v>
      </c>
      <c r="K2486" s="64">
        <v>10</v>
      </c>
      <c r="L2486" s="64">
        <f t="shared" si="40"/>
        <v>299732659.2</v>
      </c>
      <c r="M2486" s="62">
        <v>2477</v>
      </c>
    </row>
    <row r="2487" spans="4:13">
      <c r="D2487" s="59"/>
      <c r="E2487" s="59"/>
      <c r="F2487" s="62">
        <v>6</v>
      </c>
      <c r="G2487" s="64">
        <v>1717200</v>
      </c>
      <c r="H2487" s="59"/>
      <c r="I2487" s="69">
        <v>1.06</v>
      </c>
      <c r="J2487" s="70">
        <v>182023</v>
      </c>
      <c r="K2487" s="64">
        <v>10</v>
      </c>
      <c r="L2487" s="64">
        <f t="shared" si="40"/>
        <v>314287095.6</v>
      </c>
      <c r="M2487" s="62">
        <v>2478</v>
      </c>
    </row>
    <row r="2488" spans="4:13">
      <c r="D2488" s="59"/>
      <c r="E2488" s="59"/>
      <c r="F2488" s="62">
        <v>7</v>
      </c>
      <c r="G2488" s="64">
        <v>1749600</v>
      </c>
      <c r="H2488" s="59"/>
      <c r="I2488" s="69">
        <v>1.08</v>
      </c>
      <c r="J2488" s="70">
        <v>187207</v>
      </c>
      <c r="K2488" s="64">
        <v>10</v>
      </c>
      <c r="L2488" s="64">
        <f t="shared" si="40"/>
        <v>329286967.2</v>
      </c>
      <c r="M2488" s="62">
        <v>2479</v>
      </c>
    </row>
    <row r="2489" spans="4:13">
      <c r="D2489" s="59"/>
      <c r="E2489" s="59"/>
      <c r="F2489" s="62">
        <v>8</v>
      </c>
      <c r="G2489" s="64">
        <v>1782000</v>
      </c>
      <c r="H2489" s="59"/>
      <c r="I2489" s="69">
        <v>1.1</v>
      </c>
      <c r="J2489" s="70">
        <v>192456</v>
      </c>
      <c r="K2489" s="64">
        <v>10</v>
      </c>
      <c r="L2489" s="64">
        <f t="shared" si="40"/>
        <v>344738592</v>
      </c>
      <c r="M2489" s="62">
        <v>2480</v>
      </c>
    </row>
    <row r="2490" spans="4:13">
      <c r="D2490" s="62" t="s">
        <v>659</v>
      </c>
      <c r="E2490" s="62">
        <v>1</v>
      </c>
      <c r="F2490" s="62">
        <v>1</v>
      </c>
      <c r="G2490" s="63">
        <v>1630000</v>
      </c>
      <c r="H2490" s="62">
        <v>10000</v>
      </c>
      <c r="I2490" s="69">
        <v>1</v>
      </c>
      <c r="J2490" s="70">
        <v>164630</v>
      </c>
      <c r="K2490" s="64">
        <v>10</v>
      </c>
      <c r="L2490" s="64">
        <f t="shared" si="40"/>
        <v>269976900</v>
      </c>
      <c r="M2490" s="62">
        <v>2481</v>
      </c>
    </row>
    <row r="2491" spans="4:13">
      <c r="D2491" s="59"/>
      <c r="E2491" s="59"/>
      <c r="F2491" s="62">
        <v>2</v>
      </c>
      <c r="G2491" s="64">
        <v>1646300</v>
      </c>
      <c r="H2491" s="59"/>
      <c r="I2491" s="69">
        <v>1.01</v>
      </c>
      <c r="J2491" s="70">
        <v>167922</v>
      </c>
      <c r="K2491" s="64">
        <v>10</v>
      </c>
      <c r="L2491" s="64">
        <f t="shared" si="40"/>
        <v>278096288.6</v>
      </c>
      <c r="M2491" s="62">
        <v>2482</v>
      </c>
    </row>
    <row r="2492" spans="4:13">
      <c r="D2492" s="59"/>
      <c r="E2492" s="59"/>
      <c r="F2492" s="62">
        <v>3</v>
      </c>
      <c r="G2492" s="64">
        <v>1662600</v>
      </c>
      <c r="H2492" s="59"/>
      <c r="I2492" s="69">
        <v>1.02</v>
      </c>
      <c r="J2492" s="70">
        <v>171247</v>
      </c>
      <c r="K2492" s="64">
        <v>10</v>
      </c>
      <c r="L2492" s="64">
        <f t="shared" si="40"/>
        <v>286377862.2</v>
      </c>
      <c r="M2492" s="62">
        <v>2483</v>
      </c>
    </row>
    <row r="2493" spans="4:13">
      <c r="D2493" s="59"/>
      <c r="E2493" s="59"/>
      <c r="F2493" s="62">
        <v>4</v>
      </c>
      <c r="G2493" s="64">
        <v>1678900</v>
      </c>
      <c r="H2493" s="59"/>
      <c r="I2493" s="69">
        <v>1.03</v>
      </c>
      <c r="J2493" s="70">
        <v>174605</v>
      </c>
      <c r="K2493" s="64">
        <v>10</v>
      </c>
      <c r="L2493" s="64">
        <f t="shared" si="40"/>
        <v>294823234.5</v>
      </c>
      <c r="M2493" s="62">
        <v>2484</v>
      </c>
    </row>
    <row r="2494" spans="4:13">
      <c r="D2494" s="59"/>
      <c r="E2494" s="59"/>
      <c r="F2494" s="62">
        <v>5</v>
      </c>
      <c r="G2494" s="64">
        <v>1695200</v>
      </c>
      <c r="H2494" s="59"/>
      <c r="I2494" s="69">
        <v>1.04</v>
      </c>
      <c r="J2494" s="70">
        <v>177996</v>
      </c>
      <c r="K2494" s="64">
        <v>10</v>
      </c>
      <c r="L2494" s="64">
        <f t="shared" si="40"/>
        <v>303434019.2</v>
      </c>
      <c r="M2494" s="62">
        <v>2485</v>
      </c>
    </row>
    <row r="2495" spans="4:13">
      <c r="D2495" s="59"/>
      <c r="E2495" s="59"/>
      <c r="F2495" s="62">
        <v>6</v>
      </c>
      <c r="G2495" s="64">
        <v>1727800</v>
      </c>
      <c r="H2495" s="59"/>
      <c r="I2495" s="69">
        <v>1.06</v>
      </c>
      <c r="J2495" s="70">
        <v>183146</v>
      </c>
      <c r="K2495" s="64">
        <v>10</v>
      </c>
      <c r="L2495" s="64">
        <f t="shared" si="40"/>
        <v>318167458.8</v>
      </c>
      <c r="M2495" s="62">
        <v>2486</v>
      </c>
    </row>
    <row r="2496" spans="4:13">
      <c r="D2496" s="59"/>
      <c r="E2496" s="59"/>
      <c r="F2496" s="62">
        <v>7</v>
      </c>
      <c r="G2496" s="64">
        <v>1760400</v>
      </c>
      <c r="H2496" s="59"/>
      <c r="I2496" s="69">
        <v>1.08</v>
      </c>
      <c r="J2496" s="70">
        <v>188362</v>
      </c>
      <c r="K2496" s="64">
        <v>10</v>
      </c>
      <c r="L2496" s="64">
        <f t="shared" si="40"/>
        <v>333352864.8</v>
      </c>
      <c r="M2496" s="62">
        <v>2487</v>
      </c>
    </row>
    <row r="2497" spans="5:13">
      <c r="E2497" s="59"/>
      <c r="F2497" s="62">
        <v>8</v>
      </c>
      <c r="G2497" s="64">
        <v>1793000</v>
      </c>
      <c r="H2497" s="59"/>
      <c r="I2497" s="69">
        <v>1.1</v>
      </c>
      <c r="J2497" s="70">
        <v>193644</v>
      </c>
      <c r="K2497" s="64">
        <v>10</v>
      </c>
      <c r="L2497" s="64">
        <f t="shared" si="40"/>
        <v>348996692</v>
      </c>
      <c r="M2497" s="62">
        <v>2488</v>
      </c>
    </row>
    <row r="2498" spans="5:13">
      <c r="E2498" s="62">
        <v>2</v>
      </c>
      <c r="F2498" s="62">
        <v>1</v>
      </c>
      <c r="G2498" s="63">
        <v>1640000</v>
      </c>
      <c r="H2498" s="62">
        <v>10000</v>
      </c>
      <c r="I2498" s="69">
        <v>1</v>
      </c>
      <c r="J2498" s="70">
        <v>165640</v>
      </c>
      <c r="K2498" s="64">
        <v>10</v>
      </c>
      <c r="L2498" s="64">
        <f t="shared" si="40"/>
        <v>273289600</v>
      </c>
      <c r="M2498" s="62">
        <v>2489</v>
      </c>
    </row>
    <row r="2499" spans="5:13">
      <c r="E2499" s="59"/>
      <c r="F2499" s="62">
        <v>2</v>
      </c>
      <c r="G2499" s="64">
        <v>1656400</v>
      </c>
      <c r="H2499" s="59"/>
      <c r="I2499" s="69">
        <v>1.01</v>
      </c>
      <c r="J2499" s="70">
        <v>168952</v>
      </c>
      <c r="K2499" s="64">
        <v>10</v>
      </c>
      <c r="L2499" s="64">
        <f t="shared" si="40"/>
        <v>281508492.8</v>
      </c>
      <c r="M2499" s="62">
        <v>2490</v>
      </c>
    </row>
    <row r="2500" spans="5:13">
      <c r="E2500" s="59"/>
      <c r="F2500" s="62">
        <v>3</v>
      </c>
      <c r="G2500" s="64">
        <v>1672800</v>
      </c>
      <c r="H2500" s="59"/>
      <c r="I2500" s="69">
        <v>1.02</v>
      </c>
      <c r="J2500" s="70">
        <v>172298</v>
      </c>
      <c r="K2500" s="64">
        <v>10</v>
      </c>
      <c r="L2500" s="64">
        <f t="shared" si="40"/>
        <v>289892894.4</v>
      </c>
      <c r="M2500" s="62">
        <v>2491</v>
      </c>
    </row>
    <row r="2501" spans="5:13">
      <c r="E2501" s="59"/>
      <c r="F2501" s="62">
        <v>4</v>
      </c>
      <c r="G2501" s="64">
        <v>1689200</v>
      </c>
      <c r="H2501" s="59"/>
      <c r="I2501" s="69">
        <v>1.03</v>
      </c>
      <c r="J2501" s="70">
        <v>175676</v>
      </c>
      <c r="K2501" s="64">
        <v>10</v>
      </c>
      <c r="L2501" s="64">
        <f t="shared" si="40"/>
        <v>298441099.2</v>
      </c>
      <c r="M2501" s="62">
        <v>2492</v>
      </c>
    </row>
    <row r="2502" spans="5:13">
      <c r="E2502" s="59"/>
      <c r="F2502" s="62">
        <v>5</v>
      </c>
      <c r="G2502" s="64">
        <v>1705600</v>
      </c>
      <c r="H2502" s="59"/>
      <c r="I2502" s="69">
        <v>1.04</v>
      </c>
      <c r="J2502" s="70">
        <v>179088</v>
      </c>
      <c r="K2502" s="64">
        <v>10</v>
      </c>
      <c r="L2502" s="64">
        <f t="shared" si="40"/>
        <v>307158092.8</v>
      </c>
      <c r="M2502" s="62">
        <v>2493</v>
      </c>
    </row>
    <row r="2503" spans="5:13">
      <c r="E2503" s="59"/>
      <c r="F2503" s="62">
        <v>6</v>
      </c>
      <c r="G2503" s="64">
        <v>1738400</v>
      </c>
      <c r="H2503" s="59"/>
      <c r="I2503" s="69">
        <v>1.06</v>
      </c>
      <c r="J2503" s="70">
        <v>184270</v>
      </c>
      <c r="K2503" s="64">
        <v>10</v>
      </c>
      <c r="L2503" s="64">
        <f t="shared" si="40"/>
        <v>322073368</v>
      </c>
      <c r="M2503" s="62">
        <v>2494</v>
      </c>
    </row>
    <row r="2504" spans="5:13">
      <c r="E2504" s="59"/>
      <c r="F2504" s="62">
        <v>7</v>
      </c>
      <c r="G2504" s="64">
        <v>1771200</v>
      </c>
      <c r="H2504" s="59"/>
      <c r="I2504" s="69">
        <v>1.08</v>
      </c>
      <c r="J2504" s="70">
        <v>189518</v>
      </c>
      <c r="K2504" s="64">
        <v>10</v>
      </c>
      <c r="L2504" s="64">
        <f t="shared" si="40"/>
        <v>337445481.6</v>
      </c>
      <c r="M2504" s="62">
        <v>2495</v>
      </c>
    </row>
    <row r="2505" spans="5:13">
      <c r="E2505" s="59"/>
      <c r="F2505" s="62">
        <v>8</v>
      </c>
      <c r="G2505" s="64">
        <v>1804000</v>
      </c>
      <c r="H2505" s="59"/>
      <c r="I2505" s="69">
        <v>1.1</v>
      </c>
      <c r="J2505" s="70">
        <v>194832</v>
      </c>
      <c r="K2505" s="64">
        <v>10</v>
      </c>
      <c r="L2505" s="64">
        <f t="shared" si="40"/>
        <v>353280928</v>
      </c>
      <c r="M2505" s="62">
        <v>2496</v>
      </c>
    </row>
    <row r="2506" spans="5:13">
      <c r="E2506" s="62">
        <v>3</v>
      </c>
      <c r="F2506" s="62">
        <v>1</v>
      </c>
      <c r="G2506" s="63">
        <v>1650000</v>
      </c>
      <c r="H2506" s="62">
        <v>10000</v>
      </c>
      <c r="I2506" s="69">
        <v>1</v>
      </c>
      <c r="J2506" s="70">
        <v>166650</v>
      </c>
      <c r="K2506" s="64">
        <v>10</v>
      </c>
      <c r="L2506" s="64">
        <f t="shared" si="40"/>
        <v>276622500</v>
      </c>
      <c r="M2506" s="62">
        <v>2497</v>
      </c>
    </row>
    <row r="2507" spans="5:13">
      <c r="E2507" s="59"/>
      <c r="F2507" s="62">
        <v>2</v>
      </c>
      <c r="G2507" s="64">
        <v>1666500</v>
      </c>
      <c r="H2507" s="59"/>
      <c r="I2507" s="69">
        <v>1.01</v>
      </c>
      <c r="J2507" s="70">
        <v>169983</v>
      </c>
      <c r="K2507" s="64">
        <v>10</v>
      </c>
      <c r="L2507" s="64">
        <f t="shared" si="40"/>
        <v>284943169.5</v>
      </c>
      <c r="M2507" s="62">
        <v>2498</v>
      </c>
    </row>
    <row r="2508" spans="5:13">
      <c r="E2508" s="59"/>
      <c r="F2508" s="62">
        <v>3</v>
      </c>
      <c r="G2508" s="64">
        <v>1683000</v>
      </c>
      <c r="H2508" s="59"/>
      <c r="I2508" s="69">
        <v>1.02</v>
      </c>
      <c r="J2508" s="70">
        <v>173349</v>
      </c>
      <c r="K2508" s="64">
        <v>10</v>
      </c>
      <c r="L2508" s="64">
        <f t="shared" si="40"/>
        <v>293429367</v>
      </c>
      <c r="M2508" s="62">
        <v>2499</v>
      </c>
    </row>
    <row r="2509" spans="5:13">
      <c r="E2509" s="59"/>
      <c r="F2509" s="62">
        <v>4</v>
      </c>
      <c r="G2509" s="64">
        <v>1699500</v>
      </c>
      <c r="H2509" s="59"/>
      <c r="I2509" s="69">
        <v>1.03</v>
      </c>
      <c r="J2509" s="70">
        <v>176748</v>
      </c>
      <c r="K2509" s="64">
        <v>10</v>
      </c>
      <c r="L2509" s="64">
        <f t="shared" si="40"/>
        <v>302082726</v>
      </c>
      <c r="M2509" s="62">
        <v>2500</v>
      </c>
    </row>
    <row r="2510" spans="5:13">
      <c r="E2510" s="59"/>
      <c r="F2510" s="62">
        <v>5</v>
      </c>
      <c r="G2510" s="64">
        <v>1716000</v>
      </c>
      <c r="H2510" s="59"/>
      <c r="I2510" s="69">
        <v>1.04</v>
      </c>
      <c r="J2510" s="70">
        <v>180180</v>
      </c>
      <c r="K2510" s="64">
        <v>10</v>
      </c>
      <c r="L2510" s="64">
        <f t="shared" si="40"/>
        <v>310904880</v>
      </c>
      <c r="M2510" s="62">
        <v>2501</v>
      </c>
    </row>
    <row r="2511" spans="5:13">
      <c r="E2511" s="59"/>
      <c r="F2511" s="62">
        <v>6</v>
      </c>
      <c r="G2511" s="64">
        <v>1749000</v>
      </c>
      <c r="H2511" s="59"/>
      <c r="I2511" s="69">
        <v>1.06</v>
      </c>
      <c r="J2511" s="70">
        <v>185394</v>
      </c>
      <c r="K2511" s="64">
        <v>10</v>
      </c>
      <c r="L2511" s="64">
        <f t="shared" si="40"/>
        <v>326003106</v>
      </c>
      <c r="M2511" s="62">
        <v>2502</v>
      </c>
    </row>
    <row r="2512" spans="5:13">
      <c r="E2512" s="59"/>
      <c r="F2512" s="62">
        <v>7</v>
      </c>
      <c r="G2512" s="64">
        <v>1782000</v>
      </c>
      <c r="H2512" s="59"/>
      <c r="I2512" s="69">
        <v>1.08</v>
      </c>
      <c r="J2512" s="70">
        <v>190674</v>
      </c>
      <c r="K2512" s="64">
        <v>10</v>
      </c>
      <c r="L2512" s="64">
        <f t="shared" si="40"/>
        <v>341563068</v>
      </c>
      <c r="M2512" s="62">
        <v>2503</v>
      </c>
    </row>
    <row r="2513" spans="5:13">
      <c r="E2513" s="59"/>
      <c r="F2513" s="62">
        <v>8</v>
      </c>
      <c r="G2513" s="64">
        <v>1815000</v>
      </c>
      <c r="H2513" s="59"/>
      <c r="I2513" s="69">
        <v>1.1</v>
      </c>
      <c r="J2513" s="70">
        <v>196020</v>
      </c>
      <c r="K2513" s="64">
        <v>10</v>
      </c>
      <c r="L2513" s="64">
        <f t="shared" si="40"/>
        <v>357591300</v>
      </c>
      <c r="M2513" s="62">
        <v>2504</v>
      </c>
    </row>
    <row r="2514" spans="5:13">
      <c r="E2514" s="62">
        <v>4</v>
      </c>
      <c r="F2514" s="62">
        <v>1</v>
      </c>
      <c r="G2514" s="63">
        <v>1660000</v>
      </c>
      <c r="H2514" s="62">
        <v>10000</v>
      </c>
      <c r="I2514" s="69">
        <v>1</v>
      </c>
      <c r="J2514" s="70">
        <v>167660</v>
      </c>
      <c r="K2514" s="64">
        <v>10</v>
      </c>
      <c r="L2514" s="64">
        <f t="shared" si="40"/>
        <v>279975600</v>
      </c>
      <c r="M2514" s="62">
        <v>2505</v>
      </c>
    </row>
    <row r="2515" spans="5:13">
      <c r="E2515" s="59"/>
      <c r="F2515" s="62">
        <v>2</v>
      </c>
      <c r="G2515" s="64">
        <v>1676600</v>
      </c>
      <c r="H2515" s="59"/>
      <c r="I2515" s="69">
        <v>1.01</v>
      </c>
      <c r="J2515" s="70">
        <v>171013</v>
      </c>
      <c r="K2515" s="64">
        <v>10</v>
      </c>
      <c r="L2515" s="64">
        <f t="shared" si="40"/>
        <v>288396995.8</v>
      </c>
      <c r="M2515" s="62">
        <v>2506</v>
      </c>
    </row>
    <row r="2516" spans="5:13">
      <c r="E2516" s="59"/>
      <c r="F2516" s="62">
        <v>3</v>
      </c>
      <c r="G2516" s="64">
        <v>1693200</v>
      </c>
      <c r="H2516" s="59"/>
      <c r="I2516" s="69">
        <v>1.02</v>
      </c>
      <c r="J2516" s="70">
        <v>174399</v>
      </c>
      <c r="K2516" s="64">
        <v>10</v>
      </c>
      <c r="L2516" s="64">
        <f t="shared" si="40"/>
        <v>296985586.8</v>
      </c>
      <c r="M2516" s="62">
        <v>2507</v>
      </c>
    </row>
    <row r="2517" spans="5:13">
      <c r="E2517" s="59"/>
      <c r="F2517" s="62">
        <v>4</v>
      </c>
      <c r="G2517" s="64">
        <v>1709800</v>
      </c>
      <c r="H2517" s="59"/>
      <c r="I2517" s="69">
        <v>1.03</v>
      </c>
      <c r="J2517" s="70">
        <v>177819</v>
      </c>
      <c r="K2517" s="64">
        <v>10</v>
      </c>
      <c r="L2517" s="64">
        <f t="shared" si="40"/>
        <v>305744726.2</v>
      </c>
      <c r="M2517" s="62">
        <v>2508</v>
      </c>
    </row>
    <row r="2518" spans="5:13">
      <c r="E2518" s="59"/>
      <c r="F2518" s="62">
        <v>5</v>
      </c>
      <c r="G2518" s="64">
        <v>1726400</v>
      </c>
      <c r="H2518" s="59"/>
      <c r="I2518" s="69">
        <v>1.04</v>
      </c>
      <c r="J2518" s="70">
        <v>181272</v>
      </c>
      <c r="K2518" s="64">
        <v>10</v>
      </c>
      <c r="L2518" s="64">
        <f t="shared" si="40"/>
        <v>314674380.8</v>
      </c>
      <c r="M2518" s="62">
        <v>2509</v>
      </c>
    </row>
    <row r="2519" spans="5:13">
      <c r="E2519" s="59"/>
      <c r="F2519" s="62">
        <v>6</v>
      </c>
      <c r="G2519" s="64">
        <v>1759600</v>
      </c>
      <c r="H2519" s="59"/>
      <c r="I2519" s="69">
        <v>1.06</v>
      </c>
      <c r="J2519" s="70">
        <v>186517</v>
      </c>
      <c r="K2519" s="64">
        <v>10</v>
      </c>
      <c r="L2519" s="64">
        <f t="shared" si="40"/>
        <v>329954913.2</v>
      </c>
      <c r="M2519" s="62">
        <v>2510</v>
      </c>
    </row>
    <row r="2520" spans="5:13">
      <c r="E2520" s="59"/>
      <c r="F2520" s="62">
        <v>7</v>
      </c>
      <c r="G2520" s="64">
        <v>1792800</v>
      </c>
      <c r="H2520" s="59"/>
      <c r="I2520" s="69">
        <v>1.08</v>
      </c>
      <c r="J2520" s="70">
        <v>191829</v>
      </c>
      <c r="K2520" s="64">
        <v>10</v>
      </c>
      <c r="L2520" s="64">
        <f t="shared" si="40"/>
        <v>345703831.2</v>
      </c>
      <c r="M2520" s="62">
        <v>2511</v>
      </c>
    </row>
    <row r="2521" spans="5:13">
      <c r="E2521" s="59"/>
      <c r="F2521" s="62">
        <v>8</v>
      </c>
      <c r="G2521" s="64">
        <v>1826000</v>
      </c>
      <c r="H2521" s="59"/>
      <c r="I2521" s="69">
        <v>1.1</v>
      </c>
      <c r="J2521" s="70">
        <v>197208</v>
      </c>
      <c r="K2521" s="64">
        <v>10</v>
      </c>
      <c r="L2521" s="64">
        <f t="shared" si="40"/>
        <v>361927808</v>
      </c>
      <c r="M2521" s="62">
        <v>2512</v>
      </c>
    </row>
    <row r="2522" spans="5:13">
      <c r="E2522" s="62">
        <v>5</v>
      </c>
      <c r="F2522" s="62">
        <v>1</v>
      </c>
      <c r="G2522" s="63">
        <v>1670000</v>
      </c>
      <c r="H2522" s="62">
        <v>10000</v>
      </c>
      <c r="I2522" s="69">
        <v>1</v>
      </c>
      <c r="J2522" s="70">
        <v>168670</v>
      </c>
      <c r="K2522" s="64">
        <v>10</v>
      </c>
      <c r="L2522" s="64">
        <f t="shared" si="40"/>
        <v>283348900</v>
      </c>
      <c r="M2522" s="62">
        <v>2513</v>
      </c>
    </row>
    <row r="2523" spans="5:13">
      <c r="E2523" s="59"/>
      <c r="F2523" s="62">
        <v>2</v>
      </c>
      <c r="G2523" s="64">
        <v>1686700</v>
      </c>
      <c r="H2523" s="59"/>
      <c r="I2523" s="69">
        <v>1.01</v>
      </c>
      <c r="J2523" s="70">
        <v>172043</v>
      </c>
      <c r="K2523" s="64">
        <v>10</v>
      </c>
      <c r="L2523" s="64">
        <f t="shared" si="40"/>
        <v>291871628.1</v>
      </c>
      <c r="M2523" s="62">
        <v>2514</v>
      </c>
    </row>
    <row r="2524" spans="5:13">
      <c r="E2524" s="59"/>
      <c r="F2524" s="62">
        <v>3</v>
      </c>
      <c r="G2524" s="64">
        <v>1703400</v>
      </c>
      <c r="H2524" s="59"/>
      <c r="I2524" s="69">
        <v>1.02</v>
      </c>
      <c r="J2524" s="70">
        <v>175450</v>
      </c>
      <c r="K2524" s="64">
        <v>10</v>
      </c>
      <c r="L2524" s="64">
        <f t="shared" si="40"/>
        <v>300564930</v>
      </c>
      <c r="M2524" s="62">
        <v>2515</v>
      </c>
    </row>
    <row r="2525" spans="5:13">
      <c r="E2525" s="59"/>
      <c r="F2525" s="62">
        <v>4</v>
      </c>
      <c r="G2525" s="64">
        <v>1720100</v>
      </c>
      <c r="H2525" s="59"/>
      <c r="I2525" s="69">
        <v>1.03</v>
      </c>
      <c r="J2525" s="70">
        <v>178890</v>
      </c>
      <c r="K2525" s="64">
        <v>10</v>
      </c>
      <c r="L2525" s="64">
        <f t="shared" si="40"/>
        <v>309428789</v>
      </c>
      <c r="M2525" s="62">
        <v>2516</v>
      </c>
    </row>
    <row r="2526" spans="5:13">
      <c r="E2526" s="59"/>
      <c r="F2526" s="62">
        <v>5</v>
      </c>
      <c r="G2526" s="64">
        <v>1736800</v>
      </c>
      <c r="H2526" s="59"/>
      <c r="I2526" s="69">
        <v>1.04</v>
      </c>
      <c r="J2526" s="70">
        <v>182364</v>
      </c>
      <c r="K2526" s="64">
        <v>10</v>
      </c>
      <c r="L2526" s="64">
        <f t="shared" si="40"/>
        <v>318466595.2</v>
      </c>
      <c r="M2526" s="62">
        <v>2517</v>
      </c>
    </row>
    <row r="2527" spans="5:13">
      <c r="E2527" s="59"/>
      <c r="F2527" s="62">
        <v>6</v>
      </c>
      <c r="G2527" s="64">
        <v>1770200</v>
      </c>
      <c r="H2527" s="59"/>
      <c r="I2527" s="69">
        <v>1.06</v>
      </c>
      <c r="J2527" s="70">
        <v>187641</v>
      </c>
      <c r="K2527" s="64">
        <v>10</v>
      </c>
      <c r="L2527" s="64">
        <f t="shared" si="40"/>
        <v>333932298.2</v>
      </c>
      <c r="M2527" s="62">
        <v>2518</v>
      </c>
    </row>
    <row r="2528" spans="5:13">
      <c r="E2528" s="59"/>
      <c r="F2528" s="62">
        <v>7</v>
      </c>
      <c r="G2528" s="64">
        <v>1803600</v>
      </c>
      <c r="H2528" s="59"/>
      <c r="I2528" s="69">
        <v>1.08</v>
      </c>
      <c r="J2528" s="70">
        <v>192985</v>
      </c>
      <c r="K2528" s="64">
        <v>10</v>
      </c>
      <c r="L2528" s="64">
        <f t="shared" si="40"/>
        <v>349871346</v>
      </c>
      <c r="M2528" s="62">
        <v>2519</v>
      </c>
    </row>
    <row r="2529" spans="4:13">
      <c r="D2529" s="59"/>
      <c r="E2529" s="59"/>
      <c r="F2529" s="62">
        <v>8</v>
      </c>
      <c r="G2529" s="64">
        <v>1837000</v>
      </c>
      <c r="H2529" s="59"/>
      <c r="I2529" s="69">
        <v>1.1</v>
      </c>
      <c r="J2529" s="70">
        <v>198396</v>
      </c>
      <c r="K2529" s="64">
        <v>10</v>
      </c>
      <c r="L2529" s="64">
        <f t="shared" si="40"/>
        <v>366290452</v>
      </c>
      <c r="M2529" s="62">
        <v>2520</v>
      </c>
    </row>
    <row r="2530" spans="4:13">
      <c r="D2530" s="62" t="s">
        <v>660</v>
      </c>
      <c r="E2530" s="62">
        <v>1</v>
      </c>
      <c r="F2530" s="62">
        <v>1</v>
      </c>
      <c r="G2530" s="63">
        <v>1680000</v>
      </c>
      <c r="H2530" s="62">
        <v>10000</v>
      </c>
      <c r="I2530" s="69">
        <v>1</v>
      </c>
      <c r="J2530" s="70">
        <v>169680</v>
      </c>
      <c r="K2530" s="64">
        <v>10</v>
      </c>
      <c r="L2530" s="64">
        <f t="shared" si="40"/>
        <v>286742400</v>
      </c>
      <c r="M2530" s="62">
        <v>2521</v>
      </c>
    </row>
    <row r="2531" spans="4:13">
      <c r="D2531" s="59"/>
      <c r="E2531" s="59"/>
      <c r="F2531" s="62">
        <v>2</v>
      </c>
      <c r="G2531" s="64">
        <v>1696800</v>
      </c>
      <c r="H2531" s="59"/>
      <c r="I2531" s="69">
        <v>1.01</v>
      </c>
      <c r="J2531" s="70">
        <v>173073</v>
      </c>
      <c r="K2531" s="64">
        <v>10</v>
      </c>
      <c r="L2531" s="64">
        <f t="shared" si="40"/>
        <v>295367066.4</v>
      </c>
      <c r="M2531" s="62">
        <v>2522</v>
      </c>
    </row>
    <row r="2532" spans="4:13">
      <c r="D2532" s="59"/>
      <c r="E2532" s="59"/>
      <c r="F2532" s="62">
        <v>3</v>
      </c>
      <c r="G2532" s="64">
        <v>1713600</v>
      </c>
      <c r="H2532" s="59"/>
      <c r="I2532" s="69">
        <v>1.02</v>
      </c>
      <c r="J2532" s="70">
        <v>176500</v>
      </c>
      <c r="K2532" s="64">
        <v>10</v>
      </c>
      <c r="L2532" s="64">
        <f t="shared" si="40"/>
        <v>304164000</v>
      </c>
      <c r="M2532" s="62">
        <v>2523</v>
      </c>
    </row>
    <row r="2533" spans="4:13">
      <c r="D2533" s="59"/>
      <c r="E2533" s="59"/>
      <c r="F2533" s="62">
        <v>4</v>
      </c>
      <c r="G2533" s="64">
        <v>1730400</v>
      </c>
      <c r="H2533" s="59"/>
      <c r="I2533" s="69">
        <v>1.03</v>
      </c>
      <c r="J2533" s="70">
        <v>179961</v>
      </c>
      <c r="K2533" s="64">
        <v>10</v>
      </c>
      <c r="L2533" s="64">
        <f t="shared" si="40"/>
        <v>313134914.4</v>
      </c>
      <c r="M2533" s="62">
        <v>2524</v>
      </c>
    </row>
    <row r="2534" spans="4:13">
      <c r="D2534" s="59"/>
      <c r="E2534" s="59"/>
      <c r="F2534" s="62">
        <v>5</v>
      </c>
      <c r="G2534" s="64">
        <v>1747200</v>
      </c>
      <c r="H2534" s="59"/>
      <c r="I2534" s="69">
        <v>1.04</v>
      </c>
      <c r="J2534" s="70">
        <v>183456</v>
      </c>
      <c r="K2534" s="64">
        <v>10</v>
      </c>
      <c r="L2534" s="64">
        <f t="shared" si="40"/>
        <v>322281523.2</v>
      </c>
      <c r="M2534" s="62">
        <v>2525</v>
      </c>
    </row>
    <row r="2535" spans="4:13">
      <c r="D2535" s="59"/>
      <c r="E2535" s="59"/>
      <c r="F2535" s="62">
        <v>6</v>
      </c>
      <c r="G2535" s="64">
        <v>1780800</v>
      </c>
      <c r="H2535" s="59"/>
      <c r="I2535" s="69">
        <v>1.06</v>
      </c>
      <c r="J2535" s="70">
        <v>188764</v>
      </c>
      <c r="K2535" s="64">
        <v>10</v>
      </c>
      <c r="L2535" s="64">
        <f t="shared" si="40"/>
        <v>337931731.2</v>
      </c>
      <c r="M2535" s="62">
        <v>2526</v>
      </c>
    </row>
    <row r="2536" spans="4:13">
      <c r="D2536" s="59"/>
      <c r="E2536" s="59"/>
      <c r="F2536" s="62">
        <v>7</v>
      </c>
      <c r="G2536" s="64">
        <v>1814400</v>
      </c>
      <c r="H2536" s="59"/>
      <c r="I2536" s="69">
        <v>1.08</v>
      </c>
      <c r="J2536" s="70">
        <v>194140</v>
      </c>
      <c r="K2536" s="64">
        <v>10</v>
      </c>
      <c r="L2536" s="64">
        <f t="shared" si="40"/>
        <v>354062016</v>
      </c>
      <c r="M2536" s="62">
        <v>2527</v>
      </c>
    </row>
    <row r="2537" spans="4:13">
      <c r="D2537" s="59"/>
      <c r="E2537" s="59"/>
      <c r="F2537" s="62">
        <v>8</v>
      </c>
      <c r="G2537" s="64">
        <v>1848000</v>
      </c>
      <c r="H2537" s="59"/>
      <c r="I2537" s="69">
        <v>1.1</v>
      </c>
      <c r="J2537" s="70">
        <v>199584</v>
      </c>
      <c r="K2537" s="64">
        <v>10</v>
      </c>
      <c r="L2537" s="64">
        <f t="shared" si="40"/>
        <v>370679232</v>
      </c>
      <c r="M2537" s="62">
        <v>2528</v>
      </c>
    </row>
    <row r="2538" spans="4:13">
      <c r="D2538" s="59"/>
      <c r="E2538" s="62">
        <v>2</v>
      </c>
      <c r="F2538" s="62">
        <v>1</v>
      </c>
      <c r="G2538" s="63">
        <v>1690000</v>
      </c>
      <c r="H2538" s="62">
        <v>10000</v>
      </c>
      <c r="I2538" s="69">
        <v>1</v>
      </c>
      <c r="J2538" s="70">
        <v>170690</v>
      </c>
      <c r="K2538" s="64">
        <v>10</v>
      </c>
      <c r="L2538" s="64">
        <f t="shared" ref="L2538:L2601" si="41">G2538*(1+J2538/1000)</f>
        <v>290156100</v>
      </c>
      <c r="M2538" s="62">
        <v>2529</v>
      </c>
    </row>
    <row r="2539" spans="4:13">
      <c r="D2539" s="59"/>
      <c r="E2539" s="59"/>
      <c r="F2539" s="62">
        <v>2</v>
      </c>
      <c r="G2539" s="64">
        <v>1706900</v>
      </c>
      <c r="H2539" s="59"/>
      <c r="I2539" s="69">
        <v>1.01</v>
      </c>
      <c r="J2539" s="70">
        <v>174103</v>
      </c>
      <c r="K2539" s="64">
        <v>10</v>
      </c>
      <c r="L2539" s="64">
        <f t="shared" si="41"/>
        <v>298883310.7</v>
      </c>
      <c r="M2539" s="62">
        <v>2530</v>
      </c>
    </row>
    <row r="2540" spans="4:13">
      <c r="D2540" s="59"/>
      <c r="E2540" s="59"/>
      <c r="F2540" s="62">
        <v>3</v>
      </c>
      <c r="G2540" s="64">
        <v>1723800</v>
      </c>
      <c r="H2540" s="59"/>
      <c r="I2540" s="69">
        <v>1.02</v>
      </c>
      <c r="J2540" s="70">
        <v>177551</v>
      </c>
      <c r="K2540" s="64">
        <v>10</v>
      </c>
      <c r="L2540" s="64">
        <f t="shared" si="41"/>
        <v>307786213.8</v>
      </c>
      <c r="M2540" s="62">
        <v>2531</v>
      </c>
    </row>
    <row r="2541" spans="4:13">
      <c r="D2541" s="59"/>
      <c r="E2541" s="59"/>
      <c r="F2541" s="62">
        <v>4</v>
      </c>
      <c r="G2541" s="64">
        <v>1740700</v>
      </c>
      <c r="H2541" s="59"/>
      <c r="I2541" s="69">
        <v>1.03</v>
      </c>
      <c r="J2541" s="70">
        <v>181032</v>
      </c>
      <c r="K2541" s="64">
        <v>10</v>
      </c>
      <c r="L2541" s="64">
        <f t="shared" si="41"/>
        <v>316863102.4</v>
      </c>
      <c r="M2541" s="62">
        <v>2532</v>
      </c>
    </row>
    <row r="2542" spans="4:13">
      <c r="D2542" s="59"/>
      <c r="E2542" s="59"/>
      <c r="F2542" s="62">
        <v>5</v>
      </c>
      <c r="G2542" s="64">
        <v>1757600</v>
      </c>
      <c r="H2542" s="59"/>
      <c r="I2542" s="69">
        <v>1.04</v>
      </c>
      <c r="J2542" s="70">
        <v>184548</v>
      </c>
      <c r="K2542" s="64">
        <v>10</v>
      </c>
      <c r="L2542" s="64">
        <f t="shared" si="41"/>
        <v>326119164.8</v>
      </c>
      <c r="M2542" s="62">
        <v>2533</v>
      </c>
    </row>
    <row r="2543" spans="4:13">
      <c r="D2543" s="59"/>
      <c r="E2543" s="59"/>
      <c r="F2543" s="62">
        <v>6</v>
      </c>
      <c r="G2543" s="64">
        <v>1791400</v>
      </c>
      <c r="H2543" s="59"/>
      <c r="I2543" s="69">
        <v>1.06</v>
      </c>
      <c r="J2543" s="70">
        <v>189888</v>
      </c>
      <c r="K2543" s="64">
        <v>10</v>
      </c>
      <c r="L2543" s="64">
        <f t="shared" si="41"/>
        <v>341956763.2</v>
      </c>
      <c r="M2543" s="62">
        <v>2534</v>
      </c>
    </row>
    <row r="2544" spans="4:13">
      <c r="D2544" s="59"/>
      <c r="E2544" s="59"/>
      <c r="F2544" s="62">
        <v>7</v>
      </c>
      <c r="G2544" s="64">
        <v>1825200</v>
      </c>
      <c r="H2544" s="59"/>
      <c r="I2544" s="69">
        <v>1.08</v>
      </c>
      <c r="J2544" s="70">
        <v>195296</v>
      </c>
      <c r="K2544" s="64">
        <v>10</v>
      </c>
      <c r="L2544" s="64">
        <f t="shared" si="41"/>
        <v>358279459.2</v>
      </c>
      <c r="M2544" s="62">
        <v>2535</v>
      </c>
    </row>
    <row r="2545" spans="5:13">
      <c r="E2545" s="59"/>
      <c r="F2545" s="62">
        <v>8</v>
      </c>
      <c r="G2545" s="64">
        <v>1859000</v>
      </c>
      <c r="H2545" s="59"/>
      <c r="I2545" s="69">
        <v>1.1</v>
      </c>
      <c r="J2545" s="70">
        <v>200772</v>
      </c>
      <c r="K2545" s="64">
        <v>10</v>
      </c>
      <c r="L2545" s="64">
        <f t="shared" si="41"/>
        <v>375094148</v>
      </c>
      <c r="M2545" s="62">
        <v>2536</v>
      </c>
    </row>
    <row r="2546" spans="5:13">
      <c r="E2546" s="62">
        <v>3</v>
      </c>
      <c r="F2546" s="62">
        <v>1</v>
      </c>
      <c r="G2546" s="63">
        <v>1700000</v>
      </c>
      <c r="H2546" s="62">
        <v>10000</v>
      </c>
      <c r="I2546" s="69">
        <v>1</v>
      </c>
      <c r="J2546" s="70">
        <v>171700</v>
      </c>
      <c r="K2546" s="64">
        <v>10</v>
      </c>
      <c r="L2546" s="64">
        <f t="shared" si="41"/>
        <v>293590000</v>
      </c>
      <c r="M2546" s="62">
        <v>2537</v>
      </c>
    </row>
    <row r="2547" spans="5:13">
      <c r="E2547" s="59"/>
      <c r="F2547" s="62">
        <v>2</v>
      </c>
      <c r="G2547" s="64">
        <v>1717000</v>
      </c>
      <c r="H2547" s="59"/>
      <c r="I2547" s="69">
        <v>1.01</v>
      </c>
      <c r="J2547" s="70">
        <v>175134</v>
      </c>
      <c r="K2547" s="64">
        <v>10</v>
      </c>
      <c r="L2547" s="64">
        <f t="shared" si="41"/>
        <v>302422078</v>
      </c>
      <c r="M2547" s="62">
        <v>2538</v>
      </c>
    </row>
    <row r="2548" spans="5:13">
      <c r="E2548" s="59"/>
      <c r="F2548" s="62">
        <v>3</v>
      </c>
      <c r="G2548" s="64">
        <v>1734000</v>
      </c>
      <c r="H2548" s="59"/>
      <c r="I2548" s="69">
        <v>1.02</v>
      </c>
      <c r="J2548" s="70">
        <v>178602</v>
      </c>
      <c r="K2548" s="64">
        <v>10</v>
      </c>
      <c r="L2548" s="64">
        <f t="shared" si="41"/>
        <v>311429868</v>
      </c>
      <c r="M2548" s="62">
        <v>2539</v>
      </c>
    </row>
    <row r="2549" spans="5:13">
      <c r="E2549" s="59"/>
      <c r="F2549" s="62">
        <v>4</v>
      </c>
      <c r="G2549" s="64">
        <v>1751000</v>
      </c>
      <c r="H2549" s="59"/>
      <c r="I2549" s="69">
        <v>1.03</v>
      </c>
      <c r="J2549" s="70">
        <v>182104</v>
      </c>
      <c r="K2549" s="64">
        <v>10</v>
      </c>
      <c r="L2549" s="64">
        <f t="shared" si="41"/>
        <v>320615104</v>
      </c>
      <c r="M2549" s="62">
        <v>2540</v>
      </c>
    </row>
    <row r="2550" spans="5:13">
      <c r="E2550" s="59"/>
      <c r="F2550" s="62">
        <v>5</v>
      </c>
      <c r="G2550" s="64">
        <v>1768000</v>
      </c>
      <c r="H2550" s="59"/>
      <c r="I2550" s="69">
        <v>1.04</v>
      </c>
      <c r="J2550" s="70">
        <v>185640</v>
      </c>
      <c r="K2550" s="64">
        <v>10</v>
      </c>
      <c r="L2550" s="64">
        <f t="shared" si="41"/>
        <v>329979520</v>
      </c>
      <c r="M2550" s="62">
        <v>2541</v>
      </c>
    </row>
    <row r="2551" spans="5:13">
      <c r="E2551" s="59"/>
      <c r="F2551" s="62">
        <v>6</v>
      </c>
      <c r="G2551" s="64">
        <v>1802000</v>
      </c>
      <c r="H2551" s="59"/>
      <c r="I2551" s="69">
        <v>1.06</v>
      </c>
      <c r="J2551" s="70">
        <v>191012</v>
      </c>
      <c r="K2551" s="64">
        <v>10</v>
      </c>
      <c r="L2551" s="64">
        <f t="shared" si="41"/>
        <v>346005624</v>
      </c>
      <c r="M2551" s="62">
        <v>2542</v>
      </c>
    </row>
    <row r="2552" spans="5:13">
      <c r="E2552" s="59"/>
      <c r="F2552" s="62">
        <v>7</v>
      </c>
      <c r="G2552" s="64">
        <v>1836000</v>
      </c>
      <c r="H2552" s="59"/>
      <c r="I2552" s="69">
        <v>1.08</v>
      </c>
      <c r="J2552" s="70">
        <v>196452</v>
      </c>
      <c r="K2552" s="64">
        <v>10</v>
      </c>
      <c r="L2552" s="64">
        <f t="shared" si="41"/>
        <v>362521872</v>
      </c>
      <c r="M2552" s="62">
        <v>2543</v>
      </c>
    </row>
    <row r="2553" spans="5:13">
      <c r="E2553" s="59"/>
      <c r="F2553" s="62">
        <v>8</v>
      </c>
      <c r="G2553" s="64">
        <v>1870000</v>
      </c>
      <c r="H2553" s="59"/>
      <c r="I2553" s="69">
        <v>1.1</v>
      </c>
      <c r="J2553" s="70">
        <v>201960</v>
      </c>
      <c r="K2553" s="64">
        <v>10</v>
      </c>
      <c r="L2553" s="64">
        <f t="shared" si="41"/>
        <v>379535200</v>
      </c>
      <c r="M2553" s="62">
        <v>2544</v>
      </c>
    </row>
    <row r="2554" spans="5:13">
      <c r="E2554" s="62">
        <v>4</v>
      </c>
      <c r="F2554" s="62">
        <v>1</v>
      </c>
      <c r="G2554" s="63">
        <v>1710000</v>
      </c>
      <c r="H2554" s="62">
        <v>10000</v>
      </c>
      <c r="I2554" s="69">
        <v>1</v>
      </c>
      <c r="J2554" s="70">
        <v>172710</v>
      </c>
      <c r="K2554" s="64">
        <v>10</v>
      </c>
      <c r="L2554" s="64">
        <f t="shared" si="41"/>
        <v>297044100</v>
      </c>
      <c r="M2554" s="62">
        <v>2545</v>
      </c>
    </row>
    <row r="2555" spans="5:13">
      <c r="E2555" s="59"/>
      <c r="F2555" s="62">
        <v>2</v>
      </c>
      <c r="G2555" s="64">
        <v>1727100</v>
      </c>
      <c r="H2555" s="59"/>
      <c r="I2555" s="69">
        <v>1.01</v>
      </c>
      <c r="J2555" s="70">
        <v>176164</v>
      </c>
      <c r="K2555" s="64">
        <v>10</v>
      </c>
      <c r="L2555" s="64">
        <f t="shared" si="41"/>
        <v>305979944.4</v>
      </c>
      <c r="M2555" s="62">
        <v>2546</v>
      </c>
    </row>
    <row r="2556" spans="5:13">
      <c r="E2556" s="59"/>
      <c r="F2556" s="62">
        <v>3</v>
      </c>
      <c r="G2556" s="64">
        <v>1744200</v>
      </c>
      <c r="H2556" s="59"/>
      <c r="I2556" s="69">
        <v>1.02</v>
      </c>
      <c r="J2556" s="70">
        <v>179652</v>
      </c>
      <c r="K2556" s="64">
        <v>10</v>
      </c>
      <c r="L2556" s="64">
        <f t="shared" si="41"/>
        <v>315093218.4</v>
      </c>
      <c r="M2556" s="62">
        <v>2547</v>
      </c>
    </row>
    <row r="2557" spans="5:13">
      <c r="E2557" s="59"/>
      <c r="F2557" s="62">
        <v>4</v>
      </c>
      <c r="G2557" s="64">
        <v>1761300</v>
      </c>
      <c r="H2557" s="59"/>
      <c r="I2557" s="69">
        <v>1.03</v>
      </c>
      <c r="J2557" s="70">
        <v>183175</v>
      </c>
      <c r="K2557" s="64">
        <v>10</v>
      </c>
      <c r="L2557" s="64">
        <f t="shared" si="41"/>
        <v>324387427.5</v>
      </c>
      <c r="M2557" s="62">
        <v>2548</v>
      </c>
    </row>
    <row r="2558" spans="5:13">
      <c r="E2558" s="59"/>
      <c r="F2558" s="62">
        <v>5</v>
      </c>
      <c r="G2558" s="64">
        <v>1778400</v>
      </c>
      <c r="H2558" s="59"/>
      <c r="I2558" s="69">
        <v>1.04</v>
      </c>
      <c r="J2558" s="70">
        <v>186732</v>
      </c>
      <c r="K2558" s="64">
        <v>10</v>
      </c>
      <c r="L2558" s="64">
        <f t="shared" si="41"/>
        <v>333862588.8</v>
      </c>
      <c r="M2558" s="62">
        <v>2549</v>
      </c>
    </row>
    <row r="2559" spans="5:13">
      <c r="E2559" s="59"/>
      <c r="F2559" s="62">
        <v>6</v>
      </c>
      <c r="G2559" s="64">
        <v>1812600</v>
      </c>
      <c r="H2559" s="59"/>
      <c r="I2559" s="69">
        <v>1.06</v>
      </c>
      <c r="J2559" s="70">
        <v>192135</v>
      </c>
      <c r="K2559" s="64">
        <v>10</v>
      </c>
      <c r="L2559" s="64">
        <f t="shared" si="41"/>
        <v>350076501</v>
      </c>
      <c r="M2559" s="62">
        <v>2550</v>
      </c>
    </row>
    <row r="2560" spans="5:13">
      <c r="E2560" s="59"/>
      <c r="F2560" s="62">
        <v>7</v>
      </c>
      <c r="G2560" s="64">
        <v>1846800</v>
      </c>
      <c r="H2560" s="59"/>
      <c r="I2560" s="69">
        <v>1.08</v>
      </c>
      <c r="J2560" s="70">
        <v>197607</v>
      </c>
      <c r="K2560" s="64">
        <v>10</v>
      </c>
      <c r="L2560" s="64">
        <f t="shared" si="41"/>
        <v>366787407.6</v>
      </c>
      <c r="M2560" s="62">
        <v>2551</v>
      </c>
    </row>
    <row r="2561" spans="4:13">
      <c r="D2561" s="59"/>
      <c r="E2561" s="59"/>
      <c r="F2561" s="62">
        <v>8</v>
      </c>
      <c r="G2561" s="64">
        <v>1881000</v>
      </c>
      <c r="H2561" s="59"/>
      <c r="I2561" s="69">
        <v>1.1</v>
      </c>
      <c r="J2561" s="70">
        <v>203148</v>
      </c>
      <c r="K2561" s="64">
        <v>10</v>
      </c>
      <c r="L2561" s="64">
        <f t="shared" si="41"/>
        <v>384002388</v>
      </c>
      <c r="M2561" s="62">
        <v>2552</v>
      </c>
    </row>
    <row r="2562" spans="4:13">
      <c r="D2562" s="59"/>
      <c r="E2562" s="62">
        <v>5</v>
      </c>
      <c r="F2562" s="62">
        <v>1</v>
      </c>
      <c r="G2562" s="63">
        <v>1720000</v>
      </c>
      <c r="H2562" s="62">
        <v>10000</v>
      </c>
      <c r="I2562" s="69">
        <v>1</v>
      </c>
      <c r="J2562" s="70">
        <v>173720</v>
      </c>
      <c r="K2562" s="64">
        <v>10</v>
      </c>
      <c r="L2562" s="64">
        <f t="shared" si="41"/>
        <v>300518400</v>
      </c>
      <c r="M2562" s="62">
        <v>2553</v>
      </c>
    </row>
    <row r="2563" spans="4:13">
      <c r="D2563" s="59"/>
      <c r="E2563" s="59"/>
      <c r="F2563" s="62">
        <v>2</v>
      </c>
      <c r="G2563" s="64">
        <v>1737200</v>
      </c>
      <c r="H2563" s="59"/>
      <c r="I2563" s="69">
        <v>1.01</v>
      </c>
      <c r="J2563" s="70">
        <v>177194</v>
      </c>
      <c r="K2563" s="64">
        <v>10</v>
      </c>
      <c r="L2563" s="64">
        <f t="shared" si="41"/>
        <v>309558616.8</v>
      </c>
      <c r="M2563" s="62">
        <v>2554</v>
      </c>
    </row>
    <row r="2564" spans="4:13">
      <c r="D2564" s="59"/>
      <c r="E2564" s="59"/>
      <c r="F2564" s="62">
        <v>3</v>
      </c>
      <c r="G2564" s="64">
        <v>1754400</v>
      </c>
      <c r="H2564" s="59"/>
      <c r="I2564" s="69">
        <v>1.02</v>
      </c>
      <c r="J2564" s="70">
        <v>180703</v>
      </c>
      <c r="K2564" s="64">
        <v>10</v>
      </c>
      <c r="L2564" s="64">
        <f t="shared" si="41"/>
        <v>318779743.2</v>
      </c>
      <c r="M2564" s="62">
        <v>2555</v>
      </c>
    </row>
    <row r="2565" spans="4:13">
      <c r="D2565" s="59"/>
      <c r="E2565" s="59"/>
      <c r="F2565" s="62">
        <v>4</v>
      </c>
      <c r="G2565" s="64">
        <v>1771600</v>
      </c>
      <c r="H2565" s="59"/>
      <c r="I2565" s="69">
        <v>1.03</v>
      </c>
      <c r="J2565" s="70">
        <v>184246</v>
      </c>
      <c r="K2565" s="64">
        <v>10</v>
      </c>
      <c r="L2565" s="64">
        <f t="shared" si="41"/>
        <v>328181813.6</v>
      </c>
      <c r="M2565" s="62">
        <v>2556</v>
      </c>
    </row>
    <row r="2566" spans="4:13">
      <c r="D2566" s="59"/>
      <c r="E2566" s="59"/>
      <c r="F2566" s="62">
        <v>5</v>
      </c>
      <c r="G2566" s="64">
        <v>1788800</v>
      </c>
      <c r="H2566" s="59"/>
      <c r="I2566" s="69">
        <v>1.04</v>
      </c>
      <c r="J2566" s="70">
        <v>187824</v>
      </c>
      <c r="K2566" s="64">
        <v>10</v>
      </c>
      <c r="L2566" s="64">
        <f t="shared" si="41"/>
        <v>337768371.2</v>
      </c>
      <c r="M2566" s="62">
        <v>2557</v>
      </c>
    </row>
    <row r="2567" spans="4:13">
      <c r="D2567" s="59"/>
      <c r="E2567" s="59"/>
      <c r="F2567" s="62">
        <v>6</v>
      </c>
      <c r="G2567" s="64">
        <v>1823200</v>
      </c>
      <c r="H2567" s="59"/>
      <c r="I2567" s="69">
        <v>1.06</v>
      </c>
      <c r="J2567" s="70">
        <v>193259</v>
      </c>
      <c r="K2567" s="64">
        <v>10</v>
      </c>
      <c r="L2567" s="64">
        <f t="shared" si="41"/>
        <v>354173008.8</v>
      </c>
      <c r="M2567" s="62">
        <v>2558</v>
      </c>
    </row>
    <row r="2568" spans="4:13">
      <c r="D2568" s="59"/>
      <c r="E2568" s="59"/>
      <c r="F2568" s="62">
        <v>7</v>
      </c>
      <c r="G2568" s="64">
        <v>1857600</v>
      </c>
      <c r="H2568" s="59"/>
      <c r="I2568" s="69">
        <v>1.08</v>
      </c>
      <c r="J2568" s="70">
        <v>198763</v>
      </c>
      <c r="K2568" s="64">
        <v>10</v>
      </c>
      <c r="L2568" s="64">
        <f t="shared" si="41"/>
        <v>371079748.8</v>
      </c>
      <c r="M2568" s="62">
        <v>2559</v>
      </c>
    </row>
    <row r="2569" spans="4:13">
      <c r="D2569" s="59"/>
      <c r="E2569" s="59"/>
      <c r="F2569" s="62">
        <v>8</v>
      </c>
      <c r="G2569" s="64">
        <v>1892000</v>
      </c>
      <c r="H2569" s="59"/>
      <c r="I2569" s="69">
        <v>1.1</v>
      </c>
      <c r="J2569" s="70">
        <v>204336</v>
      </c>
      <c r="K2569" s="64">
        <v>10</v>
      </c>
      <c r="L2569" s="64">
        <f t="shared" si="41"/>
        <v>388495712</v>
      </c>
      <c r="M2569" s="62">
        <v>2560</v>
      </c>
    </row>
    <row r="2570" spans="4:13">
      <c r="D2570" s="62" t="s">
        <v>661</v>
      </c>
      <c r="E2570" s="62">
        <v>1</v>
      </c>
      <c r="F2570" s="62">
        <v>1</v>
      </c>
      <c r="G2570" s="63">
        <v>1730000</v>
      </c>
      <c r="H2570" s="62">
        <v>10000</v>
      </c>
      <c r="I2570" s="69">
        <v>1</v>
      </c>
      <c r="J2570" s="70">
        <v>174730</v>
      </c>
      <c r="K2570" s="64">
        <v>10</v>
      </c>
      <c r="L2570" s="64">
        <f t="shared" si="41"/>
        <v>304012900</v>
      </c>
      <c r="M2570" s="62">
        <v>2561</v>
      </c>
    </row>
    <row r="2571" spans="4:13">
      <c r="D2571" s="59"/>
      <c r="E2571" s="59"/>
      <c r="F2571" s="62">
        <v>2</v>
      </c>
      <c r="G2571" s="64">
        <v>1747300</v>
      </c>
      <c r="H2571" s="59"/>
      <c r="I2571" s="69">
        <v>1.01</v>
      </c>
      <c r="J2571" s="70">
        <v>178224</v>
      </c>
      <c r="K2571" s="64">
        <v>10</v>
      </c>
      <c r="L2571" s="64">
        <f t="shared" si="41"/>
        <v>313158095.2</v>
      </c>
      <c r="M2571" s="62">
        <v>2562</v>
      </c>
    </row>
    <row r="2572" spans="4:13">
      <c r="D2572" s="59"/>
      <c r="E2572" s="59"/>
      <c r="F2572" s="62">
        <v>3</v>
      </c>
      <c r="G2572" s="64">
        <v>1764600</v>
      </c>
      <c r="H2572" s="59"/>
      <c r="I2572" s="69">
        <v>1.02</v>
      </c>
      <c r="J2572" s="70">
        <v>181753</v>
      </c>
      <c r="K2572" s="64">
        <v>10</v>
      </c>
      <c r="L2572" s="64">
        <f t="shared" si="41"/>
        <v>322485943.8</v>
      </c>
      <c r="M2572" s="62">
        <v>2563</v>
      </c>
    </row>
    <row r="2573" spans="4:13">
      <c r="D2573" s="59"/>
      <c r="E2573" s="59"/>
      <c r="F2573" s="62">
        <v>4</v>
      </c>
      <c r="G2573" s="64">
        <v>1781900</v>
      </c>
      <c r="H2573" s="59"/>
      <c r="I2573" s="69">
        <v>1.03</v>
      </c>
      <c r="J2573" s="70">
        <v>185317</v>
      </c>
      <c r="K2573" s="64">
        <v>10</v>
      </c>
      <c r="L2573" s="64">
        <f t="shared" si="41"/>
        <v>331998262.3</v>
      </c>
      <c r="M2573" s="62">
        <v>2564</v>
      </c>
    </row>
    <row r="2574" spans="4:13">
      <c r="D2574" s="59"/>
      <c r="E2574" s="59"/>
      <c r="F2574" s="62">
        <v>5</v>
      </c>
      <c r="G2574" s="64">
        <v>1799200</v>
      </c>
      <c r="H2574" s="59"/>
      <c r="I2574" s="69">
        <v>1.04</v>
      </c>
      <c r="J2574" s="70">
        <v>188916</v>
      </c>
      <c r="K2574" s="64">
        <v>10</v>
      </c>
      <c r="L2574" s="64">
        <f t="shared" si="41"/>
        <v>341696867.2</v>
      </c>
      <c r="M2574" s="62">
        <v>2565</v>
      </c>
    </row>
    <row r="2575" spans="4:13">
      <c r="D2575" s="59"/>
      <c r="E2575" s="59"/>
      <c r="F2575" s="62">
        <v>6</v>
      </c>
      <c r="G2575" s="64">
        <v>1833800</v>
      </c>
      <c r="H2575" s="59"/>
      <c r="I2575" s="69">
        <v>1.06</v>
      </c>
      <c r="J2575" s="70">
        <v>194382</v>
      </c>
      <c r="K2575" s="64">
        <v>10</v>
      </c>
      <c r="L2575" s="64">
        <f t="shared" si="41"/>
        <v>358291511.6</v>
      </c>
      <c r="M2575" s="62">
        <v>2566</v>
      </c>
    </row>
    <row r="2576" spans="4:13">
      <c r="D2576" s="59"/>
      <c r="E2576" s="59"/>
      <c r="F2576" s="62">
        <v>7</v>
      </c>
      <c r="G2576" s="64">
        <v>1868400</v>
      </c>
      <c r="H2576" s="59"/>
      <c r="I2576" s="69">
        <v>1.08</v>
      </c>
      <c r="J2576" s="70">
        <v>199918</v>
      </c>
      <c r="K2576" s="64">
        <v>10</v>
      </c>
      <c r="L2576" s="64">
        <f t="shared" si="41"/>
        <v>375395191.2</v>
      </c>
      <c r="M2576" s="62">
        <v>2567</v>
      </c>
    </row>
    <row r="2577" spans="5:13">
      <c r="E2577" s="59"/>
      <c r="F2577" s="62">
        <v>8</v>
      </c>
      <c r="G2577" s="64">
        <v>1903000</v>
      </c>
      <c r="H2577" s="59"/>
      <c r="I2577" s="69">
        <v>1.1</v>
      </c>
      <c r="J2577" s="70">
        <v>205524</v>
      </c>
      <c r="K2577" s="64">
        <v>10</v>
      </c>
      <c r="L2577" s="64">
        <f t="shared" si="41"/>
        <v>393015172</v>
      </c>
      <c r="M2577" s="62">
        <v>2568</v>
      </c>
    </row>
    <row r="2578" spans="5:13">
      <c r="E2578" s="62">
        <v>2</v>
      </c>
      <c r="F2578" s="62">
        <v>1</v>
      </c>
      <c r="G2578" s="63">
        <v>1740000</v>
      </c>
      <c r="H2578" s="62">
        <v>10000</v>
      </c>
      <c r="I2578" s="69">
        <v>1</v>
      </c>
      <c r="J2578" s="70">
        <v>175740</v>
      </c>
      <c r="K2578" s="64">
        <v>10</v>
      </c>
      <c r="L2578" s="64">
        <f t="shared" si="41"/>
        <v>307527600</v>
      </c>
      <c r="M2578" s="62">
        <v>2569</v>
      </c>
    </row>
    <row r="2579" spans="5:13">
      <c r="E2579" s="59"/>
      <c r="F2579" s="62">
        <v>2</v>
      </c>
      <c r="G2579" s="64">
        <v>1757400</v>
      </c>
      <c r="H2579" s="59"/>
      <c r="I2579" s="69">
        <v>1.01</v>
      </c>
      <c r="J2579" s="70">
        <v>179254</v>
      </c>
      <c r="K2579" s="64">
        <v>10</v>
      </c>
      <c r="L2579" s="64">
        <f t="shared" si="41"/>
        <v>316778379.6</v>
      </c>
      <c r="M2579" s="62">
        <v>2570</v>
      </c>
    </row>
    <row r="2580" spans="5:13">
      <c r="E2580" s="59"/>
      <c r="F2580" s="62">
        <v>3</v>
      </c>
      <c r="G2580" s="64">
        <v>1774800</v>
      </c>
      <c r="H2580" s="59"/>
      <c r="I2580" s="69">
        <v>1.02</v>
      </c>
      <c r="J2580" s="70">
        <v>182804</v>
      </c>
      <c r="K2580" s="64">
        <v>10</v>
      </c>
      <c r="L2580" s="64">
        <f t="shared" si="41"/>
        <v>326215339.2</v>
      </c>
      <c r="M2580" s="62">
        <v>2571</v>
      </c>
    </row>
    <row r="2581" spans="5:13">
      <c r="E2581" s="59"/>
      <c r="F2581" s="62">
        <v>4</v>
      </c>
      <c r="G2581" s="64">
        <v>1792200</v>
      </c>
      <c r="H2581" s="59"/>
      <c r="I2581" s="69">
        <v>1.03</v>
      </c>
      <c r="J2581" s="70">
        <v>186388</v>
      </c>
      <c r="K2581" s="64">
        <v>10</v>
      </c>
      <c r="L2581" s="64">
        <f t="shared" si="41"/>
        <v>335836773.6</v>
      </c>
      <c r="M2581" s="62">
        <v>2572</v>
      </c>
    </row>
    <row r="2582" spans="5:13">
      <c r="E2582" s="59"/>
      <c r="F2582" s="62">
        <v>5</v>
      </c>
      <c r="G2582" s="64">
        <v>1809600</v>
      </c>
      <c r="H2582" s="59"/>
      <c r="I2582" s="69">
        <v>1.04</v>
      </c>
      <c r="J2582" s="70">
        <v>190008</v>
      </c>
      <c r="K2582" s="64">
        <v>10</v>
      </c>
      <c r="L2582" s="64">
        <f t="shared" si="41"/>
        <v>345648076.8</v>
      </c>
      <c r="M2582" s="62">
        <v>2573</v>
      </c>
    </row>
    <row r="2583" spans="5:13">
      <c r="E2583" s="59"/>
      <c r="F2583" s="62">
        <v>6</v>
      </c>
      <c r="G2583" s="64">
        <v>1844400</v>
      </c>
      <c r="H2583" s="59"/>
      <c r="I2583" s="69">
        <v>1.06</v>
      </c>
      <c r="J2583" s="70">
        <v>195506</v>
      </c>
      <c r="K2583" s="64">
        <v>10</v>
      </c>
      <c r="L2583" s="64">
        <f t="shared" si="41"/>
        <v>362435666.4</v>
      </c>
      <c r="M2583" s="62">
        <v>2574</v>
      </c>
    </row>
    <row r="2584" spans="5:13">
      <c r="E2584" s="59"/>
      <c r="F2584" s="62">
        <v>7</v>
      </c>
      <c r="G2584" s="64">
        <v>1879200</v>
      </c>
      <c r="H2584" s="59"/>
      <c r="I2584" s="69">
        <v>1.08</v>
      </c>
      <c r="J2584" s="70">
        <v>201074</v>
      </c>
      <c r="K2584" s="64">
        <v>10</v>
      </c>
      <c r="L2584" s="64">
        <f t="shared" si="41"/>
        <v>379737460.8</v>
      </c>
      <c r="M2584" s="62">
        <v>2575</v>
      </c>
    </row>
    <row r="2585" spans="5:13">
      <c r="E2585" s="59"/>
      <c r="F2585" s="62">
        <v>8</v>
      </c>
      <c r="G2585" s="64">
        <v>1914000</v>
      </c>
      <c r="H2585" s="59"/>
      <c r="I2585" s="69">
        <v>1.1</v>
      </c>
      <c r="J2585" s="70">
        <v>206712</v>
      </c>
      <c r="K2585" s="64">
        <v>10</v>
      </c>
      <c r="L2585" s="64">
        <f t="shared" si="41"/>
        <v>397560768</v>
      </c>
      <c r="M2585" s="62">
        <v>2576</v>
      </c>
    </row>
    <row r="2586" spans="5:13">
      <c r="E2586" s="62">
        <v>3</v>
      </c>
      <c r="F2586" s="62">
        <v>1</v>
      </c>
      <c r="G2586" s="63">
        <v>1750000</v>
      </c>
      <c r="H2586" s="62">
        <v>10000</v>
      </c>
      <c r="I2586" s="69">
        <v>1</v>
      </c>
      <c r="J2586" s="70">
        <v>176750</v>
      </c>
      <c r="K2586" s="64">
        <v>10</v>
      </c>
      <c r="L2586" s="64">
        <f t="shared" si="41"/>
        <v>311062500</v>
      </c>
      <c r="M2586" s="62">
        <v>2577</v>
      </c>
    </row>
    <row r="2587" spans="5:13">
      <c r="E2587" s="59"/>
      <c r="F2587" s="62">
        <v>2</v>
      </c>
      <c r="G2587" s="64">
        <v>1767500</v>
      </c>
      <c r="H2587" s="59"/>
      <c r="I2587" s="69">
        <v>1.01</v>
      </c>
      <c r="J2587" s="70">
        <v>180285</v>
      </c>
      <c r="K2587" s="64">
        <v>10</v>
      </c>
      <c r="L2587" s="64">
        <f t="shared" si="41"/>
        <v>320421237.5</v>
      </c>
      <c r="M2587" s="62">
        <v>2578</v>
      </c>
    </row>
    <row r="2588" spans="5:13">
      <c r="E2588" s="59"/>
      <c r="F2588" s="62">
        <v>3</v>
      </c>
      <c r="G2588" s="64">
        <v>1785000</v>
      </c>
      <c r="H2588" s="59"/>
      <c r="I2588" s="69">
        <v>1.02</v>
      </c>
      <c r="J2588" s="70">
        <v>183855</v>
      </c>
      <c r="K2588" s="64">
        <v>10</v>
      </c>
      <c r="L2588" s="64">
        <f t="shared" si="41"/>
        <v>329966175</v>
      </c>
      <c r="M2588" s="62">
        <v>2579</v>
      </c>
    </row>
    <row r="2589" spans="5:13">
      <c r="E2589" s="59"/>
      <c r="F2589" s="62">
        <v>4</v>
      </c>
      <c r="G2589" s="64">
        <v>1802500</v>
      </c>
      <c r="H2589" s="59"/>
      <c r="I2589" s="69">
        <v>1.03</v>
      </c>
      <c r="J2589" s="70">
        <v>187460</v>
      </c>
      <c r="K2589" s="64">
        <v>10</v>
      </c>
      <c r="L2589" s="64">
        <f t="shared" si="41"/>
        <v>339699150</v>
      </c>
      <c r="M2589" s="62">
        <v>2580</v>
      </c>
    </row>
    <row r="2590" spans="5:13">
      <c r="E2590" s="59"/>
      <c r="F2590" s="62">
        <v>5</v>
      </c>
      <c r="G2590" s="64">
        <v>1820000</v>
      </c>
      <c r="H2590" s="59"/>
      <c r="I2590" s="69">
        <v>1.04</v>
      </c>
      <c r="J2590" s="70">
        <v>191100</v>
      </c>
      <c r="K2590" s="64">
        <v>10</v>
      </c>
      <c r="L2590" s="64">
        <f t="shared" si="41"/>
        <v>349622000</v>
      </c>
      <c r="M2590" s="62">
        <v>2581</v>
      </c>
    </row>
    <row r="2591" spans="5:13">
      <c r="E2591" s="59"/>
      <c r="F2591" s="62">
        <v>6</v>
      </c>
      <c r="G2591" s="64">
        <v>1855000</v>
      </c>
      <c r="H2591" s="59"/>
      <c r="I2591" s="69">
        <v>1.06</v>
      </c>
      <c r="J2591" s="70">
        <v>196630</v>
      </c>
      <c r="K2591" s="64">
        <v>10</v>
      </c>
      <c r="L2591" s="64">
        <f t="shared" si="41"/>
        <v>366603650</v>
      </c>
      <c r="M2591" s="62">
        <v>2582</v>
      </c>
    </row>
    <row r="2592" spans="5:13">
      <c r="E2592" s="59"/>
      <c r="F2592" s="62">
        <v>7</v>
      </c>
      <c r="G2592" s="64">
        <v>1890000</v>
      </c>
      <c r="H2592" s="59"/>
      <c r="I2592" s="69">
        <v>1.08</v>
      </c>
      <c r="J2592" s="70">
        <v>202230</v>
      </c>
      <c r="K2592" s="64">
        <v>10</v>
      </c>
      <c r="L2592" s="64">
        <f t="shared" si="41"/>
        <v>384104700</v>
      </c>
      <c r="M2592" s="62">
        <v>2583</v>
      </c>
    </row>
    <row r="2593" spans="5:13">
      <c r="E2593" s="59"/>
      <c r="F2593" s="62">
        <v>8</v>
      </c>
      <c r="G2593" s="64">
        <v>1925000</v>
      </c>
      <c r="H2593" s="59"/>
      <c r="I2593" s="69">
        <v>1.1</v>
      </c>
      <c r="J2593" s="70">
        <v>207900</v>
      </c>
      <c r="K2593" s="64">
        <v>10</v>
      </c>
      <c r="L2593" s="64">
        <f t="shared" si="41"/>
        <v>402132500</v>
      </c>
      <c r="M2593" s="62">
        <v>2584</v>
      </c>
    </row>
    <row r="2594" spans="5:13">
      <c r="E2594" s="62">
        <v>4</v>
      </c>
      <c r="F2594" s="62">
        <v>1</v>
      </c>
      <c r="G2594" s="63">
        <v>1760000</v>
      </c>
      <c r="H2594" s="62">
        <v>10000</v>
      </c>
      <c r="I2594" s="69">
        <v>1</v>
      </c>
      <c r="J2594" s="70">
        <v>177760</v>
      </c>
      <c r="K2594" s="64">
        <v>10</v>
      </c>
      <c r="L2594" s="64">
        <f t="shared" si="41"/>
        <v>314617600</v>
      </c>
      <c r="M2594" s="62">
        <v>2585</v>
      </c>
    </row>
    <row r="2595" spans="5:13">
      <c r="E2595" s="59"/>
      <c r="F2595" s="62">
        <v>2</v>
      </c>
      <c r="G2595" s="64">
        <v>1777600</v>
      </c>
      <c r="H2595" s="59"/>
      <c r="I2595" s="69">
        <v>1.01</v>
      </c>
      <c r="J2595" s="70">
        <v>181315</v>
      </c>
      <c r="K2595" s="64">
        <v>10</v>
      </c>
      <c r="L2595" s="64">
        <f t="shared" si="41"/>
        <v>324083144</v>
      </c>
      <c r="M2595" s="62">
        <v>2586</v>
      </c>
    </row>
    <row r="2596" spans="5:13">
      <c r="E2596" s="59"/>
      <c r="F2596" s="62">
        <v>3</v>
      </c>
      <c r="G2596" s="64">
        <v>1795200</v>
      </c>
      <c r="H2596" s="59"/>
      <c r="I2596" s="69">
        <v>1.02</v>
      </c>
      <c r="J2596" s="70">
        <v>184905</v>
      </c>
      <c r="K2596" s="64">
        <v>10</v>
      </c>
      <c r="L2596" s="64">
        <f t="shared" si="41"/>
        <v>333736656</v>
      </c>
      <c r="M2596" s="62">
        <v>2587</v>
      </c>
    </row>
    <row r="2597" spans="5:13">
      <c r="E2597" s="59"/>
      <c r="F2597" s="62">
        <v>4</v>
      </c>
      <c r="G2597" s="64">
        <v>1812800</v>
      </c>
      <c r="H2597" s="59"/>
      <c r="I2597" s="69">
        <v>1.03</v>
      </c>
      <c r="J2597" s="70">
        <v>188531</v>
      </c>
      <c r="K2597" s="64">
        <v>10</v>
      </c>
      <c r="L2597" s="64">
        <f t="shared" si="41"/>
        <v>343581796.8</v>
      </c>
      <c r="M2597" s="62">
        <v>2588</v>
      </c>
    </row>
    <row r="2598" spans="5:13">
      <c r="E2598" s="59"/>
      <c r="F2598" s="62">
        <v>5</v>
      </c>
      <c r="G2598" s="64">
        <v>1830400</v>
      </c>
      <c r="H2598" s="59"/>
      <c r="I2598" s="69">
        <v>1.04</v>
      </c>
      <c r="J2598" s="70">
        <v>192192</v>
      </c>
      <c r="K2598" s="64">
        <v>10</v>
      </c>
      <c r="L2598" s="64">
        <f t="shared" si="41"/>
        <v>353618636.8</v>
      </c>
      <c r="M2598" s="62">
        <v>2589</v>
      </c>
    </row>
    <row r="2599" spans="5:13">
      <c r="E2599" s="59"/>
      <c r="F2599" s="62">
        <v>6</v>
      </c>
      <c r="G2599" s="64">
        <v>1865600</v>
      </c>
      <c r="H2599" s="59"/>
      <c r="I2599" s="69">
        <v>1.06</v>
      </c>
      <c r="J2599" s="70">
        <v>197753</v>
      </c>
      <c r="K2599" s="64">
        <v>10</v>
      </c>
      <c r="L2599" s="64">
        <f t="shared" si="41"/>
        <v>370793596.8</v>
      </c>
      <c r="M2599" s="62">
        <v>2590</v>
      </c>
    </row>
    <row r="2600" spans="5:13">
      <c r="E2600" s="59"/>
      <c r="F2600" s="62">
        <v>7</v>
      </c>
      <c r="G2600" s="64">
        <v>1900800</v>
      </c>
      <c r="H2600" s="59"/>
      <c r="I2600" s="69">
        <v>1.08</v>
      </c>
      <c r="J2600" s="70">
        <v>203385</v>
      </c>
      <c r="K2600" s="64">
        <v>10</v>
      </c>
      <c r="L2600" s="64">
        <f t="shared" si="41"/>
        <v>388495008</v>
      </c>
      <c r="M2600" s="62">
        <v>2591</v>
      </c>
    </row>
    <row r="2601" spans="5:13">
      <c r="E2601" s="59"/>
      <c r="F2601" s="62">
        <v>8</v>
      </c>
      <c r="G2601" s="64">
        <v>1936000</v>
      </c>
      <c r="H2601" s="59"/>
      <c r="I2601" s="69">
        <v>1.1</v>
      </c>
      <c r="J2601" s="70">
        <v>209088</v>
      </c>
      <c r="K2601" s="64">
        <v>10</v>
      </c>
      <c r="L2601" s="64">
        <f t="shared" si="41"/>
        <v>406730368</v>
      </c>
      <c r="M2601" s="62">
        <v>2592</v>
      </c>
    </row>
    <row r="2602" spans="5:13">
      <c r="E2602" s="62">
        <v>5</v>
      </c>
      <c r="F2602" s="62">
        <v>1</v>
      </c>
      <c r="G2602" s="63">
        <v>1770000</v>
      </c>
      <c r="H2602" s="62">
        <v>10000</v>
      </c>
      <c r="I2602" s="69">
        <v>1</v>
      </c>
      <c r="J2602" s="70">
        <v>178770</v>
      </c>
      <c r="K2602" s="64">
        <v>10</v>
      </c>
      <c r="L2602" s="64">
        <f t="shared" ref="L2602:L2665" si="42">G2602*(1+J2602/1000)</f>
        <v>318192900</v>
      </c>
      <c r="M2602" s="62">
        <v>2593</v>
      </c>
    </row>
    <row r="2603" spans="5:13">
      <c r="E2603" s="59"/>
      <c r="F2603" s="62">
        <v>2</v>
      </c>
      <c r="G2603" s="64">
        <v>1787700</v>
      </c>
      <c r="H2603" s="59"/>
      <c r="I2603" s="69">
        <v>1.01</v>
      </c>
      <c r="J2603" s="70">
        <v>182345</v>
      </c>
      <c r="K2603" s="64">
        <v>10</v>
      </c>
      <c r="L2603" s="64">
        <f t="shared" si="42"/>
        <v>327765856.5</v>
      </c>
      <c r="M2603" s="62">
        <v>2594</v>
      </c>
    </row>
    <row r="2604" spans="5:13">
      <c r="E2604" s="59"/>
      <c r="F2604" s="62">
        <v>3</v>
      </c>
      <c r="G2604" s="64">
        <v>1805400</v>
      </c>
      <c r="H2604" s="59"/>
      <c r="I2604" s="69">
        <v>1.02</v>
      </c>
      <c r="J2604" s="70">
        <v>185956</v>
      </c>
      <c r="K2604" s="64">
        <v>10</v>
      </c>
      <c r="L2604" s="64">
        <f t="shared" si="42"/>
        <v>337530362.4</v>
      </c>
      <c r="M2604" s="62">
        <v>2595</v>
      </c>
    </row>
    <row r="2605" spans="5:13">
      <c r="E2605" s="59"/>
      <c r="F2605" s="62">
        <v>4</v>
      </c>
      <c r="G2605" s="64">
        <v>1823100</v>
      </c>
      <c r="H2605" s="59"/>
      <c r="I2605" s="69">
        <v>1.03</v>
      </c>
      <c r="J2605" s="70">
        <v>189602</v>
      </c>
      <c r="K2605" s="64">
        <v>10</v>
      </c>
      <c r="L2605" s="64">
        <f t="shared" si="42"/>
        <v>347486506.2</v>
      </c>
      <c r="M2605" s="62">
        <v>2596</v>
      </c>
    </row>
    <row r="2606" spans="5:13">
      <c r="E2606" s="59"/>
      <c r="F2606" s="62">
        <v>5</v>
      </c>
      <c r="G2606" s="64">
        <v>1840800</v>
      </c>
      <c r="H2606" s="59"/>
      <c r="I2606" s="69">
        <v>1.04</v>
      </c>
      <c r="J2606" s="70">
        <v>193284</v>
      </c>
      <c r="K2606" s="64">
        <v>10</v>
      </c>
      <c r="L2606" s="64">
        <f t="shared" si="42"/>
        <v>357637987.2</v>
      </c>
      <c r="M2606" s="62">
        <v>2597</v>
      </c>
    </row>
    <row r="2607" spans="5:13">
      <c r="E2607" s="59"/>
      <c r="F2607" s="62">
        <v>6</v>
      </c>
      <c r="G2607" s="64">
        <v>1876200</v>
      </c>
      <c r="H2607" s="59"/>
      <c r="I2607" s="69">
        <v>1.06</v>
      </c>
      <c r="J2607" s="70">
        <v>198877</v>
      </c>
      <c r="K2607" s="64">
        <v>10</v>
      </c>
      <c r="L2607" s="64">
        <f t="shared" si="42"/>
        <v>375009227.4</v>
      </c>
      <c r="M2607" s="62">
        <v>2598</v>
      </c>
    </row>
    <row r="2608" spans="5:13">
      <c r="E2608" s="59"/>
      <c r="F2608" s="62">
        <v>7</v>
      </c>
      <c r="G2608" s="64">
        <v>1911600</v>
      </c>
      <c r="H2608" s="59"/>
      <c r="I2608" s="69">
        <v>1.08</v>
      </c>
      <c r="J2608" s="70">
        <v>204541</v>
      </c>
      <c r="K2608" s="64">
        <v>10</v>
      </c>
      <c r="L2608" s="64">
        <f t="shared" si="42"/>
        <v>392912175.6</v>
      </c>
      <c r="M2608" s="62">
        <v>2599</v>
      </c>
    </row>
    <row r="2609" spans="4:13">
      <c r="D2609" s="59"/>
      <c r="E2609" s="59"/>
      <c r="F2609" s="62">
        <v>8</v>
      </c>
      <c r="G2609" s="64">
        <v>1947000</v>
      </c>
      <c r="H2609" s="59"/>
      <c r="I2609" s="69">
        <v>1.1</v>
      </c>
      <c r="J2609" s="70">
        <v>210276</v>
      </c>
      <c r="K2609" s="64">
        <v>10</v>
      </c>
      <c r="L2609" s="64">
        <f t="shared" si="42"/>
        <v>411354372</v>
      </c>
      <c r="M2609" s="62">
        <v>2600</v>
      </c>
    </row>
    <row r="2610" spans="4:13">
      <c r="D2610" s="62" t="s">
        <v>662</v>
      </c>
      <c r="E2610" s="62">
        <v>1</v>
      </c>
      <c r="F2610" s="62">
        <v>1</v>
      </c>
      <c r="G2610" s="63">
        <v>1780000</v>
      </c>
      <c r="H2610" s="62">
        <v>10000</v>
      </c>
      <c r="I2610" s="69">
        <v>1</v>
      </c>
      <c r="J2610" s="70">
        <v>179780</v>
      </c>
      <c r="K2610" s="64">
        <v>10</v>
      </c>
      <c r="L2610" s="64">
        <f t="shared" si="42"/>
        <v>321788400</v>
      </c>
      <c r="M2610" s="62">
        <v>2601</v>
      </c>
    </row>
    <row r="2611" spans="4:13">
      <c r="D2611" s="59"/>
      <c r="E2611" s="59"/>
      <c r="F2611" s="62">
        <v>2</v>
      </c>
      <c r="G2611" s="64">
        <v>1797800</v>
      </c>
      <c r="H2611" s="59"/>
      <c r="I2611" s="69">
        <v>1.01</v>
      </c>
      <c r="J2611" s="70">
        <v>183375</v>
      </c>
      <c r="K2611" s="64">
        <v>10</v>
      </c>
      <c r="L2611" s="64">
        <f t="shared" si="42"/>
        <v>331469375</v>
      </c>
      <c r="M2611" s="62">
        <v>2602</v>
      </c>
    </row>
    <row r="2612" spans="4:13">
      <c r="D2612" s="59"/>
      <c r="E2612" s="59"/>
      <c r="F2612" s="62">
        <v>3</v>
      </c>
      <c r="G2612" s="64">
        <v>1815600</v>
      </c>
      <c r="H2612" s="59"/>
      <c r="I2612" s="69">
        <v>1.02</v>
      </c>
      <c r="J2612" s="70">
        <v>187006</v>
      </c>
      <c r="K2612" s="64">
        <v>10</v>
      </c>
      <c r="L2612" s="64">
        <f t="shared" si="42"/>
        <v>341343693.6</v>
      </c>
      <c r="M2612" s="62">
        <v>2603</v>
      </c>
    </row>
    <row r="2613" spans="4:13">
      <c r="D2613" s="59"/>
      <c r="E2613" s="59"/>
      <c r="F2613" s="62">
        <v>4</v>
      </c>
      <c r="G2613" s="64">
        <v>1833400</v>
      </c>
      <c r="H2613" s="59"/>
      <c r="I2613" s="69">
        <v>1.03</v>
      </c>
      <c r="J2613" s="70">
        <v>190673</v>
      </c>
      <c r="K2613" s="64">
        <v>10</v>
      </c>
      <c r="L2613" s="64">
        <f t="shared" si="42"/>
        <v>351413278.2</v>
      </c>
      <c r="M2613" s="62">
        <v>2604</v>
      </c>
    </row>
    <row r="2614" spans="4:13">
      <c r="D2614" s="59"/>
      <c r="E2614" s="59"/>
      <c r="F2614" s="62">
        <v>5</v>
      </c>
      <c r="G2614" s="64">
        <v>1851200</v>
      </c>
      <c r="H2614" s="59"/>
      <c r="I2614" s="69">
        <v>1.04</v>
      </c>
      <c r="J2614" s="70">
        <v>194376</v>
      </c>
      <c r="K2614" s="64">
        <v>10</v>
      </c>
      <c r="L2614" s="64">
        <f t="shared" si="42"/>
        <v>361680051.2</v>
      </c>
      <c r="M2614" s="62">
        <v>2605</v>
      </c>
    </row>
    <row r="2615" spans="4:13">
      <c r="D2615" s="59"/>
      <c r="E2615" s="59"/>
      <c r="F2615" s="62">
        <v>6</v>
      </c>
      <c r="G2615" s="64">
        <v>1886800</v>
      </c>
      <c r="H2615" s="59"/>
      <c r="I2615" s="69">
        <v>1.06</v>
      </c>
      <c r="J2615" s="70">
        <v>200000</v>
      </c>
      <c r="K2615" s="64">
        <v>10</v>
      </c>
      <c r="L2615" s="64">
        <f t="shared" si="42"/>
        <v>379246800</v>
      </c>
      <c r="M2615" s="62">
        <v>2606</v>
      </c>
    </row>
    <row r="2616" spans="4:13">
      <c r="D2616" s="59"/>
      <c r="E2616" s="59"/>
      <c r="F2616" s="62">
        <v>7</v>
      </c>
      <c r="G2616" s="64">
        <v>1922400</v>
      </c>
      <c r="H2616" s="59"/>
      <c r="I2616" s="69">
        <v>1.08</v>
      </c>
      <c r="J2616" s="70">
        <v>205696</v>
      </c>
      <c r="K2616" s="64">
        <v>10</v>
      </c>
      <c r="L2616" s="64">
        <f t="shared" si="42"/>
        <v>397352390.4</v>
      </c>
      <c r="M2616" s="62">
        <v>2607</v>
      </c>
    </row>
    <row r="2617" spans="4:13">
      <c r="D2617" s="59"/>
      <c r="E2617" s="59"/>
      <c r="F2617" s="62">
        <v>8</v>
      </c>
      <c r="G2617" s="64">
        <v>1958000</v>
      </c>
      <c r="H2617" s="59"/>
      <c r="I2617" s="69">
        <v>1.1</v>
      </c>
      <c r="J2617" s="70">
        <v>211464</v>
      </c>
      <c r="K2617" s="64">
        <v>10</v>
      </c>
      <c r="L2617" s="64">
        <f t="shared" si="42"/>
        <v>416004512</v>
      </c>
      <c r="M2617" s="62">
        <v>2608</v>
      </c>
    </row>
    <row r="2618" spans="4:13">
      <c r="D2618" s="59"/>
      <c r="E2618" s="62">
        <v>2</v>
      </c>
      <c r="F2618" s="62">
        <v>1</v>
      </c>
      <c r="G2618" s="63">
        <v>1790000</v>
      </c>
      <c r="H2618" s="62">
        <v>10000</v>
      </c>
      <c r="I2618" s="69">
        <v>1</v>
      </c>
      <c r="J2618" s="70">
        <v>180790</v>
      </c>
      <c r="K2618" s="64">
        <v>10</v>
      </c>
      <c r="L2618" s="64">
        <f t="shared" si="42"/>
        <v>325404100</v>
      </c>
      <c r="M2618" s="62">
        <v>2609</v>
      </c>
    </row>
    <row r="2619" spans="4:13">
      <c r="D2619" s="59"/>
      <c r="E2619" s="59"/>
      <c r="F2619" s="62">
        <v>2</v>
      </c>
      <c r="G2619" s="64">
        <v>1807900</v>
      </c>
      <c r="H2619" s="59"/>
      <c r="I2619" s="69">
        <v>1.01</v>
      </c>
      <c r="J2619" s="70">
        <v>184405</v>
      </c>
      <c r="K2619" s="64">
        <v>10</v>
      </c>
      <c r="L2619" s="64">
        <f t="shared" si="42"/>
        <v>335193699.5</v>
      </c>
      <c r="M2619" s="62">
        <v>2610</v>
      </c>
    </row>
    <row r="2620" spans="4:13">
      <c r="D2620" s="59"/>
      <c r="E2620" s="59"/>
      <c r="F2620" s="62">
        <v>3</v>
      </c>
      <c r="G2620" s="64">
        <v>1825800</v>
      </c>
      <c r="H2620" s="59"/>
      <c r="I2620" s="69">
        <v>1.02</v>
      </c>
      <c r="J2620" s="70">
        <v>188057</v>
      </c>
      <c r="K2620" s="64">
        <v>10</v>
      </c>
      <c r="L2620" s="64">
        <f t="shared" si="42"/>
        <v>345180270.6</v>
      </c>
      <c r="M2620" s="62">
        <v>2611</v>
      </c>
    </row>
    <row r="2621" spans="4:13">
      <c r="D2621" s="59"/>
      <c r="E2621" s="59"/>
      <c r="F2621" s="62">
        <v>4</v>
      </c>
      <c r="G2621" s="64">
        <v>1843700</v>
      </c>
      <c r="H2621" s="59"/>
      <c r="I2621" s="69">
        <v>1.03</v>
      </c>
      <c r="J2621" s="70">
        <v>191744</v>
      </c>
      <c r="K2621" s="64">
        <v>10</v>
      </c>
      <c r="L2621" s="64">
        <f t="shared" si="42"/>
        <v>355362112.8</v>
      </c>
      <c r="M2621" s="62">
        <v>2612</v>
      </c>
    </row>
    <row r="2622" spans="4:13">
      <c r="D2622" s="59"/>
      <c r="E2622" s="59"/>
      <c r="F2622" s="62">
        <v>5</v>
      </c>
      <c r="G2622" s="64">
        <v>1861600</v>
      </c>
      <c r="H2622" s="59"/>
      <c r="I2622" s="69">
        <v>1.04</v>
      </c>
      <c r="J2622" s="70">
        <v>195468</v>
      </c>
      <c r="K2622" s="64">
        <v>10</v>
      </c>
      <c r="L2622" s="64">
        <f t="shared" si="42"/>
        <v>365744828.8</v>
      </c>
      <c r="M2622" s="62">
        <v>2613</v>
      </c>
    </row>
    <row r="2623" spans="4:13">
      <c r="D2623" s="59"/>
      <c r="E2623" s="59"/>
      <c r="F2623" s="62">
        <v>6</v>
      </c>
      <c r="G2623" s="64">
        <v>1897400</v>
      </c>
      <c r="H2623" s="59"/>
      <c r="I2623" s="69">
        <v>1.06</v>
      </c>
      <c r="J2623" s="70">
        <v>201124</v>
      </c>
      <c r="K2623" s="64">
        <v>10</v>
      </c>
      <c r="L2623" s="64">
        <f t="shared" si="42"/>
        <v>383510077.6</v>
      </c>
      <c r="M2623" s="62">
        <v>2614</v>
      </c>
    </row>
    <row r="2624" spans="4:13">
      <c r="D2624" s="59"/>
      <c r="E2624" s="59"/>
      <c r="F2624" s="62">
        <v>7</v>
      </c>
      <c r="G2624" s="64">
        <v>1933200</v>
      </c>
      <c r="H2624" s="59"/>
      <c r="I2624" s="69">
        <v>1.08</v>
      </c>
      <c r="J2624" s="70">
        <v>206852</v>
      </c>
      <c r="K2624" s="64">
        <v>10</v>
      </c>
      <c r="L2624" s="64">
        <f t="shared" si="42"/>
        <v>401819486.4</v>
      </c>
      <c r="M2624" s="62">
        <v>2615</v>
      </c>
    </row>
    <row r="2625" spans="5:13">
      <c r="E2625" s="59"/>
      <c r="F2625" s="62">
        <v>8</v>
      </c>
      <c r="G2625" s="64">
        <v>1969000</v>
      </c>
      <c r="H2625" s="59"/>
      <c r="I2625" s="69">
        <v>1.1</v>
      </c>
      <c r="J2625" s="70">
        <v>212652</v>
      </c>
      <c r="K2625" s="64">
        <v>10</v>
      </c>
      <c r="L2625" s="64">
        <f t="shared" si="42"/>
        <v>420680788</v>
      </c>
      <c r="M2625" s="62">
        <v>2616</v>
      </c>
    </row>
    <row r="2626" spans="5:13">
      <c r="E2626" s="62">
        <v>3</v>
      </c>
      <c r="F2626" s="62">
        <v>1</v>
      </c>
      <c r="G2626" s="63">
        <v>1800000</v>
      </c>
      <c r="H2626" s="62">
        <v>10000</v>
      </c>
      <c r="I2626" s="69">
        <v>1</v>
      </c>
      <c r="J2626" s="70">
        <v>181800</v>
      </c>
      <c r="K2626" s="64">
        <v>10</v>
      </c>
      <c r="L2626" s="64">
        <f t="shared" si="42"/>
        <v>329040000</v>
      </c>
      <c r="M2626" s="62">
        <v>2617</v>
      </c>
    </row>
    <row r="2627" spans="5:13">
      <c r="E2627" s="59"/>
      <c r="F2627" s="62">
        <v>2</v>
      </c>
      <c r="G2627" s="64">
        <v>1818000</v>
      </c>
      <c r="H2627" s="59"/>
      <c r="I2627" s="69">
        <v>1.01</v>
      </c>
      <c r="J2627" s="70">
        <v>185436</v>
      </c>
      <c r="K2627" s="64">
        <v>10</v>
      </c>
      <c r="L2627" s="64">
        <f t="shared" si="42"/>
        <v>338940648</v>
      </c>
      <c r="M2627" s="62">
        <v>2618</v>
      </c>
    </row>
    <row r="2628" spans="5:13">
      <c r="E2628" s="59"/>
      <c r="F2628" s="62">
        <v>3</v>
      </c>
      <c r="G2628" s="64">
        <v>1836000</v>
      </c>
      <c r="H2628" s="59"/>
      <c r="I2628" s="69">
        <v>1.02</v>
      </c>
      <c r="J2628" s="70">
        <v>189108</v>
      </c>
      <c r="K2628" s="64">
        <v>10</v>
      </c>
      <c r="L2628" s="64">
        <f t="shared" si="42"/>
        <v>349038288</v>
      </c>
      <c r="M2628" s="62">
        <v>2619</v>
      </c>
    </row>
    <row r="2629" spans="5:13">
      <c r="E2629" s="59"/>
      <c r="F2629" s="62">
        <v>4</v>
      </c>
      <c r="G2629" s="64">
        <v>1854000</v>
      </c>
      <c r="H2629" s="59"/>
      <c r="I2629" s="69">
        <v>1.03</v>
      </c>
      <c r="J2629" s="70">
        <v>192816</v>
      </c>
      <c r="K2629" s="64">
        <v>10</v>
      </c>
      <c r="L2629" s="64">
        <f t="shared" si="42"/>
        <v>359334864</v>
      </c>
      <c r="M2629" s="62">
        <v>2620</v>
      </c>
    </row>
    <row r="2630" spans="5:13">
      <c r="E2630" s="59"/>
      <c r="F2630" s="62">
        <v>5</v>
      </c>
      <c r="G2630" s="64">
        <v>1872000</v>
      </c>
      <c r="H2630" s="59"/>
      <c r="I2630" s="69">
        <v>1.04</v>
      </c>
      <c r="J2630" s="70">
        <v>196560</v>
      </c>
      <c r="K2630" s="64">
        <v>10</v>
      </c>
      <c r="L2630" s="64">
        <f t="shared" si="42"/>
        <v>369832320</v>
      </c>
      <c r="M2630" s="62">
        <v>2621</v>
      </c>
    </row>
    <row r="2631" spans="5:13">
      <c r="E2631" s="59"/>
      <c r="F2631" s="62">
        <v>6</v>
      </c>
      <c r="G2631" s="64">
        <v>1908000</v>
      </c>
      <c r="H2631" s="59"/>
      <c r="I2631" s="69">
        <v>1.06</v>
      </c>
      <c r="J2631" s="70">
        <v>202248</v>
      </c>
      <c r="K2631" s="64">
        <v>10</v>
      </c>
      <c r="L2631" s="64">
        <f t="shared" si="42"/>
        <v>387797184</v>
      </c>
      <c r="M2631" s="62">
        <v>2622</v>
      </c>
    </row>
    <row r="2632" spans="5:13">
      <c r="E2632" s="59"/>
      <c r="F2632" s="62">
        <v>7</v>
      </c>
      <c r="G2632" s="64">
        <v>1944000</v>
      </c>
      <c r="H2632" s="59"/>
      <c r="I2632" s="69">
        <v>1.08</v>
      </c>
      <c r="J2632" s="70">
        <v>208008</v>
      </c>
      <c r="K2632" s="64">
        <v>10</v>
      </c>
      <c r="L2632" s="64">
        <f t="shared" si="42"/>
        <v>406311552</v>
      </c>
      <c r="M2632" s="62">
        <v>2623</v>
      </c>
    </row>
    <row r="2633" spans="5:13">
      <c r="E2633" s="59"/>
      <c r="F2633" s="62">
        <v>8</v>
      </c>
      <c r="G2633" s="64">
        <v>1980000</v>
      </c>
      <c r="H2633" s="59"/>
      <c r="I2633" s="69">
        <v>1.1</v>
      </c>
      <c r="J2633" s="70">
        <v>213840</v>
      </c>
      <c r="K2633" s="64">
        <v>10</v>
      </c>
      <c r="L2633" s="64">
        <f t="shared" si="42"/>
        <v>425383200</v>
      </c>
      <c r="M2633" s="62">
        <v>2624</v>
      </c>
    </row>
    <row r="2634" spans="5:13">
      <c r="E2634" s="62">
        <v>4</v>
      </c>
      <c r="F2634" s="62">
        <v>1</v>
      </c>
      <c r="G2634" s="63">
        <v>1810000</v>
      </c>
      <c r="H2634" s="62">
        <v>10000</v>
      </c>
      <c r="I2634" s="69">
        <v>1</v>
      </c>
      <c r="J2634" s="70">
        <v>182810</v>
      </c>
      <c r="K2634" s="64">
        <v>10</v>
      </c>
      <c r="L2634" s="64">
        <f t="shared" si="42"/>
        <v>332696100</v>
      </c>
      <c r="M2634" s="62">
        <v>2625</v>
      </c>
    </row>
    <row r="2635" spans="5:13">
      <c r="E2635" s="59"/>
      <c r="F2635" s="62">
        <v>2</v>
      </c>
      <c r="G2635" s="64">
        <v>1828100</v>
      </c>
      <c r="H2635" s="59"/>
      <c r="I2635" s="69">
        <v>1.01</v>
      </c>
      <c r="J2635" s="70">
        <v>186466</v>
      </c>
      <c r="K2635" s="64">
        <v>10</v>
      </c>
      <c r="L2635" s="64">
        <f t="shared" si="42"/>
        <v>342706594.6</v>
      </c>
      <c r="M2635" s="62">
        <v>2626</v>
      </c>
    </row>
    <row r="2636" spans="5:13">
      <c r="E2636" s="59"/>
      <c r="F2636" s="62">
        <v>3</v>
      </c>
      <c r="G2636" s="64">
        <v>1846200</v>
      </c>
      <c r="H2636" s="59"/>
      <c r="I2636" s="69">
        <v>1.02</v>
      </c>
      <c r="J2636" s="70">
        <v>190158</v>
      </c>
      <c r="K2636" s="64">
        <v>10</v>
      </c>
      <c r="L2636" s="64">
        <f t="shared" si="42"/>
        <v>352915899.6</v>
      </c>
      <c r="M2636" s="62">
        <v>2627</v>
      </c>
    </row>
    <row r="2637" spans="5:13">
      <c r="E2637" s="59"/>
      <c r="F2637" s="62">
        <v>4</v>
      </c>
      <c r="G2637" s="64">
        <v>1864300</v>
      </c>
      <c r="H2637" s="59"/>
      <c r="I2637" s="69">
        <v>1.03</v>
      </c>
      <c r="J2637" s="70">
        <v>193887</v>
      </c>
      <c r="K2637" s="64">
        <v>10</v>
      </c>
      <c r="L2637" s="64">
        <f t="shared" si="42"/>
        <v>363327834.1</v>
      </c>
      <c r="M2637" s="62">
        <v>2628</v>
      </c>
    </row>
    <row r="2638" spans="5:13">
      <c r="E2638" s="59"/>
      <c r="F2638" s="62">
        <v>5</v>
      </c>
      <c r="G2638" s="64">
        <v>1882400</v>
      </c>
      <c r="H2638" s="59"/>
      <c r="I2638" s="69">
        <v>1.04</v>
      </c>
      <c r="J2638" s="70">
        <v>197652</v>
      </c>
      <c r="K2638" s="64">
        <v>10</v>
      </c>
      <c r="L2638" s="64">
        <f t="shared" si="42"/>
        <v>373942524.8</v>
      </c>
      <c r="M2638" s="62">
        <v>2629</v>
      </c>
    </row>
    <row r="2639" spans="5:13">
      <c r="E2639" s="59"/>
      <c r="F2639" s="62">
        <v>6</v>
      </c>
      <c r="G2639" s="64">
        <v>1918600</v>
      </c>
      <c r="H2639" s="59"/>
      <c r="I2639" s="69">
        <v>1.06</v>
      </c>
      <c r="J2639" s="70">
        <v>203371</v>
      </c>
      <c r="K2639" s="64">
        <v>10</v>
      </c>
      <c r="L2639" s="64">
        <f t="shared" si="42"/>
        <v>392106200.6</v>
      </c>
      <c r="M2639" s="62">
        <v>2630</v>
      </c>
    </row>
    <row r="2640" spans="5:13">
      <c r="E2640" s="59"/>
      <c r="F2640" s="62">
        <v>7</v>
      </c>
      <c r="G2640" s="64">
        <v>1954800</v>
      </c>
      <c r="H2640" s="59"/>
      <c r="I2640" s="69">
        <v>1.08</v>
      </c>
      <c r="J2640" s="70">
        <v>209163</v>
      </c>
      <c r="K2640" s="64">
        <v>10</v>
      </c>
      <c r="L2640" s="64">
        <f t="shared" si="42"/>
        <v>410826632.4</v>
      </c>
      <c r="M2640" s="62">
        <v>2631</v>
      </c>
    </row>
    <row r="2641" spans="4:13">
      <c r="D2641" s="59"/>
      <c r="E2641" s="59"/>
      <c r="F2641" s="62">
        <v>8</v>
      </c>
      <c r="G2641" s="64">
        <v>1991000</v>
      </c>
      <c r="H2641" s="59"/>
      <c r="I2641" s="69">
        <v>1.1</v>
      </c>
      <c r="J2641" s="70">
        <v>215028</v>
      </c>
      <c r="K2641" s="64">
        <v>10</v>
      </c>
      <c r="L2641" s="64">
        <f t="shared" si="42"/>
        <v>430111748</v>
      </c>
      <c r="M2641" s="62">
        <v>2632</v>
      </c>
    </row>
    <row r="2642" spans="4:13">
      <c r="D2642" s="59"/>
      <c r="E2642" s="62">
        <v>5</v>
      </c>
      <c r="F2642" s="62">
        <v>1</v>
      </c>
      <c r="G2642" s="63">
        <v>1820000</v>
      </c>
      <c r="H2642" s="62">
        <v>10000</v>
      </c>
      <c r="I2642" s="69">
        <v>1</v>
      </c>
      <c r="J2642" s="70">
        <v>183820</v>
      </c>
      <c r="K2642" s="64">
        <v>10</v>
      </c>
      <c r="L2642" s="64">
        <f t="shared" si="42"/>
        <v>336372400</v>
      </c>
      <c r="M2642" s="62">
        <v>2633</v>
      </c>
    </row>
    <row r="2643" spans="4:13">
      <c r="D2643" s="59"/>
      <c r="E2643" s="59"/>
      <c r="F2643" s="62">
        <v>2</v>
      </c>
      <c r="G2643" s="64">
        <v>1838200</v>
      </c>
      <c r="H2643" s="59"/>
      <c r="I2643" s="69">
        <v>1.01</v>
      </c>
      <c r="J2643" s="70">
        <v>187496</v>
      </c>
      <c r="K2643" s="64">
        <v>10</v>
      </c>
      <c r="L2643" s="64">
        <f t="shared" si="42"/>
        <v>346493347.2</v>
      </c>
      <c r="M2643" s="62">
        <v>2634</v>
      </c>
    </row>
    <row r="2644" spans="4:13">
      <c r="D2644" s="59"/>
      <c r="E2644" s="59"/>
      <c r="F2644" s="62">
        <v>3</v>
      </c>
      <c r="G2644" s="64">
        <v>1856400</v>
      </c>
      <c r="H2644" s="59"/>
      <c r="I2644" s="69">
        <v>1.02</v>
      </c>
      <c r="J2644" s="70">
        <v>191209</v>
      </c>
      <c r="K2644" s="64">
        <v>10</v>
      </c>
      <c r="L2644" s="64">
        <f t="shared" si="42"/>
        <v>356816787.6</v>
      </c>
      <c r="M2644" s="62">
        <v>2635</v>
      </c>
    </row>
    <row r="2645" spans="4:13">
      <c r="D2645" s="59"/>
      <c r="E2645" s="59"/>
      <c r="F2645" s="62">
        <v>4</v>
      </c>
      <c r="G2645" s="64">
        <v>1874600</v>
      </c>
      <c r="H2645" s="59"/>
      <c r="I2645" s="69">
        <v>1.03</v>
      </c>
      <c r="J2645" s="70">
        <v>194958</v>
      </c>
      <c r="K2645" s="64">
        <v>10</v>
      </c>
      <c r="L2645" s="64">
        <f t="shared" si="42"/>
        <v>367342866.8</v>
      </c>
      <c r="M2645" s="62">
        <v>2636</v>
      </c>
    </row>
    <row r="2646" spans="4:13">
      <c r="D2646" s="59"/>
      <c r="E2646" s="59"/>
      <c r="F2646" s="62">
        <v>5</v>
      </c>
      <c r="G2646" s="64">
        <v>1892800</v>
      </c>
      <c r="H2646" s="59"/>
      <c r="I2646" s="69">
        <v>1.04</v>
      </c>
      <c r="J2646" s="70">
        <v>198744</v>
      </c>
      <c r="K2646" s="64">
        <v>10</v>
      </c>
      <c r="L2646" s="64">
        <f t="shared" si="42"/>
        <v>378075443.2</v>
      </c>
      <c r="M2646" s="62">
        <v>2637</v>
      </c>
    </row>
    <row r="2647" spans="4:13">
      <c r="D2647" s="59"/>
      <c r="E2647" s="59"/>
      <c r="F2647" s="62">
        <v>6</v>
      </c>
      <c r="G2647" s="64">
        <v>1929200</v>
      </c>
      <c r="H2647" s="59"/>
      <c r="I2647" s="69">
        <v>1.06</v>
      </c>
      <c r="J2647" s="70">
        <v>204495</v>
      </c>
      <c r="K2647" s="64">
        <v>10</v>
      </c>
      <c r="L2647" s="64">
        <f t="shared" si="42"/>
        <v>396440954</v>
      </c>
      <c r="M2647" s="62">
        <v>2638</v>
      </c>
    </row>
    <row r="2648" spans="4:13">
      <c r="D2648" s="59"/>
      <c r="E2648" s="59"/>
      <c r="F2648" s="62">
        <v>7</v>
      </c>
      <c r="G2648" s="64">
        <v>1965600</v>
      </c>
      <c r="H2648" s="59"/>
      <c r="I2648" s="69">
        <v>1.08</v>
      </c>
      <c r="J2648" s="70">
        <v>210319</v>
      </c>
      <c r="K2648" s="64">
        <v>10</v>
      </c>
      <c r="L2648" s="64">
        <f t="shared" si="42"/>
        <v>415368626.4</v>
      </c>
      <c r="M2648" s="62">
        <v>2639</v>
      </c>
    </row>
    <row r="2649" spans="4:13">
      <c r="D2649" s="59"/>
      <c r="E2649" s="59"/>
      <c r="F2649" s="62">
        <v>8</v>
      </c>
      <c r="G2649" s="64">
        <v>2002000</v>
      </c>
      <c r="H2649" s="59"/>
      <c r="I2649" s="69">
        <v>1.1</v>
      </c>
      <c r="J2649" s="70">
        <v>216216</v>
      </c>
      <c r="K2649" s="64">
        <v>10</v>
      </c>
      <c r="L2649" s="64">
        <f t="shared" si="42"/>
        <v>434866432</v>
      </c>
      <c r="M2649" s="62">
        <v>2640</v>
      </c>
    </row>
    <row r="2650" spans="4:13">
      <c r="D2650" s="62" t="s">
        <v>663</v>
      </c>
      <c r="E2650" s="62">
        <v>1</v>
      </c>
      <c r="F2650" s="62">
        <v>1</v>
      </c>
      <c r="G2650" s="63">
        <v>1830000</v>
      </c>
      <c r="H2650" s="62">
        <v>10000</v>
      </c>
      <c r="I2650" s="69">
        <v>1</v>
      </c>
      <c r="J2650" s="70">
        <v>184830</v>
      </c>
      <c r="K2650" s="64">
        <v>10</v>
      </c>
      <c r="L2650" s="64">
        <f t="shared" si="42"/>
        <v>340068900</v>
      </c>
      <c r="M2650" s="62">
        <v>2641</v>
      </c>
    </row>
    <row r="2651" spans="4:13">
      <c r="D2651" s="59"/>
      <c r="E2651" s="59"/>
      <c r="F2651" s="62">
        <v>2</v>
      </c>
      <c r="G2651" s="64">
        <v>1848300</v>
      </c>
      <c r="H2651" s="59"/>
      <c r="I2651" s="69">
        <v>1.01</v>
      </c>
      <c r="J2651" s="70">
        <v>188526</v>
      </c>
      <c r="K2651" s="64">
        <v>10</v>
      </c>
      <c r="L2651" s="64">
        <f t="shared" si="42"/>
        <v>350300905.8</v>
      </c>
      <c r="M2651" s="62">
        <v>2642</v>
      </c>
    </row>
    <row r="2652" spans="4:13">
      <c r="D2652" s="59"/>
      <c r="E2652" s="59"/>
      <c r="F2652" s="62">
        <v>3</v>
      </c>
      <c r="G2652" s="64">
        <v>1866600</v>
      </c>
      <c r="H2652" s="59"/>
      <c r="I2652" s="69">
        <v>1.02</v>
      </c>
      <c r="J2652" s="70">
        <v>192259</v>
      </c>
      <c r="K2652" s="64">
        <v>10</v>
      </c>
      <c r="L2652" s="64">
        <f t="shared" si="42"/>
        <v>360737249.4</v>
      </c>
      <c r="M2652" s="62">
        <v>2643</v>
      </c>
    </row>
    <row r="2653" spans="4:13">
      <c r="D2653" s="59"/>
      <c r="E2653" s="59"/>
      <c r="F2653" s="62">
        <v>4</v>
      </c>
      <c r="G2653" s="64">
        <v>1884900</v>
      </c>
      <c r="H2653" s="59"/>
      <c r="I2653" s="69">
        <v>1.03</v>
      </c>
      <c r="J2653" s="70">
        <v>196029</v>
      </c>
      <c r="K2653" s="64">
        <v>10</v>
      </c>
      <c r="L2653" s="64">
        <f t="shared" si="42"/>
        <v>371379962.1</v>
      </c>
      <c r="M2653" s="62">
        <v>2644</v>
      </c>
    </row>
    <row r="2654" spans="4:13">
      <c r="D2654" s="59"/>
      <c r="E2654" s="59"/>
      <c r="F2654" s="62">
        <v>5</v>
      </c>
      <c r="G2654" s="64">
        <v>1903200</v>
      </c>
      <c r="H2654" s="59"/>
      <c r="I2654" s="69">
        <v>1.04</v>
      </c>
      <c r="J2654" s="70">
        <v>199836</v>
      </c>
      <c r="K2654" s="64">
        <v>10</v>
      </c>
      <c r="L2654" s="64">
        <f t="shared" si="42"/>
        <v>382231075.2</v>
      </c>
      <c r="M2654" s="62">
        <v>2645</v>
      </c>
    </row>
    <row r="2655" spans="4:13">
      <c r="D2655" s="59"/>
      <c r="E2655" s="59"/>
      <c r="F2655" s="62">
        <v>6</v>
      </c>
      <c r="G2655" s="64">
        <v>1939800</v>
      </c>
      <c r="H2655" s="59"/>
      <c r="I2655" s="69">
        <v>1.06</v>
      </c>
      <c r="J2655" s="70">
        <v>205618</v>
      </c>
      <c r="K2655" s="64">
        <v>10</v>
      </c>
      <c r="L2655" s="64">
        <f t="shared" si="42"/>
        <v>400797596.4</v>
      </c>
      <c r="M2655" s="62">
        <v>2646</v>
      </c>
    </row>
    <row r="2656" spans="4:13">
      <c r="D2656" s="59"/>
      <c r="E2656" s="59"/>
      <c r="F2656" s="62">
        <v>7</v>
      </c>
      <c r="G2656" s="64">
        <v>1976400</v>
      </c>
      <c r="H2656" s="59"/>
      <c r="I2656" s="69">
        <v>1.08</v>
      </c>
      <c r="J2656" s="70">
        <v>211474</v>
      </c>
      <c r="K2656" s="64">
        <v>10</v>
      </c>
      <c r="L2656" s="64">
        <f t="shared" si="42"/>
        <v>419933613.6</v>
      </c>
      <c r="M2656" s="62">
        <v>2647</v>
      </c>
    </row>
    <row r="2657" spans="5:13">
      <c r="E2657" s="59"/>
      <c r="F2657" s="62">
        <v>8</v>
      </c>
      <c r="G2657" s="64">
        <v>2013000</v>
      </c>
      <c r="H2657" s="59"/>
      <c r="I2657" s="69">
        <v>1.1</v>
      </c>
      <c r="J2657" s="70">
        <v>217404</v>
      </c>
      <c r="K2657" s="64">
        <v>10</v>
      </c>
      <c r="L2657" s="64">
        <f t="shared" si="42"/>
        <v>439647252</v>
      </c>
      <c r="M2657" s="62">
        <v>2648</v>
      </c>
    </row>
    <row r="2658" spans="5:13">
      <c r="E2658" s="62">
        <v>2</v>
      </c>
      <c r="F2658" s="62">
        <v>1</v>
      </c>
      <c r="G2658" s="63">
        <v>1840000</v>
      </c>
      <c r="H2658" s="62">
        <v>10000</v>
      </c>
      <c r="I2658" s="69">
        <v>1</v>
      </c>
      <c r="J2658" s="70">
        <v>185840</v>
      </c>
      <c r="K2658" s="64">
        <v>10</v>
      </c>
      <c r="L2658" s="64">
        <f t="shared" si="42"/>
        <v>343785600</v>
      </c>
      <c r="M2658" s="62">
        <v>2649</v>
      </c>
    </row>
    <row r="2659" spans="5:13">
      <c r="E2659" s="59"/>
      <c r="F2659" s="62">
        <v>2</v>
      </c>
      <c r="G2659" s="64">
        <v>1858400</v>
      </c>
      <c r="H2659" s="59"/>
      <c r="I2659" s="69">
        <v>1.01</v>
      </c>
      <c r="J2659" s="70">
        <v>189556</v>
      </c>
      <c r="K2659" s="64">
        <v>10</v>
      </c>
      <c r="L2659" s="64">
        <f t="shared" si="42"/>
        <v>354129270.4</v>
      </c>
      <c r="M2659" s="62">
        <v>2650</v>
      </c>
    </row>
    <row r="2660" spans="5:13">
      <c r="E2660" s="59"/>
      <c r="F2660" s="62">
        <v>3</v>
      </c>
      <c r="G2660" s="64">
        <v>1876800</v>
      </c>
      <c r="H2660" s="59"/>
      <c r="I2660" s="69">
        <v>1.02</v>
      </c>
      <c r="J2660" s="70">
        <v>193310</v>
      </c>
      <c r="K2660" s="64">
        <v>10</v>
      </c>
      <c r="L2660" s="64">
        <f t="shared" si="42"/>
        <v>364681008</v>
      </c>
      <c r="M2660" s="62">
        <v>2651</v>
      </c>
    </row>
    <row r="2661" spans="5:13">
      <c r="E2661" s="59"/>
      <c r="F2661" s="62">
        <v>4</v>
      </c>
      <c r="G2661" s="64">
        <v>1895200</v>
      </c>
      <c r="H2661" s="59"/>
      <c r="I2661" s="69">
        <v>1.03</v>
      </c>
      <c r="J2661" s="70">
        <v>197100</v>
      </c>
      <c r="K2661" s="64">
        <v>10</v>
      </c>
      <c r="L2661" s="64">
        <f t="shared" si="42"/>
        <v>375439120</v>
      </c>
      <c r="M2661" s="62">
        <v>2652</v>
      </c>
    </row>
    <row r="2662" spans="5:13">
      <c r="E2662" s="59"/>
      <c r="F2662" s="62">
        <v>5</v>
      </c>
      <c r="G2662" s="64">
        <v>1913600</v>
      </c>
      <c r="H2662" s="59"/>
      <c r="I2662" s="69">
        <v>1.04</v>
      </c>
      <c r="J2662" s="70">
        <v>200928</v>
      </c>
      <c r="K2662" s="64">
        <v>10</v>
      </c>
      <c r="L2662" s="64">
        <f t="shared" si="42"/>
        <v>386409420.8</v>
      </c>
      <c r="M2662" s="62">
        <v>2653</v>
      </c>
    </row>
    <row r="2663" spans="5:13">
      <c r="E2663" s="59"/>
      <c r="F2663" s="62">
        <v>6</v>
      </c>
      <c r="G2663" s="64">
        <v>1950400</v>
      </c>
      <c r="H2663" s="59"/>
      <c r="I2663" s="69">
        <v>1.06</v>
      </c>
      <c r="J2663" s="70">
        <v>206742</v>
      </c>
      <c r="K2663" s="64">
        <v>10</v>
      </c>
      <c r="L2663" s="64">
        <f t="shared" si="42"/>
        <v>405179996.8</v>
      </c>
      <c r="M2663" s="62">
        <v>2654</v>
      </c>
    </row>
    <row r="2664" spans="5:13">
      <c r="E2664" s="59"/>
      <c r="F2664" s="62">
        <v>7</v>
      </c>
      <c r="G2664" s="64">
        <v>1987200</v>
      </c>
      <c r="H2664" s="59"/>
      <c r="I2664" s="69">
        <v>1.08</v>
      </c>
      <c r="J2664" s="70">
        <v>212630</v>
      </c>
      <c r="K2664" s="64">
        <v>10</v>
      </c>
      <c r="L2664" s="64">
        <f t="shared" si="42"/>
        <v>424525536</v>
      </c>
      <c r="M2664" s="62">
        <v>2655</v>
      </c>
    </row>
    <row r="2665" spans="5:13">
      <c r="E2665" s="59"/>
      <c r="F2665" s="62">
        <v>8</v>
      </c>
      <c r="G2665" s="64">
        <v>2024000</v>
      </c>
      <c r="H2665" s="59"/>
      <c r="I2665" s="69">
        <v>1.1</v>
      </c>
      <c r="J2665" s="70">
        <v>218592</v>
      </c>
      <c r="K2665" s="64">
        <v>10</v>
      </c>
      <c r="L2665" s="64">
        <f t="shared" si="42"/>
        <v>444454208</v>
      </c>
      <c r="M2665" s="62">
        <v>2656</v>
      </c>
    </row>
    <row r="2666" spans="5:13">
      <c r="E2666" s="62">
        <v>3</v>
      </c>
      <c r="F2666" s="62">
        <v>1</v>
      </c>
      <c r="G2666" s="63">
        <v>1850000</v>
      </c>
      <c r="H2666" s="62">
        <v>10000</v>
      </c>
      <c r="I2666" s="69">
        <v>1</v>
      </c>
      <c r="J2666" s="70">
        <v>186850</v>
      </c>
      <c r="K2666" s="64">
        <v>10</v>
      </c>
      <c r="L2666" s="64">
        <f t="shared" ref="L2666:L2729" si="43">G2666*(1+J2666/1000)</f>
        <v>347522500</v>
      </c>
      <c r="M2666" s="62">
        <v>2657</v>
      </c>
    </row>
    <row r="2667" spans="5:13">
      <c r="E2667" s="59"/>
      <c r="F2667" s="62">
        <v>2</v>
      </c>
      <c r="G2667" s="64">
        <v>1868500</v>
      </c>
      <c r="H2667" s="59"/>
      <c r="I2667" s="69">
        <v>1.01</v>
      </c>
      <c r="J2667" s="70">
        <v>190587</v>
      </c>
      <c r="K2667" s="64">
        <v>10</v>
      </c>
      <c r="L2667" s="64">
        <f t="shared" si="43"/>
        <v>357980309.5</v>
      </c>
      <c r="M2667" s="62">
        <v>2658</v>
      </c>
    </row>
    <row r="2668" spans="5:13">
      <c r="E2668" s="59"/>
      <c r="F2668" s="62">
        <v>3</v>
      </c>
      <c r="G2668" s="64">
        <v>1887000</v>
      </c>
      <c r="H2668" s="59"/>
      <c r="I2668" s="69">
        <v>1.02</v>
      </c>
      <c r="J2668" s="70">
        <v>194361</v>
      </c>
      <c r="K2668" s="64">
        <v>10</v>
      </c>
      <c r="L2668" s="64">
        <f t="shared" si="43"/>
        <v>368646207</v>
      </c>
      <c r="M2668" s="62">
        <v>2659</v>
      </c>
    </row>
    <row r="2669" spans="5:13">
      <c r="E2669" s="59"/>
      <c r="F2669" s="62">
        <v>4</v>
      </c>
      <c r="G2669" s="64">
        <v>1905500</v>
      </c>
      <c r="H2669" s="59"/>
      <c r="I2669" s="69">
        <v>1.03</v>
      </c>
      <c r="J2669" s="70">
        <v>198172</v>
      </c>
      <c r="K2669" s="64">
        <v>10</v>
      </c>
      <c r="L2669" s="64">
        <f t="shared" si="43"/>
        <v>379522246</v>
      </c>
      <c r="M2669" s="62">
        <v>2660</v>
      </c>
    </row>
    <row r="2670" spans="5:13">
      <c r="E2670" s="59"/>
      <c r="F2670" s="62">
        <v>5</v>
      </c>
      <c r="G2670" s="64">
        <v>1924000</v>
      </c>
      <c r="H2670" s="59"/>
      <c r="I2670" s="69">
        <v>1.04</v>
      </c>
      <c r="J2670" s="70">
        <v>202020</v>
      </c>
      <c r="K2670" s="64">
        <v>10</v>
      </c>
      <c r="L2670" s="64">
        <f t="shared" si="43"/>
        <v>390610480</v>
      </c>
      <c r="M2670" s="62">
        <v>2661</v>
      </c>
    </row>
    <row r="2671" spans="5:13">
      <c r="E2671" s="59"/>
      <c r="F2671" s="62">
        <v>6</v>
      </c>
      <c r="G2671" s="64">
        <v>1961000</v>
      </c>
      <c r="H2671" s="59"/>
      <c r="I2671" s="69">
        <v>1.06</v>
      </c>
      <c r="J2671" s="70">
        <v>207866</v>
      </c>
      <c r="K2671" s="64">
        <v>10</v>
      </c>
      <c r="L2671" s="64">
        <f t="shared" si="43"/>
        <v>409586226</v>
      </c>
      <c r="M2671" s="62">
        <v>2662</v>
      </c>
    </row>
    <row r="2672" spans="5:13">
      <c r="E2672" s="59"/>
      <c r="F2672" s="62">
        <v>7</v>
      </c>
      <c r="G2672" s="64">
        <v>1998000</v>
      </c>
      <c r="H2672" s="59"/>
      <c r="I2672" s="69">
        <v>1.08</v>
      </c>
      <c r="J2672" s="70">
        <v>213786</v>
      </c>
      <c r="K2672" s="64">
        <v>10</v>
      </c>
      <c r="L2672" s="64">
        <f t="shared" si="43"/>
        <v>429142428</v>
      </c>
      <c r="M2672" s="62">
        <v>2663</v>
      </c>
    </row>
    <row r="2673" spans="5:13">
      <c r="E2673" s="59"/>
      <c r="F2673" s="62">
        <v>8</v>
      </c>
      <c r="G2673" s="64">
        <v>2035000</v>
      </c>
      <c r="H2673" s="59"/>
      <c r="I2673" s="69">
        <v>1.1</v>
      </c>
      <c r="J2673" s="70">
        <v>219780</v>
      </c>
      <c r="K2673" s="64">
        <v>10</v>
      </c>
      <c r="L2673" s="64">
        <f t="shared" si="43"/>
        <v>449287300</v>
      </c>
      <c r="M2673" s="62">
        <v>2664</v>
      </c>
    </row>
    <row r="2674" spans="5:13">
      <c r="E2674" s="62">
        <v>4</v>
      </c>
      <c r="F2674" s="62">
        <v>1</v>
      </c>
      <c r="G2674" s="63">
        <v>1860000</v>
      </c>
      <c r="H2674" s="62">
        <v>10000</v>
      </c>
      <c r="I2674" s="69">
        <v>1</v>
      </c>
      <c r="J2674" s="70">
        <v>187860</v>
      </c>
      <c r="K2674" s="64">
        <v>10</v>
      </c>
      <c r="L2674" s="64">
        <f t="shared" si="43"/>
        <v>351279600</v>
      </c>
      <c r="M2674" s="62">
        <v>2665</v>
      </c>
    </row>
    <row r="2675" spans="5:13">
      <c r="E2675" s="59"/>
      <c r="F2675" s="62">
        <v>2</v>
      </c>
      <c r="G2675" s="64">
        <v>1878600</v>
      </c>
      <c r="H2675" s="59"/>
      <c r="I2675" s="69">
        <v>1.01</v>
      </c>
      <c r="J2675" s="70">
        <v>191617</v>
      </c>
      <c r="K2675" s="64">
        <v>10</v>
      </c>
      <c r="L2675" s="64">
        <f t="shared" si="43"/>
        <v>361850296.2</v>
      </c>
      <c r="M2675" s="62">
        <v>2666</v>
      </c>
    </row>
    <row r="2676" spans="5:13">
      <c r="E2676" s="59"/>
      <c r="F2676" s="62">
        <v>3</v>
      </c>
      <c r="G2676" s="64">
        <v>1897200</v>
      </c>
      <c r="H2676" s="59"/>
      <c r="I2676" s="69">
        <v>1.02</v>
      </c>
      <c r="J2676" s="70">
        <v>195411</v>
      </c>
      <c r="K2676" s="64">
        <v>10</v>
      </c>
      <c r="L2676" s="64">
        <f t="shared" si="43"/>
        <v>372630949.2</v>
      </c>
      <c r="M2676" s="62">
        <v>2667</v>
      </c>
    </row>
    <row r="2677" spans="5:13">
      <c r="E2677" s="59"/>
      <c r="F2677" s="62">
        <v>4</v>
      </c>
      <c r="G2677" s="64">
        <v>1915800</v>
      </c>
      <c r="H2677" s="59"/>
      <c r="I2677" s="69">
        <v>1.03</v>
      </c>
      <c r="J2677" s="70">
        <v>199243</v>
      </c>
      <c r="K2677" s="64">
        <v>10</v>
      </c>
      <c r="L2677" s="64">
        <f t="shared" si="43"/>
        <v>383625539.4</v>
      </c>
      <c r="M2677" s="62">
        <v>2668</v>
      </c>
    </row>
    <row r="2678" spans="5:13">
      <c r="E2678" s="59"/>
      <c r="F2678" s="62">
        <v>5</v>
      </c>
      <c r="G2678" s="64">
        <v>1934400</v>
      </c>
      <c r="H2678" s="59"/>
      <c r="I2678" s="69">
        <v>1.04</v>
      </c>
      <c r="J2678" s="70">
        <v>203112</v>
      </c>
      <c r="K2678" s="64">
        <v>10</v>
      </c>
      <c r="L2678" s="64">
        <f t="shared" si="43"/>
        <v>394834252.8</v>
      </c>
      <c r="M2678" s="62">
        <v>2669</v>
      </c>
    </row>
    <row r="2679" spans="5:13">
      <c r="E2679" s="59"/>
      <c r="F2679" s="62">
        <v>6</v>
      </c>
      <c r="G2679" s="64">
        <v>1971600</v>
      </c>
      <c r="H2679" s="59"/>
      <c r="I2679" s="69">
        <v>1.06</v>
      </c>
      <c r="J2679" s="70">
        <v>208989</v>
      </c>
      <c r="K2679" s="64">
        <v>10</v>
      </c>
      <c r="L2679" s="64">
        <f t="shared" si="43"/>
        <v>414014312.4</v>
      </c>
      <c r="M2679" s="62">
        <v>2670</v>
      </c>
    </row>
    <row r="2680" spans="5:13">
      <c r="E2680" s="59"/>
      <c r="F2680" s="62">
        <v>7</v>
      </c>
      <c r="G2680" s="64">
        <v>2008800</v>
      </c>
      <c r="H2680" s="59"/>
      <c r="I2680" s="69">
        <v>1.08</v>
      </c>
      <c r="J2680" s="70">
        <v>214941</v>
      </c>
      <c r="K2680" s="64">
        <v>10</v>
      </c>
      <c r="L2680" s="64">
        <f t="shared" si="43"/>
        <v>433782280.8</v>
      </c>
      <c r="M2680" s="62">
        <v>2671</v>
      </c>
    </row>
    <row r="2681" spans="5:13">
      <c r="E2681" s="59"/>
      <c r="F2681" s="62">
        <v>8</v>
      </c>
      <c r="G2681" s="64">
        <v>2046000</v>
      </c>
      <c r="H2681" s="59"/>
      <c r="I2681" s="69">
        <v>1.1</v>
      </c>
      <c r="J2681" s="70">
        <v>220968</v>
      </c>
      <c r="K2681" s="64">
        <v>10</v>
      </c>
      <c r="L2681" s="64">
        <f t="shared" si="43"/>
        <v>454146528</v>
      </c>
      <c r="M2681" s="62">
        <v>2672</v>
      </c>
    </row>
    <row r="2682" spans="5:13">
      <c r="E2682" s="62">
        <v>5</v>
      </c>
      <c r="F2682" s="62">
        <v>1</v>
      </c>
      <c r="G2682" s="63">
        <v>1870000</v>
      </c>
      <c r="H2682" s="62">
        <v>10000</v>
      </c>
      <c r="I2682" s="69">
        <v>1</v>
      </c>
      <c r="J2682" s="70">
        <v>188870</v>
      </c>
      <c r="K2682" s="64">
        <v>10</v>
      </c>
      <c r="L2682" s="64">
        <f t="shared" si="43"/>
        <v>355056900</v>
      </c>
      <c r="M2682" s="62">
        <v>2673</v>
      </c>
    </row>
    <row r="2683" spans="5:13">
      <c r="E2683" s="59"/>
      <c r="F2683" s="62">
        <v>2</v>
      </c>
      <c r="G2683" s="64">
        <v>1888700</v>
      </c>
      <c r="H2683" s="59"/>
      <c r="I2683" s="69">
        <v>1.01</v>
      </c>
      <c r="J2683" s="70">
        <v>192647</v>
      </c>
      <c r="K2683" s="64">
        <v>10</v>
      </c>
      <c r="L2683" s="64">
        <f t="shared" si="43"/>
        <v>365741088.9</v>
      </c>
      <c r="M2683" s="62">
        <v>2674</v>
      </c>
    </row>
    <row r="2684" spans="5:13">
      <c r="E2684" s="59"/>
      <c r="F2684" s="62">
        <v>3</v>
      </c>
      <c r="G2684" s="64">
        <v>1907400</v>
      </c>
      <c r="H2684" s="59"/>
      <c r="I2684" s="69">
        <v>1.02</v>
      </c>
      <c r="J2684" s="70">
        <v>196462</v>
      </c>
      <c r="K2684" s="64">
        <v>10</v>
      </c>
      <c r="L2684" s="64">
        <f t="shared" si="43"/>
        <v>376639018.8</v>
      </c>
      <c r="M2684" s="62">
        <v>2675</v>
      </c>
    </row>
    <row r="2685" spans="5:13">
      <c r="E2685" s="59"/>
      <c r="F2685" s="62">
        <v>4</v>
      </c>
      <c r="G2685" s="64">
        <v>1926100</v>
      </c>
      <c r="H2685" s="59"/>
      <c r="I2685" s="69">
        <v>1.03</v>
      </c>
      <c r="J2685" s="70">
        <v>200314</v>
      </c>
      <c r="K2685" s="64">
        <v>10</v>
      </c>
      <c r="L2685" s="64">
        <f t="shared" si="43"/>
        <v>387750895.4</v>
      </c>
      <c r="M2685" s="62">
        <v>2676</v>
      </c>
    </row>
    <row r="2686" spans="5:13">
      <c r="E2686" s="59"/>
      <c r="F2686" s="62">
        <v>5</v>
      </c>
      <c r="G2686" s="64">
        <v>1944800</v>
      </c>
      <c r="H2686" s="59"/>
      <c r="I2686" s="69">
        <v>1.04</v>
      </c>
      <c r="J2686" s="70">
        <v>204204</v>
      </c>
      <c r="K2686" s="64">
        <v>10</v>
      </c>
      <c r="L2686" s="64">
        <f t="shared" si="43"/>
        <v>399080739.2</v>
      </c>
      <c r="M2686" s="62">
        <v>2677</v>
      </c>
    </row>
    <row r="2687" spans="5:13">
      <c r="E2687" s="59"/>
      <c r="F2687" s="62">
        <v>6</v>
      </c>
      <c r="G2687" s="64">
        <v>1982200</v>
      </c>
      <c r="H2687" s="59"/>
      <c r="I2687" s="69">
        <v>1.06</v>
      </c>
      <c r="J2687" s="70">
        <v>210113</v>
      </c>
      <c r="K2687" s="64">
        <v>10</v>
      </c>
      <c r="L2687" s="64">
        <f t="shared" si="43"/>
        <v>418468188.6</v>
      </c>
      <c r="M2687" s="62">
        <v>2678</v>
      </c>
    </row>
    <row r="2688" spans="5:13">
      <c r="E2688" s="59"/>
      <c r="F2688" s="62">
        <v>7</v>
      </c>
      <c r="G2688" s="64">
        <v>2019600</v>
      </c>
      <c r="H2688" s="59"/>
      <c r="I2688" s="69">
        <v>1.08</v>
      </c>
      <c r="J2688" s="70">
        <v>216097</v>
      </c>
      <c r="K2688" s="64">
        <v>10</v>
      </c>
      <c r="L2688" s="64">
        <f t="shared" si="43"/>
        <v>438449101.2</v>
      </c>
      <c r="M2688" s="62">
        <v>2679</v>
      </c>
    </row>
    <row r="2689" spans="4:13">
      <c r="D2689" s="59"/>
      <c r="E2689" s="59"/>
      <c r="F2689" s="62">
        <v>8</v>
      </c>
      <c r="G2689" s="64">
        <v>2057000</v>
      </c>
      <c r="H2689" s="59"/>
      <c r="I2689" s="69">
        <v>1.1</v>
      </c>
      <c r="J2689" s="70">
        <v>222156</v>
      </c>
      <c r="K2689" s="64">
        <v>10</v>
      </c>
      <c r="L2689" s="64">
        <f t="shared" si="43"/>
        <v>459031892</v>
      </c>
      <c r="M2689" s="62">
        <v>2680</v>
      </c>
    </row>
    <row r="2690" spans="4:13">
      <c r="D2690" s="62" t="s">
        <v>664</v>
      </c>
      <c r="E2690" s="62">
        <v>1</v>
      </c>
      <c r="F2690" s="62">
        <v>1</v>
      </c>
      <c r="G2690" s="63">
        <v>1880000</v>
      </c>
      <c r="H2690" s="62">
        <v>10000</v>
      </c>
      <c r="I2690" s="69">
        <v>1</v>
      </c>
      <c r="J2690" s="70">
        <v>189880</v>
      </c>
      <c r="K2690" s="64">
        <v>10</v>
      </c>
      <c r="L2690" s="64">
        <f t="shared" si="43"/>
        <v>358854400</v>
      </c>
      <c r="M2690" s="62">
        <v>2681</v>
      </c>
    </row>
    <row r="2691" spans="4:13">
      <c r="D2691" s="59"/>
      <c r="E2691" s="59"/>
      <c r="F2691" s="62">
        <v>2</v>
      </c>
      <c r="G2691" s="64">
        <v>1898800</v>
      </c>
      <c r="H2691" s="59"/>
      <c r="I2691" s="69">
        <v>1.01</v>
      </c>
      <c r="J2691" s="70">
        <v>193677</v>
      </c>
      <c r="K2691" s="64">
        <v>10</v>
      </c>
      <c r="L2691" s="64">
        <f t="shared" si="43"/>
        <v>369652687.6</v>
      </c>
      <c r="M2691" s="62">
        <v>2682</v>
      </c>
    </row>
    <row r="2692" spans="4:13">
      <c r="D2692" s="59"/>
      <c r="E2692" s="59"/>
      <c r="F2692" s="62">
        <v>3</v>
      </c>
      <c r="G2692" s="64">
        <v>1917600</v>
      </c>
      <c r="H2692" s="59"/>
      <c r="I2692" s="69">
        <v>1.02</v>
      </c>
      <c r="J2692" s="70">
        <v>197512</v>
      </c>
      <c r="K2692" s="64">
        <v>10</v>
      </c>
      <c r="L2692" s="64">
        <f t="shared" si="43"/>
        <v>380666611.2</v>
      </c>
      <c r="M2692" s="62">
        <v>2683</v>
      </c>
    </row>
    <row r="2693" spans="4:13">
      <c r="D2693" s="59"/>
      <c r="E2693" s="59"/>
      <c r="F2693" s="62">
        <v>4</v>
      </c>
      <c r="G2693" s="64">
        <v>1936400</v>
      </c>
      <c r="H2693" s="59"/>
      <c r="I2693" s="69">
        <v>1.03</v>
      </c>
      <c r="J2693" s="70">
        <v>201385</v>
      </c>
      <c r="K2693" s="64">
        <v>10</v>
      </c>
      <c r="L2693" s="64">
        <f t="shared" si="43"/>
        <v>391898314</v>
      </c>
      <c r="M2693" s="62">
        <v>2684</v>
      </c>
    </row>
    <row r="2694" spans="4:13">
      <c r="D2694" s="59"/>
      <c r="E2694" s="59"/>
      <c r="F2694" s="62">
        <v>5</v>
      </c>
      <c r="G2694" s="64">
        <v>1955200</v>
      </c>
      <c r="H2694" s="59"/>
      <c r="I2694" s="69">
        <v>1.04</v>
      </c>
      <c r="J2694" s="70">
        <v>205296</v>
      </c>
      <c r="K2694" s="64">
        <v>10</v>
      </c>
      <c r="L2694" s="64">
        <f t="shared" si="43"/>
        <v>403349939.2</v>
      </c>
      <c r="M2694" s="62">
        <v>2685</v>
      </c>
    </row>
    <row r="2695" spans="4:13">
      <c r="D2695" s="59"/>
      <c r="E2695" s="59"/>
      <c r="F2695" s="62">
        <v>6</v>
      </c>
      <c r="G2695" s="64">
        <v>1992800</v>
      </c>
      <c r="H2695" s="59"/>
      <c r="I2695" s="69">
        <v>1.06</v>
      </c>
      <c r="J2695" s="70">
        <v>211236</v>
      </c>
      <c r="K2695" s="64">
        <v>10</v>
      </c>
      <c r="L2695" s="64">
        <f t="shared" si="43"/>
        <v>422943900.8</v>
      </c>
      <c r="M2695" s="62">
        <v>2686</v>
      </c>
    </row>
    <row r="2696" spans="4:13">
      <c r="D2696" s="59"/>
      <c r="E2696" s="59"/>
      <c r="F2696" s="62">
        <v>7</v>
      </c>
      <c r="G2696" s="64">
        <v>2030400</v>
      </c>
      <c r="H2696" s="59"/>
      <c r="I2696" s="69">
        <v>1.08</v>
      </c>
      <c r="J2696" s="70">
        <v>217252</v>
      </c>
      <c r="K2696" s="64">
        <v>10</v>
      </c>
      <c r="L2696" s="64">
        <f t="shared" si="43"/>
        <v>443138860.8</v>
      </c>
      <c r="M2696" s="62">
        <v>2687</v>
      </c>
    </row>
    <row r="2697" spans="4:13">
      <c r="D2697" s="59"/>
      <c r="E2697" s="59"/>
      <c r="F2697" s="62">
        <v>8</v>
      </c>
      <c r="G2697" s="64">
        <v>2068000</v>
      </c>
      <c r="H2697" s="59"/>
      <c r="I2697" s="69">
        <v>1.1</v>
      </c>
      <c r="J2697" s="70">
        <v>223344</v>
      </c>
      <c r="K2697" s="64">
        <v>10</v>
      </c>
      <c r="L2697" s="64">
        <f t="shared" si="43"/>
        <v>463943392</v>
      </c>
      <c r="M2697" s="62">
        <v>2688</v>
      </c>
    </row>
    <row r="2698" spans="4:13">
      <c r="D2698" s="59"/>
      <c r="E2698" s="62">
        <v>2</v>
      </c>
      <c r="F2698" s="62">
        <v>1</v>
      </c>
      <c r="G2698" s="63">
        <v>1890000</v>
      </c>
      <c r="H2698" s="62">
        <v>10000</v>
      </c>
      <c r="I2698" s="69">
        <v>1</v>
      </c>
      <c r="J2698" s="70">
        <v>190890</v>
      </c>
      <c r="K2698" s="64">
        <v>10</v>
      </c>
      <c r="L2698" s="64">
        <f t="shared" si="43"/>
        <v>362672100</v>
      </c>
      <c r="M2698" s="62">
        <v>2689</v>
      </c>
    </row>
    <row r="2699" spans="4:13">
      <c r="D2699" s="59"/>
      <c r="E2699" s="59"/>
      <c r="F2699" s="62">
        <v>2</v>
      </c>
      <c r="G2699" s="64">
        <v>1908900</v>
      </c>
      <c r="H2699" s="59"/>
      <c r="I2699" s="69">
        <v>1.01</v>
      </c>
      <c r="J2699" s="70">
        <v>194707</v>
      </c>
      <c r="K2699" s="64">
        <v>10</v>
      </c>
      <c r="L2699" s="64">
        <f t="shared" si="43"/>
        <v>373585092.3</v>
      </c>
      <c r="M2699" s="62">
        <v>2690</v>
      </c>
    </row>
    <row r="2700" spans="4:13">
      <c r="D2700" s="59"/>
      <c r="E2700" s="59"/>
      <c r="F2700" s="62">
        <v>3</v>
      </c>
      <c r="G2700" s="64">
        <v>1927800</v>
      </c>
      <c r="H2700" s="59"/>
      <c r="I2700" s="69">
        <v>1.02</v>
      </c>
      <c r="J2700" s="70">
        <v>198563</v>
      </c>
      <c r="K2700" s="64">
        <v>10</v>
      </c>
      <c r="L2700" s="64">
        <f t="shared" si="43"/>
        <v>384717551.4</v>
      </c>
      <c r="M2700" s="62">
        <v>2691</v>
      </c>
    </row>
    <row r="2701" spans="4:13">
      <c r="D2701" s="59"/>
      <c r="E2701" s="59"/>
      <c r="F2701" s="62">
        <v>4</v>
      </c>
      <c r="G2701" s="64">
        <v>1946700</v>
      </c>
      <c r="H2701" s="59"/>
      <c r="I2701" s="69">
        <v>1.03</v>
      </c>
      <c r="J2701" s="70">
        <v>202456</v>
      </c>
      <c r="K2701" s="64">
        <v>10</v>
      </c>
      <c r="L2701" s="64">
        <f t="shared" si="43"/>
        <v>396067795.2</v>
      </c>
      <c r="M2701" s="62">
        <v>2692</v>
      </c>
    </row>
    <row r="2702" spans="4:13">
      <c r="D2702" s="59"/>
      <c r="E2702" s="59"/>
      <c r="F2702" s="62">
        <v>5</v>
      </c>
      <c r="G2702" s="64">
        <v>1965600</v>
      </c>
      <c r="H2702" s="59"/>
      <c r="I2702" s="69">
        <v>1.04</v>
      </c>
      <c r="J2702" s="70">
        <v>206388</v>
      </c>
      <c r="K2702" s="64">
        <v>10</v>
      </c>
      <c r="L2702" s="64">
        <f t="shared" si="43"/>
        <v>407641852.8</v>
      </c>
      <c r="M2702" s="62">
        <v>2693</v>
      </c>
    </row>
    <row r="2703" spans="4:13">
      <c r="D2703" s="59"/>
      <c r="E2703" s="59"/>
      <c r="F2703" s="62">
        <v>6</v>
      </c>
      <c r="G2703" s="64">
        <v>2003400</v>
      </c>
      <c r="H2703" s="59"/>
      <c r="I2703" s="69">
        <v>1.06</v>
      </c>
      <c r="J2703" s="70">
        <v>212360</v>
      </c>
      <c r="K2703" s="64">
        <v>10</v>
      </c>
      <c r="L2703" s="64">
        <f t="shared" si="43"/>
        <v>427445424</v>
      </c>
      <c r="M2703" s="62">
        <v>2694</v>
      </c>
    </row>
    <row r="2704" spans="4:13">
      <c r="D2704" s="59"/>
      <c r="E2704" s="59"/>
      <c r="F2704" s="62">
        <v>7</v>
      </c>
      <c r="G2704" s="64">
        <v>2041200</v>
      </c>
      <c r="H2704" s="59"/>
      <c r="I2704" s="69">
        <v>1.08</v>
      </c>
      <c r="J2704" s="70">
        <v>218408</v>
      </c>
      <c r="K2704" s="64">
        <v>10</v>
      </c>
      <c r="L2704" s="64">
        <f t="shared" si="43"/>
        <v>447855609.6</v>
      </c>
      <c r="M2704" s="62">
        <v>2695</v>
      </c>
    </row>
    <row r="2705" spans="5:13">
      <c r="E2705" s="59"/>
      <c r="F2705" s="62">
        <v>8</v>
      </c>
      <c r="G2705" s="64">
        <v>2079000</v>
      </c>
      <c r="H2705" s="59"/>
      <c r="I2705" s="69">
        <v>1.1</v>
      </c>
      <c r="J2705" s="70">
        <v>224532</v>
      </c>
      <c r="K2705" s="64">
        <v>10</v>
      </c>
      <c r="L2705" s="64">
        <f t="shared" si="43"/>
        <v>468881028</v>
      </c>
      <c r="M2705" s="62">
        <v>2696</v>
      </c>
    </row>
    <row r="2706" spans="5:13">
      <c r="E2706" s="62">
        <v>3</v>
      </c>
      <c r="F2706" s="62">
        <v>1</v>
      </c>
      <c r="G2706" s="63">
        <v>1900000</v>
      </c>
      <c r="H2706" s="62">
        <v>10000</v>
      </c>
      <c r="I2706" s="69">
        <v>1</v>
      </c>
      <c r="J2706" s="70">
        <v>191900</v>
      </c>
      <c r="K2706" s="64">
        <v>10</v>
      </c>
      <c r="L2706" s="64">
        <f t="shared" si="43"/>
        <v>366510000</v>
      </c>
      <c r="M2706" s="62">
        <v>2697</v>
      </c>
    </row>
    <row r="2707" spans="5:13">
      <c r="E2707" s="59"/>
      <c r="F2707" s="62">
        <v>2</v>
      </c>
      <c r="G2707" s="64">
        <v>1919000</v>
      </c>
      <c r="H2707" s="59"/>
      <c r="I2707" s="69">
        <v>1.01</v>
      </c>
      <c r="J2707" s="70">
        <v>195738</v>
      </c>
      <c r="K2707" s="64">
        <v>10</v>
      </c>
      <c r="L2707" s="64">
        <f t="shared" si="43"/>
        <v>377540222</v>
      </c>
      <c r="M2707" s="62">
        <v>2698</v>
      </c>
    </row>
    <row r="2708" spans="5:13">
      <c r="E2708" s="59"/>
      <c r="F2708" s="62">
        <v>3</v>
      </c>
      <c r="G2708" s="64">
        <v>1938000</v>
      </c>
      <c r="H2708" s="59"/>
      <c r="I2708" s="69">
        <v>1.02</v>
      </c>
      <c r="J2708" s="70">
        <v>199614</v>
      </c>
      <c r="K2708" s="64">
        <v>10</v>
      </c>
      <c r="L2708" s="64">
        <f t="shared" si="43"/>
        <v>388789932</v>
      </c>
      <c r="M2708" s="62">
        <v>2699</v>
      </c>
    </row>
    <row r="2709" spans="5:13">
      <c r="E2709" s="59"/>
      <c r="F2709" s="62">
        <v>4</v>
      </c>
      <c r="G2709" s="64">
        <v>1957000</v>
      </c>
      <c r="H2709" s="59"/>
      <c r="I2709" s="69">
        <v>1.03</v>
      </c>
      <c r="J2709" s="70">
        <v>203528</v>
      </c>
      <c r="K2709" s="64">
        <v>10</v>
      </c>
      <c r="L2709" s="64">
        <f t="shared" si="43"/>
        <v>400261296</v>
      </c>
      <c r="M2709" s="62">
        <v>2700</v>
      </c>
    </row>
    <row r="2710" spans="5:13">
      <c r="E2710" s="59"/>
      <c r="F2710" s="62">
        <v>5</v>
      </c>
      <c r="G2710" s="64">
        <v>1976000</v>
      </c>
      <c r="H2710" s="59"/>
      <c r="I2710" s="69">
        <v>1.04</v>
      </c>
      <c r="J2710" s="70">
        <v>207480</v>
      </c>
      <c r="K2710" s="64">
        <v>10</v>
      </c>
      <c r="L2710" s="64">
        <f t="shared" si="43"/>
        <v>411956480</v>
      </c>
      <c r="M2710" s="62">
        <v>2701</v>
      </c>
    </row>
    <row r="2711" spans="5:13">
      <c r="E2711" s="59"/>
      <c r="F2711" s="62">
        <v>6</v>
      </c>
      <c r="G2711" s="64">
        <v>2014000</v>
      </c>
      <c r="H2711" s="59"/>
      <c r="I2711" s="69">
        <v>1.06</v>
      </c>
      <c r="J2711" s="70">
        <v>213484</v>
      </c>
      <c r="K2711" s="64">
        <v>10</v>
      </c>
      <c r="L2711" s="64">
        <f t="shared" si="43"/>
        <v>431970776</v>
      </c>
      <c r="M2711" s="62">
        <v>2702</v>
      </c>
    </row>
    <row r="2712" spans="5:13">
      <c r="E2712" s="59"/>
      <c r="F2712" s="62">
        <v>7</v>
      </c>
      <c r="G2712" s="64">
        <v>2052000</v>
      </c>
      <c r="H2712" s="59"/>
      <c r="I2712" s="69">
        <v>1.08</v>
      </c>
      <c r="J2712" s="70">
        <v>219564</v>
      </c>
      <c r="K2712" s="64">
        <v>10</v>
      </c>
      <c r="L2712" s="64">
        <f t="shared" si="43"/>
        <v>452597328</v>
      </c>
      <c r="M2712" s="62">
        <v>2703</v>
      </c>
    </row>
    <row r="2713" spans="5:13">
      <c r="E2713" s="59"/>
      <c r="F2713" s="62">
        <v>8</v>
      </c>
      <c r="G2713" s="64">
        <v>2090000</v>
      </c>
      <c r="H2713" s="59"/>
      <c r="I2713" s="69">
        <v>1.1</v>
      </c>
      <c r="J2713" s="70">
        <v>225720</v>
      </c>
      <c r="K2713" s="64">
        <v>10</v>
      </c>
      <c r="L2713" s="64">
        <f t="shared" si="43"/>
        <v>473844800</v>
      </c>
      <c r="M2713" s="62">
        <v>2704</v>
      </c>
    </row>
    <row r="2714" spans="5:13">
      <c r="E2714" s="62">
        <v>4</v>
      </c>
      <c r="F2714" s="62">
        <v>1</v>
      </c>
      <c r="G2714" s="63">
        <v>1920000</v>
      </c>
      <c r="H2714" s="62">
        <v>20000</v>
      </c>
      <c r="I2714" s="69">
        <v>1</v>
      </c>
      <c r="J2714" s="70">
        <v>193920</v>
      </c>
      <c r="K2714" s="64">
        <v>10</v>
      </c>
      <c r="L2714" s="64">
        <f t="shared" si="43"/>
        <v>374246400</v>
      </c>
      <c r="M2714" s="62">
        <v>2705</v>
      </c>
    </row>
    <row r="2715" spans="5:13">
      <c r="E2715" s="59"/>
      <c r="F2715" s="62">
        <v>2</v>
      </c>
      <c r="G2715" s="64">
        <v>1939200</v>
      </c>
      <c r="H2715" s="59"/>
      <c r="I2715" s="69">
        <v>1.01</v>
      </c>
      <c r="J2715" s="70">
        <v>197798</v>
      </c>
      <c r="K2715" s="64">
        <v>10</v>
      </c>
      <c r="L2715" s="64">
        <f t="shared" si="43"/>
        <v>385509081.6</v>
      </c>
      <c r="M2715" s="62">
        <v>2706</v>
      </c>
    </row>
    <row r="2716" spans="5:13">
      <c r="E2716" s="59"/>
      <c r="F2716" s="62">
        <v>3</v>
      </c>
      <c r="G2716" s="64">
        <v>1958400</v>
      </c>
      <c r="H2716" s="59"/>
      <c r="I2716" s="69">
        <v>1.02</v>
      </c>
      <c r="J2716" s="70">
        <v>201715</v>
      </c>
      <c r="K2716" s="64">
        <v>10</v>
      </c>
      <c r="L2716" s="64">
        <f t="shared" si="43"/>
        <v>396997056</v>
      </c>
      <c r="M2716" s="62">
        <v>2707</v>
      </c>
    </row>
    <row r="2717" spans="5:13">
      <c r="E2717" s="59"/>
      <c r="F2717" s="62">
        <v>4</v>
      </c>
      <c r="G2717" s="64">
        <v>1977600</v>
      </c>
      <c r="H2717" s="59"/>
      <c r="I2717" s="69">
        <v>1.03</v>
      </c>
      <c r="J2717" s="70">
        <v>205670</v>
      </c>
      <c r="K2717" s="64">
        <v>10</v>
      </c>
      <c r="L2717" s="64">
        <f t="shared" si="43"/>
        <v>408710592</v>
      </c>
      <c r="M2717" s="62">
        <v>2708</v>
      </c>
    </row>
    <row r="2718" spans="5:13">
      <c r="E2718" s="59"/>
      <c r="F2718" s="62">
        <v>5</v>
      </c>
      <c r="G2718" s="64">
        <v>1996800</v>
      </c>
      <c r="H2718" s="59"/>
      <c r="I2718" s="69">
        <v>1.04</v>
      </c>
      <c r="J2718" s="70">
        <v>209664</v>
      </c>
      <c r="K2718" s="64">
        <v>10</v>
      </c>
      <c r="L2718" s="64">
        <f t="shared" si="43"/>
        <v>420653875.2</v>
      </c>
      <c r="M2718" s="62">
        <v>2709</v>
      </c>
    </row>
    <row r="2719" spans="5:13">
      <c r="E2719" s="59"/>
      <c r="F2719" s="62">
        <v>6</v>
      </c>
      <c r="G2719" s="64">
        <v>2035200</v>
      </c>
      <c r="H2719" s="59"/>
      <c r="I2719" s="69">
        <v>1.06</v>
      </c>
      <c r="J2719" s="70">
        <v>215731</v>
      </c>
      <c r="K2719" s="64">
        <v>10</v>
      </c>
      <c r="L2719" s="64">
        <f t="shared" si="43"/>
        <v>441090931.2</v>
      </c>
      <c r="M2719" s="62">
        <v>2710</v>
      </c>
    </row>
    <row r="2720" spans="5:13">
      <c r="E2720" s="59"/>
      <c r="F2720" s="62">
        <v>7</v>
      </c>
      <c r="G2720" s="64">
        <v>2073600</v>
      </c>
      <c r="H2720" s="59"/>
      <c r="I2720" s="69">
        <v>1.08</v>
      </c>
      <c r="J2720" s="70">
        <v>221875</v>
      </c>
      <c r="K2720" s="64">
        <v>10</v>
      </c>
      <c r="L2720" s="64">
        <f t="shared" si="43"/>
        <v>462153600</v>
      </c>
      <c r="M2720" s="62">
        <v>2711</v>
      </c>
    </row>
    <row r="2721" spans="4:13">
      <c r="D2721" s="59"/>
      <c r="E2721" s="59"/>
      <c r="F2721" s="62">
        <v>8</v>
      </c>
      <c r="G2721" s="64">
        <v>2112000</v>
      </c>
      <c r="H2721" s="59"/>
      <c r="I2721" s="69">
        <v>1.1</v>
      </c>
      <c r="J2721" s="70">
        <v>228096</v>
      </c>
      <c r="K2721" s="64">
        <v>10</v>
      </c>
      <c r="L2721" s="64">
        <f t="shared" si="43"/>
        <v>483850752</v>
      </c>
      <c r="M2721" s="62">
        <v>2712</v>
      </c>
    </row>
    <row r="2722" spans="4:13">
      <c r="D2722" s="59"/>
      <c r="E2722" s="62">
        <v>5</v>
      </c>
      <c r="F2722" s="62">
        <v>1</v>
      </c>
      <c r="G2722" s="63">
        <v>1940000</v>
      </c>
      <c r="H2722" s="62">
        <v>20000</v>
      </c>
      <c r="I2722" s="69">
        <v>1</v>
      </c>
      <c r="J2722" s="70">
        <v>195940</v>
      </c>
      <c r="K2722" s="64">
        <v>10</v>
      </c>
      <c r="L2722" s="64">
        <f t="shared" si="43"/>
        <v>382063600</v>
      </c>
      <c r="M2722" s="62">
        <v>2713</v>
      </c>
    </row>
    <row r="2723" spans="4:13">
      <c r="D2723" s="59"/>
      <c r="E2723" s="59"/>
      <c r="F2723" s="62">
        <v>2</v>
      </c>
      <c r="G2723" s="64">
        <v>1959400</v>
      </c>
      <c r="H2723" s="59"/>
      <c r="I2723" s="69">
        <v>1.01</v>
      </c>
      <c r="J2723" s="70">
        <v>199858</v>
      </c>
      <c r="K2723" s="64">
        <v>10</v>
      </c>
      <c r="L2723" s="64">
        <f t="shared" si="43"/>
        <v>393561165.2</v>
      </c>
      <c r="M2723" s="62">
        <v>2714</v>
      </c>
    </row>
    <row r="2724" spans="4:13">
      <c r="D2724" s="59"/>
      <c r="E2724" s="59"/>
      <c r="F2724" s="62">
        <v>3</v>
      </c>
      <c r="G2724" s="64">
        <v>1978800</v>
      </c>
      <c r="H2724" s="59"/>
      <c r="I2724" s="69">
        <v>1.02</v>
      </c>
      <c r="J2724" s="70">
        <v>203816</v>
      </c>
      <c r="K2724" s="64">
        <v>10</v>
      </c>
      <c r="L2724" s="64">
        <f t="shared" si="43"/>
        <v>405289900.8</v>
      </c>
      <c r="M2724" s="62">
        <v>2715</v>
      </c>
    </row>
    <row r="2725" spans="4:13">
      <c r="D2725" s="59"/>
      <c r="E2725" s="59"/>
      <c r="F2725" s="62">
        <v>4</v>
      </c>
      <c r="G2725" s="64">
        <v>1998200</v>
      </c>
      <c r="H2725" s="59"/>
      <c r="I2725" s="69">
        <v>1.03</v>
      </c>
      <c r="J2725" s="70">
        <v>207812</v>
      </c>
      <c r="K2725" s="64">
        <v>10</v>
      </c>
      <c r="L2725" s="64">
        <f t="shared" si="43"/>
        <v>417248138.4</v>
      </c>
      <c r="M2725" s="62">
        <v>2716</v>
      </c>
    </row>
    <row r="2726" spans="4:13">
      <c r="D2726" s="59"/>
      <c r="E2726" s="59"/>
      <c r="F2726" s="62">
        <v>5</v>
      </c>
      <c r="G2726" s="64">
        <v>2017600</v>
      </c>
      <c r="H2726" s="59"/>
      <c r="I2726" s="69">
        <v>1.04</v>
      </c>
      <c r="J2726" s="70">
        <v>211848</v>
      </c>
      <c r="K2726" s="64">
        <v>10</v>
      </c>
      <c r="L2726" s="64">
        <f t="shared" si="43"/>
        <v>429442124.8</v>
      </c>
      <c r="M2726" s="62">
        <v>2717</v>
      </c>
    </row>
    <row r="2727" spans="4:13">
      <c r="D2727" s="59"/>
      <c r="E2727" s="59"/>
      <c r="F2727" s="62">
        <v>6</v>
      </c>
      <c r="G2727" s="64">
        <v>2056400</v>
      </c>
      <c r="H2727" s="59"/>
      <c r="I2727" s="69">
        <v>1.06</v>
      </c>
      <c r="J2727" s="70">
        <v>217978</v>
      </c>
      <c r="K2727" s="64">
        <v>10</v>
      </c>
      <c r="L2727" s="64">
        <f t="shared" si="43"/>
        <v>450306359.2</v>
      </c>
      <c r="M2727" s="62">
        <v>2718</v>
      </c>
    </row>
    <row r="2728" spans="4:13">
      <c r="D2728" s="59"/>
      <c r="E2728" s="59"/>
      <c r="F2728" s="62">
        <v>7</v>
      </c>
      <c r="G2728" s="64">
        <v>2095200</v>
      </c>
      <c r="H2728" s="59"/>
      <c r="I2728" s="69">
        <v>1.08</v>
      </c>
      <c r="J2728" s="70">
        <v>224186</v>
      </c>
      <c r="K2728" s="64">
        <v>10</v>
      </c>
      <c r="L2728" s="64">
        <f t="shared" si="43"/>
        <v>471809707.2</v>
      </c>
      <c r="M2728" s="62">
        <v>2719</v>
      </c>
    </row>
    <row r="2729" spans="4:13">
      <c r="D2729" s="59"/>
      <c r="E2729" s="59"/>
      <c r="F2729" s="62">
        <v>8</v>
      </c>
      <c r="G2729" s="64">
        <v>2134000</v>
      </c>
      <c r="H2729" s="59"/>
      <c r="I2729" s="69">
        <v>1.1</v>
      </c>
      <c r="J2729" s="70">
        <v>230472</v>
      </c>
      <c r="K2729" s="64">
        <v>10</v>
      </c>
      <c r="L2729" s="64">
        <f t="shared" si="43"/>
        <v>493961248</v>
      </c>
      <c r="M2729" s="62">
        <v>2720</v>
      </c>
    </row>
    <row r="2730" spans="4:13">
      <c r="D2730" s="62" t="s">
        <v>665</v>
      </c>
      <c r="E2730" s="62">
        <v>1</v>
      </c>
      <c r="F2730" s="62">
        <v>1</v>
      </c>
      <c r="G2730" s="63">
        <v>1960000</v>
      </c>
      <c r="H2730" s="62">
        <v>20000</v>
      </c>
      <c r="I2730" s="69">
        <v>1</v>
      </c>
      <c r="J2730" s="70">
        <v>197960</v>
      </c>
      <c r="K2730" s="64">
        <v>10</v>
      </c>
      <c r="L2730" s="64">
        <f t="shared" ref="L2730:L2793" si="44">G2730*(1+J2730/1000)</f>
        <v>389961600</v>
      </c>
      <c r="M2730" s="62">
        <v>2721</v>
      </c>
    </row>
    <row r="2731" spans="4:13">
      <c r="D2731" s="59"/>
      <c r="E2731" s="59"/>
      <c r="F2731" s="62">
        <v>2</v>
      </c>
      <c r="G2731" s="64">
        <v>1979600</v>
      </c>
      <c r="H2731" s="59"/>
      <c r="I2731" s="69">
        <v>1.01</v>
      </c>
      <c r="J2731" s="70">
        <v>201919</v>
      </c>
      <c r="K2731" s="64">
        <v>10</v>
      </c>
      <c r="L2731" s="64">
        <f t="shared" si="44"/>
        <v>401698452.4</v>
      </c>
      <c r="M2731" s="62">
        <v>2722</v>
      </c>
    </row>
    <row r="2732" spans="4:13">
      <c r="D2732" s="59"/>
      <c r="E2732" s="59"/>
      <c r="F2732" s="62">
        <v>3</v>
      </c>
      <c r="G2732" s="64">
        <v>1999200</v>
      </c>
      <c r="H2732" s="59"/>
      <c r="I2732" s="69">
        <v>1.02</v>
      </c>
      <c r="J2732" s="70">
        <v>205917</v>
      </c>
      <c r="K2732" s="64">
        <v>10</v>
      </c>
      <c r="L2732" s="64">
        <f t="shared" si="44"/>
        <v>413668466.4</v>
      </c>
      <c r="M2732" s="62">
        <v>2723</v>
      </c>
    </row>
    <row r="2733" spans="4:13">
      <c r="D2733" s="59"/>
      <c r="E2733" s="59"/>
      <c r="F2733" s="62">
        <v>4</v>
      </c>
      <c r="G2733" s="64">
        <v>2018800</v>
      </c>
      <c r="H2733" s="59"/>
      <c r="I2733" s="69">
        <v>1.03</v>
      </c>
      <c r="J2733" s="70">
        <v>209955</v>
      </c>
      <c r="K2733" s="64">
        <v>10</v>
      </c>
      <c r="L2733" s="64">
        <f t="shared" si="44"/>
        <v>425875954</v>
      </c>
      <c r="M2733" s="62">
        <v>2724</v>
      </c>
    </row>
    <row r="2734" spans="4:13">
      <c r="D2734" s="59"/>
      <c r="E2734" s="59"/>
      <c r="F2734" s="62">
        <v>5</v>
      </c>
      <c r="G2734" s="64">
        <v>2038400</v>
      </c>
      <c r="H2734" s="59"/>
      <c r="I2734" s="69">
        <v>1.04</v>
      </c>
      <c r="J2734" s="70">
        <v>214032</v>
      </c>
      <c r="K2734" s="64">
        <v>10</v>
      </c>
      <c r="L2734" s="64">
        <f t="shared" si="44"/>
        <v>438321228.8</v>
      </c>
      <c r="M2734" s="62">
        <v>2725</v>
      </c>
    </row>
    <row r="2735" spans="4:13">
      <c r="D2735" s="59"/>
      <c r="E2735" s="59"/>
      <c r="F2735" s="62">
        <v>6</v>
      </c>
      <c r="G2735" s="64">
        <v>2077600</v>
      </c>
      <c r="H2735" s="59"/>
      <c r="I2735" s="69">
        <v>1.06</v>
      </c>
      <c r="J2735" s="70">
        <v>220225</v>
      </c>
      <c r="K2735" s="64">
        <v>10</v>
      </c>
      <c r="L2735" s="64">
        <f t="shared" si="44"/>
        <v>459617060</v>
      </c>
      <c r="M2735" s="62">
        <v>2726</v>
      </c>
    </row>
    <row r="2736" spans="4:13">
      <c r="D2736" s="59"/>
      <c r="E2736" s="59"/>
      <c r="F2736" s="62">
        <v>7</v>
      </c>
      <c r="G2736" s="64">
        <v>2116800</v>
      </c>
      <c r="H2736" s="59"/>
      <c r="I2736" s="69">
        <v>1.08</v>
      </c>
      <c r="J2736" s="70">
        <v>226497</v>
      </c>
      <c r="K2736" s="64">
        <v>10</v>
      </c>
      <c r="L2736" s="64">
        <f t="shared" si="44"/>
        <v>481565649.6</v>
      </c>
      <c r="M2736" s="62">
        <v>2727</v>
      </c>
    </row>
    <row r="2737" spans="5:13">
      <c r="E2737" s="59"/>
      <c r="F2737" s="62">
        <v>8</v>
      </c>
      <c r="G2737" s="64">
        <v>2156000</v>
      </c>
      <c r="H2737" s="59"/>
      <c r="I2737" s="69">
        <v>1.1</v>
      </c>
      <c r="J2737" s="70">
        <v>232848</v>
      </c>
      <c r="K2737" s="64">
        <v>10</v>
      </c>
      <c r="L2737" s="64">
        <f t="shared" si="44"/>
        <v>504176288</v>
      </c>
      <c r="M2737" s="62">
        <v>2728</v>
      </c>
    </row>
    <row r="2738" spans="5:13">
      <c r="E2738" s="62">
        <v>2</v>
      </c>
      <c r="F2738" s="62">
        <v>1</v>
      </c>
      <c r="G2738" s="63">
        <v>1980000</v>
      </c>
      <c r="H2738" s="62">
        <v>20000</v>
      </c>
      <c r="I2738" s="69">
        <v>1</v>
      </c>
      <c r="J2738" s="70">
        <v>199980</v>
      </c>
      <c r="K2738" s="64">
        <v>10</v>
      </c>
      <c r="L2738" s="64">
        <f t="shared" si="44"/>
        <v>397940400</v>
      </c>
      <c r="M2738" s="62">
        <v>2729</v>
      </c>
    </row>
    <row r="2739" spans="5:13">
      <c r="E2739" s="59"/>
      <c r="F2739" s="62">
        <v>2</v>
      </c>
      <c r="G2739" s="64">
        <v>1999800</v>
      </c>
      <c r="H2739" s="59"/>
      <c r="I2739" s="69">
        <v>1.01</v>
      </c>
      <c r="J2739" s="70">
        <v>203979</v>
      </c>
      <c r="K2739" s="64">
        <v>10</v>
      </c>
      <c r="L2739" s="64">
        <f t="shared" si="44"/>
        <v>409917004.2</v>
      </c>
      <c r="M2739" s="62">
        <v>2730</v>
      </c>
    </row>
    <row r="2740" spans="5:13">
      <c r="E2740" s="59"/>
      <c r="F2740" s="62">
        <v>3</v>
      </c>
      <c r="G2740" s="64">
        <v>2019600</v>
      </c>
      <c r="H2740" s="59"/>
      <c r="I2740" s="69">
        <v>1.02</v>
      </c>
      <c r="J2740" s="70">
        <v>208018</v>
      </c>
      <c r="K2740" s="64">
        <v>10</v>
      </c>
      <c r="L2740" s="64">
        <f t="shared" si="44"/>
        <v>422132752.8</v>
      </c>
      <c r="M2740" s="62">
        <v>2731</v>
      </c>
    </row>
    <row r="2741" spans="5:13">
      <c r="E2741" s="59"/>
      <c r="F2741" s="62">
        <v>4</v>
      </c>
      <c r="G2741" s="64">
        <v>2039400</v>
      </c>
      <c r="H2741" s="59"/>
      <c r="I2741" s="69">
        <v>1.03</v>
      </c>
      <c r="J2741" s="70">
        <v>212097</v>
      </c>
      <c r="K2741" s="64">
        <v>10</v>
      </c>
      <c r="L2741" s="64">
        <f t="shared" si="44"/>
        <v>434590021.8</v>
      </c>
      <c r="M2741" s="62">
        <v>2732</v>
      </c>
    </row>
    <row r="2742" spans="5:13">
      <c r="E2742" s="59"/>
      <c r="F2742" s="62">
        <v>5</v>
      </c>
      <c r="G2742" s="64">
        <v>2059200</v>
      </c>
      <c r="H2742" s="59"/>
      <c r="I2742" s="69">
        <v>1.04</v>
      </c>
      <c r="J2742" s="70">
        <v>216216</v>
      </c>
      <c r="K2742" s="64">
        <v>10</v>
      </c>
      <c r="L2742" s="64">
        <f t="shared" si="44"/>
        <v>447291187.2</v>
      </c>
      <c r="M2742" s="62">
        <v>2733</v>
      </c>
    </row>
    <row r="2743" spans="5:13">
      <c r="E2743" s="59"/>
      <c r="F2743" s="62">
        <v>6</v>
      </c>
      <c r="G2743" s="64">
        <v>2098800</v>
      </c>
      <c r="H2743" s="59"/>
      <c r="I2743" s="69">
        <v>1.06</v>
      </c>
      <c r="J2743" s="70">
        <v>222472</v>
      </c>
      <c r="K2743" s="64">
        <v>10</v>
      </c>
      <c r="L2743" s="64">
        <f t="shared" si="44"/>
        <v>469023033.6</v>
      </c>
      <c r="M2743" s="62">
        <v>2734</v>
      </c>
    </row>
    <row r="2744" spans="5:13">
      <c r="E2744" s="59"/>
      <c r="F2744" s="62">
        <v>7</v>
      </c>
      <c r="G2744" s="64">
        <v>2138400</v>
      </c>
      <c r="H2744" s="59"/>
      <c r="I2744" s="69">
        <v>1.08</v>
      </c>
      <c r="J2744" s="70">
        <v>228808</v>
      </c>
      <c r="K2744" s="64">
        <v>10</v>
      </c>
      <c r="L2744" s="64">
        <f t="shared" si="44"/>
        <v>491421427.2</v>
      </c>
      <c r="M2744" s="62">
        <v>2735</v>
      </c>
    </row>
    <row r="2745" spans="5:13">
      <c r="E2745" s="59"/>
      <c r="F2745" s="62">
        <v>8</v>
      </c>
      <c r="G2745" s="64">
        <v>2178000</v>
      </c>
      <c r="H2745" s="59"/>
      <c r="I2745" s="69">
        <v>1.1</v>
      </c>
      <c r="J2745" s="70">
        <v>235224</v>
      </c>
      <c r="K2745" s="64">
        <v>10</v>
      </c>
      <c r="L2745" s="64">
        <f t="shared" si="44"/>
        <v>514495872</v>
      </c>
      <c r="M2745" s="62">
        <v>2736</v>
      </c>
    </row>
    <row r="2746" spans="5:13">
      <c r="E2746" s="62">
        <v>3</v>
      </c>
      <c r="F2746" s="62">
        <v>1</v>
      </c>
      <c r="G2746" s="63">
        <v>2000000</v>
      </c>
      <c r="H2746" s="62">
        <v>20000</v>
      </c>
      <c r="I2746" s="69">
        <v>1</v>
      </c>
      <c r="J2746" s="70">
        <v>202000</v>
      </c>
      <c r="K2746" s="64">
        <v>10</v>
      </c>
      <c r="L2746" s="64">
        <f t="shared" si="44"/>
        <v>406000000</v>
      </c>
      <c r="M2746" s="62">
        <v>2737</v>
      </c>
    </row>
    <row r="2747" spans="5:13">
      <c r="E2747" s="59"/>
      <c r="F2747" s="62">
        <v>2</v>
      </c>
      <c r="G2747" s="64">
        <v>2020000</v>
      </c>
      <c r="H2747" s="59"/>
      <c r="I2747" s="69">
        <v>1.01</v>
      </c>
      <c r="J2747" s="70">
        <v>206040</v>
      </c>
      <c r="K2747" s="64">
        <v>10</v>
      </c>
      <c r="L2747" s="64">
        <f t="shared" si="44"/>
        <v>418220800</v>
      </c>
      <c r="M2747" s="62">
        <v>2738</v>
      </c>
    </row>
    <row r="2748" spans="5:13">
      <c r="E2748" s="59"/>
      <c r="F2748" s="62">
        <v>3</v>
      </c>
      <c r="G2748" s="64">
        <v>2040000</v>
      </c>
      <c r="H2748" s="59"/>
      <c r="I2748" s="69">
        <v>1.02</v>
      </c>
      <c r="J2748" s="70">
        <v>210120</v>
      </c>
      <c r="K2748" s="64">
        <v>10</v>
      </c>
      <c r="L2748" s="64">
        <f t="shared" si="44"/>
        <v>430684800</v>
      </c>
      <c r="M2748" s="62">
        <v>2739</v>
      </c>
    </row>
    <row r="2749" spans="5:13">
      <c r="E2749" s="59"/>
      <c r="F2749" s="62">
        <v>4</v>
      </c>
      <c r="G2749" s="64">
        <v>2060000</v>
      </c>
      <c r="H2749" s="59"/>
      <c r="I2749" s="69">
        <v>1.03</v>
      </c>
      <c r="J2749" s="70">
        <v>214240</v>
      </c>
      <c r="K2749" s="64">
        <v>10</v>
      </c>
      <c r="L2749" s="64">
        <f t="shared" si="44"/>
        <v>443394400</v>
      </c>
      <c r="M2749" s="62">
        <v>2740</v>
      </c>
    </row>
    <row r="2750" spans="5:13">
      <c r="E2750" s="59"/>
      <c r="F2750" s="62">
        <v>5</v>
      </c>
      <c r="G2750" s="64">
        <v>2080000</v>
      </c>
      <c r="H2750" s="59"/>
      <c r="I2750" s="69">
        <v>1.04</v>
      </c>
      <c r="J2750" s="70">
        <v>218400</v>
      </c>
      <c r="K2750" s="64">
        <v>10</v>
      </c>
      <c r="L2750" s="64">
        <f t="shared" si="44"/>
        <v>456352000</v>
      </c>
      <c r="M2750" s="62">
        <v>2741</v>
      </c>
    </row>
    <row r="2751" spans="5:13">
      <c r="E2751" s="59"/>
      <c r="F2751" s="62">
        <v>6</v>
      </c>
      <c r="G2751" s="64">
        <v>2120000</v>
      </c>
      <c r="H2751" s="59"/>
      <c r="I2751" s="69">
        <v>1.06</v>
      </c>
      <c r="J2751" s="70">
        <v>224720</v>
      </c>
      <c r="K2751" s="64">
        <v>10</v>
      </c>
      <c r="L2751" s="64">
        <f t="shared" si="44"/>
        <v>478526400</v>
      </c>
      <c r="M2751" s="62">
        <v>2742</v>
      </c>
    </row>
    <row r="2752" spans="5:13">
      <c r="E2752" s="59"/>
      <c r="F2752" s="62">
        <v>7</v>
      </c>
      <c r="G2752" s="64">
        <v>2160000</v>
      </c>
      <c r="H2752" s="59"/>
      <c r="I2752" s="69">
        <v>1.08</v>
      </c>
      <c r="J2752" s="70">
        <v>231120</v>
      </c>
      <c r="K2752" s="64">
        <v>10</v>
      </c>
      <c r="L2752" s="64">
        <f t="shared" si="44"/>
        <v>501379200</v>
      </c>
      <c r="M2752" s="62">
        <v>2743</v>
      </c>
    </row>
    <row r="2753" spans="5:13">
      <c r="E2753" s="59"/>
      <c r="F2753" s="62">
        <v>8</v>
      </c>
      <c r="G2753" s="64">
        <v>2200000</v>
      </c>
      <c r="H2753" s="59"/>
      <c r="I2753" s="69">
        <v>1.1</v>
      </c>
      <c r="J2753" s="70">
        <v>237600</v>
      </c>
      <c r="K2753" s="64">
        <v>10</v>
      </c>
      <c r="L2753" s="64">
        <f t="shared" si="44"/>
        <v>524920000</v>
      </c>
      <c r="M2753" s="62">
        <v>2744</v>
      </c>
    </row>
    <row r="2754" spans="5:13">
      <c r="E2754" s="62">
        <v>4</v>
      </c>
      <c r="F2754" s="62">
        <v>1</v>
      </c>
      <c r="G2754" s="63">
        <v>2020000</v>
      </c>
      <c r="H2754" s="62">
        <v>20000</v>
      </c>
      <c r="I2754" s="69">
        <v>1</v>
      </c>
      <c r="J2754" s="70">
        <v>204020</v>
      </c>
      <c r="K2754" s="64">
        <v>10</v>
      </c>
      <c r="L2754" s="64">
        <f t="shared" si="44"/>
        <v>414140400</v>
      </c>
      <c r="M2754" s="62">
        <v>2745</v>
      </c>
    </row>
    <row r="2755" spans="5:13">
      <c r="E2755" s="59"/>
      <c r="F2755" s="62">
        <v>2</v>
      </c>
      <c r="G2755" s="64">
        <v>2040200</v>
      </c>
      <c r="H2755" s="59"/>
      <c r="I2755" s="69">
        <v>1.01</v>
      </c>
      <c r="J2755" s="70">
        <v>208100</v>
      </c>
      <c r="K2755" s="64">
        <v>10</v>
      </c>
      <c r="L2755" s="64">
        <f t="shared" si="44"/>
        <v>426605820</v>
      </c>
      <c r="M2755" s="62">
        <v>2746</v>
      </c>
    </row>
    <row r="2756" spans="5:13">
      <c r="E2756" s="59"/>
      <c r="F2756" s="62">
        <v>3</v>
      </c>
      <c r="G2756" s="64">
        <v>2060400</v>
      </c>
      <c r="H2756" s="59"/>
      <c r="I2756" s="69">
        <v>1.02</v>
      </c>
      <c r="J2756" s="70">
        <v>212221</v>
      </c>
      <c r="K2756" s="64">
        <v>10</v>
      </c>
      <c r="L2756" s="64">
        <f t="shared" si="44"/>
        <v>439320548.4</v>
      </c>
      <c r="M2756" s="62">
        <v>2747</v>
      </c>
    </row>
    <row r="2757" spans="5:13">
      <c r="E2757" s="59"/>
      <c r="F2757" s="62">
        <v>4</v>
      </c>
      <c r="G2757" s="64">
        <v>2080600</v>
      </c>
      <c r="H2757" s="59"/>
      <c r="I2757" s="69">
        <v>1.03</v>
      </c>
      <c r="J2757" s="70">
        <v>216382</v>
      </c>
      <c r="K2757" s="64">
        <v>10</v>
      </c>
      <c r="L2757" s="64">
        <f t="shared" si="44"/>
        <v>452284989.2</v>
      </c>
      <c r="M2757" s="62">
        <v>2748</v>
      </c>
    </row>
    <row r="2758" spans="5:13">
      <c r="E2758" s="59"/>
      <c r="F2758" s="62">
        <v>5</v>
      </c>
      <c r="G2758" s="64">
        <v>2100800</v>
      </c>
      <c r="H2758" s="59"/>
      <c r="I2758" s="69">
        <v>1.04</v>
      </c>
      <c r="J2758" s="70">
        <v>220584</v>
      </c>
      <c r="K2758" s="64">
        <v>10</v>
      </c>
      <c r="L2758" s="64">
        <f t="shared" si="44"/>
        <v>465503667.2</v>
      </c>
      <c r="M2758" s="62">
        <v>2749</v>
      </c>
    </row>
    <row r="2759" spans="5:13">
      <c r="E2759" s="59"/>
      <c r="F2759" s="62">
        <v>6</v>
      </c>
      <c r="G2759" s="64">
        <v>2141200</v>
      </c>
      <c r="H2759" s="59"/>
      <c r="I2759" s="69">
        <v>1.06</v>
      </c>
      <c r="J2759" s="70">
        <v>226967</v>
      </c>
      <c r="K2759" s="64">
        <v>10</v>
      </c>
      <c r="L2759" s="64">
        <f t="shared" si="44"/>
        <v>488122940.4</v>
      </c>
      <c r="M2759" s="62">
        <v>2750</v>
      </c>
    </row>
    <row r="2760" spans="5:13">
      <c r="E2760" s="59"/>
      <c r="F2760" s="62">
        <v>7</v>
      </c>
      <c r="G2760" s="64">
        <v>2181600</v>
      </c>
      <c r="H2760" s="59"/>
      <c r="I2760" s="69">
        <v>1.08</v>
      </c>
      <c r="J2760" s="70">
        <v>233431</v>
      </c>
      <c r="K2760" s="64">
        <v>10</v>
      </c>
      <c r="L2760" s="64">
        <f t="shared" si="44"/>
        <v>511434669.6</v>
      </c>
      <c r="M2760" s="62">
        <v>2751</v>
      </c>
    </row>
    <row r="2761" spans="5:13">
      <c r="E2761" s="59"/>
      <c r="F2761" s="62">
        <v>8</v>
      </c>
      <c r="G2761" s="64">
        <v>2222000</v>
      </c>
      <c r="H2761" s="59"/>
      <c r="I2761" s="69">
        <v>1.1</v>
      </c>
      <c r="J2761" s="70">
        <v>239976</v>
      </c>
      <c r="K2761" s="64">
        <v>10</v>
      </c>
      <c r="L2761" s="64">
        <f t="shared" si="44"/>
        <v>535448672</v>
      </c>
      <c r="M2761" s="62">
        <v>2752</v>
      </c>
    </row>
    <row r="2762" spans="5:13">
      <c r="E2762" s="62">
        <v>5</v>
      </c>
      <c r="F2762" s="62">
        <v>1</v>
      </c>
      <c r="G2762" s="63">
        <v>2040000</v>
      </c>
      <c r="H2762" s="62">
        <v>20000</v>
      </c>
      <c r="I2762" s="69">
        <v>1</v>
      </c>
      <c r="J2762" s="70">
        <v>206040</v>
      </c>
      <c r="K2762" s="64">
        <v>10</v>
      </c>
      <c r="L2762" s="64">
        <f t="shared" si="44"/>
        <v>422361600</v>
      </c>
      <c r="M2762" s="62">
        <v>2753</v>
      </c>
    </row>
    <row r="2763" spans="5:13">
      <c r="E2763" s="59"/>
      <c r="F2763" s="62">
        <v>2</v>
      </c>
      <c r="G2763" s="64">
        <v>2060400</v>
      </c>
      <c r="H2763" s="59"/>
      <c r="I2763" s="69">
        <v>1.01</v>
      </c>
      <c r="J2763" s="70">
        <v>210160</v>
      </c>
      <c r="K2763" s="64">
        <v>10</v>
      </c>
      <c r="L2763" s="64">
        <f t="shared" si="44"/>
        <v>435074064</v>
      </c>
      <c r="M2763" s="62">
        <v>2754</v>
      </c>
    </row>
    <row r="2764" spans="5:13">
      <c r="E2764" s="59"/>
      <c r="F2764" s="62">
        <v>3</v>
      </c>
      <c r="G2764" s="64">
        <v>2080800</v>
      </c>
      <c r="H2764" s="59"/>
      <c r="I2764" s="69">
        <v>1.02</v>
      </c>
      <c r="J2764" s="70">
        <v>214322</v>
      </c>
      <c r="K2764" s="64">
        <v>10</v>
      </c>
      <c r="L2764" s="64">
        <f t="shared" si="44"/>
        <v>448042017.6</v>
      </c>
      <c r="M2764" s="62">
        <v>2755</v>
      </c>
    </row>
    <row r="2765" spans="5:13">
      <c r="E2765" s="59"/>
      <c r="F2765" s="62">
        <v>4</v>
      </c>
      <c r="G2765" s="64">
        <v>2101200</v>
      </c>
      <c r="H2765" s="59"/>
      <c r="I2765" s="69">
        <v>1.03</v>
      </c>
      <c r="J2765" s="70">
        <v>218524</v>
      </c>
      <c r="K2765" s="64">
        <v>10</v>
      </c>
      <c r="L2765" s="64">
        <f t="shared" si="44"/>
        <v>461263828.8</v>
      </c>
      <c r="M2765" s="62">
        <v>2756</v>
      </c>
    </row>
    <row r="2766" spans="5:13">
      <c r="E2766" s="59"/>
      <c r="F2766" s="62">
        <v>5</v>
      </c>
      <c r="G2766" s="64">
        <v>2121600</v>
      </c>
      <c r="H2766" s="59"/>
      <c r="I2766" s="69">
        <v>1.04</v>
      </c>
      <c r="J2766" s="70">
        <v>222768</v>
      </c>
      <c r="K2766" s="64">
        <v>10</v>
      </c>
      <c r="L2766" s="64">
        <f t="shared" si="44"/>
        <v>474746188.8</v>
      </c>
      <c r="M2766" s="62">
        <v>2757</v>
      </c>
    </row>
    <row r="2767" spans="5:13">
      <c r="E2767" s="59"/>
      <c r="F2767" s="62">
        <v>6</v>
      </c>
      <c r="G2767" s="64">
        <v>2162400</v>
      </c>
      <c r="H2767" s="59"/>
      <c r="I2767" s="69">
        <v>1.06</v>
      </c>
      <c r="J2767" s="70">
        <v>229214</v>
      </c>
      <c r="K2767" s="64">
        <v>10</v>
      </c>
      <c r="L2767" s="64">
        <f t="shared" si="44"/>
        <v>497814753.6</v>
      </c>
      <c r="M2767" s="62">
        <v>2758</v>
      </c>
    </row>
    <row r="2768" spans="5:13">
      <c r="E2768" s="59"/>
      <c r="F2768" s="62">
        <v>7</v>
      </c>
      <c r="G2768" s="64">
        <v>2203200</v>
      </c>
      <c r="H2768" s="59"/>
      <c r="I2768" s="69">
        <v>1.08</v>
      </c>
      <c r="J2768" s="70">
        <v>235742</v>
      </c>
      <c r="K2768" s="64">
        <v>10</v>
      </c>
      <c r="L2768" s="64">
        <f t="shared" si="44"/>
        <v>521589974.4</v>
      </c>
      <c r="M2768" s="62">
        <v>2759</v>
      </c>
    </row>
    <row r="2769" spans="4:13">
      <c r="D2769" s="59"/>
      <c r="E2769" s="59"/>
      <c r="F2769" s="62">
        <v>8</v>
      </c>
      <c r="G2769" s="64">
        <v>2244000</v>
      </c>
      <c r="H2769" s="59"/>
      <c r="I2769" s="69">
        <v>1.1</v>
      </c>
      <c r="J2769" s="70">
        <v>242352</v>
      </c>
      <c r="K2769" s="64">
        <v>10</v>
      </c>
      <c r="L2769" s="64">
        <f t="shared" si="44"/>
        <v>546081888</v>
      </c>
      <c r="M2769" s="62">
        <v>2760</v>
      </c>
    </row>
    <row r="2770" spans="4:13">
      <c r="D2770" s="62" t="s">
        <v>666</v>
      </c>
      <c r="E2770" s="62">
        <v>1</v>
      </c>
      <c r="F2770" s="62">
        <v>1</v>
      </c>
      <c r="G2770" s="63">
        <v>2060000</v>
      </c>
      <c r="H2770" s="62">
        <v>20000</v>
      </c>
      <c r="I2770" s="69">
        <v>1</v>
      </c>
      <c r="J2770" s="70">
        <v>208060</v>
      </c>
      <c r="K2770" s="64">
        <v>10</v>
      </c>
      <c r="L2770" s="64">
        <f t="shared" si="44"/>
        <v>430663600</v>
      </c>
      <c r="M2770" s="62">
        <v>2761</v>
      </c>
    </row>
    <row r="2771" spans="4:13">
      <c r="D2771" s="59"/>
      <c r="E2771" s="59"/>
      <c r="F2771" s="62">
        <v>2</v>
      </c>
      <c r="G2771" s="64">
        <v>2080600</v>
      </c>
      <c r="H2771" s="59"/>
      <c r="I2771" s="69">
        <v>1.01</v>
      </c>
      <c r="J2771" s="70">
        <v>212221</v>
      </c>
      <c r="K2771" s="64">
        <v>10</v>
      </c>
      <c r="L2771" s="64">
        <f t="shared" si="44"/>
        <v>443627612.6</v>
      </c>
      <c r="M2771" s="62">
        <v>2762</v>
      </c>
    </row>
    <row r="2772" spans="4:13">
      <c r="D2772" s="59"/>
      <c r="E2772" s="59"/>
      <c r="F2772" s="62">
        <v>3</v>
      </c>
      <c r="G2772" s="64">
        <v>2101200</v>
      </c>
      <c r="H2772" s="59"/>
      <c r="I2772" s="69">
        <v>1.02</v>
      </c>
      <c r="J2772" s="70">
        <v>216423</v>
      </c>
      <c r="K2772" s="64">
        <v>10</v>
      </c>
      <c r="L2772" s="64">
        <f t="shared" si="44"/>
        <v>456849207.6</v>
      </c>
      <c r="M2772" s="62">
        <v>2763</v>
      </c>
    </row>
    <row r="2773" spans="4:13">
      <c r="D2773" s="59"/>
      <c r="E2773" s="59"/>
      <c r="F2773" s="62">
        <v>4</v>
      </c>
      <c r="G2773" s="64">
        <v>2121800</v>
      </c>
      <c r="H2773" s="59"/>
      <c r="I2773" s="69">
        <v>1.03</v>
      </c>
      <c r="J2773" s="70">
        <v>220667</v>
      </c>
      <c r="K2773" s="64">
        <v>10</v>
      </c>
      <c r="L2773" s="64">
        <f t="shared" si="44"/>
        <v>470333040.6</v>
      </c>
      <c r="M2773" s="62">
        <v>2764</v>
      </c>
    </row>
    <row r="2774" spans="4:13">
      <c r="D2774" s="59"/>
      <c r="E2774" s="59"/>
      <c r="F2774" s="62">
        <v>5</v>
      </c>
      <c r="G2774" s="64">
        <v>2142400</v>
      </c>
      <c r="H2774" s="59"/>
      <c r="I2774" s="69">
        <v>1.04</v>
      </c>
      <c r="J2774" s="70">
        <v>224952</v>
      </c>
      <c r="K2774" s="64">
        <v>10</v>
      </c>
      <c r="L2774" s="64">
        <f t="shared" si="44"/>
        <v>484079564.8</v>
      </c>
      <c r="M2774" s="62">
        <v>2765</v>
      </c>
    </row>
    <row r="2775" spans="4:13">
      <c r="D2775" s="59"/>
      <c r="E2775" s="59"/>
      <c r="F2775" s="62">
        <v>6</v>
      </c>
      <c r="G2775" s="64">
        <v>2183600</v>
      </c>
      <c r="H2775" s="59"/>
      <c r="I2775" s="69">
        <v>1.06</v>
      </c>
      <c r="J2775" s="70">
        <v>231461</v>
      </c>
      <c r="K2775" s="64">
        <v>10</v>
      </c>
      <c r="L2775" s="64">
        <f t="shared" si="44"/>
        <v>507601839.6</v>
      </c>
      <c r="M2775" s="62">
        <v>2766</v>
      </c>
    </row>
    <row r="2776" spans="4:13">
      <c r="D2776" s="59"/>
      <c r="E2776" s="59"/>
      <c r="F2776" s="62">
        <v>7</v>
      </c>
      <c r="G2776" s="64">
        <v>2224800</v>
      </c>
      <c r="H2776" s="59"/>
      <c r="I2776" s="69">
        <v>1.08</v>
      </c>
      <c r="J2776" s="70">
        <v>238053</v>
      </c>
      <c r="K2776" s="64">
        <v>10</v>
      </c>
      <c r="L2776" s="64">
        <f t="shared" si="44"/>
        <v>531845114.4</v>
      </c>
      <c r="M2776" s="62">
        <v>2767</v>
      </c>
    </row>
    <row r="2777" spans="4:13">
      <c r="D2777" s="59"/>
      <c r="E2777" s="59"/>
      <c r="F2777" s="62">
        <v>8</v>
      </c>
      <c r="G2777" s="64">
        <v>2266000</v>
      </c>
      <c r="H2777" s="59"/>
      <c r="I2777" s="69">
        <v>1.1</v>
      </c>
      <c r="J2777" s="70">
        <v>244728</v>
      </c>
      <c r="K2777" s="64">
        <v>10</v>
      </c>
      <c r="L2777" s="64">
        <f t="shared" si="44"/>
        <v>556819648</v>
      </c>
      <c r="M2777" s="62">
        <v>2768</v>
      </c>
    </row>
    <row r="2778" spans="4:13">
      <c r="D2778" s="59"/>
      <c r="E2778" s="62">
        <v>2</v>
      </c>
      <c r="F2778" s="62">
        <v>1</v>
      </c>
      <c r="G2778" s="63">
        <v>2080000</v>
      </c>
      <c r="H2778" s="62">
        <v>20000</v>
      </c>
      <c r="I2778" s="69">
        <v>1</v>
      </c>
      <c r="J2778" s="70">
        <v>210080</v>
      </c>
      <c r="K2778" s="64">
        <v>10</v>
      </c>
      <c r="L2778" s="64">
        <f t="shared" si="44"/>
        <v>439046400</v>
      </c>
      <c r="M2778" s="62">
        <v>2769</v>
      </c>
    </row>
    <row r="2779" spans="4:13">
      <c r="D2779" s="59"/>
      <c r="E2779" s="59"/>
      <c r="F2779" s="62">
        <v>2</v>
      </c>
      <c r="G2779" s="64">
        <v>2100800</v>
      </c>
      <c r="H2779" s="59"/>
      <c r="I2779" s="69">
        <v>1.01</v>
      </c>
      <c r="J2779" s="70">
        <v>214281</v>
      </c>
      <c r="K2779" s="64">
        <v>10</v>
      </c>
      <c r="L2779" s="64">
        <f t="shared" si="44"/>
        <v>452262324.8</v>
      </c>
      <c r="M2779" s="62">
        <v>2770</v>
      </c>
    </row>
    <row r="2780" spans="4:13">
      <c r="D2780" s="59"/>
      <c r="E2780" s="59"/>
      <c r="F2780" s="62">
        <v>3</v>
      </c>
      <c r="G2780" s="64">
        <v>2121600</v>
      </c>
      <c r="H2780" s="59"/>
      <c r="I2780" s="69">
        <v>1.02</v>
      </c>
      <c r="J2780" s="70">
        <v>218524</v>
      </c>
      <c r="K2780" s="64">
        <v>10</v>
      </c>
      <c r="L2780" s="64">
        <f t="shared" si="44"/>
        <v>465742118.4</v>
      </c>
      <c r="M2780" s="62">
        <v>2771</v>
      </c>
    </row>
    <row r="2781" spans="4:13">
      <c r="D2781" s="59"/>
      <c r="E2781" s="59"/>
      <c r="F2781" s="62">
        <v>4</v>
      </c>
      <c r="G2781" s="64">
        <v>2142400</v>
      </c>
      <c r="H2781" s="59"/>
      <c r="I2781" s="69">
        <v>1.03</v>
      </c>
      <c r="J2781" s="70">
        <v>222809</v>
      </c>
      <c r="K2781" s="64">
        <v>10</v>
      </c>
      <c r="L2781" s="64">
        <f t="shared" si="44"/>
        <v>479488401.6</v>
      </c>
      <c r="M2781" s="62">
        <v>2772</v>
      </c>
    </row>
    <row r="2782" spans="4:13">
      <c r="D2782" s="59"/>
      <c r="E2782" s="59"/>
      <c r="F2782" s="62">
        <v>5</v>
      </c>
      <c r="G2782" s="64">
        <v>2163200</v>
      </c>
      <c r="H2782" s="59"/>
      <c r="I2782" s="69">
        <v>1.04</v>
      </c>
      <c r="J2782" s="70">
        <v>227136</v>
      </c>
      <c r="K2782" s="64">
        <v>10</v>
      </c>
      <c r="L2782" s="64">
        <f t="shared" si="44"/>
        <v>493503795.2</v>
      </c>
      <c r="M2782" s="62">
        <v>2773</v>
      </c>
    </row>
    <row r="2783" spans="4:13">
      <c r="D2783" s="59"/>
      <c r="E2783" s="59"/>
      <c r="F2783" s="62">
        <v>6</v>
      </c>
      <c r="G2783" s="64">
        <v>2204800</v>
      </c>
      <c r="H2783" s="59"/>
      <c r="I2783" s="69">
        <v>1.06</v>
      </c>
      <c r="J2783" s="70">
        <v>233708</v>
      </c>
      <c r="K2783" s="64">
        <v>10</v>
      </c>
      <c r="L2783" s="64">
        <f t="shared" si="44"/>
        <v>517484198.4</v>
      </c>
      <c r="M2783" s="62">
        <v>2774</v>
      </c>
    </row>
    <row r="2784" spans="4:13">
      <c r="D2784" s="59"/>
      <c r="E2784" s="59"/>
      <c r="F2784" s="62">
        <v>7</v>
      </c>
      <c r="G2784" s="64">
        <v>2246400</v>
      </c>
      <c r="H2784" s="59"/>
      <c r="I2784" s="69">
        <v>1.08</v>
      </c>
      <c r="J2784" s="70">
        <v>240364</v>
      </c>
      <c r="K2784" s="64">
        <v>10</v>
      </c>
      <c r="L2784" s="64">
        <f t="shared" si="44"/>
        <v>542200089.6</v>
      </c>
      <c r="M2784" s="62">
        <v>2775</v>
      </c>
    </row>
    <row r="2785" spans="5:13">
      <c r="E2785" s="59"/>
      <c r="F2785" s="62">
        <v>8</v>
      </c>
      <c r="G2785" s="64">
        <v>2288000</v>
      </c>
      <c r="H2785" s="59"/>
      <c r="I2785" s="69">
        <v>1.1</v>
      </c>
      <c r="J2785" s="70">
        <v>247104</v>
      </c>
      <c r="K2785" s="64">
        <v>10</v>
      </c>
      <c r="L2785" s="64">
        <f t="shared" si="44"/>
        <v>567661952</v>
      </c>
      <c r="M2785" s="62">
        <v>2776</v>
      </c>
    </row>
    <row r="2786" spans="5:13">
      <c r="E2786" s="62">
        <v>3</v>
      </c>
      <c r="F2786" s="62">
        <v>1</v>
      </c>
      <c r="G2786" s="63">
        <v>2100000</v>
      </c>
      <c r="H2786" s="62">
        <v>20000</v>
      </c>
      <c r="I2786" s="69">
        <v>1</v>
      </c>
      <c r="J2786" s="70">
        <v>212100</v>
      </c>
      <c r="K2786" s="64">
        <v>10</v>
      </c>
      <c r="L2786" s="64">
        <f t="shared" si="44"/>
        <v>447510000</v>
      </c>
      <c r="M2786" s="62">
        <v>2777</v>
      </c>
    </row>
    <row r="2787" spans="5:13">
      <c r="E2787" s="59"/>
      <c r="F2787" s="62">
        <v>2</v>
      </c>
      <c r="G2787" s="64">
        <v>2121000</v>
      </c>
      <c r="H2787" s="59"/>
      <c r="I2787" s="69">
        <v>1.01</v>
      </c>
      <c r="J2787" s="70">
        <v>216342</v>
      </c>
      <c r="K2787" s="64">
        <v>10</v>
      </c>
      <c r="L2787" s="64">
        <f t="shared" si="44"/>
        <v>460982382</v>
      </c>
      <c r="M2787" s="62">
        <v>2778</v>
      </c>
    </row>
    <row r="2788" spans="5:13">
      <c r="E2788" s="59"/>
      <c r="F2788" s="62">
        <v>3</v>
      </c>
      <c r="G2788" s="64">
        <v>2142000</v>
      </c>
      <c r="H2788" s="59"/>
      <c r="I2788" s="69">
        <v>1.02</v>
      </c>
      <c r="J2788" s="70">
        <v>220626</v>
      </c>
      <c r="K2788" s="64">
        <v>10</v>
      </c>
      <c r="L2788" s="64">
        <f t="shared" si="44"/>
        <v>474722892</v>
      </c>
      <c r="M2788" s="62">
        <v>2779</v>
      </c>
    </row>
    <row r="2789" spans="5:13">
      <c r="E2789" s="59"/>
      <c r="F2789" s="62">
        <v>4</v>
      </c>
      <c r="G2789" s="64">
        <v>2163000</v>
      </c>
      <c r="H2789" s="59"/>
      <c r="I2789" s="69">
        <v>1.03</v>
      </c>
      <c r="J2789" s="70">
        <v>224952</v>
      </c>
      <c r="K2789" s="64">
        <v>10</v>
      </c>
      <c r="L2789" s="64">
        <f t="shared" si="44"/>
        <v>488734176</v>
      </c>
      <c r="M2789" s="62">
        <v>2780</v>
      </c>
    </row>
    <row r="2790" spans="5:13">
      <c r="E2790" s="59"/>
      <c r="F2790" s="62">
        <v>5</v>
      </c>
      <c r="G2790" s="64">
        <v>2184000</v>
      </c>
      <c r="H2790" s="59"/>
      <c r="I2790" s="69">
        <v>1.04</v>
      </c>
      <c r="J2790" s="70">
        <v>229320</v>
      </c>
      <c r="K2790" s="64">
        <v>10</v>
      </c>
      <c r="L2790" s="64">
        <f t="shared" si="44"/>
        <v>503018880</v>
      </c>
      <c r="M2790" s="62">
        <v>2781</v>
      </c>
    </row>
    <row r="2791" spans="5:13">
      <c r="E2791" s="59"/>
      <c r="F2791" s="62">
        <v>6</v>
      </c>
      <c r="G2791" s="64">
        <v>2226000</v>
      </c>
      <c r="H2791" s="59"/>
      <c r="I2791" s="69">
        <v>1.06</v>
      </c>
      <c r="J2791" s="70">
        <v>235956</v>
      </c>
      <c r="K2791" s="64">
        <v>10</v>
      </c>
      <c r="L2791" s="64">
        <f t="shared" si="44"/>
        <v>527464056</v>
      </c>
      <c r="M2791" s="62">
        <v>2782</v>
      </c>
    </row>
    <row r="2792" spans="5:13">
      <c r="E2792" s="59"/>
      <c r="F2792" s="62">
        <v>7</v>
      </c>
      <c r="G2792" s="64">
        <v>2268000</v>
      </c>
      <c r="H2792" s="59"/>
      <c r="I2792" s="69">
        <v>1.08</v>
      </c>
      <c r="J2792" s="70">
        <v>242676</v>
      </c>
      <c r="K2792" s="64">
        <v>10</v>
      </c>
      <c r="L2792" s="64">
        <f t="shared" si="44"/>
        <v>552657168</v>
      </c>
      <c r="M2792" s="62">
        <v>2783</v>
      </c>
    </row>
    <row r="2793" spans="5:13">
      <c r="E2793" s="59"/>
      <c r="F2793" s="62">
        <v>8</v>
      </c>
      <c r="G2793" s="64">
        <v>2310000</v>
      </c>
      <c r="H2793" s="59"/>
      <c r="I2793" s="69">
        <v>1.1</v>
      </c>
      <c r="J2793" s="70">
        <v>249480</v>
      </c>
      <c r="K2793" s="64">
        <v>10</v>
      </c>
      <c r="L2793" s="64">
        <f t="shared" si="44"/>
        <v>578608800</v>
      </c>
      <c r="M2793" s="62">
        <v>2784</v>
      </c>
    </row>
    <row r="2794" spans="5:13">
      <c r="E2794" s="62">
        <v>4</v>
      </c>
      <c r="F2794" s="62">
        <v>1</v>
      </c>
      <c r="G2794" s="63">
        <v>2120000</v>
      </c>
      <c r="H2794" s="62">
        <v>20000</v>
      </c>
      <c r="I2794" s="69">
        <v>1</v>
      </c>
      <c r="J2794" s="70">
        <v>214120</v>
      </c>
      <c r="K2794" s="64">
        <v>10</v>
      </c>
      <c r="L2794" s="64">
        <f t="shared" ref="L2794:L2857" si="45">G2794*(1+J2794/1000)</f>
        <v>456054400</v>
      </c>
      <c r="M2794" s="62">
        <v>2785</v>
      </c>
    </row>
    <row r="2795" spans="5:13">
      <c r="E2795" s="59"/>
      <c r="F2795" s="62">
        <v>2</v>
      </c>
      <c r="G2795" s="64">
        <v>2141200</v>
      </c>
      <c r="H2795" s="59"/>
      <c r="I2795" s="69">
        <v>1.01</v>
      </c>
      <c r="J2795" s="70">
        <v>218402</v>
      </c>
      <c r="K2795" s="64">
        <v>10</v>
      </c>
      <c r="L2795" s="64">
        <f t="shared" si="45"/>
        <v>469783562.4</v>
      </c>
      <c r="M2795" s="62">
        <v>2786</v>
      </c>
    </row>
    <row r="2796" spans="5:13">
      <c r="E2796" s="59"/>
      <c r="F2796" s="62">
        <v>3</v>
      </c>
      <c r="G2796" s="64">
        <v>2162400</v>
      </c>
      <c r="H2796" s="59"/>
      <c r="I2796" s="69">
        <v>1.02</v>
      </c>
      <c r="J2796" s="70">
        <v>222727</v>
      </c>
      <c r="K2796" s="64">
        <v>10</v>
      </c>
      <c r="L2796" s="64">
        <f t="shared" si="45"/>
        <v>483787264.8</v>
      </c>
      <c r="M2796" s="62">
        <v>2787</v>
      </c>
    </row>
    <row r="2797" spans="5:13">
      <c r="E2797" s="59"/>
      <c r="F2797" s="62">
        <v>4</v>
      </c>
      <c r="G2797" s="64">
        <v>2183600</v>
      </c>
      <c r="H2797" s="59"/>
      <c r="I2797" s="69">
        <v>1.03</v>
      </c>
      <c r="J2797" s="70">
        <v>227094</v>
      </c>
      <c r="K2797" s="64">
        <v>10</v>
      </c>
      <c r="L2797" s="64">
        <f t="shared" si="45"/>
        <v>498066058.4</v>
      </c>
      <c r="M2797" s="62">
        <v>2788</v>
      </c>
    </row>
    <row r="2798" spans="5:13">
      <c r="E2798" s="59"/>
      <c r="F2798" s="62">
        <v>5</v>
      </c>
      <c r="G2798" s="64">
        <v>2204800</v>
      </c>
      <c r="H2798" s="59"/>
      <c r="I2798" s="69">
        <v>1.04</v>
      </c>
      <c r="J2798" s="70">
        <v>231504</v>
      </c>
      <c r="K2798" s="64">
        <v>10</v>
      </c>
      <c r="L2798" s="64">
        <f t="shared" si="45"/>
        <v>512624819.2</v>
      </c>
      <c r="M2798" s="62">
        <v>2789</v>
      </c>
    </row>
    <row r="2799" spans="5:13">
      <c r="E2799" s="59"/>
      <c r="F2799" s="62">
        <v>6</v>
      </c>
      <c r="G2799" s="64">
        <v>2247200</v>
      </c>
      <c r="H2799" s="59"/>
      <c r="I2799" s="69">
        <v>1.06</v>
      </c>
      <c r="J2799" s="70">
        <v>238203</v>
      </c>
      <c r="K2799" s="64">
        <v>10</v>
      </c>
      <c r="L2799" s="64">
        <f t="shared" si="45"/>
        <v>537536981.6</v>
      </c>
      <c r="M2799" s="62">
        <v>2790</v>
      </c>
    </row>
    <row r="2800" spans="5:13">
      <c r="E2800" s="59"/>
      <c r="F2800" s="62">
        <v>7</v>
      </c>
      <c r="G2800" s="64">
        <v>2289600</v>
      </c>
      <c r="H2800" s="59"/>
      <c r="I2800" s="69">
        <v>1.08</v>
      </c>
      <c r="J2800" s="70">
        <v>244987</v>
      </c>
      <c r="K2800" s="64">
        <v>10</v>
      </c>
      <c r="L2800" s="64">
        <f t="shared" si="45"/>
        <v>563211835.2</v>
      </c>
      <c r="M2800" s="62">
        <v>2791</v>
      </c>
    </row>
    <row r="2801" spans="4:13">
      <c r="D2801" s="59"/>
      <c r="E2801" s="59"/>
      <c r="F2801" s="62">
        <v>8</v>
      </c>
      <c r="G2801" s="64">
        <v>2332000</v>
      </c>
      <c r="H2801" s="59"/>
      <c r="I2801" s="69">
        <v>1.1</v>
      </c>
      <c r="J2801" s="70">
        <v>251856</v>
      </c>
      <c r="K2801" s="64">
        <v>10</v>
      </c>
      <c r="L2801" s="64">
        <f t="shared" si="45"/>
        <v>589660192</v>
      </c>
      <c r="M2801" s="62">
        <v>2792</v>
      </c>
    </row>
    <row r="2802" spans="4:13">
      <c r="D2802" s="59"/>
      <c r="E2802" s="62">
        <v>5</v>
      </c>
      <c r="F2802" s="62">
        <v>1</v>
      </c>
      <c r="G2802" s="63">
        <v>2140000</v>
      </c>
      <c r="H2802" s="62">
        <v>20000</v>
      </c>
      <c r="I2802" s="69">
        <v>1</v>
      </c>
      <c r="J2802" s="70">
        <v>216140</v>
      </c>
      <c r="K2802" s="64">
        <v>10</v>
      </c>
      <c r="L2802" s="64">
        <f t="shared" si="45"/>
        <v>464679600</v>
      </c>
      <c r="M2802" s="62">
        <v>2793</v>
      </c>
    </row>
    <row r="2803" spans="4:13">
      <c r="D2803" s="59"/>
      <c r="E2803" s="59"/>
      <c r="F2803" s="62">
        <v>2</v>
      </c>
      <c r="G2803" s="64">
        <v>2161400</v>
      </c>
      <c r="H2803" s="59"/>
      <c r="I2803" s="69">
        <v>1.01</v>
      </c>
      <c r="J2803" s="70">
        <v>220462</v>
      </c>
      <c r="K2803" s="64">
        <v>10</v>
      </c>
      <c r="L2803" s="64">
        <f t="shared" si="45"/>
        <v>478667966.8</v>
      </c>
      <c r="M2803" s="62">
        <v>2794</v>
      </c>
    </row>
    <row r="2804" spans="4:13">
      <c r="D2804" s="59"/>
      <c r="E2804" s="59"/>
      <c r="F2804" s="62">
        <v>3</v>
      </c>
      <c r="G2804" s="64">
        <v>2182800</v>
      </c>
      <c r="H2804" s="59"/>
      <c r="I2804" s="69">
        <v>1.02</v>
      </c>
      <c r="J2804" s="70">
        <v>224828</v>
      </c>
      <c r="K2804" s="64">
        <v>10</v>
      </c>
      <c r="L2804" s="64">
        <f t="shared" si="45"/>
        <v>492937358.4</v>
      </c>
      <c r="M2804" s="62">
        <v>2795</v>
      </c>
    </row>
    <row r="2805" spans="4:13">
      <c r="D2805" s="59"/>
      <c r="E2805" s="59"/>
      <c r="F2805" s="62">
        <v>4</v>
      </c>
      <c r="G2805" s="64">
        <v>2204200</v>
      </c>
      <c r="H2805" s="59"/>
      <c r="I2805" s="69">
        <v>1.03</v>
      </c>
      <c r="J2805" s="70">
        <v>229236</v>
      </c>
      <c r="K2805" s="64">
        <v>10</v>
      </c>
      <c r="L2805" s="64">
        <f t="shared" si="45"/>
        <v>507486191.2</v>
      </c>
      <c r="M2805" s="62">
        <v>2796</v>
      </c>
    </row>
    <row r="2806" spans="4:13">
      <c r="D2806" s="59"/>
      <c r="E2806" s="59"/>
      <c r="F2806" s="62">
        <v>5</v>
      </c>
      <c r="G2806" s="64">
        <v>2225600</v>
      </c>
      <c r="H2806" s="59"/>
      <c r="I2806" s="69">
        <v>1.04</v>
      </c>
      <c r="J2806" s="70">
        <v>233688</v>
      </c>
      <c r="K2806" s="64">
        <v>10</v>
      </c>
      <c r="L2806" s="64">
        <f t="shared" si="45"/>
        <v>522321612.8</v>
      </c>
      <c r="M2806" s="62">
        <v>2797</v>
      </c>
    </row>
    <row r="2807" spans="4:13">
      <c r="D2807" s="59"/>
      <c r="E2807" s="59"/>
      <c r="F2807" s="62">
        <v>6</v>
      </c>
      <c r="G2807" s="64">
        <v>2268400</v>
      </c>
      <c r="H2807" s="59"/>
      <c r="I2807" s="69">
        <v>1.06</v>
      </c>
      <c r="J2807" s="70">
        <v>240450</v>
      </c>
      <c r="K2807" s="64">
        <v>10</v>
      </c>
      <c r="L2807" s="64">
        <f t="shared" si="45"/>
        <v>547705180</v>
      </c>
      <c r="M2807" s="62">
        <v>2798</v>
      </c>
    </row>
    <row r="2808" spans="4:13">
      <c r="D2808" s="59"/>
      <c r="E2808" s="59"/>
      <c r="F2808" s="62">
        <v>7</v>
      </c>
      <c r="G2808" s="64">
        <v>2311200</v>
      </c>
      <c r="H2808" s="59"/>
      <c r="I2808" s="69">
        <v>1.08</v>
      </c>
      <c r="J2808" s="70">
        <v>247298</v>
      </c>
      <c r="K2808" s="64">
        <v>10</v>
      </c>
      <c r="L2808" s="64">
        <f t="shared" si="45"/>
        <v>573866337.6</v>
      </c>
      <c r="M2808" s="62">
        <v>2799</v>
      </c>
    </row>
    <row r="2809" spans="4:13">
      <c r="D2809" s="59"/>
      <c r="E2809" s="59"/>
      <c r="F2809" s="62">
        <v>8</v>
      </c>
      <c r="G2809" s="64">
        <v>2354000</v>
      </c>
      <c r="H2809" s="59"/>
      <c r="I2809" s="69">
        <v>1.1</v>
      </c>
      <c r="J2809" s="70">
        <v>254232</v>
      </c>
      <c r="K2809" s="64">
        <v>10</v>
      </c>
      <c r="L2809" s="64">
        <f t="shared" si="45"/>
        <v>600816128</v>
      </c>
      <c r="M2809" s="62">
        <v>2800</v>
      </c>
    </row>
    <row r="2810" spans="4:13">
      <c r="D2810" s="62" t="s">
        <v>667</v>
      </c>
      <c r="E2810" s="62">
        <v>1</v>
      </c>
      <c r="F2810" s="62">
        <v>1</v>
      </c>
      <c r="G2810" s="63">
        <v>2160000</v>
      </c>
      <c r="H2810" s="62">
        <v>20000</v>
      </c>
      <c r="I2810" s="69">
        <v>1</v>
      </c>
      <c r="J2810" s="70">
        <v>218160</v>
      </c>
      <c r="K2810" s="64">
        <v>10</v>
      </c>
      <c r="L2810" s="64">
        <f t="shared" si="45"/>
        <v>473385600</v>
      </c>
      <c r="M2810" s="62">
        <v>2801</v>
      </c>
    </row>
    <row r="2811" spans="4:13">
      <c r="D2811" s="59"/>
      <c r="E2811" s="59"/>
      <c r="F2811" s="62">
        <v>2</v>
      </c>
      <c r="G2811" s="64">
        <v>2181600</v>
      </c>
      <c r="H2811" s="59"/>
      <c r="I2811" s="69">
        <v>1.01</v>
      </c>
      <c r="J2811" s="70">
        <v>222523</v>
      </c>
      <c r="K2811" s="64">
        <v>10</v>
      </c>
      <c r="L2811" s="64">
        <f t="shared" si="45"/>
        <v>487637776.8</v>
      </c>
      <c r="M2811" s="62">
        <v>2802</v>
      </c>
    </row>
    <row r="2812" spans="4:13">
      <c r="D2812" s="59"/>
      <c r="E2812" s="59"/>
      <c r="F2812" s="62">
        <v>3</v>
      </c>
      <c r="G2812" s="64">
        <v>2203200</v>
      </c>
      <c r="H2812" s="59"/>
      <c r="I2812" s="69">
        <v>1.02</v>
      </c>
      <c r="J2812" s="70">
        <v>226929</v>
      </c>
      <c r="K2812" s="64">
        <v>10</v>
      </c>
      <c r="L2812" s="64">
        <f t="shared" si="45"/>
        <v>502173172.8</v>
      </c>
      <c r="M2812" s="62">
        <v>2803</v>
      </c>
    </row>
    <row r="2813" spans="4:13">
      <c r="D2813" s="59"/>
      <c r="E2813" s="59"/>
      <c r="F2813" s="62">
        <v>4</v>
      </c>
      <c r="G2813" s="64">
        <v>2224800</v>
      </c>
      <c r="H2813" s="59"/>
      <c r="I2813" s="69">
        <v>1.03</v>
      </c>
      <c r="J2813" s="70">
        <v>231379</v>
      </c>
      <c r="K2813" s="64">
        <v>10</v>
      </c>
      <c r="L2813" s="64">
        <f t="shared" si="45"/>
        <v>516996799.2</v>
      </c>
      <c r="M2813" s="62">
        <v>2804</v>
      </c>
    </row>
    <row r="2814" spans="4:13">
      <c r="D2814" s="59"/>
      <c r="E2814" s="59"/>
      <c r="F2814" s="62">
        <v>5</v>
      </c>
      <c r="G2814" s="64">
        <v>2246400</v>
      </c>
      <c r="H2814" s="59"/>
      <c r="I2814" s="69">
        <v>1.04</v>
      </c>
      <c r="J2814" s="70">
        <v>235872</v>
      </c>
      <c r="K2814" s="64">
        <v>10</v>
      </c>
      <c r="L2814" s="64">
        <f t="shared" si="45"/>
        <v>532109260.8</v>
      </c>
      <c r="M2814" s="62">
        <v>2805</v>
      </c>
    </row>
    <row r="2815" spans="4:13">
      <c r="D2815" s="59"/>
      <c r="E2815" s="59"/>
      <c r="F2815" s="62">
        <v>6</v>
      </c>
      <c r="G2815" s="64">
        <v>2289600</v>
      </c>
      <c r="H2815" s="59"/>
      <c r="I2815" s="69">
        <v>1.06</v>
      </c>
      <c r="J2815" s="70">
        <v>242697</v>
      </c>
      <c r="K2815" s="64">
        <v>10</v>
      </c>
      <c r="L2815" s="64">
        <f t="shared" si="45"/>
        <v>557968651.2</v>
      </c>
      <c r="M2815" s="62">
        <v>2806</v>
      </c>
    </row>
    <row r="2816" spans="4:13">
      <c r="D2816" s="59"/>
      <c r="E2816" s="59"/>
      <c r="F2816" s="62">
        <v>7</v>
      </c>
      <c r="G2816" s="64">
        <v>2332800</v>
      </c>
      <c r="H2816" s="59"/>
      <c r="I2816" s="69">
        <v>1.08</v>
      </c>
      <c r="J2816" s="70">
        <v>249609</v>
      </c>
      <c r="K2816" s="64">
        <v>10</v>
      </c>
      <c r="L2816" s="64">
        <f t="shared" si="45"/>
        <v>584620675.2</v>
      </c>
      <c r="M2816" s="62">
        <v>2807</v>
      </c>
    </row>
    <row r="2817" spans="5:13">
      <c r="E2817" s="59"/>
      <c r="F2817" s="62">
        <v>8</v>
      </c>
      <c r="G2817" s="64">
        <v>2376000</v>
      </c>
      <c r="H2817" s="59"/>
      <c r="I2817" s="69">
        <v>1.1</v>
      </c>
      <c r="J2817" s="70">
        <v>256608</v>
      </c>
      <c r="K2817" s="64">
        <v>10</v>
      </c>
      <c r="L2817" s="64">
        <f t="shared" si="45"/>
        <v>612076608</v>
      </c>
      <c r="M2817" s="62">
        <v>2808</v>
      </c>
    </row>
    <row r="2818" spans="5:13">
      <c r="E2818" s="62">
        <v>2</v>
      </c>
      <c r="F2818" s="62">
        <v>1</v>
      </c>
      <c r="G2818" s="63">
        <v>2180000</v>
      </c>
      <c r="H2818" s="62">
        <v>20000</v>
      </c>
      <c r="I2818" s="69">
        <v>1</v>
      </c>
      <c r="J2818" s="70">
        <v>220180</v>
      </c>
      <c r="K2818" s="64">
        <v>10</v>
      </c>
      <c r="L2818" s="64">
        <f t="shared" si="45"/>
        <v>482172400</v>
      </c>
      <c r="M2818" s="62">
        <v>2809</v>
      </c>
    </row>
    <row r="2819" spans="5:13">
      <c r="E2819" s="59"/>
      <c r="F2819" s="62">
        <v>2</v>
      </c>
      <c r="G2819" s="64">
        <v>2201800</v>
      </c>
      <c r="H2819" s="59"/>
      <c r="I2819" s="69">
        <v>1.01</v>
      </c>
      <c r="J2819" s="70">
        <v>224583</v>
      </c>
      <c r="K2819" s="64">
        <v>10</v>
      </c>
      <c r="L2819" s="64">
        <f t="shared" si="45"/>
        <v>496688649.4</v>
      </c>
      <c r="M2819" s="62">
        <v>2810</v>
      </c>
    </row>
    <row r="2820" spans="5:13">
      <c r="E2820" s="59"/>
      <c r="F2820" s="62">
        <v>3</v>
      </c>
      <c r="G2820" s="64">
        <v>2223600</v>
      </c>
      <c r="H2820" s="59"/>
      <c r="I2820" s="69">
        <v>1.02</v>
      </c>
      <c r="J2820" s="70">
        <v>229030</v>
      </c>
      <c r="K2820" s="64">
        <v>10</v>
      </c>
      <c r="L2820" s="64">
        <f t="shared" si="45"/>
        <v>511494708</v>
      </c>
      <c r="M2820" s="62">
        <v>2811</v>
      </c>
    </row>
    <row r="2821" spans="5:13">
      <c r="E2821" s="59"/>
      <c r="F2821" s="62">
        <v>4</v>
      </c>
      <c r="G2821" s="64">
        <v>2245400</v>
      </c>
      <c r="H2821" s="59"/>
      <c r="I2821" s="69">
        <v>1.03</v>
      </c>
      <c r="J2821" s="70">
        <v>233521</v>
      </c>
      <c r="K2821" s="64">
        <v>10</v>
      </c>
      <c r="L2821" s="64">
        <f t="shared" si="45"/>
        <v>526593453.4</v>
      </c>
      <c r="M2821" s="62">
        <v>2812</v>
      </c>
    </row>
    <row r="2822" spans="5:13">
      <c r="E2822" s="59"/>
      <c r="F2822" s="62">
        <v>5</v>
      </c>
      <c r="G2822" s="64">
        <v>2267200</v>
      </c>
      <c r="H2822" s="59"/>
      <c r="I2822" s="69">
        <v>1.04</v>
      </c>
      <c r="J2822" s="70">
        <v>238056</v>
      </c>
      <c r="K2822" s="64">
        <v>10</v>
      </c>
      <c r="L2822" s="64">
        <f t="shared" si="45"/>
        <v>541987763.2</v>
      </c>
      <c r="M2822" s="62">
        <v>2813</v>
      </c>
    </row>
    <row r="2823" spans="5:13">
      <c r="E2823" s="59"/>
      <c r="F2823" s="62">
        <v>6</v>
      </c>
      <c r="G2823" s="64">
        <v>2310800</v>
      </c>
      <c r="H2823" s="59"/>
      <c r="I2823" s="69">
        <v>1.06</v>
      </c>
      <c r="J2823" s="70">
        <v>244944</v>
      </c>
      <c r="K2823" s="64">
        <v>10</v>
      </c>
      <c r="L2823" s="64">
        <f t="shared" si="45"/>
        <v>568327395.2</v>
      </c>
      <c r="M2823" s="62">
        <v>2814</v>
      </c>
    </row>
    <row r="2824" spans="5:13">
      <c r="E2824" s="59"/>
      <c r="F2824" s="62">
        <v>7</v>
      </c>
      <c r="G2824" s="64">
        <v>2354400</v>
      </c>
      <c r="H2824" s="59"/>
      <c r="I2824" s="69">
        <v>1.08</v>
      </c>
      <c r="J2824" s="70">
        <v>251920</v>
      </c>
      <c r="K2824" s="64">
        <v>10</v>
      </c>
      <c r="L2824" s="64">
        <f t="shared" si="45"/>
        <v>595474848</v>
      </c>
      <c r="M2824" s="62">
        <v>2815</v>
      </c>
    </row>
    <row r="2825" spans="5:13">
      <c r="E2825" s="59"/>
      <c r="F2825" s="62">
        <v>8</v>
      </c>
      <c r="G2825" s="64">
        <v>2398000</v>
      </c>
      <c r="H2825" s="59"/>
      <c r="I2825" s="69">
        <v>1.1</v>
      </c>
      <c r="J2825" s="70">
        <v>258984</v>
      </c>
      <c r="K2825" s="64">
        <v>10</v>
      </c>
      <c r="L2825" s="64">
        <f t="shared" si="45"/>
        <v>623441632</v>
      </c>
      <c r="M2825" s="62">
        <v>2816</v>
      </c>
    </row>
    <row r="2826" spans="5:13">
      <c r="E2826" s="62">
        <v>3</v>
      </c>
      <c r="F2826" s="62">
        <v>1</v>
      </c>
      <c r="G2826" s="63">
        <v>2200000</v>
      </c>
      <c r="H2826" s="62">
        <v>20000</v>
      </c>
      <c r="I2826" s="69">
        <v>1</v>
      </c>
      <c r="J2826" s="70">
        <v>222200</v>
      </c>
      <c r="K2826" s="64">
        <v>10</v>
      </c>
      <c r="L2826" s="64">
        <f t="shared" si="45"/>
        <v>491040000</v>
      </c>
      <c r="M2826" s="62">
        <v>2817</v>
      </c>
    </row>
    <row r="2827" spans="5:13">
      <c r="E2827" s="59"/>
      <c r="F2827" s="62">
        <v>2</v>
      </c>
      <c r="G2827" s="64">
        <v>2222000</v>
      </c>
      <c r="H2827" s="59"/>
      <c r="I2827" s="69">
        <v>1.01</v>
      </c>
      <c r="J2827" s="70">
        <v>226644</v>
      </c>
      <c r="K2827" s="64">
        <v>10</v>
      </c>
      <c r="L2827" s="64">
        <f t="shared" si="45"/>
        <v>505824968</v>
      </c>
      <c r="M2827" s="62">
        <v>2818</v>
      </c>
    </row>
    <row r="2828" spans="5:13">
      <c r="E2828" s="59"/>
      <c r="F2828" s="62">
        <v>3</v>
      </c>
      <c r="G2828" s="64">
        <v>2244000</v>
      </c>
      <c r="H2828" s="59"/>
      <c r="I2828" s="69">
        <v>1.02</v>
      </c>
      <c r="J2828" s="70">
        <v>231132</v>
      </c>
      <c r="K2828" s="64">
        <v>10</v>
      </c>
      <c r="L2828" s="64">
        <f t="shared" si="45"/>
        <v>520904208</v>
      </c>
      <c r="M2828" s="62">
        <v>2819</v>
      </c>
    </row>
    <row r="2829" spans="5:13">
      <c r="E2829" s="59"/>
      <c r="F2829" s="62">
        <v>4</v>
      </c>
      <c r="G2829" s="64">
        <v>2266000</v>
      </c>
      <c r="H2829" s="59"/>
      <c r="I2829" s="69">
        <v>1.03</v>
      </c>
      <c r="J2829" s="70">
        <v>235664</v>
      </c>
      <c r="K2829" s="64">
        <v>10</v>
      </c>
      <c r="L2829" s="64">
        <f t="shared" si="45"/>
        <v>536280624</v>
      </c>
      <c r="M2829" s="62">
        <v>2820</v>
      </c>
    </row>
    <row r="2830" spans="5:13">
      <c r="E2830" s="59"/>
      <c r="F2830" s="62">
        <v>5</v>
      </c>
      <c r="G2830" s="64">
        <v>2288000</v>
      </c>
      <c r="H2830" s="59"/>
      <c r="I2830" s="69">
        <v>1.04</v>
      </c>
      <c r="J2830" s="70">
        <v>240240</v>
      </c>
      <c r="K2830" s="64">
        <v>10</v>
      </c>
      <c r="L2830" s="64">
        <f t="shared" si="45"/>
        <v>551957120</v>
      </c>
      <c r="M2830" s="62">
        <v>2821</v>
      </c>
    </row>
    <row r="2831" spans="5:13">
      <c r="E2831" s="59"/>
      <c r="F2831" s="62">
        <v>6</v>
      </c>
      <c r="G2831" s="64">
        <v>2332000</v>
      </c>
      <c r="H2831" s="59"/>
      <c r="I2831" s="69">
        <v>1.06</v>
      </c>
      <c r="J2831" s="70">
        <v>247192</v>
      </c>
      <c r="K2831" s="64">
        <v>10</v>
      </c>
      <c r="L2831" s="64">
        <f t="shared" si="45"/>
        <v>578783744</v>
      </c>
      <c r="M2831" s="62">
        <v>2822</v>
      </c>
    </row>
    <row r="2832" spans="5:13">
      <c r="E2832" s="59"/>
      <c r="F2832" s="62">
        <v>7</v>
      </c>
      <c r="G2832" s="64">
        <v>2376000</v>
      </c>
      <c r="H2832" s="59"/>
      <c r="I2832" s="69">
        <v>1.08</v>
      </c>
      <c r="J2832" s="70">
        <v>254232</v>
      </c>
      <c r="K2832" s="64">
        <v>10</v>
      </c>
      <c r="L2832" s="64">
        <f t="shared" si="45"/>
        <v>606431232</v>
      </c>
      <c r="M2832" s="62">
        <v>2823</v>
      </c>
    </row>
    <row r="2833" spans="5:13">
      <c r="E2833" s="59"/>
      <c r="F2833" s="62">
        <v>8</v>
      </c>
      <c r="G2833" s="64">
        <v>2420000</v>
      </c>
      <c r="H2833" s="59"/>
      <c r="I2833" s="69">
        <v>1.1</v>
      </c>
      <c r="J2833" s="70">
        <v>261360</v>
      </c>
      <c r="K2833" s="64">
        <v>10</v>
      </c>
      <c r="L2833" s="64">
        <f t="shared" si="45"/>
        <v>634911200</v>
      </c>
      <c r="M2833" s="62">
        <v>2824</v>
      </c>
    </row>
    <row r="2834" spans="5:13">
      <c r="E2834" s="62">
        <v>4</v>
      </c>
      <c r="F2834" s="62">
        <v>1</v>
      </c>
      <c r="G2834" s="63">
        <v>2220000</v>
      </c>
      <c r="H2834" s="62">
        <v>20000</v>
      </c>
      <c r="I2834" s="69">
        <v>1</v>
      </c>
      <c r="J2834" s="70">
        <v>224220</v>
      </c>
      <c r="K2834" s="64">
        <v>10</v>
      </c>
      <c r="L2834" s="64">
        <f t="shared" si="45"/>
        <v>499988400</v>
      </c>
      <c r="M2834" s="62">
        <v>2825</v>
      </c>
    </row>
    <row r="2835" spans="5:13">
      <c r="E2835" s="59"/>
      <c r="F2835" s="62">
        <v>2</v>
      </c>
      <c r="G2835" s="64">
        <v>2242200</v>
      </c>
      <c r="H2835" s="59"/>
      <c r="I2835" s="69">
        <v>1.01</v>
      </c>
      <c r="J2835" s="70">
        <v>228704</v>
      </c>
      <c r="K2835" s="64">
        <v>10</v>
      </c>
      <c r="L2835" s="64">
        <f t="shared" si="45"/>
        <v>515042308.8</v>
      </c>
      <c r="M2835" s="62">
        <v>2826</v>
      </c>
    </row>
    <row r="2836" spans="5:13">
      <c r="E2836" s="59"/>
      <c r="F2836" s="62">
        <v>3</v>
      </c>
      <c r="G2836" s="64">
        <v>2264400</v>
      </c>
      <c r="H2836" s="59"/>
      <c r="I2836" s="69">
        <v>1.02</v>
      </c>
      <c r="J2836" s="70">
        <v>233233</v>
      </c>
      <c r="K2836" s="64">
        <v>10</v>
      </c>
      <c r="L2836" s="64">
        <f t="shared" si="45"/>
        <v>530397205.2</v>
      </c>
      <c r="M2836" s="62">
        <v>2827</v>
      </c>
    </row>
    <row r="2837" spans="5:13">
      <c r="E2837" s="59"/>
      <c r="F2837" s="62">
        <v>4</v>
      </c>
      <c r="G2837" s="64">
        <v>2286600</v>
      </c>
      <c r="H2837" s="59"/>
      <c r="I2837" s="69">
        <v>1.03</v>
      </c>
      <c r="J2837" s="70">
        <v>237806</v>
      </c>
      <c r="K2837" s="64">
        <v>10</v>
      </c>
      <c r="L2837" s="64">
        <f t="shared" si="45"/>
        <v>546053799.6</v>
      </c>
      <c r="M2837" s="62">
        <v>2828</v>
      </c>
    </row>
    <row r="2838" spans="5:13">
      <c r="E2838" s="59"/>
      <c r="F2838" s="62">
        <v>5</v>
      </c>
      <c r="G2838" s="64">
        <v>2308800</v>
      </c>
      <c r="H2838" s="59"/>
      <c r="I2838" s="69">
        <v>1.04</v>
      </c>
      <c r="J2838" s="70">
        <v>242424</v>
      </c>
      <c r="K2838" s="64">
        <v>10</v>
      </c>
      <c r="L2838" s="64">
        <f t="shared" si="45"/>
        <v>562017331.2</v>
      </c>
      <c r="M2838" s="62">
        <v>2829</v>
      </c>
    </row>
    <row r="2839" spans="5:13">
      <c r="E2839" s="59"/>
      <c r="F2839" s="62">
        <v>6</v>
      </c>
      <c r="G2839" s="64">
        <v>2353200</v>
      </c>
      <c r="H2839" s="59"/>
      <c r="I2839" s="69">
        <v>1.06</v>
      </c>
      <c r="J2839" s="70">
        <v>249439</v>
      </c>
      <c r="K2839" s="64">
        <v>10</v>
      </c>
      <c r="L2839" s="64">
        <f t="shared" si="45"/>
        <v>589333054.8</v>
      </c>
      <c r="M2839" s="62">
        <v>2830</v>
      </c>
    </row>
    <row r="2840" spans="5:13">
      <c r="E2840" s="59"/>
      <c r="F2840" s="62">
        <v>7</v>
      </c>
      <c r="G2840" s="64">
        <v>2397600</v>
      </c>
      <c r="H2840" s="59"/>
      <c r="I2840" s="69">
        <v>1.08</v>
      </c>
      <c r="J2840" s="70">
        <v>256543</v>
      </c>
      <c r="K2840" s="64">
        <v>10</v>
      </c>
      <c r="L2840" s="64">
        <f t="shared" si="45"/>
        <v>617485096.8</v>
      </c>
      <c r="M2840" s="62">
        <v>2831</v>
      </c>
    </row>
    <row r="2841" spans="5:13">
      <c r="E2841" s="59"/>
      <c r="F2841" s="62">
        <v>8</v>
      </c>
      <c r="G2841" s="64">
        <v>2442000</v>
      </c>
      <c r="H2841" s="59"/>
      <c r="I2841" s="69">
        <v>1.1</v>
      </c>
      <c r="J2841" s="70">
        <v>263736</v>
      </c>
      <c r="K2841" s="64">
        <v>10</v>
      </c>
      <c r="L2841" s="64">
        <f t="shared" si="45"/>
        <v>646485312</v>
      </c>
      <c r="M2841" s="62">
        <v>2832</v>
      </c>
    </row>
    <row r="2842" spans="5:13">
      <c r="E2842" s="62">
        <v>5</v>
      </c>
      <c r="F2842" s="62">
        <v>1</v>
      </c>
      <c r="G2842" s="63">
        <v>2240000</v>
      </c>
      <c r="H2842" s="62">
        <v>20000</v>
      </c>
      <c r="I2842" s="69">
        <v>1</v>
      </c>
      <c r="J2842" s="70">
        <v>226240</v>
      </c>
      <c r="K2842" s="64">
        <v>10</v>
      </c>
      <c r="L2842" s="64">
        <f t="shared" si="45"/>
        <v>509017600</v>
      </c>
      <c r="M2842" s="62">
        <v>2833</v>
      </c>
    </row>
    <row r="2843" spans="5:13">
      <c r="E2843" s="59"/>
      <c r="F2843" s="62">
        <v>2</v>
      </c>
      <c r="G2843" s="64">
        <v>2262400</v>
      </c>
      <c r="H2843" s="59"/>
      <c r="I2843" s="69">
        <v>1.01</v>
      </c>
      <c r="J2843" s="70">
        <v>230764</v>
      </c>
      <c r="K2843" s="64">
        <v>10</v>
      </c>
      <c r="L2843" s="64">
        <f t="shared" si="45"/>
        <v>524342873.6</v>
      </c>
      <c r="M2843" s="62">
        <v>2834</v>
      </c>
    </row>
    <row r="2844" spans="5:13">
      <c r="E2844" s="59"/>
      <c r="F2844" s="62">
        <v>3</v>
      </c>
      <c r="G2844" s="64">
        <v>2284800</v>
      </c>
      <c r="H2844" s="59"/>
      <c r="I2844" s="69">
        <v>1.02</v>
      </c>
      <c r="J2844" s="70">
        <v>235334</v>
      </c>
      <c r="K2844" s="64">
        <v>10</v>
      </c>
      <c r="L2844" s="64">
        <f t="shared" si="45"/>
        <v>539975923.2</v>
      </c>
      <c r="M2844" s="62">
        <v>2835</v>
      </c>
    </row>
    <row r="2845" spans="5:13">
      <c r="E2845" s="59"/>
      <c r="F2845" s="62">
        <v>4</v>
      </c>
      <c r="G2845" s="64">
        <v>2307200</v>
      </c>
      <c r="H2845" s="59"/>
      <c r="I2845" s="69">
        <v>1.03</v>
      </c>
      <c r="J2845" s="70">
        <v>239948</v>
      </c>
      <c r="K2845" s="64">
        <v>10</v>
      </c>
      <c r="L2845" s="64">
        <f t="shared" si="45"/>
        <v>555915225.6</v>
      </c>
      <c r="M2845" s="62">
        <v>2836</v>
      </c>
    </row>
    <row r="2846" spans="5:13">
      <c r="E2846" s="59"/>
      <c r="F2846" s="62">
        <v>5</v>
      </c>
      <c r="G2846" s="64">
        <v>2329600</v>
      </c>
      <c r="H2846" s="59"/>
      <c r="I2846" s="69">
        <v>1.04</v>
      </c>
      <c r="J2846" s="70">
        <v>244608</v>
      </c>
      <c r="K2846" s="64">
        <v>10</v>
      </c>
      <c r="L2846" s="64">
        <f t="shared" si="45"/>
        <v>572168396.8</v>
      </c>
      <c r="M2846" s="62">
        <v>2837</v>
      </c>
    </row>
    <row r="2847" spans="5:13">
      <c r="E2847" s="59"/>
      <c r="F2847" s="62">
        <v>6</v>
      </c>
      <c r="G2847" s="64">
        <v>2374400</v>
      </c>
      <c r="H2847" s="59"/>
      <c r="I2847" s="69">
        <v>1.06</v>
      </c>
      <c r="J2847" s="70">
        <v>251686</v>
      </c>
      <c r="K2847" s="64">
        <v>10</v>
      </c>
      <c r="L2847" s="64">
        <f t="shared" si="45"/>
        <v>599977638.4</v>
      </c>
      <c r="M2847" s="62">
        <v>2838</v>
      </c>
    </row>
    <row r="2848" spans="5:13">
      <c r="E2848" s="59"/>
      <c r="F2848" s="62">
        <v>7</v>
      </c>
      <c r="G2848" s="64">
        <v>2419200</v>
      </c>
      <c r="H2848" s="59"/>
      <c r="I2848" s="69">
        <v>1.08</v>
      </c>
      <c r="J2848" s="70">
        <v>258854</v>
      </c>
      <c r="K2848" s="64">
        <v>10</v>
      </c>
      <c r="L2848" s="64">
        <f t="shared" si="45"/>
        <v>628638796.8</v>
      </c>
      <c r="M2848" s="62">
        <v>2839</v>
      </c>
    </row>
    <row r="2849" spans="4:13">
      <c r="D2849" s="59"/>
      <c r="E2849" s="59"/>
      <c r="F2849" s="62">
        <v>8</v>
      </c>
      <c r="G2849" s="64">
        <v>2464000</v>
      </c>
      <c r="H2849" s="59"/>
      <c r="I2849" s="69">
        <v>1.1</v>
      </c>
      <c r="J2849" s="70">
        <v>266112</v>
      </c>
      <c r="K2849" s="64">
        <v>10</v>
      </c>
      <c r="L2849" s="64">
        <f t="shared" si="45"/>
        <v>658163968</v>
      </c>
      <c r="M2849" s="62">
        <v>2840</v>
      </c>
    </row>
    <row r="2850" spans="4:13">
      <c r="D2850" s="62" t="s">
        <v>668</v>
      </c>
      <c r="E2850" s="62">
        <v>1</v>
      </c>
      <c r="F2850" s="62">
        <v>1</v>
      </c>
      <c r="G2850" s="63">
        <v>2260000</v>
      </c>
      <c r="H2850" s="62">
        <v>20000</v>
      </c>
      <c r="I2850" s="69">
        <v>1</v>
      </c>
      <c r="J2850" s="70">
        <v>228260</v>
      </c>
      <c r="K2850" s="64">
        <v>10</v>
      </c>
      <c r="L2850" s="64">
        <f t="shared" si="45"/>
        <v>518127600</v>
      </c>
      <c r="M2850" s="62">
        <v>2841</v>
      </c>
    </row>
    <row r="2851" spans="4:13">
      <c r="D2851" s="59"/>
      <c r="E2851" s="59"/>
      <c r="F2851" s="62">
        <v>2</v>
      </c>
      <c r="G2851" s="64">
        <v>2282600</v>
      </c>
      <c r="H2851" s="59"/>
      <c r="I2851" s="69">
        <v>1.01</v>
      </c>
      <c r="J2851" s="70">
        <v>232825</v>
      </c>
      <c r="K2851" s="64">
        <v>10</v>
      </c>
      <c r="L2851" s="64">
        <f t="shared" si="45"/>
        <v>533728945</v>
      </c>
      <c r="M2851" s="62">
        <v>2842</v>
      </c>
    </row>
    <row r="2852" spans="4:13">
      <c r="D2852" s="59"/>
      <c r="E2852" s="59"/>
      <c r="F2852" s="62">
        <v>3</v>
      </c>
      <c r="G2852" s="64">
        <v>2305200</v>
      </c>
      <c r="H2852" s="59"/>
      <c r="I2852" s="69">
        <v>1.02</v>
      </c>
      <c r="J2852" s="70">
        <v>237435</v>
      </c>
      <c r="K2852" s="64">
        <v>10</v>
      </c>
      <c r="L2852" s="64">
        <f t="shared" si="45"/>
        <v>549640362</v>
      </c>
      <c r="M2852" s="62">
        <v>2843</v>
      </c>
    </row>
    <row r="2853" spans="4:13">
      <c r="D2853" s="59"/>
      <c r="E2853" s="59"/>
      <c r="F2853" s="62">
        <v>4</v>
      </c>
      <c r="G2853" s="64">
        <v>2327800</v>
      </c>
      <c r="H2853" s="59"/>
      <c r="I2853" s="69">
        <v>1.03</v>
      </c>
      <c r="J2853" s="70">
        <v>242091</v>
      </c>
      <c r="K2853" s="64">
        <v>10</v>
      </c>
      <c r="L2853" s="64">
        <f t="shared" si="45"/>
        <v>565867229.8</v>
      </c>
      <c r="M2853" s="62">
        <v>2844</v>
      </c>
    </row>
    <row r="2854" spans="4:13">
      <c r="D2854" s="59"/>
      <c r="E2854" s="59"/>
      <c r="F2854" s="62">
        <v>5</v>
      </c>
      <c r="G2854" s="64">
        <v>2350400</v>
      </c>
      <c r="H2854" s="59"/>
      <c r="I2854" s="69">
        <v>1.04</v>
      </c>
      <c r="J2854" s="70">
        <v>246792</v>
      </c>
      <c r="K2854" s="64">
        <v>10</v>
      </c>
      <c r="L2854" s="64">
        <f t="shared" si="45"/>
        <v>582410316.8</v>
      </c>
      <c r="M2854" s="62">
        <v>2845</v>
      </c>
    </row>
    <row r="2855" spans="4:13">
      <c r="D2855" s="59"/>
      <c r="E2855" s="59"/>
      <c r="F2855" s="62">
        <v>6</v>
      </c>
      <c r="G2855" s="64">
        <v>2395600</v>
      </c>
      <c r="H2855" s="59"/>
      <c r="I2855" s="69">
        <v>1.06</v>
      </c>
      <c r="J2855" s="70">
        <v>253933</v>
      </c>
      <c r="K2855" s="64">
        <v>10</v>
      </c>
      <c r="L2855" s="64">
        <f t="shared" si="45"/>
        <v>610717494.8</v>
      </c>
      <c r="M2855" s="62">
        <v>2846</v>
      </c>
    </row>
    <row r="2856" spans="4:13">
      <c r="D2856" s="59"/>
      <c r="E2856" s="59"/>
      <c r="F2856" s="62">
        <v>7</v>
      </c>
      <c r="G2856" s="64">
        <v>2440800</v>
      </c>
      <c r="H2856" s="59"/>
      <c r="I2856" s="69">
        <v>1.08</v>
      </c>
      <c r="J2856" s="70">
        <v>261165</v>
      </c>
      <c r="K2856" s="64">
        <v>10</v>
      </c>
      <c r="L2856" s="64">
        <f t="shared" si="45"/>
        <v>639892332</v>
      </c>
      <c r="M2856" s="62">
        <v>2847</v>
      </c>
    </row>
    <row r="2857" spans="4:13">
      <c r="D2857" s="59"/>
      <c r="E2857" s="59"/>
      <c r="F2857" s="62">
        <v>8</v>
      </c>
      <c r="G2857" s="64">
        <v>2486000</v>
      </c>
      <c r="H2857" s="59"/>
      <c r="I2857" s="69">
        <v>1.1</v>
      </c>
      <c r="J2857" s="70">
        <v>268488</v>
      </c>
      <c r="K2857" s="64">
        <v>10</v>
      </c>
      <c r="L2857" s="64">
        <f t="shared" si="45"/>
        <v>669947168</v>
      </c>
      <c r="M2857" s="62">
        <v>2848</v>
      </c>
    </row>
    <row r="2858" spans="4:13">
      <c r="D2858" s="59"/>
      <c r="E2858" s="62">
        <v>2</v>
      </c>
      <c r="F2858" s="62">
        <v>1</v>
      </c>
      <c r="G2858" s="63">
        <v>2280000</v>
      </c>
      <c r="H2858" s="62">
        <v>20000</v>
      </c>
      <c r="I2858" s="69">
        <v>1</v>
      </c>
      <c r="J2858" s="70">
        <v>230280</v>
      </c>
      <c r="K2858" s="64">
        <v>10</v>
      </c>
      <c r="L2858" s="64">
        <f t="shared" ref="L2858:L2921" si="46">G2858*(1+J2858/1000)</f>
        <v>527318400</v>
      </c>
      <c r="M2858" s="62">
        <v>2849</v>
      </c>
    </row>
    <row r="2859" spans="4:13">
      <c r="D2859" s="59"/>
      <c r="E2859" s="59"/>
      <c r="F2859" s="62">
        <v>2</v>
      </c>
      <c r="G2859" s="64">
        <v>2302800</v>
      </c>
      <c r="H2859" s="59"/>
      <c r="I2859" s="69">
        <v>1.01</v>
      </c>
      <c r="J2859" s="70">
        <v>234885</v>
      </c>
      <c r="K2859" s="64">
        <v>10</v>
      </c>
      <c r="L2859" s="64">
        <f t="shared" si="46"/>
        <v>543195978</v>
      </c>
      <c r="M2859" s="62">
        <v>2850</v>
      </c>
    </row>
    <row r="2860" spans="4:13">
      <c r="D2860" s="59"/>
      <c r="E2860" s="59"/>
      <c r="F2860" s="62">
        <v>3</v>
      </c>
      <c r="G2860" s="64">
        <v>2325600</v>
      </c>
      <c r="H2860" s="59"/>
      <c r="I2860" s="69">
        <v>1.02</v>
      </c>
      <c r="J2860" s="70">
        <v>239536</v>
      </c>
      <c r="K2860" s="64">
        <v>10</v>
      </c>
      <c r="L2860" s="64">
        <f t="shared" si="46"/>
        <v>559390521.6</v>
      </c>
      <c r="M2860" s="62">
        <v>2851</v>
      </c>
    </row>
    <row r="2861" spans="4:13">
      <c r="D2861" s="59"/>
      <c r="E2861" s="59"/>
      <c r="F2861" s="62">
        <v>4</v>
      </c>
      <c r="G2861" s="64">
        <v>2348400</v>
      </c>
      <c r="H2861" s="59"/>
      <c r="I2861" s="69">
        <v>1.03</v>
      </c>
      <c r="J2861" s="70">
        <v>244233</v>
      </c>
      <c r="K2861" s="64">
        <v>10</v>
      </c>
      <c r="L2861" s="64">
        <f t="shared" si="46"/>
        <v>575905177.2</v>
      </c>
      <c r="M2861" s="62">
        <v>2852</v>
      </c>
    </row>
    <row r="2862" spans="4:13">
      <c r="D2862" s="59"/>
      <c r="E2862" s="59"/>
      <c r="F2862" s="62">
        <v>5</v>
      </c>
      <c r="G2862" s="64">
        <v>2371200</v>
      </c>
      <c r="H2862" s="59"/>
      <c r="I2862" s="69">
        <v>1.04</v>
      </c>
      <c r="J2862" s="70">
        <v>248976</v>
      </c>
      <c r="K2862" s="64">
        <v>10</v>
      </c>
      <c r="L2862" s="64">
        <f t="shared" si="46"/>
        <v>592743091.2</v>
      </c>
      <c r="M2862" s="62">
        <v>2853</v>
      </c>
    </row>
    <row r="2863" spans="4:13">
      <c r="D2863" s="59"/>
      <c r="E2863" s="59"/>
      <c r="F2863" s="62">
        <v>6</v>
      </c>
      <c r="G2863" s="64">
        <v>2416800</v>
      </c>
      <c r="H2863" s="59"/>
      <c r="I2863" s="69">
        <v>1.06</v>
      </c>
      <c r="J2863" s="70">
        <v>256180</v>
      </c>
      <c r="K2863" s="64">
        <v>10</v>
      </c>
      <c r="L2863" s="64">
        <f t="shared" si="46"/>
        <v>621552624</v>
      </c>
      <c r="M2863" s="62">
        <v>2854</v>
      </c>
    </row>
    <row r="2864" spans="4:13">
      <c r="D2864" s="59"/>
      <c r="E2864" s="59"/>
      <c r="F2864" s="62">
        <v>7</v>
      </c>
      <c r="G2864" s="64">
        <v>2462400</v>
      </c>
      <c r="H2864" s="59"/>
      <c r="I2864" s="69">
        <v>1.08</v>
      </c>
      <c r="J2864" s="70">
        <v>263476</v>
      </c>
      <c r="K2864" s="64">
        <v>10</v>
      </c>
      <c r="L2864" s="64">
        <f t="shared" si="46"/>
        <v>651245702.4</v>
      </c>
      <c r="M2864" s="62">
        <v>2855</v>
      </c>
    </row>
    <row r="2865" spans="5:13">
      <c r="E2865" s="59"/>
      <c r="F2865" s="62">
        <v>8</v>
      </c>
      <c r="G2865" s="64">
        <v>2508000</v>
      </c>
      <c r="H2865" s="59"/>
      <c r="I2865" s="69">
        <v>1.1</v>
      </c>
      <c r="J2865" s="70">
        <v>270864</v>
      </c>
      <c r="K2865" s="64">
        <v>10</v>
      </c>
      <c r="L2865" s="64">
        <f t="shared" si="46"/>
        <v>681834912</v>
      </c>
      <c r="M2865" s="62">
        <v>2856</v>
      </c>
    </row>
    <row r="2866" spans="5:13">
      <c r="E2866" s="62">
        <v>3</v>
      </c>
      <c r="F2866" s="62">
        <v>1</v>
      </c>
      <c r="G2866" s="63">
        <v>2300000</v>
      </c>
      <c r="H2866" s="62">
        <v>20000</v>
      </c>
      <c r="I2866" s="69">
        <v>1</v>
      </c>
      <c r="J2866" s="70">
        <v>232300</v>
      </c>
      <c r="K2866" s="64">
        <v>10</v>
      </c>
      <c r="L2866" s="64">
        <f t="shared" si="46"/>
        <v>536590000</v>
      </c>
      <c r="M2866" s="62">
        <v>2857</v>
      </c>
    </row>
    <row r="2867" spans="5:13">
      <c r="E2867" s="59"/>
      <c r="F2867" s="62">
        <v>2</v>
      </c>
      <c r="G2867" s="64">
        <v>2323000</v>
      </c>
      <c r="H2867" s="59"/>
      <c r="I2867" s="69">
        <v>1.01</v>
      </c>
      <c r="J2867" s="70">
        <v>236946</v>
      </c>
      <c r="K2867" s="64">
        <v>10</v>
      </c>
      <c r="L2867" s="64">
        <f t="shared" si="46"/>
        <v>552748558</v>
      </c>
      <c r="M2867" s="62">
        <v>2858</v>
      </c>
    </row>
    <row r="2868" spans="5:13">
      <c r="E2868" s="59"/>
      <c r="F2868" s="62">
        <v>3</v>
      </c>
      <c r="G2868" s="64">
        <v>2346000</v>
      </c>
      <c r="H2868" s="59"/>
      <c r="I2868" s="69">
        <v>1.02</v>
      </c>
      <c r="J2868" s="70">
        <v>241638</v>
      </c>
      <c r="K2868" s="64">
        <v>10</v>
      </c>
      <c r="L2868" s="64">
        <f t="shared" si="46"/>
        <v>569228748</v>
      </c>
      <c r="M2868" s="62">
        <v>2859</v>
      </c>
    </row>
    <row r="2869" spans="5:13">
      <c r="E2869" s="59"/>
      <c r="F2869" s="62">
        <v>4</v>
      </c>
      <c r="G2869" s="64">
        <v>2369000</v>
      </c>
      <c r="H2869" s="59"/>
      <c r="I2869" s="69">
        <v>1.03</v>
      </c>
      <c r="J2869" s="70">
        <v>246376</v>
      </c>
      <c r="K2869" s="64">
        <v>10</v>
      </c>
      <c r="L2869" s="64">
        <f t="shared" si="46"/>
        <v>586033744</v>
      </c>
      <c r="M2869" s="62">
        <v>2860</v>
      </c>
    </row>
    <row r="2870" spans="5:13">
      <c r="E2870" s="59"/>
      <c r="F2870" s="62">
        <v>5</v>
      </c>
      <c r="G2870" s="64">
        <v>2392000</v>
      </c>
      <c r="H2870" s="59"/>
      <c r="I2870" s="69">
        <v>1.04</v>
      </c>
      <c r="J2870" s="70">
        <v>251160</v>
      </c>
      <c r="K2870" s="64">
        <v>10</v>
      </c>
      <c r="L2870" s="64">
        <f t="shared" si="46"/>
        <v>603166720</v>
      </c>
      <c r="M2870" s="62">
        <v>2861</v>
      </c>
    </row>
    <row r="2871" spans="5:13">
      <c r="E2871" s="59"/>
      <c r="F2871" s="62">
        <v>6</v>
      </c>
      <c r="G2871" s="64">
        <v>2438000</v>
      </c>
      <c r="H2871" s="59"/>
      <c r="I2871" s="69">
        <v>1.06</v>
      </c>
      <c r="J2871" s="70">
        <v>258428</v>
      </c>
      <c r="K2871" s="64">
        <v>10</v>
      </c>
      <c r="L2871" s="64">
        <f t="shared" si="46"/>
        <v>632485464</v>
      </c>
      <c r="M2871" s="62">
        <v>2862</v>
      </c>
    </row>
    <row r="2872" spans="5:13">
      <c r="E2872" s="59"/>
      <c r="F2872" s="62">
        <v>7</v>
      </c>
      <c r="G2872" s="64">
        <v>2484000</v>
      </c>
      <c r="H2872" s="59"/>
      <c r="I2872" s="69">
        <v>1.08</v>
      </c>
      <c r="J2872" s="70">
        <v>265788</v>
      </c>
      <c r="K2872" s="64">
        <v>10</v>
      </c>
      <c r="L2872" s="64">
        <f t="shared" si="46"/>
        <v>662701392</v>
      </c>
      <c r="M2872" s="62">
        <v>2863</v>
      </c>
    </row>
    <row r="2873" spans="5:13">
      <c r="E2873" s="59"/>
      <c r="F2873" s="62">
        <v>8</v>
      </c>
      <c r="G2873" s="64">
        <v>2530000</v>
      </c>
      <c r="H2873" s="59"/>
      <c r="I2873" s="69">
        <v>1.1</v>
      </c>
      <c r="J2873" s="70">
        <v>273240</v>
      </c>
      <c r="K2873" s="64">
        <v>10</v>
      </c>
      <c r="L2873" s="64">
        <f t="shared" si="46"/>
        <v>693827200</v>
      </c>
      <c r="M2873" s="62">
        <v>2864</v>
      </c>
    </row>
    <row r="2874" spans="5:13">
      <c r="E2874" s="62">
        <v>4</v>
      </c>
      <c r="F2874" s="62">
        <v>1</v>
      </c>
      <c r="G2874" s="63">
        <v>2320000</v>
      </c>
      <c r="H2874" s="62">
        <v>20000</v>
      </c>
      <c r="I2874" s="69">
        <v>1</v>
      </c>
      <c r="J2874" s="70">
        <v>234320</v>
      </c>
      <c r="K2874" s="64">
        <v>10</v>
      </c>
      <c r="L2874" s="64">
        <f t="shared" si="46"/>
        <v>545942400</v>
      </c>
      <c r="M2874" s="62">
        <v>2865</v>
      </c>
    </row>
    <row r="2875" spans="5:13">
      <c r="E2875" s="59"/>
      <c r="F2875" s="62">
        <v>2</v>
      </c>
      <c r="G2875" s="64">
        <v>2343200</v>
      </c>
      <c r="H2875" s="59"/>
      <c r="I2875" s="69">
        <v>1.01</v>
      </c>
      <c r="J2875" s="70">
        <v>239006</v>
      </c>
      <c r="K2875" s="64">
        <v>10</v>
      </c>
      <c r="L2875" s="64">
        <f t="shared" si="46"/>
        <v>562382059.2</v>
      </c>
      <c r="M2875" s="62">
        <v>2866</v>
      </c>
    </row>
    <row r="2876" spans="5:13">
      <c r="E2876" s="59"/>
      <c r="F2876" s="62">
        <v>3</v>
      </c>
      <c r="G2876" s="64">
        <v>2366400</v>
      </c>
      <c r="H2876" s="59"/>
      <c r="I2876" s="69">
        <v>1.02</v>
      </c>
      <c r="J2876" s="70">
        <v>243739</v>
      </c>
      <c r="K2876" s="64">
        <v>10</v>
      </c>
      <c r="L2876" s="64">
        <f t="shared" si="46"/>
        <v>579150369.6</v>
      </c>
      <c r="M2876" s="62">
        <v>2867</v>
      </c>
    </row>
    <row r="2877" spans="5:13">
      <c r="E2877" s="59"/>
      <c r="F2877" s="62">
        <v>4</v>
      </c>
      <c r="G2877" s="64">
        <v>2389600</v>
      </c>
      <c r="H2877" s="59"/>
      <c r="I2877" s="69">
        <v>1.03</v>
      </c>
      <c r="J2877" s="70">
        <v>248518</v>
      </c>
      <c r="K2877" s="64">
        <v>10</v>
      </c>
      <c r="L2877" s="64">
        <f t="shared" si="46"/>
        <v>596248212.8</v>
      </c>
      <c r="M2877" s="62">
        <v>2868</v>
      </c>
    </row>
    <row r="2878" spans="5:13">
      <c r="E2878" s="59"/>
      <c r="F2878" s="62">
        <v>5</v>
      </c>
      <c r="G2878" s="64">
        <v>2412800</v>
      </c>
      <c r="H2878" s="59"/>
      <c r="I2878" s="69">
        <v>1.04</v>
      </c>
      <c r="J2878" s="70">
        <v>253344</v>
      </c>
      <c r="K2878" s="64">
        <v>10</v>
      </c>
      <c r="L2878" s="64">
        <f t="shared" si="46"/>
        <v>613681203.2</v>
      </c>
      <c r="M2878" s="62">
        <v>2869</v>
      </c>
    </row>
    <row r="2879" spans="5:13">
      <c r="E2879" s="59"/>
      <c r="F2879" s="62">
        <v>6</v>
      </c>
      <c r="G2879" s="64">
        <v>2459200</v>
      </c>
      <c r="H2879" s="59"/>
      <c r="I2879" s="69">
        <v>1.06</v>
      </c>
      <c r="J2879" s="70">
        <v>260675</v>
      </c>
      <c r="K2879" s="64">
        <v>10</v>
      </c>
      <c r="L2879" s="64">
        <f t="shared" si="46"/>
        <v>643511160</v>
      </c>
      <c r="M2879" s="62">
        <v>2870</v>
      </c>
    </row>
    <row r="2880" spans="5:13">
      <c r="E2880" s="59"/>
      <c r="F2880" s="62">
        <v>7</v>
      </c>
      <c r="G2880" s="64">
        <v>2505600</v>
      </c>
      <c r="H2880" s="59"/>
      <c r="I2880" s="69">
        <v>1.08</v>
      </c>
      <c r="J2880" s="70">
        <v>268099</v>
      </c>
      <c r="K2880" s="64">
        <v>10</v>
      </c>
      <c r="L2880" s="64">
        <f t="shared" si="46"/>
        <v>674254454.4</v>
      </c>
      <c r="M2880" s="62">
        <v>2871</v>
      </c>
    </row>
    <row r="2881" spans="4:13">
      <c r="D2881" s="59"/>
      <c r="E2881" s="59"/>
      <c r="F2881" s="62">
        <v>8</v>
      </c>
      <c r="G2881" s="64">
        <v>2552000</v>
      </c>
      <c r="H2881" s="59"/>
      <c r="I2881" s="69">
        <v>1.1</v>
      </c>
      <c r="J2881" s="70">
        <v>275616</v>
      </c>
      <c r="K2881" s="64">
        <v>10</v>
      </c>
      <c r="L2881" s="64">
        <f t="shared" si="46"/>
        <v>705924032</v>
      </c>
      <c r="M2881" s="62">
        <v>2872</v>
      </c>
    </row>
    <row r="2882" spans="4:13">
      <c r="D2882" s="59"/>
      <c r="E2882" s="62">
        <v>5</v>
      </c>
      <c r="F2882" s="62">
        <v>1</v>
      </c>
      <c r="G2882" s="63">
        <v>2340000</v>
      </c>
      <c r="H2882" s="62">
        <v>20000</v>
      </c>
      <c r="I2882" s="69">
        <v>1</v>
      </c>
      <c r="J2882" s="70">
        <v>236340</v>
      </c>
      <c r="K2882" s="64">
        <v>10</v>
      </c>
      <c r="L2882" s="64">
        <f t="shared" si="46"/>
        <v>555375600</v>
      </c>
      <c r="M2882" s="62">
        <v>2873</v>
      </c>
    </row>
    <row r="2883" spans="4:13">
      <c r="D2883" s="59"/>
      <c r="E2883" s="59"/>
      <c r="F2883" s="62">
        <v>2</v>
      </c>
      <c r="G2883" s="64">
        <v>2363400</v>
      </c>
      <c r="H2883" s="59"/>
      <c r="I2883" s="69">
        <v>1.01</v>
      </c>
      <c r="J2883" s="70">
        <v>241066</v>
      </c>
      <c r="K2883" s="64">
        <v>10</v>
      </c>
      <c r="L2883" s="64">
        <f t="shared" si="46"/>
        <v>572098784.4</v>
      </c>
      <c r="M2883" s="62">
        <v>2874</v>
      </c>
    </row>
    <row r="2884" spans="4:13">
      <c r="D2884" s="59"/>
      <c r="E2884" s="59"/>
      <c r="F2884" s="62">
        <v>3</v>
      </c>
      <c r="G2884" s="64">
        <v>2386800</v>
      </c>
      <c r="H2884" s="59"/>
      <c r="I2884" s="69">
        <v>1.02</v>
      </c>
      <c r="J2884" s="70">
        <v>245840</v>
      </c>
      <c r="K2884" s="64">
        <v>10</v>
      </c>
      <c r="L2884" s="64">
        <f t="shared" si="46"/>
        <v>589157712</v>
      </c>
      <c r="M2884" s="62">
        <v>2875</v>
      </c>
    </row>
    <row r="2885" spans="4:13">
      <c r="D2885" s="59"/>
      <c r="E2885" s="59"/>
      <c r="F2885" s="62">
        <v>4</v>
      </c>
      <c r="G2885" s="64">
        <v>2410200</v>
      </c>
      <c r="H2885" s="59"/>
      <c r="I2885" s="69">
        <v>1.03</v>
      </c>
      <c r="J2885" s="70">
        <v>250660</v>
      </c>
      <c r="K2885" s="64">
        <v>10</v>
      </c>
      <c r="L2885" s="64">
        <f t="shared" si="46"/>
        <v>606550932</v>
      </c>
      <c r="M2885" s="62">
        <v>2876</v>
      </c>
    </row>
    <row r="2886" spans="4:13">
      <c r="D2886" s="59"/>
      <c r="E2886" s="59"/>
      <c r="F2886" s="62">
        <v>5</v>
      </c>
      <c r="G2886" s="64">
        <v>2433600</v>
      </c>
      <c r="H2886" s="59"/>
      <c r="I2886" s="69">
        <v>1.04</v>
      </c>
      <c r="J2886" s="70">
        <v>255528</v>
      </c>
      <c r="K2886" s="64">
        <v>10</v>
      </c>
      <c r="L2886" s="64">
        <f t="shared" si="46"/>
        <v>624286540.8</v>
      </c>
      <c r="M2886" s="62">
        <v>2877</v>
      </c>
    </row>
    <row r="2887" spans="4:13">
      <c r="D2887" s="59"/>
      <c r="E2887" s="59"/>
      <c r="F2887" s="62">
        <v>6</v>
      </c>
      <c r="G2887" s="64">
        <v>2480400</v>
      </c>
      <c r="H2887" s="59"/>
      <c r="I2887" s="69">
        <v>1.06</v>
      </c>
      <c r="J2887" s="70">
        <v>262922</v>
      </c>
      <c r="K2887" s="64">
        <v>10</v>
      </c>
      <c r="L2887" s="64">
        <f t="shared" si="46"/>
        <v>654632128.8</v>
      </c>
      <c r="M2887" s="62">
        <v>2878</v>
      </c>
    </row>
    <row r="2888" spans="4:13">
      <c r="D2888" s="59"/>
      <c r="E2888" s="59"/>
      <c r="F2888" s="62">
        <v>7</v>
      </c>
      <c r="G2888" s="64">
        <v>2527200</v>
      </c>
      <c r="H2888" s="59"/>
      <c r="I2888" s="69">
        <v>1.08</v>
      </c>
      <c r="J2888" s="70">
        <v>270410</v>
      </c>
      <c r="K2888" s="64">
        <v>10</v>
      </c>
      <c r="L2888" s="64">
        <f t="shared" si="46"/>
        <v>685907352</v>
      </c>
      <c r="M2888" s="62">
        <v>2879</v>
      </c>
    </row>
    <row r="2889" spans="4:13">
      <c r="D2889" s="59"/>
      <c r="E2889" s="59"/>
      <c r="F2889" s="62">
        <v>8</v>
      </c>
      <c r="G2889" s="64">
        <v>2574000</v>
      </c>
      <c r="H2889" s="59"/>
      <c r="I2889" s="69">
        <v>1.1</v>
      </c>
      <c r="J2889" s="70">
        <v>277992</v>
      </c>
      <c r="K2889" s="64">
        <v>10</v>
      </c>
      <c r="L2889" s="64">
        <f t="shared" si="46"/>
        <v>718125408</v>
      </c>
      <c r="M2889" s="62">
        <v>2880</v>
      </c>
    </row>
    <row r="2890" spans="4:13">
      <c r="D2890" s="62" t="s">
        <v>669</v>
      </c>
      <c r="E2890" s="62">
        <v>1</v>
      </c>
      <c r="F2890" s="62">
        <v>1</v>
      </c>
      <c r="G2890" s="63">
        <v>2360000</v>
      </c>
      <c r="H2890" s="62">
        <v>20000</v>
      </c>
      <c r="I2890" s="69">
        <v>1</v>
      </c>
      <c r="J2890" s="70">
        <v>238360</v>
      </c>
      <c r="K2890" s="64">
        <v>10</v>
      </c>
      <c r="L2890" s="64">
        <f t="shared" si="46"/>
        <v>564889600</v>
      </c>
      <c r="M2890" s="62">
        <v>2881</v>
      </c>
    </row>
    <row r="2891" spans="4:13">
      <c r="D2891" s="59"/>
      <c r="E2891" s="59"/>
      <c r="F2891" s="62">
        <v>2</v>
      </c>
      <c r="G2891" s="64">
        <v>2383600</v>
      </c>
      <c r="H2891" s="59"/>
      <c r="I2891" s="69">
        <v>1.01</v>
      </c>
      <c r="J2891" s="70">
        <v>243127</v>
      </c>
      <c r="K2891" s="64">
        <v>10</v>
      </c>
      <c r="L2891" s="64">
        <f t="shared" si="46"/>
        <v>581901117.2</v>
      </c>
      <c r="M2891" s="62">
        <v>2882</v>
      </c>
    </row>
    <row r="2892" spans="4:13">
      <c r="D2892" s="59"/>
      <c r="E2892" s="59"/>
      <c r="F2892" s="62">
        <v>3</v>
      </c>
      <c r="G2892" s="64">
        <v>2407200</v>
      </c>
      <c r="H2892" s="59"/>
      <c r="I2892" s="69">
        <v>1.02</v>
      </c>
      <c r="J2892" s="70">
        <v>247941</v>
      </c>
      <c r="K2892" s="64">
        <v>10</v>
      </c>
      <c r="L2892" s="64">
        <f t="shared" si="46"/>
        <v>599250775.2</v>
      </c>
      <c r="M2892" s="62">
        <v>2883</v>
      </c>
    </row>
    <row r="2893" spans="4:13">
      <c r="D2893" s="59"/>
      <c r="E2893" s="59"/>
      <c r="F2893" s="62">
        <v>4</v>
      </c>
      <c r="G2893" s="64">
        <v>2430800</v>
      </c>
      <c r="H2893" s="59"/>
      <c r="I2893" s="69">
        <v>1.03</v>
      </c>
      <c r="J2893" s="70">
        <v>252803</v>
      </c>
      <c r="K2893" s="64">
        <v>10</v>
      </c>
      <c r="L2893" s="64">
        <f t="shared" si="46"/>
        <v>616944332.4</v>
      </c>
      <c r="M2893" s="62">
        <v>2884</v>
      </c>
    </row>
    <row r="2894" spans="4:13">
      <c r="D2894" s="59"/>
      <c r="E2894" s="59"/>
      <c r="F2894" s="62">
        <v>5</v>
      </c>
      <c r="G2894" s="64">
        <v>2454400</v>
      </c>
      <c r="H2894" s="59"/>
      <c r="I2894" s="69">
        <v>1.04</v>
      </c>
      <c r="J2894" s="70">
        <v>257712</v>
      </c>
      <c r="K2894" s="64">
        <v>10</v>
      </c>
      <c r="L2894" s="64">
        <f t="shared" si="46"/>
        <v>634982732.8</v>
      </c>
      <c r="M2894" s="62">
        <v>2885</v>
      </c>
    </row>
    <row r="2895" spans="4:13">
      <c r="D2895" s="59"/>
      <c r="E2895" s="59"/>
      <c r="F2895" s="62">
        <v>6</v>
      </c>
      <c r="G2895" s="64">
        <v>2501600</v>
      </c>
      <c r="H2895" s="59"/>
      <c r="I2895" s="69">
        <v>1.06</v>
      </c>
      <c r="J2895" s="70">
        <v>265169</v>
      </c>
      <c r="K2895" s="64">
        <v>10</v>
      </c>
      <c r="L2895" s="64">
        <f t="shared" si="46"/>
        <v>665848370.4</v>
      </c>
      <c r="M2895" s="62">
        <v>2886</v>
      </c>
    </row>
    <row r="2896" spans="4:13">
      <c r="D2896" s="59"/>
      <c r="E2896" s="59"/>
      <c r="F2896" s="62">
        <v>7</v>
      </c>
      <c r="G2896" s="64">
        <v>2548800</v>
      </c>
      <c r="H2896" s="59"/>
      <c r="I2896" s="69">
        <v>1.08</v>
      </c>
      <c r="J2896" s="70">
        <v>272721</v>
      </c>
      <c r="K2896" s="64">
        <v>10</v>
      </c>
      <c r="L2896" s="64">
        <f t="shared" si="46"/>
        <v>697660084.8</v>
      </c>
      <c r="M2896" s="62">
        <v>2887</v>
      </c>
    </row>
    <row r="2897" spans="5:13">
      <c r="E2897" s="59"/>
      <c r="F2897" s="62">
        <v>8</v>
      </c>
      <c r="G2897" s="64">
        <v>2596000</v>
      </c>
      <c r="H2897" s="59"/>
      <c r="I2897" s="69">
        <v>1.1</v>
      </c>
      <c r="J2897" s="70">
        <v>280368</v>
      </c>
      <c r="K2897" s="64">
        <v>10</v>
      </c>
      <c r="L2897" s="64">
        <f t="shared" si="46"/>
        <v>730431328</v>
      </c>
      <c r="M2897" s="62">
        <v>2888</v>
      </c>
    </row>
    <row r="2898" spans="5:13">
      <c r="E2898" s="62">
        <v>2</v>
      </c>
      <c r="F2898" s="62">
        <v>1</v>
      </c>
      <c r="G2898" s="63">
        <v>2380000</v>
      </c>
      <c r="H2898" s="62">
        <v>20000</v>
      </c>
      <c r="I2898" s="69">
        <v>1</v>
      </c>
      <c r="J2898" s="70">
        <v>240380</v>
      </c>
      <c r="K2898" s="64">
        <v>10</v>
      </c>
      <c r="L2898" s="64">
        <f t="shared" si="46"/>
        <v>574484400</v>
      </c>
      <c r="M2898" s="62">
        <v>2889</v>
      </c>
    </row>
    <row r="2899" spans="5:13">
      <c r="E2899" s="59"/>
      <c r="F2899" s="62">
        <v>2</v>
      </c>
      <c r="G2899" s="64">
        <v>2403800</v>
      </c>
      <c r="H2899" s="59"/>
      <c r="I2899" s="69">
        <v>1.01</v>
      </c>
      <c r="J2899" s="70">
        <v>245187</v>
      </c>
      <c r="K2899" s="64">
        <v>10</v>
      </c>
      <c r="L2899" s="64">
        <f t="shared" si="46"/>
        <v>591784310.6</v>
      </c>
      <c r="M2899" s="62">
        <v>2890</v>
      </c>
    </row>
    <row r="2900" spans="5:13">
      <c r="E2900" s="59"/>
      <c r="F2900" s="62">
        <v>3</v>
      </c>
      <c r="G2900" s="64">
        <v>2427600</v>
      </c>
      <c r="H2900" s="59"/>
      <c r="I2900" s="69">
        <v>1.02</v>
      </c>
      <c r="J2900" s="70">
        <v>250042</v>
      </c>
      <c r="K2900" s="64">
        <v>10</v>
      </c>
      <c r="L2900" s="64">
        <f t="shared" si="46"/>
        <v>609429559.2</v>
      </c>
      <c r="M2900" s="62">
        <v>2891</v>
      </c>
    </row>
    <row r="2901" spans="5:13">
      <c r="E2901" s="59"/>
      <c r="F2901" s="62">
        <v>4</v>
      </c>
      <c r="G2901" s="64">
        <v>2451400</v>
      </c>
      <c r="H2901" s="59"/>
      <c r="I2901" s="69">
        <v>1.03</v>
      </c>
      <c r="J2901" s="70">
        <v>254945</v>
      </c>
      <c r="K2901" s="64">
        <v>10</v>
      </c>
      <c r="L2901" s="64">
        <f t="shared" si="46"/>
        <v>627423573</v>
      </c>
      <c r="M2901" s="62">
        <v>2892</v>
      </c>
    </row>
    <row r="2902" spans="5:13">
      <c r="E2902" s="59"/>
      <c r="F2902" s="62">
        <v>5</v>
      </c>
      <c r="G2902" s="64">
        <v>2475200</v>
      </c>
      <c r="H2902" s="59"/>
      <c r="I2902" s="69">
        <v>1.04</v>
      </c>
      <c r="J2902" s="70">
        <v>259896</v>
      </c>
      <c r="K2902" s="64">
        <v>10</v>
      </c>
      <c r="L2902" s="64">
        <f t="shared" si="46"/>
        <v>645769779.2</v>
      </c>
      <c r="M2902" s="62">
        <v>2893</v>
      </c>
    </row>
    <row r="2903" spans="5:13">
      <c r="E2903" s="59"/>
      <c r="F2903" s="62">
        <v>6</v>
      </c>
      <c r="G2903" s="64">
        <v>2522800</v>
      </c>
      <c r="H2903" s="59"/>
      <c r="I2903" s="69">
        <v>1.06</v>
      </c>
      <c r="J2903" s="70">
        <v>267416</v>
      </c>
      <c r="K2903" s="64">
        <v>10</v>
      </c>
      <c r="L2903" s="64">
        <f t="shared" si="46"/>
        <v>677159884.8</v>
      </c>
      <c r="M2903" s="62">
        <v>2894</v>
      </c>
    </row>
    <row r="2904" spans="5:13">
      <c r="E2904" s="59"/>
      <c r="F2904" s="62">
        <v>7</v>
      </c>
      <c r="G2904" s="64">
        <v>2570400</v>
      </c>
      <c r="H2904" s="59"/>
      <c r="I2904" s="69">
        <v>1.08</v>
      </c>
      <c r="J2904" s="70">
        <v>275032</v>
      </c>
      <c r="K2904" s="64">
        <v>10</v>
      </c>
      <c r="L2904" s="64">
        <f t="shared" si="46"/>
        <v>709512652.8</v>
      </c>
      <c r="M2904" s="62">
        <v>2895</v>
      </c>
    </row>
    <row r="2905" spans="5:13">
      <c r="E2905" s="59"/>
      <c r="F2905" s="62">
        <v>8</v>
      </c>
      <c r="G2905" s="64">
        <v>2618000</v>
      </c>
      <c r="H2905" s="59"/>
      <c r="I2905" s="69">
        <v>1.1</v>
      </c>
      <c r="J2905" s="70">
        <v>282744</v>
      </c>
      <c r="K2905" s="64">
        <v>10</v>
      </c>
      <c r="L2905" s="64">
        <f t="shared" si="46"/>
        <v>742841792</v>
      </c>
      <c r="M2905" s="62">
        <v>2896</v>
      </c>
    </row>
    <row r="2906" spans="5:13">
      <c r="E2906" s="62">
        <v>3</v>
      </c>
      <c r="F2906" s="62">
        <v>1</v>
      </c>
      <c r="G2906" s="63">
        <v>2400000</v>
      </c>
      <c r="H2906" s="62">
        <v>20000</v>
      </c>
      <c r="I2906" s="69">
        <v>1</v>
      </c>
      <c r="J2906" s="70">
        <v>242400</v>
      </c>
      <c r="K2906" s="64">
        <v>10</v>
      </c>
      <c r="L2906" s="64">
        <f t="shared" si="46"/>
        <v>584160000</v>
      </c>
      <c r="M2906" s="62">
        <v>2897</v>
      </c>
    </row>
    <row r="2907" spans="5:13">
      <c r="E2907" s="59"/>
      <c r="F2907" s="62">
        <v>2</v>
      </c>
      <c r="G2907" s="64">
        <v>2424000</v>
      </c>
      <c r="H2907" s="59"/>
      <c r="I2907" s="69">
        <v>1.01</v>
      </c>
      <c r="J2907" s="70">
        <v>247248</v>
      </c>
      <c r="K2907" s="64">
        <v>10</v>
      </c>
      <c r="L2907" s="64">
        <f t="shared" si="46"/>
        <v>601753152</v>
      </c>
      <c r="M2907" s="62">
        <v>2898</v>
      </c>
    </row>
    <row r="2908" spans="5:13">
      <c r="E2908" s="59"/>
      <c r="F2908" s="62">
        <v>3</v>
      </c>
      <c r="G2908" s="64">
        <v>2448000</v>
      </c>
      <c r="H2908" s="59"/>
      <c r="I2908" s="69">
        <v>1.02</v>
      </c>
      <c r="J2908" s="70">
        <v>252144</v>
      </c>
      <c r="K2908" s="64">
        <v>10</v>
      </c>
      <c r="L2908" s="64">
        <f t="shared" si="46"/>
        <v>619696512</v>
      </c>
      <c r="M2908" s="62">
        <v>2899</v>
      </c>
    </row>
    <row r="2909" spans="5:13">
      <c r="E2909" s="59"/>
      <c r="F2909" s="62">
        <v>4</v>
      </c>
      <c r="G2909" s="64">
        <v>2472000</v>
      </c>
      <c r="H2909" s="59"/>
      <c r="I2909" s="69">
        <v>1.03</v>
      </c>
      <c r="J2909" s="70">
        <v>257088</v>
      </c>
      <c r="K2909" s="64">
        <v>10</v>
      </c>
      <c r="L2909" s="64">
        <f t="shared" si="46"/>
        <v>637993536</v>
      </c>
      <c r="M2909" s="62">
        <v>2900</v>
      </c>
    </row>
    <row r="2910" spans="5:13">
      <c r="E2910" s="59"/>
      <c r="F2910" s="62">
        <v>5</v>
      </c>
      <c r="G2910" s="64">
        <v>2496000</v>
      </c>
      <c r="H2910" s="59"/>
      <c r="I2910" s="69">
        <v>1.04</v>
      </c>
      <c r="J2910" s="70">
        <v>262080</v>
      </c>
      <c r="K2910" s="64">
        <v>10</v>
      </c>
      <c r="L2910" s="64">
        <f t="shared" si="46"/>
        <v>656647680</v>
      </c>
      <c r="M2910" s="62">
        <v>2901</v>
      </c>
    </row>
    <row r="2911" spans="5:13">
      <c r="E2911" s="59"/>
      <c r="F2911" s="62">
        <v>6</v>
      </c>
      <c r="G2911" s="64">
        <v>2544000</v>
      </c>
      <c r="H2911" s="59"/>
      <c r="I2911" s="69">
        <v>1.06</v>
      </c>
      <c r="J2911" s="70">
        <v>269664</v>
      </c>
      <c r="K2911" s="64">
        <v>10</v>
      </c>
      <c r="L2911" s="64">
        <f t="shared" si="46"/>
        <v>688569216</v>
      </c>
      <c r="M2911" s="62">
        <v>2902</v>
      </c>
    </row>
    <row r="2912" spans="5:13">
      <c r="E2912" s="59"/>
      <c r="F2912" s="62">
        <v>7</v>
      </c>
      <c r="G2912" s="64">
        <v>2592000</v>
      </c>
      <c r="H2912" s="59"/>
      <c r="I2912" s="69">
        <v>1.08</v>
      </c>
      <c r="J2912" s="70">
        <v>277344</v>
      </c>
      <c r="K2912" s="64">
        <v>10</v>
      </c>
      <c r="L2912" s="64">
        <f t="shared" si="46"/>
        <v>721467648</v>
      </c>
      <c r="M2912" s="62">
        <v>2903</v>
      </c>
    </row>
    <row r="2913" spans="5:13">
      <c r="E2913" s="59"/>
      <c r="F2913" s="62">
        <v>8</v>
      </c>
      <c r="G2913" s="64">
        <v>2640000</v>
      </c>
      <c r="H2913" s="59"/>
      <c r="I2913" s="69">
        <v>1.1</v>
      </c>
      <c r="J2913" s="70">
        <v>285120</v>
      </c>
      <c r="K2913" s="64">
        <v>10</v>
      </c>
      <c r="L2913" s="64">
        <f t="shared" si="46"/>
        <v>755356800</v>
      </c>
      <c r="M2913" s="62">
        <v>2904</v>
      </c>
    </row>
    <row r="2914" spans="5:13">
      <c r="E2914" s="62">
        <v>4</v>
      </c>
      <c r="F2914" s="62">
        <v>1</v>
      </c>
      <c r="G2914" s="63">
        <v>2420000</v>
      </c>
      <c r="H2914" s="62">
        <v>20000</v>
      </c>
      <c r="I2914" s="69">
        <v>1</v>
      </c>
      <c r="J2914" s="70">
        <v>244420</v>
      </c>
      <c r="K2914" s="64">
        <v>10</v>
      </c>
      <c r="L2914" s="64">
        <f t="shared" si="46"/>
        <v>593916400</v>
      </c>
      <c r="M2914" s="62">
        <v>2905</v>
      </c>
    </row>
    <row r="2915" spans="5:13">
      <c r="E2915" s="59"/>
      <c r="F2915" s="62">
        <v>2</v>
      </c>
      <c r="G2915" s="64">
        <v>2444200</v>
      </c>
      <c r="H2915" s="59"/>
      <c r="I2915" s="69">
        <v>1.01</v>
      </c>
      <c r="J2915" s="70">
        <v>249308</v>
      </c>
      <c r="K2915" s="64">
        <v>10</v>
      </c>
      <c r="L2915" s="64">
        <f t="shared" si="46"/>
        <v>611802813.6</v>
      </c>
      <c r="M2915" s="62">
        <v>2906</v>
      </c>
    </row>
    <row r="2916" spans="5:13">
      <c r="E2916" s="59"/>
      <c r="F2916" s="62">
        <v>3</v>
      </c>
      <c r="G2916" s="64">
        <v>2468400</v>
      </c>
      <c r="H2916" s="59"/>
      <c r="I2916" s="69">
        <v>1.02</v>
      </c>
      <c r="J2916" s="70">
        <v>254245</v>
      </c>
      <c r="K2916" s="64">
        <v>10</v>
      </c>
      <c r="L2916" s="64">
        <f t="shared" si="46"/>
        <v>630046758</v>
      </c>
      <c r="M2916" s="62">
        <v>2907</v>
      </c>
    </row>
    <row r="2917" spans="5:13">
      <c r="E2917" s="59"/>
      <c r="F2917" s="62">
        <v>4</v>
      </c>
      <c r="G2917" s="64">
        <v>2492600</v>
      </c>
      <c r="H2917" s="59"/>
      <c r="I2917" s="69">
        <v>1.03</v>
      </c>
      <c r="J2917" s="70">
        <v>259230</v>
      </c>
      <c r="K2917" s="64">
        <v>10</v>
      </c>
      <c r="L2917" s="64">
        <f t="shared" si="46"/>
        <v>648649298</v>
      </c>
      <c r="M2917" s="62">
        <v>2908</v>
      </c>
    </row>
    <row r="2918" spans="5:13">
      <c r="E2918" s="59"/>
      <c r="F2918" s="62">
        <v>5</v>
      </c>
      <c r="G2918" s="64">
        <v>2516800</v>
      </c>
      <c r="H2918" s="59"/>
      <c r="I2918" s="69">
        <v>1.04</v>
      </c>
      <c r="J2918" s="70">
        <v>264264</v>
      </c>
      <c r="K2918" s="64">
        <v>10</v>
      </c>
      <c r="L2918" s="64">
        <f t="shared" si="46"/>
        <v>667616435.2</v>
      </c>
      <c r="M2918" s="62">
        <v>2909</v>
      </c>
    </row>
    <row r="2919" spans="5:13">
      <c r="E2919" s="59"/>
      <c r="F2919" s="62">
        <v>6</v>
      </c>
      <c r="G2919" s="64">
        <v>2565200</v>
      </c>
      <c r="H2919" s="59"/>
      <c r="I2919" s="69">
        <v>1.06</v>
      </c>
      <c r="J2919" s="70">
        <v>271911</v>
      </c>
      <c r="K2919" s="64">
        <v>10</v>
      </c>
      <c r="L2919" s="64">
        <f t="shared" si="46"/>
        <v>700071297.2</v>
      </c>
      <c r="M2919" s="62">
        <v>2910</v>
      </c>
    </row>
    <row r="2920" spans="5:13">
      <c r="E2920" s="59"/>
      <c r="F2920" s="62">
        <v>7</v>
      </c>
      <c r="G2920" s="64">
        <v>2613600</v>
      </c>
      <c r="H2920" s="59"/>
      <c r="I2920" s="69">
        <v>1.08</v>
      </c>
      <c r="J2920" s="70">
        <v>279655</v>
      </c>
      <c r="K2920" s="64">
        <v>10</v>
      </c>
      <c r="L2920" s="64">
        <f t="shared" si="46"/>
        <v>733519908</v>
      </c>
      <c r="M2920" s="62">
        <v>2911</v>
      </c>
    </row>
    <row r="2921" spans="5:13">
      <c r="E2921" s="59"/>
      <c r="F2921" s="62">
        <v>8</v>
      </c>
      <c r="G2921" s="64">
        <v>2662000</v>
      </c>
      <c r="H2921" s="59"/>
      <c r="I2921" s="69">
        <v>1.1</v>
      </c>
      <c r="J2921" s="70">
        <v>287496</v>
      </c>
      <c r="K2921" s="64">
        <v>10</v>
      </c>
      <c r="L2921" s="64">
        <f t="shared" si="46"/>
        <v>767976352</v>
      </c>
      <c r="M2921" s="62">
        <v>2912</v>
      </c>
    </row>
    <row r="2922" spans="5:13">
      <c r="E2922" s="62">
        <v>5</v>
      </c>
      <c r="F2922" s="62">
        <v>1</v>
      </c>
      <c r="G2922" s="63">
        <v>2440000</v>
      </c>
      <c r="H2922" s="62">
        <v>20000</v>
      </c>
      <c r="I2922" s="69">
        <v>1</v>
      </c>
      <c r="J2922" s="70">
        <v>246440</v>
      </c>
      <c r="K2922" s="64">
        <v>10</v>
      </c>
      <c r="L2922" s="64">
        <f t="shared" ref="L2922:L2985" si="47">G2922*(1+J2922/1000)</f>
        <v>603753600</v>
      </c>
      <c r="M2922" s="62">
        <v>2913</v>
      </c>
    </row>
    <row r="2923" spans="5:13">
      <c r="E2923" s="59"/>
      <c r="F2923" s="62">
        <v>2</v>
      </c>
      <c r="G2923" s="64">
        <v>2464400</v>
      </c>
      <c r="H2923" s="59"/>
      <c r="I2923" s="69">
        <v>1.01</v>
      </c>
      <c r="J2923" s="70">
        <v>251368</v>
      </c>
      <c r="K2923" s="64">
        <v>10</v>
      </c>
      <c r="L2923" s="64">
        <f t="shared" si="47"/>
        <v>621935699.2</v>
      </c>
      <c r="M2923" s="62">
        <v>2914</v>
      </c>
    </row>
    <row r="2924" spans="5:13">
      <c r="E2924" s="59"/>
      <c r="F2924" s="62">
        <v>3</v>
      </c>
      <c r="G2924" s="64">
        <v>2488800</v>
      </c>
      <c r="H2924" s="59"/>
      <c r="I2924" s="69">
        <v>1.02</v>
      </c>
      <c r="J2924" s="70">
        <v>256346</v>
      </c>
      <c r="K2924" s="64">
        <v>10</v>
      </c>
      <c r="L2924" s="64">
        <f t="shared" si="47"/>
        <v>640482724.8</v>
      </c>
      <c r="M2924" s="62">
        <v>2915</v>
      </c>
    </row>
    <row r="2925" spans="5:13">
      <c r="E2925" s="59"/>
      <c r="F2925" s="62">
        <v>4</v>
      </c>
      <c r="G2925" s="64">
        <v>2513200</v>
      </c>
      <c r="H2925" s="59"/>
      <c r="I2925" s="69">
        <v>1.03</v>
      </c>
      <c r="J2925" s="70">
        <v>261372</v>
      </c>
      <c r="K2925" s="64">
        <v>10</v>
      </c>
      <c r="L2925" s="64">
        <f t="shared" si="47"/>
        <v>659393310.4</v>
      </c>
      <c r="M2925" s="62">
        <v>2916</v>
      </c>
    </row>
    <row r="2926" spans="5:13">
      <c r="E2926" s="59"/>
      <c r="F2926" s="62">
        <v>5</v>
      </c>
      <c r="G2926" s="64">
        <v>2537600</v>
      </c>
      <c r="H2926" s="59"/>
      <c r="I2926" s="69">
        <v>1.04</v>
      </c>
      <c r="J2926" s="70">
        <v>266448</v>
      </c>
      <c r="K2926" s="64">
        <v>10</v>
      </c>
      <c r="L2926" s="64">
        <f t="shared" si="47"/>
        <v>678676044.8</v>
      </c>
      <c r="M2926" s="62">
        <v>2917</v>
      </c>
    </row>
    <row r="2927" spans="5:13">
      <c r="E2927" s="59"/>
      <c r="F2927" s="62">
        <v>6</v>
      </c>
      <c r="G2927" s="64">
        <v>2586400</v>
      </c>
      <c r="H2927" s="59"/>
      <c r="I2927" s="69">
        <v>1.06</v>
      </c>
      <c r="J2927" s="70">
        <v>274158</v>
      </c>
      <c r="K2927" s="64">
        <v>10</v>
      </c>
      <c r="L2927" s="64">
        <f t="shared" si="47"/>
        <v>711668651.2</v>
      </c>
      <c r="M2927" s="62">
        <v>2918</v>
      </c>
    </row>
    <row r="2928" spans="5:13">
      <c r="E2928" s="59"/>
      <c r="F2928" s="62">
        <v>7</v>
      </c>
      <c r="G2928" s="64">
        <v>2635200</v>
      </c>
      <c r="H2928" s="59"/>
      <c r="I2928" s="69">
        <v>1.08</v>
      </c>
      <c r="J2928" s="70">
        <v>281966</v>
      </c>
      <c r="K2928" s="64">
        <v>10</v>
      </c>
      <c r="L2928" s="64">
        <f t="shared" si="47"/>
        <v>745672003.2</v>
      </c>
      <c r="M2928" s="62">
        <v>2919</v>
      </c>
    </row>
    <row r="2929" spans="4:13">
      <c r="D2929" s="59"/>
      <c r="E2929" s="59"/>
      <c r="F2929" s="62">
        <v>8</v>
      </c>
      <c r="G2929" s="64">
        <v>2684000</v>
      </c>
      <c r="H2929" s="59"/>
      <c r="I2929" s="69">
        <v>1.1</v>
      </c>
      <c r="J2929" s="70">
        <v>289872</v>
      </c>
      <c r="K2929" s="64">
        <v>10</v>
      </c>
      <c r="L2929" s="64">
        <f t="shared" si="47"/>
        <v>780700448</v>
      </c>
      <c r="M2929" s="62">
        <v>2920</v>
      </c>
    </row>
    <row r="2930" spans="4:13">
      <c r="D2930" s="62" t="s">
        <v>670</v>
      </c>
      <c r="E2930" s="62">
        <v>1</v>
      </c>
      <c r="F2930" s="62">
        <v>1</v>
      </c>
      <c r="G2930" s="63">
        <v>2460000</v>
      </c>
      <c r="H2930" s="62">
        <v>20000</v>
      </c>
      <c r="I2930" s="69">
        <v>1</v>
      </c>
      <c r="J2930" s="70">
        <v>248460</v>
      </c>
      <c r="K2930" s="64">
        <v>10</v>
      </c>
      <c r="L2930" s="64">
        <f t="shared" si="47"/>
        <v>613671600</v>
      </c>
      <c r="M2930" s="62">
        <v>2921</v>
      </c>
    </row>
    <row r="2931" spans="4:13">
      <c r="D2931" s="59"/>
      <c r="E2931" s="59"/>
      <c r="F2931" s="62">
        <v>2</v>
      </c>
      <c r="G2931" s="64">
        <v>2484600</v>
      </c>
      <c r="H2931" s="59"/>
      <c r="I2931" s="69">
        <v>1.01</v>
      </c>
      <c r="J2931" s="70">
        <v>253429</v>
      </c>
      <c r="K2931" s="64">
        <v>10</v>
      </c>
      <c r="L2931" s="64">
        <f t="shared" si="47"/>
        <v>632154293.4</v>
      </c>
      <c r="M2931" s="62">
        <v>2922</v>
      </c>
    </row>
    <row r="2932" spans="4:13">
      <c r="D2932" s="59"/>
      <c r="E2932" s="59"/>
      <c r="F2932" s="62">
        <v>3</v>
      </c>
      <c r="G2932" s="64">
        <v>2509200</v>
      </c>
      <c r="H2932" s="59"/>
      <c r="I2932" s="69">
        <v>1.02</v>
      </c>
      <c r="J2932" s="70">
        <v>258447</v>
      </c>
      <c r="K2932" s="64">
        <v>10</v>
      </c>
      <c r="L2932" s="64">
        <f t="shared" si="47"/>
        <v>651004412.4</v>
      </c>
      <c r="M2932" s="62">
        <v>2923</v>
      </c>
    </row>
    <row r="2933" spans="4:13">
      <c r="D2933" s="59"/>
      <c r="E2933" s="59"/>
      <c r="F2933" s="62">
        <v>4</v>
      </c>
      <c r="G2933" s="64">
        <v>2533800</v>
      </c>
      <c r="H2933" s="59"/>
      <c r="I2933" s="69">
        <v>1.03</v>
      </c>
      <c r="J2933" s="70">
        <v>263515</v>
      </c>
      <c r="K2933" s="64">
        <v>10</v>
      </c>
      <c r="L2933" s="64">
        <f t="shared" si="47"/>
        <v>670228107</v>
      </c>
      <c r="M2933" s="62">
        <v>2924</v>
      </c>
    </row>
    <row r="2934" spans="4:13">
      <c r="D2934" s="59"/>
      <c r="E2934" s="59"/>
      <c r="F2934" s="62">
        <v>5</v>
      </c>
      <c r="G2934" s="64">
        <v>2558400</v>
      </c>
      <c r="H2934" s="59"/>
      <c r="I2934" s="69">
        <v>1.04</v>
      </c>
      <c r="J2934" s="70">
        <v>268632</v>
      </c>
      <c r="K2934" s="64">
        <v>10</v>
      </c>
      <c r="L2934" s="64">
        <f t="shared" si="47"/>
        <v>689826508.8</v>
      </c>
      <c r="M2934" s="62">
        <v>2925</v>
      </c>
    </row>
    <row r="2935" spans="4:13">
      <c r="D2935" s="59"/>
      <c r="E2935" s="59"/>
      <c r="F2935" s="62">
        <v>6</v>
      </c>
      <c r="G2935" s="64">
        <v>2607600</v>
      </c>
      <c r="H2935" s="59"/>
      <c r="I2935" s="69">
        <v>1.06</v>
      </c>
      <c r="J2935" s="70">
        <v>276405</v>
      </c>
      <c r="K2935" s="64">
        <v>10</v>
      </c>
      <c r="L2935" s="64">
        <f t="shared" si="47"/>
        <v>723361278</v>
      </c>
      <c r="M2935" s="62">
        <v>2926</v>
      </c>
    </row>
    <row r="2936" spans="4:13">
      <c r="D2936" s="59"/>
      <c r="E2936" s="59"/>
      <c r="F2936" s="62">
        <v>7</v>
      </c>
      <c r="G2936" s="64">
        <v>2656800</v>
      </c>
      <c r="H2936" s="59"/>
      <c r="I2936" s="69">
        <v>1.08</v>
      </c>
      <c r="J2936" s="70">
        <v>284277</v>
      </c>
      <c r="K2936" s="64">
        <v>10</v>
      </c>
      <c r="L2936" s="64">
        <f t="shared" si="47"/>
        <v>757923933.6</v>
      </c>
      <c r="M2936" s="62">
        <v>2927</v>
      </c>
    </row>
    <row r="2937" spans="4:13">
      <c r="D2937" s="59"/>
      <c r="E2937" s="59"/>
      <c r="F2937" s="62">
        <v>8</v>
      </c>
      <c r="G2937" s="64">
        <v>2706000</v>
      </c>
      <c r="H2937" s="59"/>
      <c r="I2937" s="69">
        <v>1.1</v>
      </c>
      <c r="J2937" s="70">
        <v>292248</v>
      </c>
      <c r="K2937" s="64">
        <v>10</v>
      </c>
      <c r="L2937" s="64">
        <f t="shared" si="47"/>
        <v>793529088</v>
      </c>
      <c r="M2937" s="62">
        <v>2928</v>
      </c>
    </row>
    <row r="2938" spans="4:13">
      <c r="D2938" s="59"/>
      <c r="E2938" s="62">
        <v>2</v>
      </c>
      <c r="F2938" s="62">
        <v>1</v>
      </c>
      <c r="G2938" s="63">
        <v>2480000</v>
      </c>
      <c r="H2938" s="62">
        <v>20000</v>
      </c>
      <c r="I2938" s="69">
        <v>1</v>
      </c>
      <c r="J2938" s="70">
        <v>250480</v>
      </c>
      <c r="K2938" s="64">
        <v>10</v>
      </c>
      <c r="L2938" s="64">
        <f t="shared" si="47"/>
        <v>623670400</v>
      </c>
      <c r="M2938" s="62">
        <v>2929</v>
      </c>
    </row>
    <row r="2939" spans="4:13">
      <c r="D2939" s="59"/>
      <c r="E2939" s="59"/>
      <c r="F2939" s="62">
        <v>2</v>
      </c>
      <c r="G2939" s="64">
        <v>2504800</v>
      </c>
      <c r="H2939" s="59"/>
      <c r="I2939" s="69">
        <v>1.01</v>
      </c>
      <c r="J2939" s="70">
        <v>255489</v>
      </c>
      <c r="K2939" s="64">
        <v>10</v>
      </c>
      <c r="L2939" s="64">
        <f t="shared" si="47"/>
        <v>642453647.2</v>
      </c>
      <c r="M2939" s="62">
        <v>2930</v>
      </c>
    </row>
    <row r="2940" spans="4:13">
      <c r="D2940" s="59"/>
      <c r="E2940" s="59"/>
      <c r="F2940" s="62">
        <v>3</v>
      </c>
      <c r="G2940" s="64">
        <v>2529600</v>
      </c>
      <c r="H2940" s="59"/>
      <c r="I2940" s="69">
        <v>1.02</v>
      </c>
      <c r="J2940" s="70">
        <v>260548</v>
      </c>
      <c r="K2940" s="64">
        <v>10</v>
      </c>
      <c r="L2940" s="64">
        <f t="shared" si="47"/>
        <v>661611820.8</v>
      </c>
      <c r="M2940" s="62">
        <v>2931</v>
      </c>
    </row>
    <row r="2941" spans="4:13">
      <c r="D2941" s="59"/>
      <c r="E2941" s="59"/>
      <c r="F2941" s="62">
        <v>4</v>
      </c>
      <c r="G2941" s="64">
        <v>2554400</v>
      </c>
      <c r="H2941" s="59"/>
      <c r="I2941" s="69">
        <v>1.03</v>
      </c>
      <c r="J2941" s="70">
        <v>265657</v>
      </c>
      <c r="K2941" s="64">
        <v>10</v>
      </c>
      <c r="L2941" s="64">
        <f t="shared" si="47"/>
        <v>681148640.8</v>
      </c>
      <c r="M2941" s="62">
        <v>2932</v>
      </c>
    </row>
    <row r="2942" spans="4:13">
      <c r="D2942" s="59"/>
      <c r="E2942" s="59"/>
      <c r="F2942" s="62">
        <v>5</v>
      </c>
      <c r="G2942" s="64">
        <v>2579200</v>
      </c>
      <c r="H2942" s="59"/>
      <c r="I2942" s="69">
        <v>1.04</v>
      </c>
      <c r="J2942" s="70">
        <v>270816</v>
      </c>
      <c r="K2942" s="64">
        <v>10</v>
      </c>
      <c r="L2942" s="64">
        <f t="shared" si="47"/>
        <v>701067827.2</v>
      </c>
      <c r="M2942" s="62">
        <v>2933</v>
      </c>
    </row>
    <row r="2943" spans="4:13">
      <c r="D2943" s="59"/>
      <c r="E2943" s="59"/>
      <c r="F2943" s="62">
        <v>6</v>
      </c>
      <c r="G2943" s="64">
        <v>2628800</v>
      </c>
      <c r="H2943" s="59"/>
      <c r="I2943" s="69">
        <v>1.06</v>
      </c>
      <c r="J2943" s="70">
        <v>278652</v>
      </c>
      <c r="K2943" s="64">
        <v>10</v>
      </c>
      <c r="L2943" s="64">
        <f t="shared" si="47"/>
        <v>735149177.6</v>
      </c>
      <c r="M2943" s="62">
        <v>2934</v>
      </c>
    </row>
    <row r="2944" spans="4:13">
      <c r="D2944" s="59"/>
      <c r="E2944" s="59"/>
      <c r="F2944" s="62">
        <v>7</v>
      </c>
      <c r="G2944" s="64">
        <v>2678400</v>
      </c>
      <c r="H2944" s="59"/>
      <c r="I2944" s="69">
        <v>1.08</v>
      </c>
      <c r="J2944" s="70">
        <v>286588</v>
      </c>
      <c r="K2944" s="64">
        <v>10</v>
      </c>
      <c r="L2944" s="64">
        <f t="shared" si="47"/>
        <v>770275699.2</v>
      </c>
      <c r="M2944" s="62">
        <v>2935</v>
      </c>
    </row>
    <row r="2945" spans="5:13">
      <c r="E2945" s="59"/>
      <c r="F2945" s="62">
        <v>8</v>
      </c>
      <c r="G2945" s="64">
        <v>2728000</v>
      </c>
      <c r="H2945" s="59"/>
      <c r="I2945" s="69">
        <v>1.1</v>
      </c>
      <c r="J2945" s="70">
        <v>294624</v>
      </c>
      <c r="K2945" s="64">
        <v>10</v>
      </c>
      <c r="L2945" s="64">
        <f t="shared" si="47"/>
        <v>806462272</v>
      </c>
      <c r="M2945" s="62">
        <v>2936</v>
      </c>
    </row>
    <row r="2946" spans="5:13">
      <c r="E2946" s="62">
        <v>3</v>
      </c>
      <c r="F2946" s="62">
        <v>1</v>
      </c>
      <c r="G2946" s="63">
        <v>2500000</v>
      </c>
      <c r="H2946" s="62">
        <v>20000</v>
      </c>
      <c r="I2946" s="69">
        <v>1</v>
      </c>
      <c r="J2946" s="70">
        <v>252500</v>
      </c>
      <c r="K2946" s="64">
        <v>10</v>
      </c>
      <c r="L2946" s="64">
        <f t="shared" si="47"/>
        <v>633750000</v>
      </c>
      <c r="M2946" s="62">
        <v>2937</v>
      </c>
    </row>
    <row r="2947" spans="5:13">
      <c r="E2947" s="59"/>
      <c r="F2947" s="62">
        <v>2</v>
      </c>
      <c r="G2947" s="64">
        <v>2525000</v>
      </c>
      <c r="H2947" s="59"/>
      <c r="I2947" s="69">
        <v>1.01</v>
      </c>
      <c r="J2947" s="70">
        <v>257550</v>
      </c>
      <c r="K2947" s="64">
        <v>10</v>
      </c>
      <c r="L2947" s="64">
        <f t="shared" si="47"/>
        <v>652838750</v>
      </c>
      <c r="M2947" s="62">
        <v>2938</v>
      </c>
    </row>
    <row r="2948" spans="5:13">
      <c r="E2948" s="59"/>
      <c r="F2948" s="62">
        <v>3</v>
      </c>
      <c r="G2948" s="64">
        <v>2550000</v>
      </c>
      <c r="H2948" s="59"/>
      <c r="I2948" s="69">
        <v>1.02</v>
      </c>
      <c r="J2948" s="70">
        <v>262650</v>
      </c>
      <c r="K2948" s="64">
        <v>10</v>
      </c>
      <c r="L2948" s="64">
        <f t="shared" si="47"/>
        <v>672307500</v>
      </c>
      <c r="M2948" s="62">
        <v>2939</v>
      </c>
    </row>
    <row r="2949" spans="5:13">
      <c r="E2949" s="59"/>
      <c r="F2949" s="62">
        <v>4</v>
      </c>
      <c r="G2949" s="64">
        <v>2575000</v>
      </c>
      <c r="H2949" s="59"/>
      <c r="I2949" s="69">
        <v>1.03</v>
      </c>
      <c r="J2949" s="70">
        <v>267800</v>
      </c>
      <c r="K2949" s="64">
        <v>10</v>
      </c>
      <c r="L2949" s="64">
        <f t="shared" si="47"/>
        <v>692160000</v>
      </c>
      <c r="M2949" s="62">
        <v>2940</v>
      </c>
    </row>
    <row r="2950" spans="5:13">
      <c r="E2950" s="59"/>
      <c r="F2950" s="62">
        <v>5</v>
      </c>
      <c r="G2950" s="64">
        <v>2600000</v>
      </c>
      <c r="H2950" s="59"/>
      <c r="I2950" s="69">
        <v>1.04</v>
      </c>
      <c r="J2950" s="70">
        <v>273000</v>
      </c>
      <c r="K2950" s="64">
        <v>10</v>
      </c>
      <c r="L2950" s="64">
        <f t="shared" si="47"/>
        <v>712400000</v>
      </c>
      <c r="M2950" s="62">
        <v>2941</v>
      </c>
    </row>
    <row r="2951" spans="5:13">
      <c r="E2951" s="59"/>
      <c r="F2951" s="62">
        <v>6</v>
      </c>
      <c r="G2951" s="64">
        <v>2650000</v>
      </c>
      <c r="H2951" s="59"/>
      <c r="I2951" s="69">
        <v>1.06</v>
      </c>
      <c r="J2951" s="70">
        <v>280900</v>
      </c>
      <c r="K2951" s="64">
        <v>10</v>
      </c>
      <c r="L2951" s="64">
        <f t="shared" si="47"/>
        <v>747035000</v>
      </c>
      <c r="M2951" s="62">
        <v>2942</v>
      </c>
    </row>
    <row r="2952" spans="5:13">
      <c r="E2952" s="59"/>
      <c r="F2952" s="62">
        <v>7</v>
      </c>
      <c r="G2952" s="64">
        <v>2700000</v>
      </c>
      <c r="H2952" s="59"/>
      <c r="I2952" s="69">
        <v>1.08</v>
      </c>
      <c r="J2952" s="70">
        <v>288900</v>
      </c>
      <c r="K2952" s="64">
        <v>10</v>
      </c>
      <c r="L2952" s="64">
        <f t="shared" si="47"/>
        <v>782730000</v>
      </c>
      <c r="M2952" s="62">
        <v>2943</v>
      </c>
    </row>
    <row r="2953" spans="5:13">
      <c r="E2953" s="59"/>
      <c r="F2953" s="62">
        <v>8</v>
      </c>
      <c r="G2953" s="64">
        <v>2750000</v>
      </c>
      <c r="H2953" s="59"/>
      <c r="I2953" s="69">
        <v>1.1</v>
      </c>
      <c r="J2953" s="70">
        <v>297000</v>
      </c>
      <c r="K2953" s="64">
        <v>10</v>
      </c>
      <c r="L2953" s="64">
        <f t="shared" si="47"/>
        <v>819500000</v>
      </c>
      <c r="M2953" s="62">
        <v>2944</v>
      </c>
    </row>
    <row r="2954" spans="5:13">
      <c r="E2954" s="62">
        <v>4</v>
      </c>
      <c r="F2954" s="62">
        <v>1</v>
      </c>
      <c r="G2954" s="63">
        <v>2520000</v>
      </c>
      <c r="H2954" s="62">
        <v>20000</v>
      </c>
      <c r="I2954" s="69">
        <v>1</v>
      </c>
      <c r="J2954" s="70">
        <v>254520</v>
      </c>
      <c r="K2954" s="64">
        <v>10</v>
      </c>
      <c r="L2954" s="64">
        <f t="shared" si="47"/>
        <v>643910400</v>
      </c>
      <c r="M2954" s="62">
        <v>2945</v>
      </c>
    </row>
    <row r="2955" spans="5:13">
      <c r="E2955" s="59"/>
      <c r="F2955" s="62">
        <v>2</v>
      </c>
      <c r="G2955" s="64">
        <v>2545200</v>
      </c>
      <c r="H2955" s="59"/>
      <c r="I2955" s="69">
        <v>1.01</v>
      </c>
      <c r="J2955" s="70">
        <v>259610</v>
      </c>
      <c r="K2955" s="64">
        <v>10</v>
      </c>
      <c r="L2955" s="64">
        <f t="shared" si="47"/>
        <v>663304572</v>
      </c>
      <c r="M2955" s="62">
        <v>2946</v>
      </c>
    </row>
    <row r="2956" spans="5:13">
      <c r="E2956" s="59"/>
      <c r="F2956" s="62">
        <v>3</v>
      </c>
      <c r="G2956" s="64">
        <v>2570400</v>
      </c>
      <c r="H2956" s="59"/>
      <c r="I2956" s="69">
        <v>1.02</v>
      </c>
      <c r="J2956" s="70">
        <v>264751</v>
      </c>
      <c r="K2956" s="64">
        <v>10</v>
      </c>
      <c r="L2956" s="64">
        <f t="shared" si="47"/>
        <v>683086370.4</v>
      </c>
      <c r="M2956" s="62">
        <v>2947</v>
      </c>
    </row>
    <row r="2957" spans="5:13">
      <c r="E2957" s="59"/>
      <c r="F2957" s="62">
        <v>4</v>
      </c>
      <c r="G2957" s="64">
        <v>2595600</v>
      </c>
      <c r="H2957" s="59"/>
      <c r="I2957" s="69">
        <v>1.03</v>
      </c>
      <c r="J2957" s="70">
        <v>269942</v>
      </c>
      <c r="K2957" s="64">
        <v>10</v>
      </c>
      <c r="L2957" s="64">
        <f t="shared" si="47"/>
        <v>703257055.2</v>
      </c>
      <c r="M2957" s="62">
        <v>2948</v>
      </c>
    </row>
    <row r="2958" spans="5:13">
      <c r="E2958" s="59"/>
      <c r="F2958" s="62">
        <v>5</v>
      </c>
      <c r="G2958" s="64">
        <v>2620800</v>
      </c>
      <c r="H2958" s="59"/>
      <c r="I2958" s="69">
        <v>1.04</v>
      </c>
      <c r="J2958" s="70">
        <v>275184</v>
      </c>
      <c r="K2958" s="64">
        <v>10</v>
      </c>
      <c r="L2958" s="64">
        <f t="shared" si="47"/>
        <v>723823027.2</v>
      </c>
      <c r="M2958" s="62">
        <v>2949</v>
      </c>
    </row>
    <row r="2959" spans="5:13">
      <c r="E2959" s="59"/>
      <c r="F2959" s="62">
        <v>6</v>
      </c>
      <c r="G2959" s="64">
        <v>2671200</v>
      </c>
      <c r="H2959" s="59"/>
      <c r="I2959" s="69">
        <v>1.06</v>
      </c>
      <c r="J2959" s="70">
        <v>283147</v>
      </c>
      <c r="K2959" s="64">
        <v>10</v>
      </c>
      <c r="L2959" s="64">
        <f t="shared" si="47"/>
        <v>759013466.4</v>
      </c>
      <c r="M2959" s="62">
        <v>2950</v>
      </c>
    </row>
    <row r="2960" spans="5:13">
      <c r="E2960" s="59"/>
      <c r="F2960" s="62">
        <v>7</v>
      </c>
      <c r="G2960" s="64">
        <v>2721600</v>
      </c>
      <c r="H2960" s="59"/>
      <c r="I2960" s="69">
        <v>1.08</v>
      </c>
      <c r="J2960" s="70">
        <v>291211</v>
      </c>
      <c r="K2960" s="64">
        <v>10</v>
      </c>
      <c r="L2960" s="64">
        <f t="shared" si="47"/>
        <v>795281457.6</v>
      </c>
      <c r="M2960" s="62">
        <v>2951</v>
      </c>
    </row>
    <row r="2961" spans="4:13">
      <c r="D2961" s="59"/>
      <c r="E2961" s="59"/>
      <c r="F2961" s="62">
        <v>8</v>
      </c>
      <c r="G2961" s="64">
        <v>2772000</v>
      </c>
      <c r="H2961" s="59"/>
      <c r="I2961" s="69">
        <v>1.1</v>
      </c>
      <c r="J2961" s="70">
        <v>299376</v>
      </c>
      <c r="K2961" s="64">
        <v>10</v>
      </c>
      <c r="L2961" s="64">
        <f t="shared" si="47"/>
        <v>832642272</v>
      </c>
      <c r="M2961" s="62">
        <v>2952</v>
      </c>
    </row>
    <row r="2962" spans="4:13">
      <c r="D2962" s="59"/>
      <c r="E2962" s="62">
        <v>5</v>
      </c>
      <c r="F2962" s="62">
        <v>1</v>
      </c>
      <c r="G2962" s="63">
        <v>2540000</v>
      </c>
      <c r="H2962" s="62">
        <v>20000</v>
      </c>
      <c r="I2962" s="69">
        <v>1</v>
      </c>
      <c r="J2962" s="70">
        <v>256540</v>
      </c>
      <c r="K2962" s="64">
        <v>10</v>
      </c>
      <c r="L2962" s="64">
        <f t="shared" si="47"/>
        <v>654151600</v>
      </c>
      <c r="M2962" s="62">
        <v>2953</v>
      </c>
    </row>
    <row r="2963" spans="4:13">
      <c r="D2963" s="59"/>
      <c r="E2963" s="59"/>
      <c r="F2963" s="62">
        <v>2</v>
      </c>
      <c r="G2963" s="64">
        <v>2565400</v>
      </c>
      <c r="H2963" s="59"/>
      <c r="I2963" s="69">
        <v>1.01</v>
      </c>
      <c r="J2963" s="70">
        <v>261670</v>
      </c>
      <c r="K2963" s="64">
        <v>10</v>
      </c>
      <c r="L2963" s="64">
        <f t="shared" si="47"/>
        <v>673853618</v>
      </c>
      <c r="M2963" s="62">
        <v>2954</v>
      </c>
    </row>
    <row r="2964" spans="4:13">
      <c r="D2964" s="59"/>
      <c r="E2964" s="59"/>
      <c r="F2964" s="62">
        <v>3</v>
      </c>
      <c r="G2964" s="64">
        <v>2590800</v>
      </c>
      <c r="H2964" s="59"/>
      <c r="I2964" s="69">
        <v>1.02</v>
      </c>
      <c r="J2964" s="70">
        <v>266852</v>
      </c>
      <c r="K2964" s="64">
        <v>10</v>
      </c>
      <c r="L2964" s="64">
        <f t="shared" si="47"/>
        <v>693950961.6</v>
      </c>
      <c r="M2964" s="62">
        <v>2955</v>
      </c>
    </row>
    <row r="2965" spans="4:13">
      <c r="D2965" s="59"/>
      <c r="E2965" s="59"/>
      <c r="F2965" s="62">
        <v>4</v>
      </c>
      <c r="G2965" s="64">
        <v>2616200</v>
      </c>
      <c r="H2965" s="59"/>
      <c r="I2965" s="69">
        <v>1.03</v>
      </c>
      <c r="J2965" s="70">
        <v>272084</v>
      </c>
      <c r="K2965" s="64">
        <v>10</v>
      </c>
      <c r="L2965" s="64">
        <f t="shared" si="47"/>
        <v>714442360.8</v>
      </c>
      <c r="M2965" s="62">
        <v>2956</v>
      </c>
    </row>
    <row r="2966" spans="4:13">
      <c r="D2966" s="59"/>
      <c r="E2966" s="59"/>
      <c r="F2966" s="62">
        <v>5</v>
      </c>
      <c r="G2966" s="64">
        <v>2641600</v>
      </c>
      <c r="H2966" s="59"/>
      <c r="I2966" s="69">
        <v>1.04</v>
      </c>
      <c r="J2966" s="70">
        <v>277368</v>
      </c>
      <c r="K2966" s="64">
        <v>10</v>
      </c>
      <c r="L2966" s="64">
        <f t="shared" si="47"/>
        <v>735336908.8</v>
      </c>
      <c r="M2966" s="62">
        <v>2957</v>
      </c>
    </row>
    <row r="2967" spans="4:13">
      <c r="D2967" s="59"/>
      <c r="E2967" s="59"/>
      <c r="F2967" s="62">
        <v>6</v>
      </c>
      <c r="G2967" s="64">
        <v>2692400</v>
      </c>
      <c r="H2967" s="59"/>
      <c r="I2967" s="69">
        <v>1.06</v>
      </c>
      <c r="J2967" s="70">
        <v>285394</v>
      </c>
      <c r="K2967" s="64">
        <v>10</v>
      </c>
      <c r="L2967" s="64">
        <f t="shared" si="47"/>
        <v>771087205.6</v>
      </c>
      <c r="M2967" s="62">
        <v>2958</v>
      </c>
    </row>
    <row r="2968" spans="4:13">
      <c r="D2968" s="59"/>
      <c r="E2968" s="59"/>
      <c r="F2968" s="62">
        <v>7</v>
      </c>
      <c r="G2968" s="64">
        <v>2743200</v>
      </c>
      <c r="H2968" s="59"/>
      <c r="I2968" s="69">
        <v>1.08</v>
      </c>
      <c r="J2968" s="70">
        <v>293522</v>
      </c>
      <c r="K2968" s="64">
        <v>10</v>
      </c>
      <c r="L2968" s="64">
        <f t="shared" si="47"/>
        <v>807932750.4</v>
      </c>
      <c r="M2968" s="62">
        <v>2959</v>
      </c>
    </row>
    <row r="2969" spans="4:13">
      <c r="D2969" s="59"/>
      <c r="E2969" s="59"/>
      <c r="F2969" s="62">
        <v>8</v>
      </c>
      <c r="G2969" s="64">
        <v>2794000</v>
      </c>
      <c r="H2969" s="59"/>
      <c r="I2969" s="69">
        <v>1.1</v>
      </c>
      <c r="J2969" s="70">
        <v>301752</v>
      </c>
      <c r="K2969" s="64">
        <v>10</v>
      </c>
      <c r="L2969" s="64">
        <f t="shared" si="47"/>
        <v>845889088</v>
      </c>
      <c r="M2969" s="62">
        <v>2960</v>
      </c>
    </row>
    <row r="2970" spans="4:13">
      <c r="D2970" s="62" t="s">
        <v>671</v>
      </c>
      <c r="E2970" s="62">
        <v>1</v>
      </c>
      <c r="F2970" s="62">
        <v>1</v>
      </c>
      <c r="G2970" s="63">
        <v>2560000</v>
      </c>
      <c r="H2970" s="62">
        <v>20000</v>
      </c>
      <c r="I2970" s="69">
        <v>1</v>
      </c>
      <c r="J2970" s="70">
        <v>258560</v>
      </c>
      <c r="K2970" s="64">
        <v>10</v>
      </c>
      <c r="L2970" s="64">
        <f t="shared" si="47"/>
        <v>664473600</v>
      </c>
      <c r="M2970" s="62">
        <v>2961</v>
      </c>
    </row>
    <row r="2971" spans="4:13">
      <c r="D2971" s="59"/>
      <c r="E2971" s="59"/>
      <c r="F2971" s="62">
        <v>2</v>
      </c>
      <c r="G2971" s="64">
        <v>2585600</v>
      </c>
      <c r="H2971" s="59"/>
      <c r="I2971" s="69">
        <v>1.01</v>
      </c>
      <c r="J2971" s="70">
        <v>263731</v>
      </c>
      <c r="K2971" s="64">
        <v>10</v>
      </c>
      <c r="L2971" s="64">
        <f t="shared" si="47"/>
        <v>684488473.6</v>
      </c>
      <c r="M2971" s="62">
        <v>2962</v>
      </c>
    </row>
    <row r="2972" spans="4:13">
      <c r="D2972" s="59"/>
      <c r="E2972" s="59"/>
      <c r="F2972" s="62">
        <v>3</v>
      </c>
      <c r="G2972" s="64">
        <v>2611200</v>
      </c>
      <c r="H2972" s="59"/>
      <c r="I2972" s="69">
        <v>1.02</v>
      </c>
      <c r="J2972" s="70">
        <v>268953</v>
      </c>
      <c r="K2972" s="64">
        <v>10</v>
      </c>
      <c r="L2972" s="64">
        <f t="shared" si="47"/>
        <v>704901273.6</v>
      </c>
      <c r="M2972" s="62">
        <v>2963</v>
      </c>
    </row>
    <row r="2973" spans="4:13">
      <c r="D2973" s="59"/>
      <c r="E2973" s="59"/>
      <c r="F2973" s="62">
        <v>4</v>
      </c>
      <c r="G2973" s="64">
        <v>2636800</v>
      </c>
      <c r="H2973" s="59"/>
      <c r="I2973" s="69">
        <v>1.03</v>
      </c>
      <c r="J2973" s="70">
        <v>274227</v>
      </c>
      <c r="K2973" s="64">
        <v>10</v>
      </c>
      <c r="L2973" s="64">
        <f t="shared" si="47"/>
        <v>725718553.6</v>
      </c>
      <c r="M2973" s="62">
        <v>2964</v>
      </c>
    </row>
    <row r="2974" spans="4:13">
      <c r="D2974" s="59"/>
      <c r="E2974" s="59"/>
      <c r="F2974" s="62">
        <v>5</v>
      </c>
      <c r="G2974" s="64">
        <v>2662400</v>
      </c>
      <c r="H2974" s="59"/>
      <c r="I2974" s="69">
        <v>1.04</v>
      </c>
      <c r="J2974" s="70">
        <v>279552</v>
      </c>
      <c r="K2974" s="64">
        <v>10</v>
      </c>
      <c r="L2974" s="64">
        <f t="shared" si="47"/>
        <v>746941644.8</v>
      </c>
      <c r="M2974" s="62">
        <v>2965</v>
      </c>
    </row>
    <row r="2975" spans="4:13">
      <c r="D2975" s="59"/>
      <c r="E2975" s="59"/>
      <c r="F2975" s="62">
        <v>6</v>
      </c>
      <c r="G2975" s="64">
        <v>2713600</v>
      </c>
      <c r="H2975" s="59"/>
      <c r="I2975" s="69">
        <v>1.06</v>
      </c>
      <c r="J2975" s="70">
        <v>287641</v>
      </c>
      <c r="K2975" s="64">
        <v>10</v>
      </c>
      <c r="L2975" s="64">
        <f t="shared" si="47"/>
        <v>783256217.6</v>
      </c>
      <c r="M2975" s="62">
        <v>2966</v>
      </c>
    </row>
    <row r="2976" spans="4:13">
      <c r="D2976" s="59"/>
      <c r="E2976" s="59"/>
      <c r="F2976" s="62">
        <v>7</v>
      </c>
      <c r="G2976" s="64">
        <v>2764800</v>
      </c>
      <c r="H2976" s="59"/>
      <c r="I2976" s="69">
        <v>1.08</v>
      </c>
      <c r="J2976" s="70">
        <v>295833</v>
      </c>
      <c r="K2976" s="64">
        <v>10</v>
      </c>
      <c r="L2976" s="64">
        <f t="shared" si="47"/>
        <v>820683878.4</v>
      </c>
      <c r="M2976" s="62">
        <v>2967</v>
      </c>
    </row>
    <row r="2977" spans="5:13">
      <c r="E2977" s="59"/>
      <c r="F2977" s="62">
        <v>8</v>
      </c>
      <c r="G2977" s="64">
        <v>2816000</v>
      </c>
      <c r="H2977" s="59"/>
      <c r="I2977" s="69">
        <v>1.1</v>
      </c>
      <c r="J2977" s="70">
        <v>304128</v>
      </c>
      <c r="K2977" s="64">
        <v>10</v>
      </c>
      <c r="L2977" s="64">
        <f t="shared" si="47"/>
        <v>859240448</v>
      </c>
      <c r="M2977" s="62">
        <v>2968</v>
      </c>
    </row>
    <row r="2978" spans="5:13">
      <c r="E2978" s="62">
        <v>2</v>
      </c>
      <c r="F2978" s="62">
        <v>1</v>
      </c>
      <c r="G2978" s="63">
        <v>2580000</v>
      </c>
      <c r="H2978" s="62">
        <v>20000</v>
      </c>
      <c r="I2978" s="69">
        <v>1</v>
      </c>
      <c r="J2978" s="70">
        <v>260580</v>
      </c>
      <c r="K2978" s="64">
        <v>10</v>
      </c>
      <c r="L2978" s="64">
        <f t="shared" si="47"/>
        <v>674876400</v>
      </c>
      <c r="M2978" s="62">
        <v>2969</v>
      </c>
    </row>
    <row r="2979" spans="5:13">
      <c r="E2979" s="59"/>
      <c r="F2979" s="62">
        <v>2</v>
      </c>
      <c r="G2979" s="64">
        <v>2605800</v>
      </c>
      <c r="H2979" s="59"/>
      <c r="I2979" s="69">
        <v>1.01</v>
      </c>
      <c r="J2979" s="70">
        <v>265791</v>
      </c>
      <c r="K2979" s="64">
        <v>10</v>
      </c>
      <c r="L2979" s="64">
        <f t="shared" si="47"/>
        <v>695203987.8</v>
      </c>
      <c r="M2979" s="62">
        <v>2970</v>
      </c>
    </row>
    <row r="2980" spans="5:13">
      <c r="E2980" s="59"/>
      <c r="F2980" s="62">
        <v>3</v>
      </c>
      <c r="G2980" s="64">
        <v>2631600</v>
      </c>
      <c r="H2980" s="59"/>
      <c r="I2980" s="69">
        <v>1.02</v>
      </c>
      <c r="J2980" s="70">
        <v>271054</v>
      </c>
      <c r="K2980" s="64">
        <v>10</v>
      </c>
      <c r="L2980" s="64">
        <f t="shared" si="47"/>
        <v>715937306.4</v>
      </c>
      <c r="M2980" s="62">
        <v>2971</v>
      </c>
    </row>
    <row r="2981" spans="5:13">
      <c r="E2981" s="59"/>
      <c r="F2981" s="62">
        <v>4</v>
      </c>
      <c r="G2981" s="64">
        <v>2657400</v>
      </c>
      <c r="H2981" s="59"/>
      <c r="I2981" s="69">
        <v>1.03</v>
      </c>
      <c r="J2981" s="70">
        <v>276369</v>
      </c>
      <c r="K2981" s="64">
        <v>10</v>
      </c>
      <c r="L2981" s="64">
        <f t="shared" si="47"/>
        <v>737080380.6</v>
      </c>
      <c r="M2981" s="62">
        <v>2972</v>
      </c>
    </row>
    <row r="2982" spans="5:13">
      <c r="E2982" s="59"/>
      <c r="F2982" s="62">
        <v>5</v>
      </c>
      <c r="G2982" s="64">
        <v>2683200</v>
      </c>
      <c r="H2982" s="59"/>
      <c r="I2982" s="69">
        <v>1.04</v>
      </c>
      <c r="J2982" s="70">
        <v>281736</v>
      </c>
      <c r="K2982" s="64">
        <v>10</v>
      </c>
      <c r="L2982" s="64">
        <f t="shared" si="47"/>
        <v>758637235.2</v>
      </c>
      <c r="M2982" s="62">
        <v>2973</v>
      </c>
    </row>
    <row r="2983" spans="5:13">
      <c r="E2983" s="59"/>
      <c r="F2983" s="62">
        <v>6</v>
      </c>
      <c r="G2983" s="64">
        <v>2734800</v>
      </c>
      <c r="H2983" s="59"/>
      <c r="I2983" s="69">
        <v>1.06</v>
      </c>
      <c r="J2983" s="70">
        <v>289888</v>
      </c>
      <c r="K2983" s="64">
        <v>10</v>
      </c>
      <c r="L2983" s="64">
        <f t="shared" si="47"/>
        <v>795520502.4</v>
      </c>
      <c r="M2983" s="62">
        <v>2974</v>
      </c>
    </row>
    <row r="2984" spans="5:13">
      <c r="E2984" s="59"/>
      <c r="F2984" s="62">
        <v>7</v>
      </c>
      <c r="G2984" s="64">
        <v>2786400</v>
      </c>
      <c r="H2984" s="59"/>
      <c r="I2984" s="69">
        <v>1.08</v>
      </c>
      <c r="J2984" s="70">
        <v>298144</v>
      </c>
      <c r="K2984" s="64">
        <v>10</v>
      </c>
      <c r="L2984" s="64">
        <f t="shared" si="47"/>
        <v>833534841.6</v>
      </c>
      <c r="M2984" s="62">
        <v>2975</v>
      </c>
    </row>
    <row r="2985" spans="5:13">
      <c r="E2985" s="59"/>
      <c r="F2985" s="62">
        <v>8</v>
      </c>
      <c r="G2985" s="64">
        <v>2838000</v>
      </c>
      <c r="H2985" s="59"/>
      <c r="I2985" s="69">
        <v>1.1</v>
      </c>
      <c r="J2985" s="70">
        <v>306504</v>
      </c>
      <c r="K2985" s="64">
        <v>10</v>
      </c>
      <c r="L2985" s="64">
        <f t="shared" si="47"/>
        <v>872696352</v>
      </c>
      <c r="M2985" s="62">
        <v>2976</v>
      </c>
    </row>
    <row r="2986" spans="5:13">
      <c r="E2986" s="62">
        <v>3</v>
      </c>
      <c r="F2986" s="62">
        <v>1</v>
      </c>
      <c r="G2986" s="63">
        <v>2600000</v>
      </c>
      <c r="H2986" s="62">
        <v>20000</v>
      </c>
      <c r="I2986" s="69">
        <v>1</v>
      </c>
      <c r="J2986" s="70">
        <v>262600</v>
      </c>
      <c r="K2986" s="64">
        <v>10</v>
      </c>
      <c r="L2986" s="64">
        <f t="shared" ref="L2986:L3049" si="48">G2986*(1+J2986/1000)</f>
        <v>685360000</v>
      </c>
      <c r="M2986" s="62">
        <v>2977</v>
      </c>
    </row>
    <row r="2987" spans="5:13">
      <c r="E2987" s="59"/>
      <c r="F2987" s="62">
        <v>2</v>
      </c>
      <c r="G2987" s="64">
        <v>2626000</v>
      </c>
      <c r="H2987" s="59"/>
      <c r="I2987" s="69">
        <v>1.01</v>
      </c>
      <c r="J2987" s="70">
        <v>267852</v>
      </c>
      <c r="K2987" s="64">
        <v>10</v>
      </c>
      <c r="L2987" s="64">
        <f t="shared" si="48"/>
        <v>706005352</v>
      </c>
      <c r="M2987" s="62">
        <v>2978</v>
      </c>
    </row>
    <row r="2988" spans="5:13">
      <c r="E2988" s="59"/>
      <c r="F2988" s="62">
        <v>3</v>
      </c>
      <c r="G2988" s="64">
        <v>2652000</v>
      </c>
      <c r="H2988" s="59"/>
      <c r="I2988" s="69">
        <v>1.02</v>
      </c>
      <c r="J2988" s="70">
        <v>273156</v>
      </c>
      <c r="K2988" s="64">
        <v>10</v>
      </c>
      <c r="L2988" s="64">
        <f t="shared" si="48"/>
        <v>727061712</v>
      </c>
      <c r="M2988" s="62">
        <v>2979</v>
      </c>
    </row>
    <row r="2989" spans="5:13">
      <c r="E2989" s="59"/>
      <c r="F2989" s="62">
        <v>4</v>
      </c>
      <c r="G2989" s="64">
        <v>2678000</v>
      </c>
      <c r="H2989" s="59"/>
      <c r="I2989" s="69">
        <v>1.03</v>
      </c>
      <c r="J2989" s="70">
        <v>278512</v>
      </c>
      <c r="K2989" s="64">
        <v>10</v>
      </c>
      <c r="L2989" s="64">
        <f t="shared" si="48"/>
        <v>748533136</v>
      </c>
      <c r="M2989" s="62">
        <v>2980</v>
      </c>
    </row>
    <row r="2990" spans="5:13">
      <c r="E2990" s="59"/>
      <c r="F2990" s="62">
        <v>5</v>
      </c>
      <c r="G2990" s="64">
        <v>2704000</v>
      </c>
      <c r="H2990" s="59"/>
      <c r="I2990" s="69">
        <v>1.04</v>
      </c>
      <c r="J2990" s="70">
        <v>283920</v>
      </c>
      <c r="K2990" s="64">
        <v>10</v>
      </c>
      <c r="L2990" s="64">
        <f t="shared" si="48"/>
        <v>770423680</v>
      </c>
      <c r="M2990" s="62">
        <v>2981</v>
      </c>
    </row>
    <row r="2991" spans="5:13">
      <c r="E2991" s="59"/>
      <c r="F2991" s="62">
        <v>6</v>
      </c>
      <c r="G2991" s="64">
        <v>2756000</v>
      </c>
      <c r="H2991" s="59"/>
      <c r="I2991" s="69">
        <v>1.06</v>
      </c>
      <c r="J2991" s="70">
        <v>292136</v>
      </c>
      <c r="K2991" s="64">
        <v>10</v>
      </c>
      <c r="L2991" s="64">
        <f t="shared" si="48"/>
        <v>807882816</v>
      </c>
      <c r="M2991" s="62">
        <v>2982</v>
      </c>
    </row>
    <row r="2992" spans="5:13">
      <c r="E2992" s="59"/>
      <c r="F2992" s="62">
        <v>7</v>
      </c>
      <c r="G2992" s="64">
        <v>2808000</v>
      </c>
      <c r="H2992" s="59"/>
      <c r="I2992" s="69">
        <v>1.08</v>
      </c>
      <c r="J2992" s="70">
        <v>300456</v>
      </c>
      <c r="K2992" s="64">
        <v>10</v>
      </c>
      <c r="L2992" s="64">
        <f t="shared" si="48"/>
        <v>846488448</v>
      </c>
      <c r="M2992" s="62">
        <v>2983</v>
      </c>
    </row>
    <row r="2993" spans="5:13">
      <c r="E2993" s="59"/>
      <c r="F2993" s="62">
        <v>8</v>
      </c>
      <c r="G2993" s="64">
        <v>2860000</v>
      </c>
      <c r="H2993" s="59"/>
      <c r="I2993" s="69">
        <v>1.1</v>
      </c>
      <c r="J2993" s="70">
        <v>308880</v>
      </c>
      <c r="K2993" s="64">
        <v>10</v>
      </c>
      <c r="L2993" s="64">
        <f t="shared" si="48"/>
        <v>886256800</v>
      </c>
      <c r="M2993" s="62">
        <v>2984</v>
      </c>
    </row>
    <row r="2994" spans="5:13">
      <c r="E2994" s="62">
        <v>4</v>
      </c>
      <c r="F2994" s="62">
        <v>1</v>
      </c>
      <c r="G2994" s="63">
        <v>2620000</v>
      </c>
      <c r="H2994" s="62">
        <v>20000</v>
      </c>
      <c r="I2994" s="69">
        <v>1</v>
      </c>
      <c r="J2994" s="70">
        <v>264620</v>
      </c>
      <c r="K2994" s="64">
        <v>10</v>
      </c>
      <c r="L2994" s="64">
        <f t="shared" si="48"/>
        <v>695924400</v>
      </c>
      <c r="M2994" s="62">
        <v>2985</v>
      </c>
    </row>
    <row r="2995" spans="5:13">
      <c r="E2995" s="59"/>
      <c r="F2995" s="62">
        <v>2</v>
      </c>
      <c r="G2995" s="64">
        <v>2646200</v>
      </c>
      <c r="H2995" s="59"/>
      <c r="I2995" s="69">
        <v>1.01</v>
      </c>
      <c r="J2995" s="70">
        <v>269912</v>
      </c>
      <c r="K2995" s="64">
        <v>10</v>
      </c>
      <c r="L2995" s="64">
        <f t="shared" si="48"/>
        <v>716887334.4</v>
      </c>
      <c r="M2995" s="62">
        <v>2986</v>
      </c>
    </row>
    <row r="2996" spans="5:13">
      <c r="E2996" s="59"/>
      <c r="F2996" s="62">
        <v>3</v>
      </c>
      <c r="G2996" s="64">
        <v>2672400</v>
      </c>
      <c r="H2996" s="59"/>
      <c r="I2996" s="69">
        <v>1.02</v>
      </c>
      <c r="J2996" s="70">
        <v>275257</v>
      </c>
      <c r="K2996" s="64">
        <v>10</v>
      </c>
      <c r="L2996" s="64">
        <f t="shared" si="48"/>
        <v>738269206.8</v>
      </c>
      <c r="M2996" s="62">
        <v>2987</v>
      </c>
    </row>
    <row r="2997" spans="5:13">
      <c r="E2997" s="59"/>
      <c r="F2997" s="62">
        <v>4</v>
      </c>
      <c r="G2997" s="64">
        <v>2698600</v>
      </c>
      <c r="H2997" s="59"/>
      <c r="I2997" s="69">
        <v>1.03</v>
      </c>
      <c r="J2997" s="70">
        <v>280654</v>
      </c>
      <c r="K2997" s="64">
        <v>10</v>
      </c>
      <c r="L2997" s="64">
        <f t="shared" si="48"/>
        <v>760071484.4</v>
      </c>
      <c r="M2997" s="62">
        <v>2988</v>
      </c>
    </row>
    <row r="2998" spans="5:13">
      <c r="E2998" s="59"/>
      <c r="F2998" s="62">
        <v>5</v>
      </c>
      <c r="G2998" s="64">
        <v>2724800</v>
      </c>
      <c r="H2998" s="59"/>
      <c r="I2998" s="69">
        <v>1.04</v>
      </c>
      <c r="J2998" s="70">
        <v>286104</v>
      </c>
      <c r="K2998" s="64">
        <v>10</v>
      </c>
      <c r="L2998" s="64">
        <f t="shared" si="48"/>
        <v>782300979.2</v>
      </c>
      <c r="M2998" s="62">
        <v>2989</v>
      </c>
    </row>
    <row r="2999" spans="5:13">
      <c r="E2999" s="59"/>
      <c r="F2999" s="62">
        <v>6</v>
      </c>
      <c r="G2999" s="64">
        <v>2777200</v>
      </c>
      <c r="H2999" s="59"/>
      <c r="I2999" s="69">
        <v>1.06</v>
      </c>
      <c r="J2999" s="70">
        <v>294383</v>
      </c>
      <c r="K2999" s="64">
        <v>10</v>
      </c>
      <c r="L2999" s="64">
        <f t="shared" si="48"/>
        <v>820337667.6</v>
      </c>
      <c r="M2999" s="62">
        <v>2990</v>
      </c>
    </row>
    <row r="3000" spans="5:13">
      <c r="E3000" s="59"/>
      <c r="F3000" s="62">
        <v>7</v>
      </c>
      <c r="G3000" s="64">
        <v>2829600</v>
      </c>
      <c r="H3000" s="59"/>
      <c r="I3000" s="69">
        <v>1.08</v>
      </c>
      <c r="J3000" s="70">
        <v>302767</v>
      </c>
      <c r="K3000" s="64">
        <v>10</v>
      </c>
      <c r="L3000" s="64">
        <f t="shared" si="48"/>
        <v>859539103.2</v>
      </c>
      <c r="M3000" s="62">
        <v>2991</v>
      </c>
    </row>
    <row r="3001" spans="5:13">
      <c r="E3001" s="59"/>
      <c r="F3001" s="62">
        <v>8</v>
      </c>
      <c r="G3001" s="64">
        <v>2882000</v>
      </c>
      <c r="H3001" s="59"/>
      <c r="I3001" s="69">
        <v>1.1</v>
      </c>
      <c r="J3001" s="70">
        <v>311256</v>
      </c>
      <c r="K3001" s="64">
        <v>10</v>
      </c>
      <c r="L3001" s="64">
        <f t="shared" si="48"/>
        <v>899921792</v>
      </c>
      <c r="M3001" s="62">
        <v>2992</v>
      </c>
    </row>
    <row r="3002" spans="5:13">
      <c r="E3002" s="62">
        <v>5</v>
      </c>
      <c r="F3002" s="62">
        <v>1</v>
      </c>
      <c r="G3002" s="63">
        <v>2640000</v>
      </c>
      <c r="H3002" s="62">
        <v>20000</v>
      </c>
      <c r="I3002" s="69">
        <v>1</v>
      </c>
      <c r="J3002" s="70">
        <v>266640</v>
      </c>
      <c r="K3002" s="64">
        <v>10</v>
      </c>
      <c r="L3002" s="64">
        <f t="shared" si="48"/>
        <v>706569600</v>
      </c>
      <c r="M3002" s="62">
        <v>2993</v>
      </c>
    </row>
    <row r="3003" spans="5:13">
      <c r="E3003" s="59"/>
      <c r="F3003" s="62">
        <v>2</v>
      </c>
      <c r="G3003" s="64">
        <v>2666400</v>
      </c>
      <c r="H3003" s="59"/>
      <c r="I3003" s="69">
        <v>1.01</v>
      </c>
      <c r="J3003" s="70">
        <v>271972</v>
      </c>
      <c r="K3003" s="64">
        <v>10</v>
      </c>
      <c r="L3003" s="64">
        <f t="shared" si="48"/>
        <v>727852540.8</v>
      </c>
      <c r="M3003" s="62">
        <v>2994</v>
      </c>
    </row>
    <row r="3004" spans="5:13">
      <c r="E3004" s="59"/>
      <c r="F3004" s="62">
        <v>3</v>
      </c>
      <c r="G3004" s="64">
        <v>2692800</v>
      </c>
      <c r="H3004" s="59"/>
      <c r="I3004" s="69">
        <v>1.02</v>
      </c>
      <c r="J3004" s="70">
        <v>277358</v>
      </c>
      <c r="K3004" s="64">
        <v>10</v>
      </c>
      <c r="L3004" s="64">
        <f t="shared" si="48"/>
        <v>749562422.4</v>
      </c>
      <c r="M3004" s="62">
        <v>2995</v>
      </c>
    </row>
    <row r="3005" spans="5:13">
      <c r="E3005" s="59"/>
      <c r="F3005" s="62">
        <v>4</v>
      </c>
      <c r="G3005" s="64">
        <v>2719200</v>
      </c>
      <c r="H3005" s="59"/>
      <c r="I3005" s="69">
        <v>1.03</v>
      </c>
      <c r="J3005" s="70">
        <v>282796</v>
      </c>
      <c r="K3005" s="64">
        <v>10</v>
      </c>
      <c r="L3005" s="64">
        <f t="shared" si="48"/>
        <v>771698083.2</v>
      </c>
      <c r="M3005" s="62">
        <v>2996</v>
      </c>
    </row>
    <row r="3006" spans="5:13">
      <c r="E3006" s="59"/>
      <c r="F3006" s="62">
        <v>5</v>
      </c>
      <c r="G3006" s="64">
        <v>2745600</v>
      </c>
      <c r="H3006" s="59"/>
      <c r="I3006" s="69">
        <v>1.04</v>
      </c>
      <c r="J3006" s="70">
        <v>288288</v>
      </c>
      <c r="K3006" s="64">
        <v>10</v>
      </c>
      <c r="L3006" s="64">
        <f t="shared" si="48"/>
        <v>794269132.8</v>
      </c>
      <c r="M3006" s="62">
        <v>2997</v>
      </c>
    </row>
    <row r="3007" spans="5:13">
      <c r="E3007" s="59"/>
      <c r="F3007" s="62">
        <v>6</v>
      </c>
      <c r="G3007" s="64">
        <v>2798400</v>
      </c>
      <c r="H3007" s="59"/>
      <c r="I3007" s="69">
        <v>1.06</v>
      </c>
      <c r="J3007" s="70">
        <v>296630</v>
      </c>
      <c r="K3007" s="64">
        <v>10</v>
      </c>
      <c r="L3007" s="64">
        <f t="shared" si="48"/>
        <v>832887792</v>
      </c>
      <c r="M3007" s="62">
        <v>2998</v>
      </c>
    </row>
    <row r="3008" spans="5:13">
      <c r="E3008" s="59"/>
      <c r="F3008" s="62">
        <v>7</v>
      </c>
      <c r="G3008" s="64">
        <v>2851200</v>
      </c>
      <c r="H3008" s="59"/>
      <c r="I3008" s="69">
        <v>1.08</v>
      </c>
      <c r="J3008" s="70">
        <v>305078</v>
      </c>
      <c r="K3008" s="64">
        <v>10</v>
      </c>
      <c r="L3008" s="64">
        <f t="shared" si="48"/>
        <v>872689593.6</v>
      </c>
      <c r="M3008" s="62">
        <v>2999</v>
      </c>
    </row>
    <row r="3009" spans="4:13">
      <c r="D3009" s="59"/>
      <c r="E3009" s="59"/>
      <c r="F3009" s="62">
        <v>8</v>
      </c>
      <c r="G3009" s="64">
        <v>2904000</v>
      </c>
      <c r="H3009" s="59"/>
      <c r="I3009" s="69">
        <v>1.1</v>
      </c>
      <c r="J3009" s="70">
        <v>313632</v>
      </c>
      <c r="K3009" s="64">
        <v>10</v>
      </c>
      <c r="L3009" s="64">
        <f t="shared" si="48"/>
        <v>913691328</v>
      </c>
      <c r="M3009" s="62">
        <v>3000</v>
      </c>
    </row>
    <row r="3010" spans="4:13">
      <c r="D3010" s="62" t="s">
        <v>672</v>
      </c>
      <c r="E3010" s="62">
        <v>1</v>
      </c>
      <c r="F3010" s="62">
        <v>1</v>
      </c>
      <c r="G3010" s="63">
        <v>2660000</v>
      </c>
      <c r="H3010" s="62">
        <v>20000</v>
      </c>
      <c r="I3010" s="69">
        <v>1</v>
      </c>
      <c r="J3010" s="70">
        <v>268660</v>
      </c>
      <c r="K3010" s="64">
        <v>10</v>
      </c>
      <c r="L3010" s="64">
        <f t="shared" si="48"/>
        <v>717295600</v>
      </c>
      <c r="M3010" s="62">
        <v>3001</v>
      </c>
    </row>
    <row r="3011" spans="4:13">
      <c r="D3011" s="59"/>
      <c r="E3011" s="59"/>
      <c r="F3011" s="62">
        <v>2</v>
      </c>
      <c r="G3011" s="64">
        <v>2686600</v>
      </c>
      <c r="H3011" s="59"/>
      <c r="I3011" s="69">
        <v>1.01</v>
      </c>
      <c r="J3011" s="70">
        <v>274033</v>
      </c>
      <c r="K3011" s="64">
        <v>10</v>
      </c>
      <c r="L3011" s="64">
        <f t="shared" si="48"/>
        <v>738903657.8</v>
      </c>
      <c r="M3011" s="62">
        <v>3002</v>
      </c>
    </row>
    <row r="3012" spans="4:13">
      <c r="D3012" s="59"/>
      <c r="E3012" s="59"/>
      <c r="F3012" s="62">
        <v>3</v>
      </c>
      <c r="G3012" s="64">
        <v>2713200</v>
      </c>
      <c r="H3012" s="59"/>
      <c r="I3012" s="69">
        <v>1.02</v>
      </c>
      <c r="J3012" s="70">
        <v>279459</v>
      </c>
      <c r="K3012" s="64">
        <v>10</v>
      </c>
      <c r="L3012" s="64">
        <f t="shared" si="48"/>
        <v>760941358.8</v>
      </c>
      <c r="M3012" s="62">
        <v>3003</v>
      </c>
    </row>
    <row r="3013" spans="4:13">
      <c r="D3013" s="59"/>
      <c r="E3013" s="59"/>
      <c r="F3013" s="62">
        <v>4</v>
      </c>
      <c r="G3013" s="64">
        <v>2739800</v>
      </c>
      <c r="H3013" s="59"/>
      <c r="I3013" s="69">
        <v>1.03</v>
      </c>
      <c r="J3013" s="70">
        <v>284939</v>
      </c>
      <c r="K3013" s="64">
        <v>10</v>
      </c>
      <c r="L3013" s="64">
        <f t="shared" si="48"/>
        <v>783415672.2</v>
      </c>
      <c r="M3013" s="62">
        <v>3004</v>
      </c>
    </row>
    <row r="3014" spans="4:13">
      <c r="D3014" s="59"/>
      <c r="E3014" s="59"/>
      <c r="F3014" s="62">
        <v>5</v>
      </c>
      <c r="G3014" s="64">
        <v>2766400</v>
      </c>
      <c r="H3014" s="59"/>
      <c r="I3014" s="69">
        <v>1.04</v>
      </c>
      <c r="J3014" s="70">
        <v>290472</v>
      </c>
      <c r="K3014" s="64">
        <v>10</v>
      </c>
      <c r="L3014" s="64">
        <f t="shared" si="48"/>
        <v>806328140.8</v>
      </c>
      <c r="M3014" s="62">
        <v>3005</v>
      </c>
    </row>
    <row r="3015" spans="4:13">
      <c r="D3015" s="59"/>
      <c r="E3015" s="59"/>
      <c r="F3015" s="62">
        <v>6</v>
      </c>
      <c r="G3015" s="64">
        <v>2819600</v>
      </c>
      <c r="H3015" s="59"/>
      <c r="I3015" s="69">
        <v>1.06</v>
      </c>
      <c r="J3015" s="70">
        <v>298877</v>
      </c>
      <c r="K3015" s="64">
        <v>10</v>
      </c>
      <c r="L3015" s="64">
        <f t="shared" si="48"/>
        <v>845533189.2</v>
      </c>
      <c r="M3015" s="62">
        <v>3006</v>
      </c>
    </row>
    <row r="3016" spans="4:13">
      <c r="D3016" s="59"/>
      <c r="E3016" s="59"/>
      <c r="F3016" s="62">
        <v>7</v>
      </c>
      <c r="G3016" s="64">
        <v>2872800</v>
      </c>
      <c r="H3016" s="59"/>
      <c r="I3016" s="69">
        <v>1.08</v>
      </c>
      <c r="J3016" s="70">
        <v>307389</v>
      </c>
      <c r="K3016" s="64">
        <v>10</v>
      </c>
      <c r="L3016" s="64">
        <f t="shared" si="48"/>
        <v>885939919.2</v>
      </c>
      <c r="M3016" s="62">
        <v>3007</v>
      </c>
    </row>
    <row r="3017" spans="4:13">
      <c r="D3017" s="59"/>
      <c r="E3017" s="59"/>
      <c r="F3017" s="62">
        <v>8</v>
      </c>
      <c r="G3017" s="64">
        <v>2926000</v>
      </c>
      <c r="H3017" s="59"/>
      <c r="I3017" s="69">
        <v>1.1</v>
      </c>
      <c r="J3017" s="70">
        <v>316008</v>
      </c>
      <c r="K3017" s="64">
        <v>10</v>
      </c>
      <c r="L3017" s="64">
        <f t="shared" si="48"/>
        <v>927565408</v>
      </c>
      <c r="M3017" s="62">
        <v>3008</v>
      </c>
    </row>
    <row r="3018" spans="4:13">
      <c r="D3018" s="59"/>
      <c r="E3018" s="62">
        <v>2</v>
      </c>
      <c r="F3018" s="62">
        <v>1</v>
      </c>
      <c r="G3018" s="63">
        <v>2680000</v>
      </c>
      <c r="H3018" s="62">
        <v>20000</v>
      </c>
      <c r="I3018" s="69">
        <v>1</v>
      </c>
      <c r="J3018" s="70">
        <v>270680</v>
      </c>
      <c r="K3018" s="64">
        <v>10</v>
      </c>
      <c r="L3018" s="64">
        <f t="shared" si="48"/>
        <v>728102400</v>
      </c>
      <c r="M3018" s="62">
        <v>3009</v>
      </c>
    </row>
    <row r="3019" spans="4:13">
      <c r="D3019" s="59"/>
      <c r="E3019" s="59"/>
      <c r="F3019" s="62">
        <v>2</v>
      </c>
      <c r="G3019" s="64">
        <v>2706800</v>
      </c>
      <c r="H3019" s="59"/>
      <c r="I3019" s="69">
        <v>1.01</v>
      </c>
      <c r="J3019" s="70">
        <v>276093</v>
      </c>
      <c r="K3019" s="64">
        <v>10</v>
      </c>
      <c r="L3019" s="64">
        <f t="shared" si="48"/>
        <v>750035332.4</v>
      </c>
      <c r="M3019" s="62">
        <v>3010</v>
      </c>
    </row>
    <row r="3020" spans="4:13">
      <c r="D3020" s="59"/>
      <c r="E3020" s="59"/>
      <c r="F3020" s="62">
        <v>3</v>
      </c>
      <c r="G3020" s="64">
        <v>2733600</v>
      </c>
      <c r="H3020" s="59"/>
      <c r="I3020" s="69">
        <v>1.02</v>
      </c>
      <c r="J3020" s="70">
        <v>281560</v>
      </c>
      <c r="K3020" s="64">
        <v>10</v>
      </c>
      <c r="L3020" s="64">
        <f t="shared" si="48"/>
        <v>772406016</v>
      </c>
      <c r="M3020" s="62">
        <v>3011</v>
      </c>
    </row>
    <row r="3021" spans="4:13">
      <c r="D3021" s="59"/>
      <c r="E3021" s="59"/>
      <c r="F3021" s="62">
        <v>4</v>
      </c>
      <c r="G3021" s="64">
        <v>2760400</v>
      </c>
      <c r="H3021" s="59"/>
      <c r="I3021" s="69">
        <v>1.03</v>
      </c>
      <c r="J3021" s="70">
        <v>287081</v>
      </c>
      <c r="K3021" s="64">
        <v>10</v>
      </c>
      <c r="L3021" s="64">
        <f t="shared" si="48"/>
        <v>795218792.4</v>
      </c>
      <c r="M3021" s="62">
        <v>3012</v>
      </c>
    </row>
    <row r="3022" spans="4:13">
      <c r="D3022" s="59"/>
      <c r="E3022" s="59"/>
      <c r="F3022" s="62">
        <v>5</v>
      </c>
      <c r="G3022" s="64">
        <v>2787200</v>
      </c>
      <c r="H3022" s="59"/>
      <c r="I3022" s="69">
        <v>1.04</v>
      </c>
      <c r="J3022" s="70">
        <v>292656</v>
      </c>
      <c r="K3022" s="64">
        <v>10</v>
      </c>
      <c r="L3022" s="64">
        <f t="shared" si="48"/>
        <v>818478003.2</v>
      </c>
      <c r="M3022" s="62">
        <v>3013</v>
      </c>
    </row>
    <row r="3023" spans="4:13">
      <c r="D3023" s="59"/>
      <c r="E3023" s="59"/>
      <c r="F3023" s="62">
        <v>6</v>
      </c>
      <c r="G3023" s="64">
        <v>2840800</v>
      </c>
      <c r="H3023" s="59"/>
      <c r="I3023" s="69">
        <v>1.06</v>
      </c>
      <c r="J3023" s="70">
        <v>301124</v>
      </c>
      <c r="K3023" s="64">
        <v>10</v>
      </c>
      <c r="L3023" s="64">
        <f t="shared" si="48"/>
        <v>858273859.2</v>
      </c>
      <c r="M3023" s="62">
        <v>3014</v>
      </c>
    </row>
    <row r="3024" spans="4:13">
      <c r="D3024" s="59"/>
      <c r="E3024" s="59"/>
      <c r="F3024" s="62">
        <v>7</v>
      </c>
      <c r="G3024" s="64">
        <v>2894400</v>
      </c>
      <c r="H3024" s="59"/>
      <c r="I3024" s="69">
        <v>1.08</v>
      </c>
      <c r="J3024" s="70">
        <v>309700</v>
      </c>
      <c r="K3024" s="64">
        <v>10</v>
      </c>
      <c r="L3024" s="64">
        <f t="shared" si="48"/>
        <v>899290080</v>
      </c>
      <c r="M3024" s="62">
        <v>3015</v>
      </c>
    </row>
    <row r="3025" spans="5:13">
      <c r="E3025" s="59"/>
      <c r="F3025" s="62">
        <v>8</v>
      </c>
      <c r="G3025" s="64">
        <v>2948000</v>
      </c>
      <c r="H3025" s="59"/>
      <c r="I3025" s="69">
        <v>1.1</v>
      </c>
      <c r="J3025" s="70">
        <v>318384</v>
      </c>
      <c r="K3025" s="64">
        <v>10</v>
      </c>
      <c r="L3025" s="64">
        <f t="shared" si="48"/>
        <v>941544032</v>
      </c>
      <c r="M3025" s="62">
        <v>3016</v>
      </c>
    </row>
    <row r="3026" spans="5:13">
      <c r="E3026" s="62">
        <v>3</v>
      </c>
      <c r="F3026" s="62">
        <v>1</v>
      </c>
      <c r="G3026" s="63">
        <v>2700000</v>
      </c>
      <c r="H3026" s="62">
        <v>20000</v>
      </c>
      <c r="I3026" s="69">
        <v>1</v>
      </c>
      <c r="J3026" s="70">
        <v>272700</v>
      </c>
      <c r="K3026" s="64">
        <v>10</v>
      </c>
      <c r="L3026" s="64">
        <f t="shared" si="48"/>
        <v>738990000</v>
      </c>
      <c r="M3026" s="62">
        <v>3017</v>
      </c>
    </row>
    <row r="3027" spans="5:13">
      <c r="E3027" s="59"/>
      <c r="F3027" s="62">
        <v>2</v>
      </c>
      <c r="G3027" s="64">
        <v>2727000</v>
      </c>
      <c r="H3027" s="59"/>
      <c r="I3027" s="69">
        <v>1.01</v>
      </c>
      <c r="J3027" s="70">
        <v>278154</v>
      </c>
      <c r="K3027" s="64">
        <v>10</v>
      </c>
      <c r="L3027" s="64">
        <f t="shared" si="48"/>
        <v>761252958</v>
      </c>
      <c r="M3027" s="62">
        <v>3018</v>
      </c>
    </row>
    <row r="3028" spans="5:13">
      <c r="E3028" s="59"/>
      <c r="F3028" s="62">
        <v>3</v>
      </c>
      <c r="G3028" s="64">
        <v>2754000</v>
      </c>
      <c r="H3028" s="59"/>
      <c r="I3028" s="69">
        <v>1.02</v>
      </c>
      <c r="J3028" s="70">
        <v>283662</v>
      </c>
      <c r="K3028" s="64">
        <v>10</v>
      </c>
      <c r="L3028" s="64">
        <f t="shared" si="48"/>
        <v>783959148</v>
      </c>
      <c r="M3028" s="62">
        <v>3019</v>
      </c>
    </row>
    <row r="3029" spans="5:13">
      <c r="E3029" s="59"/>
      <c r="F3029" s="62">
        <v>4</v>
      </c>
      <c r="G3029" s="64">
        <v>2781000</v>
      </c>
      <c r="H3029" s="59"/>
      <c r="I3029" s="69">
        <v>1.03</v>
      </c>
      <c r="J3029" s="70">
        <v>289224</v>
      </c>
      <c r="K3029" s="64">
        <v>10</v>
      </c>
      <c r="L3029" s="64">
        <f t="shared" si="48"/>
        <v>807112944</v>
      </c>
      <c r="M3029" s="62">
        <v>3020</v>
      </c>
    </row>
    <row r="3030" spans="5:13">
      <c r="E3030" s="59"/>
      <c r="F3030" s="62">
        <v>5</v>
      </c>
      <c r="G3030" s="64">
        <v>2808000</v>
      </c>
      <c r="H3030" s="59"/>
      <c r="I3030" s="69">
        <v>1.04</v>
      </c>
      <c r="J3030" s="70">
        <v>294840</v>
      </c>
      <c r="K3030" s="64">
        <v>10</v>
      </c>
      <c r="L3030" s="64">
        <f t="shared" si="48"/>
        <v>830718720</v>
      </c>
      <c r="M3030" s="62">
        <v>3021</v>
      </c>
    </row>
    <row r="3031" spans="5:13">
      <c r="E3031" s="59"/>
      <c r="F3031" s="62">
        <v>6</v>
      </c>
      <c r="G3031" s="64">
        <v>2862000</v>
      </c>
      <c r="H3031" s="59"/>
      <c r="I3031" s="69">
        <v>1.06</v>
      </c>
      <c r="J3031" s="70">
        <v>303372</v>
      </c>
      <c r="K3031" s="64">
        <v>10</v>
      </c>
      <c r="L3031" s="64">
        <f t="shared" si="48"/>
        <v>871112664</v>
      </c>
      <c r="M3031" s="62">
        <v>3022</v>
      </c>
    </row>
    <row r="3032" spans="5:13">
      <c r="E3032" s="59"/>
      <c r="F3032" s="62">
        <v>7</v>
      </c>
      <c r="G3032" s="64">
        <v>2916000</v>
      </c>
      <c r="H3032" s="59"/>
      <c r="I3032" s="69">
        <v>1.08</v>
      </c>
      <c r="J3032" s="70">
        <v>312012</v>
      </c>
      <c r="K3032" s="64">
        <v>10</v>
      </c>
      <c r="L3032" s="64">
        <f t="shared" si="48"/>
        <v>912742992</v>
      </c>
      <c r="M3032" s="62">
        <v>3023</v>
      </c>
    </row>
    <row r="3033" spans="5:13">
      <c r="E3033" s="59"/>
      <c r="F3033" s="62">
        <v>8</v>
      </c>
      <c r="G3033" s="64">
        <v>2970000</v>
      </c>
      <c r="H3033" s="59"/>
      <c r="I3033" s="69">
        <v>1.1</v>
      </c>
      <c r="J3033" s="70">
        <v>320760</v>
      </c>
      <c r="K3033" s="64">
        <v>10</v>
      </c>
      <c r="L3033" s="64">
        <f t="shared" si="48"/>
        <v>955627200</v>
      </c>
      <c r="M3033" s="62">
        <v>3024</v>
      </c>
    </row>
    <row r="3034" spans="5:13">
      <c r="E3034" s="62">
        <v>4</v>
      </c>
      <c r="F3034" s="62">
        <v>1</v>
      </c>
      <c r="G3034" s="63">
        <v>2720000</v>
      </c>
      <c r="H3034" s="62">
        <v>20000</v>
      </c>
      <c r="I3034" s="69">
        <v>1</v>
      </c>
      <c r="J3034" s="70">
        <v>274720</v>
      </c>
      <c r="K3034" s="64">
        <v>10</v>
      </c>
      <c r="L3034" s="64">
        <f t="shared" si="48"/>
        <v>749958400</v>
      </c>
      <c r="M3034" s="62">
        <v>3025</v>
      </c>
    </row>
    <row r="3035" spans="5:13">
      <c r="E3035" s="59"/>
      <c r="F3035" s="62">
        <v>2</v>
      </c>
      <c r="G3035" s="64">
        <v>2747200</v>
      </c>
      <c r="H3035" s="59"/>
      <c r="I3035" s="69">
        <v>1.01</v>
      </c>
      <c r="J3035" s="70">
        <v>280214</v>
      </c>
      <c r="K3035" s="64">
        <v>10</v>
      </c>
      <c r="L3035" s="64">
        <f t="shared" si="48"/>
        <v>772551100.8</v>
      </c>
      <c r="M3035" s="62">
        <v>3026</v>
      </c>
    </row>
    <row r="3036" spans="5:13">
      <c r="E3036" s="59"/>
      <c r="F3036" s="62">
        <v>3</v>
      </c>
      <c r="G3036" s="64">
        <v>2774400</v>
      </c>
      <c r="H3036" s="59"/>
      <c r="I3036" s="69">
        <v>1.02</v>
      </c>
      <c r="J3036" s="70">
        <v>285763</v>
      </c>
      <c r="K3036" s="64">
        <v>10</v>
      </c>
      <c r="L3036" s="64">
        <f t="shared" si="48"/>
        <v>795595267.2</v>
      </c>
      <c r="M3036" s="62">
        <v>3027</v>
      </c>
    </row>
    <row r="3037" spans="5:13">
      <c r="E3037" s="59"/>
      <c r="F3037" s="62">
        <v>4</v>
      </c>
      <c r="G3037" s="64">
        <v>2801600</v>
      </c>
      <c r="H3037" s="59"/>
      <c r="I3037" s="69">
        <v>1.03</v>
      </c>
      <c r="J3037" s="70">
        <v>291366</v>
      </c>
      <c r="K3037" s="64">
        <v>10</v>
      </c>
      <c r="L3037" s="64">
        <f t="shared" si="48"/>
        <v>819092585.6</v>
      </c>
      <c r="M3037" s="62">
        <v>3028</v>
      </c>
    </row>
    <row r="3038" spans="5:13">
      <c r="E3038" s="59"/>
      <c r="F3038" s="62">
        <v>5</v>
      </c>
      <c r="G3038" s="64">
        <v>2828800</v>
      </c>
      <c r="H3038" s="59"/>
      <c r="I3038" s="69">
        <v>1.04</v>
      </c>
      <c r="J3038" s="70">
        <v>297024</v>
      </c>
      <c r="K3038" s="64">
        <v>10</v>
      </c>
      <c r="L3038" s="64">
        <f t="shared" si="48"/>
        <v>843050291.2</v>
      </c>
      <c r="M3038" s="62">
        <v>3029</v>
      </c>
    </row>
    <row r="3039" spans="5:13">
      <c r="E3039" s="59"/>
      <c r="F3039" s="62">
        <v>6</v>
      </c>
      <c r="G3039" s="64">
        <v>2883200</v>
      </c>
      <c r="H3039" s="59"/>
      <c r="I3039" s="69">
        <v>1.06</v>
      </c>
      <c r="J3039" s="70">
        <v>305619</v>
      </c>
      <c r="K3039" s="64">
        <v>10</v>
      </c>
      <c r="L3039" s="64">
        <f t="shared" si="48"/>
        <v>884043900.8</v>
      </c>
      <c r="M3039" s="62">
        <v>3030</v>
      </c>
    </row>
    <row r="3040" spans="5:13">
      <c r="E3040" s="59"/>
      <c r="F3040" s="62">
        <v>7</v>
      </c>
      <c r="G3040" s="64">
        <v>2937600</v>
      </c>
      <c r="H3040" s="59"/>
      <c r="I3040" s="69">
        <v>1.08</v>
      </c>
      <c r="J3040" s="70">
        <v>314323</v>
      </c>
      <c r="K3040" s="64">
        <v>10</v>
      </c>
      <c r="L3040" s="64">
        <f t="shared" si="48"/>
        <v>926292844.8</v>
      </c>
      <c r="M3040" s="62">
        <v>3031</v>
      </c>
    </row>
    <row r="3041" spans="4:13">
      <c r="D3041" s="59"/>
      <c r="E3041" s="59"/>
      <c r="F3041" s="62">
        <v>8</v>
      </c>
      <c r="G3041" s="64">
        <v>2992000</v>
      </c>
      <c r="H3041" s="59"/>
      <c r="I3041" s="69">
        <v>1.1</v>
      </c>
      <c r="J3041" s="70">
        <v>323136</v>
      </c>
      <c r="K3041" s="64">
        <v>10</v>
      </c>
      <c r="L3041" s="64">
        <f t="shared" si="48"/>
        <v>969814912</v>
      </c>
      <c r="M3041" s="62">
        <v>3032</v>
      </c>
    </row>
    <row r="3042" spans="4:13">
      <c r="D3042" s="59"/>
      <c r="E3042" s="62">
        <v>5</v>
      </c>
      <c r="F3042" s="62">
        <v>1</v>
      </c>
      <c r="G3042" s="63">
        <v>2740000</v>
      </c>
      <c r="H3042" s="62">
        <v>20000</v>
      </c>
      <c r="I3042" s="69">
        <v>1</v>
      </c>
      <c r="J3042" s="70">
        <v>276740</v>
      </c>
      <c r="K3042" s="64">
        <v>10</v>
      </c>
      <c r="L3042" s="64">
        <f t="shared" si="48"/>
        <v>761007600</v>
      </c>
      <c r="M3042" s="62">
        <v>3033</v>
      </c>
    </row>
    <row r="3043" spans="4:13">
      <c r="D3043" s="59"/>
      <c r="E3043" s="59"/>
      <c r="F3043" s="62">
        <v>2</v>
      </c>
      <c r="G3043" s="64">
        <v>2767400</v>
      </c>
      <c r="H3043" s="59"/>
      <c r="I3043" s="69">
        <v>1.01</v>
      </c>
      <c r="J3043" s="70">
        <v>282274</v>
      </c>
      <c r="K3043" s="64">
        <v>10</v>
      </c>
      <c r="L3043" s="64">
        <f t="shared" si="48"/>
        <v>783932467.6</v>
      </c>
      <c r="M3043" s="62">
        <v>3034</v>
      </c>
    </row>
    <row r="3044" spans="4:13">
      <c r="D3044" s="59"/>
      <c r="E3044" s="59"/>
      <c r="F3044" s="62">
        <v>3</v>
      </c>
      <c r="G3044" s="64">
        <v>2794800</v>
      </c>
      <c r="H3044" s="59"/>
      <c r="I3044" s="69">
        <v>1.02</v>
      </c>
      <c r="J3044" s="70">
        <v>287864</v>
      </c>
      <c r="K3044" s="64">
        <v>10</v>
      </c>
      <c r="L3044" s="64">
        <f t="shared" si="48"/>
        <v>807317107.2</v>
      </c>
      <c r="M3044" s="62">
        <v>3035</v>
      </c>
    </row>
    <row r="3045" spans="4:13">
      <c r="D3045" s="59"/>
      <c r="E3045" s="59"/>
      <c r="F3045" s="62">
        <v>4</v>
      </c>
      <c r="G3045" s="64">
        <v>2822200</v>
      </c>
      <c r="H3045" s="59"/>
      <c r="I3045" s="69">
        <v>1.03</v>
      </c>
      <c r="J3045" s="70">
        <v>293508</v>
      </c>
      <c r="K3045" s="64">
        <v>10</v>
      </c>
      <c r="L3045" s="64">
        <f t="shared" si="48"/>
        <v>831160477.6</v>
      </c>
      <c r="M3045" s="62">
        <v>3036</v>
      </c>
    </row>
    <row r="3046" spans="4:13">
      <c r="D3046" s="59"/>
      <c r="E3046" s="59"/>
      <c r="F3046" s="62">
        <v>5</v>
      </c>
      <c r="G3046" s="64">
        <v>2849600</v>
      </c>
      <c r="H3046" s="59"/>
      <c r="I3046" s="69">
        <v>1.04</v>
      </c>
      <c r="J3046" s="70">
        <v>299208</v>
      </c>
      <c r="K3046" s="64">
        <v>10</v>
      </c>
      <c r="L3046" s="64">
        <f t="shared" si="48"/>
        <v>855472716.8</v>
      </c>
      <c r="M3046" s="62">
        <v>3037</v>
      </c>
    </row>
    <row r="3047" spans="4:13">
      <c r="D3047" s="59"/>
      <c r="E3047" s="59"/>
      <c r="F3047" s="62">
        <v>6</v>
      </c>
      <c r="G3047" s="64">
        <v>2904400</v>
      </c>
      <c r="H3047" s="59"/>
      <c r="I3047" s="69">
        <v>1.06</v>
      </c>
      <c r="J3047" s="70">
        <v>307866</v>
      </c>
      <c r="K3047" s="64">
        <v>10</v>
      </c>
      <c r="L3047" s="64">
        <f t="shared" si="48"/>
        <v>897070410.4</v>
      </c>
      <c r="M3047" s="62">
        <v>3038</v>
      </c>
    </row>
    <row r="3048" spans="4:13">
      <c r="D3048" s="59"/>
      <c r="E3048" s="59"/>
      <c r="F3048" s="62">
        <v>7</v>
      </c>
      <c r="G3048" s="64">
        <v>2959200</v>
      </c>
      <c r="H3048" s="59"/>
      <c r="I3048" s="69">
        <v>1.08</v>
      </c>
      <c r="J3048" s="70">
        <v>316634</v>
      </c>
      <c r="K3048" s="64">
        <v>10</v>
      </c>
      <c r="L3048" s="64">
        <f t="shared" si="48"/>
        <v>939942532.8</v>
      </c>
      <c r="M3048" s="62">
        <v>3039</v>
      </c>
    </row>
    <row r="3049" spans="4:13">
      <c r="D3049" s="59"/>
      <c r="E3049" s="59"/>
      <c r="F3049" s="62">
        <v>8</v>
      </c>
      <c r="G3049" s="64">
        <v>3014000</v>
      </c>
      <c r="H3049" s="59"/>
      <c r="I3049" s="69">
        <v>1.1</v>
      </c>
      <c r="J3049" s="70">
        <v>325512</v>
      </c>
      <c r="K3049" s="64">
        <v>10</v>
      </c>
      <c r="L3049" s="64">
        <f t="shared" si="48"/>
        <v>984107168</v>
      </c>
      <c r="M3049" s="62">
        <v>3040</v>
      </c>
    </row>
    <row r="3050" spans="4:13">
      <c r="D3050" s="62" t="s">
        <v>673</v>
      </c>
      <c r="E3050" s="62">
        <v>1</v>
      </c>
      <c r="F3050" s="62">
        <v>1</v>
      </c>
      <c r="G3050" s="63">
        <v>2760000</v>
      </c>
      <c r="H3050" s="62">
        <v>20000</v>
      </c>
      <c r="I3050" s="69">
        <v>1</v>
      </c>
      <c r="J3050" s="70">
        <v>278760</v>
      </c>
      <c r="K3050" s="64">
        <v>10</v>
      </c>
      <c r="L3050" s="64">
        <f t="shared" ref="L3050:L3113" si="49">G3050*(1+J3050/1000)</f>
        <v>772137600</v>
      </c>
      <c r="M3050" s="62">
        <v>3041</v>
      </c>
    </row>
    <row r="3051" spans="4:13">
      <c r="D3051" s="59"/>
      <c r="E3051" s="59"/>
      <c r="F3051" s="62">
        <v>2</v>
      </c>
      <c r="G3051" s="64">
        <v>2787600</v>
      </c>
      <c r="H3051" s="59"/>
      <c r="I3051" s="69">
        <v>1.01</v>
      </c>
      <c r="J3051" s="70">
        <v>284335</v>
      </c>
      <c r="K3051" s="64">
        <v>10</v>
      </c>
      <c r="L3051" s="64">
        <f t="shared" si="49"/>
        <v>795399846</v>
      </c>
      <c r="M3051" s="62">
        <v>3042</v>
      </c>
    </row>
    <row r="3052" spans="4:13">
      <c r="D3052" s="59"/>
      <c r="E3052" s="59"/>
      <c r="F3052" s="62">
        <v>3</v>
      </c>
      <c r="G3052" s="64">
        <v>2815200</v>
      </c>
      <c r="H3052" s="59"/>
      <c r="I3052" s="69">
        <v>1.02</v>
      </c>
      <c r="J3052" s="70">
        <v>289965</v>
      </c>
      <c r="K3052" s="64">
        <v>10</v>
      </c>
      <c r="L3052" s="64">
        <f t="shared" si="49"/>
        <v>819124668</v>
      </c>
      <c r="M3052" s="62">
        <v>3043</v>
      </c>
    </row>
    <row r="3053" spans="4:13">
      <c r="D3053" s="59"/>
      <c r="E3053" s="59"/>
      <c r="F3053" s="62">
        <v>4</v>
      </c>
      <c r="G3053" s="64">
        <v>2842800</v>
      </c>
      <c r="H3053" s="59"/>
      <c r="I3053" s="69">
        <v>1.03</v>
      </c>
      <c r="J3053" s="70">
        <v>295651</v>
      </c>
      <c r="K3053" s="64">
        <v>10</v>
      </c>
      <c r="L3053" s="64">
        <f t="shared" si="49"/>
        <v>843319462.8</v>
      </c>
      <c r="M3053" s="62">
        <v>3044</v>
      </c>
    </row>
    <row r="3054" spans="4:13">
      <c r="D3054" s="59"/>
      <c r="E3054" s="59"/>
      <c r="F3054" s="62">
        <v>5</v>
      </c>
      <c r="G3054" s="64">
        <v>2870400</v>
      </c>
      <c r="H3054" s="59"/>
      <c r="I3054" s="69">
        <v>1.04</v>
      </c>
      <c r="J3054" s="70">
        <v>301392</v>
      </c>
      <c r="K3054" s="64">
        <v>10</v>
      </c>
      <c r="L3054" s="64">
        <f t="shared" si="49"/>
        <v>867985996.8</v>
      </c>
      <c r="M3054" s="62">
        <v>3045</v>
      </c>
    </row>
    <row r="3055" spans="4:13">
      <c r="D3055" s="59"/>
      <c r="E3055" s="59"/>
      <c r="F3055" s="62">
        <v>6</v>
      </c>
      <c r="G3055" s="64">
        <v>2925600</v>
      </c>
      <c r="H3055" s="59"/>
      <c r="I3055" s="69">
        <v>1.06</v>
      </c>
      <c r="J3055" s="70">
        <v>310113</v>
      </c>
      <c r="K3055" s="64">
        <v>10</v>
      </c>
      <c r="L3055" s="64">
        <f t="shared" si="49"/>
        <v>910192192.8</v>
      </c>
      <c r="M3055" s="62">
        <v>3046</v>
      </c>
    </row>
    <row r="3056" spans="4:13">
      <c r="D3056" s="59"/>
      <c r="E3056" s="59"/>
      <c r="F3056" s="62">
        <v>7</v>
      </c>
      <c r="G3056" s="64">
        <v>2980800</v>
      </c>
      <c r="H3056" s="59"/>
      <c r="I3056" s="69">
        <v>1.08</v>
      </c>
      <c r="J3056" s="70">
        <v>318945</v>
      </c>
      <c r="K3056" s="64">
        <v>10</v>
      </c>
      <c r="L3056" s="64">
        <f t="shared" si="49"/>
        <v>953692056</v>
      </c>
      <c r="M3056" s="62">
        <v>3047</v>
      </c>
    </row>
    <row r="3057" spans="5:13">
      <c r="E3057" s="59"/>
      <c r="F3057" s="62">
        <v>8</v>
      </c>
      <c r="G3057" s="64">
        <v>3036000</v>
      </c>
      <c r="H3057" s="59"/>
      <c r="I3057" s="69">
        <v>1.1</v>
      </c>
      <c r="J3057" s="70">
        <v>327888</v>
      </c>
      <c r="K3057" s="64">
        <v>10</v>
      </c>
      <c r="L3057" s="64">
        <f t="shared" si="49"/>
        <v>998503968</v>
      </c>
      <c r="M3057" s="62">
        <v>3048</v>
      </c>
    </row>
    <row r="3058" spans="5:13">
      <c r="E3058" s="62">
        <v>2</v>
      </c>
      <c r="F3058" s="62">
        <v>1</v>
      </c>
      <c r="G3058" s="63">
        <v>2780000</v>
      </c>
      <c r="H3058" s="62">
        <v>20000</v>
      </c>
      <c r="I3058" s="69">
        <v>1</v>
      </c>
      <c r="J3058" s="70">
        <v>280780</v>
      </c>
      <c r="K3058" s="64">
        <v>10</v>
      </c>
      <c r="L3058" s="64">
        <f t="shared" si="49"/>
        <v>783348400</v>
      </c>
      <c r="M3058" s="62">
        <v>3049</v>
      </c>
    </row>
    <row r="3059" spans="5:13">
      <c r="E3059" s="59"/>
      <c r="F3059" s="62">
        <v>2</v>
      </c>
      <c r="G3059" s="64">
        <v>2807800</v>
      </c>
      <c r="H3059" s="59"/>
      <c r="I3059" s="69">
        <v>1.01</v>
      </c>
      <c r="J3059" s="70">
        <v>286395</v>
      </c>
      <c r="K3059" s="64">
        <v>10</v>
      </c>
      <c r="L3059" s="64">
        <f t="shared" si="49"/>
        <v>806947681</v>
      </c>
      <c r="M3059" s="62">
        <v>3050</v>
      </c>
    </row>
    <row r="3060" spans="5:13">
      <c r="E3060" s="59"/>
      <c r="F3060" s="62">
        <v>3</v>
      </c>
      <c r="G3060" s="64">
        <v>2835600</v>
      </c>
      <c r="H3060" s="59"/>
      <c r="I3060" s="69">
        <v>1.02</v>
      </c>
      <c r="J3060" s="70">
        <v>292066</v>
      </c>
      <c r="K3060" s="64">
        <v>10</v>
      </c>
      <c r="L3060" s="64">
        <f t="shared" si="49"/>
        <v>831017949.6</v>
      </c>
      <c r="M3060" s="62">
        <v>3051</v>
      </c>
    </row>
    <row r="3061" spans="5:13">
      <c r="E3061" s="59"/>
      <c r="F3061" s="62">
        <v>4</v>
      </c>
      <c r="G3061" s="64">
        <v>2863400</v>
      </c>
      <c r="H3061" s="59"/>
      <c r="I3061" s="69">
        <v>1.03</v>
      </c>
      <c r="J3061" s="70">
        <v>297793</v>
      </c>
      <c r="K3061" s="64">
        <v>10</v>
      </c>
      <c r="L3061" s="64">
        <f t="shared" si="49"/>
        <v>855563876.2</v>
      </c>
      <c r="M3061" s="62">
        <v>3052</v>
      </c>
    </row>
    <row r="3062" spans="5:13">
      <c r="E3062" s="59"/>
      <c r="F3062" s="62">
        <v>5</v>
      </c>
      <c r="G3062" s="64">
        <v>2891200</v>
      </c>
      <c r="H3062" s="59"/>
      <c r="I3062" s="69">
        <v>1.04</v>
      </c>
      <c r="J3062" s="70">
        <v>303576</v>
      </c>
      <c r="K3062" s="64">
        <v>10</v>
      </c>
      <c r="L3062" s="64">
        <f t="shared" si="49"/>
        <v>880590131.2</v>
      </c>
      <c r="M3062" s="62">
        <v>3053</v>
      </c>
    </row>
    <row r="3063" spans="5:13">
      <c r="E3063" s="59"/>
      <c r="F3063" s="62">
        <v>6</v>
      </c>
      <c r="G3063" s="64">
        <v>2946800</v>
      </c>
      <c r="H3063" s="59"/>
      <c r="I3063" s="69">
        <v>1.06</v>
      </c>
      <c r="J3063" s="70">
        <v>312360</v>
      </c>
      <c r="K3063" s="64">
        <v>10</v>
      </c>
      <c r="L3063" s="64">
        <f t="shared" si="49"/>
        <v>923409248</v>
      </c>
      <c r="M3063" s="62">
        <v>3054</v>
      </c>
    </row>
    <row r="3064" spans="5:13">
      <c r="E3064" s="59"/>
      <c r="F3064" s="62">
        <v>7</v>
      </c>
      <c r="G3064" s="64">
        <v>3002400</v>
      </c>
      <c r="H3064" s="59"/>
      <c r="I3064" s="69">
        <v>1.08</v>
      </c>
      <c r="J3064" s="70">
        <v>321256</v>
      </c>
      <c r="K3064" s="64">
        <v>10</v>
      </c>
      <c r="L3064" s="64">
        <f t="shared" si="49"/>
        <v>967541414.4</v>
      </c>
      <c r="M3064" s="62">
        <v>3055</v>
      </c>
    </row>
    <row r="3065" spans="5:13">
      <c r="E3065" s="59"/>
      <c r="F3065" s="62">
        <v>8</v>
      </c>
      <c r="G3065" s="64">
        <v>3058000</v>
      </c>
      <c r="H3065" s="59"/>
      <c r="I3065" s="69">
        <v>1.1</v>
      </c>
      <c r="J3065" s="70">
        <v>330264</v>
      </c>
      <c r="K3065" s="64">
        <v>10</v>
      </c>
      <c r="L3065" s="64">
        <f t="shared" si="49"/>
        <v>1013005312</v>
      </c>
      <c r="M3065" s="62">
        <v>3056</v>
      </c>
    </row>
    <row r="3066" spans="5:13">
      <c r="E3066" s="62">
        <v>3</v>
      </c>
      <c r="F3066" s="62">
        <v>1</v>
      </c>
      <c r="G3066" s="63">
        <v>2800000</v>
      </c>
      <c r="H3066" s="62">
        <v>20000</v>
      </c>
      <c r="I3066" s="69">
        <v>1</v>
      </c>
      <c r="J3066" s="70">
        <v>282800</v>
      </c>
      <c r="K3066" s="64">
        <v>10</v>
      </c>
      <c r="L3066" s="64">
        <f t="shared" si="49"/>
        <v>794640000</v>
      </c>
      <c r="M3066" s="62">
        <v>3057</v>
      </c>
    </row>
    <row r="3067" spans="5:13">
      <c r="E3067" s="59"/>
      <c r="F3067" s="62">
        <v>2</v>
      </c>
      <c r="G3067" s="64">
        <v>2828000</v>
      </c>
      <c r="H3067" s="59"/>
      <c r="I3067" s="69">
        <v>1.01</v>
      </c>
      <c r="J3067" s="70">
        <v>288456</v>
      </c>
      <c r="K3067" s="64">
        <v>10</v>
      </c>
      <c r="L3067" s="64">
        <f t="shared" si="49"/>
        <v>818581568</v>
      </c>
      <c r="M3067" s="62">
        <v>3058</v>
      </c>
    </row>
    <row r="3068" spans="5:13">
      <c r="E3068" s="59"/>
      <c r="F3068" s="62">
        <v>3</v>
      </c>
      <c r="G3068" s="64">
        <v>2856000</v>
      </c>
      <c r="H3068" s="59"/>
      <c r="I3068" s="69">
        <v>1.02</v>
      </c>
      <c r="J3068" s="70">
        <v>294168</v>
      </c>
      <c r="K3068" s="64">
        <v>10</v>
      </c>
      <c r="L3068" s="64">
        <f t="shared" si="49"/>
        <v>842999808</v>
      </c>
      <c r="M3068" s="62">
        <v>3059</v>
      </c>
    </row>
    <row r="3069" spans="5:13">
      <c r="E3069" s="59"/>
      <c r="F3069" s="62">
        <v>4</v>
      </c>
      <c r="G3069" s="64">
        <v>2884000</v>
      </c>
      <c r="H3069" s="59"/>
      <c r="I3069" s="69">
        <v>1.03</v>
      </c>
      <c r="J3069" s="70">
        <v>299936</v>
      </c>
      <c r="K3069" s="64">
        <v>10</v>
      </c>
      <c r="L3069" s="64">
        <f t="shared" si="49"/>
        <v>867899424</v>
      </c>
      <c r="M3069" s="62">
        <v>3060</v>
      </c>
    </row>
    <row r="3070" spans="5:13">
      <c r="E3070" s="59"/>
      <c r="F3070" s="62">
        <v>5</v>
      </c>
      <c r="G3070" s="64">
        <v>2912000</v>
      </c>
      <c r="H3070" s="59"/>
      <c r="I3070" s="69">
        <v>1.04</v>
      </c>
      <c r="J3070" s="70">
        <v>305760</v>
      </c>
      <c r="K3070" s="64">
        <v>10</v>
      </c>
      <c r="L3070" s="64">
        <f t="shared" si="49"/>
        <v>893285120</v>
      </c>
      <c r="M3070" s="62">
        <v>3061</v>
      </c>
    </row>
    <row r="3071" spans="5:13">
      <c r="E3071" s="59"/>
      <c r="F3071" s="62">
        <v>6</v>
      </c>
      <c r="G3071" s="64">
        <v>2968000</v>
      </c>
      <c r="H3071" s="59"/>
      <c r="I3071" s="69">
        <v>1.06</v>
      </c>
      <c r="J3071" s="70">
        <v>314608</v>
      </c>
      <c r="K3071" s="64">
        <v>10</v>
      </c>
      <c r="L3071" s="64">
        <f t="shared" si="49"/>
        <v>936724544</v>
      </c>
      <c r="M3071" s="62">
        <v>3062</v>
      </c>
    </row>
    <row r="3072" spans="5:13">
      <c r="E3072" s="59"/>
      <c r="F3072" s="62">
        <v>7</v>
      </c>
      <c r="G3072" s="64">
        <v>3024000</v>
      </c>
      <c r="H3072" s="59"/>
      <c r="I3072" s="69">
        <v>1.08</v>
      </c>
      <c r="J3072" s="70">
        <v>323568</v>
      </c>
      <c r="K3072" s="64">
        <v>10</v>
      </c>
      <c r="L3072" s="64">
        <f t="shared" si="49"/>
        <v>981493632</v>
      </c>
      <c r="M3072" s="62">
        <v>3063</v>
      </c>
    </row>
    <row r="3073" spans="5:13">
      <c r="E3073" s="59"/>
      <c r="F3073" s="62">
        <v>8</v>
      </c>
      <c r="G3073" s="64">
        <v>3080000</v>
      </c>
      <c r="H3073" s="59"/>
      <c r="I3073" s="69">
        <v>1.1</v>
      </c>
      <c r="J3073" s="70">
        <v>332640</v>
      </c>
      <c r="K3073" s="64">
        <v>10</v>
      </c>
      <c r="L3073" s="64">
        <f t="shared" si="49"/>
        <v>1027611200</v>
      </c>
      <c r="M3073" s="62">
        <v>3064</v>
      </c>
    </row>
    <row r="3074" spans="5:13">
      <c r="E3074" s="62">
        <v>4</v>
      </c>
      <c r="F3074" s="62">
        <v>1</v>
      </c>
      <c r="G3074" s="63">
        <v>2820000</v>
      </c>
      <c r="H3074" s="62">
        <v>20000</v>
      </c>
      <c r="I3074" s="69">
        <v>1</v>
      </c>
      <c r="J3074" s="70">
        <v>284820</v>
      </c>
      <c r="K3074" s="64">
        <v>10</v>
      </c>
      <c r="L3074" s="64">
        <f t="shared" si="49"/>
        <v>806012400</v>
      </c>
      <c r="M3074" s="62">
        <v>3065</v>
      </c>
    </row>
    <row r="3075" spans="5:13">
      <c r="E3075" s="59"/>
      <c r="F3075" s="62">
        <v>2</v>
      </c>
      <c r="G3075" s="64">
        <v>2848200</v>
      </c>
      <c r="H3075" s="59"/>
      <c r="I3075" s="69">
        <v>1.01</v>
      </c>
      <c r="J3075" s="70">
        <v>290516</v>
      </c>
      <c r="K3075" s="64">
        <v>10</v>
      </c>
      <c r="L3075" s="64">
        <f t="shared" si="49"/>
        <v>830295871.2</v>
      </c>
      <c r="M3075" s="62">
        <v>3066</v>
      </c>
    </row>
    <row r="3076" spans="5:13">
      <c r="E3076" s="59"/>
      <c r="F3076" s="62">
        <v>3</v>
      </c>
      <c r="G3076" s="64">
        <v>2876400</v>
      </c>
      <c r="H3076" s="59"/>
      <c r="I3076" s="69">
        <v>1.02</v>
      </c>
      <c r="J3076" s="70">
        <v>296269</v>
      </c>
      <c r="K3076" s="64">
        <v>10</v>
      </c>
      <c r="L3076" s="64">
        <f t="shared" si="49"/>
        <v>855064551.6</v>
      </c>
      <c r="M3076" s="62">
        <v>3067</v>
      </c>
    </row>
    <row r="3077" spans="5:13">
      <c r="E3077" s="59"/>
      <c r="F3077" s="62">
        <v>4</v>
      </c>
      <c r="G3077" s="64">
        <v>2904600</v>
      </c>
      <c r="H3077" s="59"/>
      <c r="I3077" s="69">
        <v>1.03</v>
      </c>
      <c r="J3077" s="70">
        <v>302078</v>
      </c>
      <c r="K3077" s="64">
        <v>10</v>
      </c>
      <c r="L3077" s="64">
        <f t="shared" si="49"/>
        <v>880320358.8</v>
      </c>
      <c r="M3077" s="62">
        <v>3068</v>
      </c>
    </row>
    <row r="3078" spans="5:13">
      <c r="E3078" s="59"/>
      <c r="F3078" s="62">
        <v>5</v>
      </c>
      <c r="G3078" s="64">
        <v>2932800</v>
      </c>
      <c r="H3078" s="59"/>
      <c r="I3078" s="69">
        <v>1.04</v>
      </c>
      <c r="J3078" s="70">
        <v>307944</v>
      </c>
      <c r="K3078" s="64">
        <v>10</v>
      </c>
      <c r="L3078" s="64">
        <f t="shared" si="49"/>
        <v>906070963.2</v>
      </c>
      <c r="M3078" s="62">
        <v>3069</v>
      </c>
    </row>
    <row r="3079" spans="5:13">
      <c r="E3079" s="59"/>
      <c r="F3079" s="62">
        <v>6</v>
      </c>
      <c r="G3079" s="64">
        <v>2989200</v>
      </c>
      <c r="H3079" s="59"/>
      <c r="I3079" s="69">
        <v>1.06</v>
      </c>
      <c r="J3079" s="70">
        <v>316855</v>
      </c>
      <c r="K3079" s="64">
        <v>10</v>
      </c>
      <c r="L3079" s="64">
        <f t="shared" si="49"/>
        <v>950132166</v>
      </c>
      <c r="M3079" s="62">
        <v>3070</v>
      </c>
    </row>
    <row r="3080" spans="5:13">
      <c r="E3080" s="59"/>
      <c r="F3080" s="62">
        <v>7</v>
      </c>
      <c r="G3080" s="64">
        <v>3045600</v>
      </c>
      <c r="H3080" s="59"/>
      <c r="I3080" s="69">
        <v>1.08</v>
      </c>
      <c r="J3080" s="70">
        <v>325879</v>
      </c>
      <c r="K3080" s="64">
        <v>10</v>
      </c>
      <c r="L3080" s="64">
        <f t="shared" si="49"/>
        <v>995542682.4</v>
      </c>
      <c r="M3080" s="62">
        <v>3071</v>
      </c>
    </row>
    <row r="3081" spans="5:13">
      <c r="E3081" s="59"/>
      <c r="F3081" s="62">
        <v>8</v>
      </c>
      <c r="G3081" s="64">
        <v>3102000</v>
      </c>
      <c r="H3081" s="59"/>
      <c r="I3081" s="69">
        <v>1.1</v>
      </c>
      <c r="J3081" s="70">
        <v>335016</v>
      </c>
      <c r="K3081" s="64">
        <v>10</v>
      </c>
      <c r="L3081" s="64">
        <f t="shared" si="49"/>
        <v>1042321632</v>
      </c>
      <c r="M3081" s="62">
        <v>3072</v>
      </c>
    </row>
    <row r="3082" spans="5:13">
      <c r="E3082" s="62">
        <v>5</v>
      </c>
      <c r="F3082" s="62">
        <v>1</v>
      </c>
      <c r="G3082" s="63">
        <v>2840000</v>
      </c>
      <c r="H3082" s="62">
        <v>20000</v>
      </c>
      <c r="I3082" s="69">
        <v>1</v>
      </c>
      <c r="J3082" s="70">
        <v>286840</v>
      </c>
      <c r="K3082" s="64">
        <v>10</v>
      </c>
      <c r="L3082" s="64">
        <f t="shared" si="49"/>
        <v>817465600</v>
      </c>
      <c r="M3082" s="62">
        <v>3073</v>
      </c>
    </row>
    <row r="3083" spans="5:13">
      <c r="E3083" s="59"/>
      <c r="F3083" s="62">
        <v>2</v>
      </c>
      <c r="G3083" s="64">
        <v>2868400</v>
      </c>
      <c r="H3083" s="59"/>
      <c r="I3083" s="69">
        <v>1.01</v>
      </c>
      <c r="J3083" s="70">
        <v>292576</v>
      </c>
      <c r="K3083" s="64">
        <v>10</v>
      </c>
      <c r="L3083" s="64">
        <f t="shared" si="49"/>
        <v>842093398.4</v>
      </c>
      <c r="M3083" s="62">
        <v>3074</v>
      </c>
    </row>
    <row r="3084" spans="5:13">
      <c r="E3084" s="59"/>
      <c r="F3084" s="62">
        <v>3</v>
      </c>
      <c r="G3084" s="64">
        <v>2896800</v>
      </c>
      <c r="H3084" s="59"/>
      <c r="I3084" s="69">
        <v>1.02</v>
      </c>
      <c r="J3084" s="70">
        <v>298370</v>
      </c>
      <c r="K3084" s="64">
        <v>10</v>
      </c>
      <c r="L3084" s="64">
        <f t="shared" si="49"/>
        <v>867215016</v>
      </c>
      <c r="M3084" s="62">
        <v>3075</v>
      </c>
    </row>
    <row r="3085" spans="5:13">
      <c r="E3085" s="59"/>
      <c r="F3085" s="62">
        <v>4</v>
      </c>
      <c r="G3085" s="64">
        <v>2925200</v>
      </c>
      <c r="H3085" s="59"/>
      <c r="I3085" s="69">
        <v>1.03</v>
      </c>
      <c r="J3085" s="70">
        <v>304220</v>
      </c>
      <c r="K3085" s="64">
        <v>10</v>
      </c>
      <c r="L3085" s="64">
        <f t="shared" si="49"/>
        <v>892829544</v>
      </c>
      <c r="M3085" s="62">
        <v>3076</v>
      </c>
    </row>
    <row r="3086" spans="5:13">
      <c r="E3086" s="59"/>
      <c r="F3086" s="62">
        <v>5</v>
      </c>
      <c r="G3086" s="64">
        <v>2953600</v>
      </c>
      <c r="H3086" s="59"/>
      <c r="I3086" s="69">
        <v>1.04</v>
      </c>
      <c r="J3086" s="70">
        <v>310128</v>
      </c>
      <c r="K3086" s="64">
        <v>10</v>
      </c>
      <c r="L3086" s="64">
        <f t="shared" si="49"/>
        <v>918947660.8</v>
      </c>
      <c r="M3086" s="62">
        <v>3077</v>
      </c>
    </row>
    <row r="3087" spans="5:13">
      <c r="E3087" s="59"/>
      <c r="F3087" s="62">
        <v>6</v>
      </c>
      <c r="G3087" s="64">
        <v>3010400</v>
      </c>
      <c r="H3087" s="59"/>
      <c r="I3087" s="69">
        <v>1.06</v>
      </c>
      <c r="J3087" s="70">
        <v>319102</v>
      </c>
      <c r="K3087" s="64">
        <v>10</v>
      </c>
      <c r="L3087" s="64">
        <f t="shared" si="49"/>
        <v>963635060.8</v>
      </c>
      <c r="M3087" s="62">
        <v>3078</v>
      </c>
    </row>
    <row r="3088" spans="5:13">
      <c r="E3088" s="59"/>
      <c r="F3088" s="62">
        <v>7</v>
      </c>
      <c r="G3088" s="64">
        <v>3067200</v>
      </c>
      <c r="H3088" s="59"/>
      <c r="I3088" s="69">
        <v>1.08</v>
      </c>
      <c r="J3088" s="70">
        <v>328190</v>
      </c>
      <c r="K3088" s="64">
        <v>10</v>
      </c>
      <c r="L3088" s="64">
        <f t="shared" si="49"/>
        <v>1009691568</v>
      </c>
      <c r="M3088" s="62">
        <v>3079</v>
      </c>
    </row>
    <row r="3089" spans="4:13">
      <c r="D3089" s="59"/>
      <c r="E3089" s="59"/>
      <c r="F3089" s="62">
        <v>8</v>
      </c>
      <c r="G3089" s="64">
        <v>3124000</v>
      </c>
      <c r="H3089" s="59"/>
      <c r="I3089" s="69">
        <v>1.1</v>
      </c>
      <c r="J3089" s="70">
        <v>337392</v>
      </c>
      <c r="K3089" s="64">
        <v>10</v>
      </c>
      <c r="L3089" s="64">
        <f t="shared" si="49"/>
        <v>1057136608</v>
      </c>
      <c r="M3089" s="62">
        <v>3080</v>
      </c>
    </row>
    <row r="3090" spans="4:13">
      <c r="D3090" s="62" t="s">
        <v>674</v>
      </c>
      <c r="E3090" s="62">
        <v>1</v>
      </c>
      <c r="F3090" s="62">
        <v>1</v>
      </c>
      <c r="G3090" s="63">
        <v>2860000</v>
      </c>
      <c r="H3090" s="62">
        <v>20000</v>
      </c>
      <c r="I3090" s="69">
        <v>1</v>
      </c>
      <c r="J3090" s="70">
        <v>288860</v>
      </c>
      <c r="K3090" s="64">
        <v>10</v>
      </c>
      <c r="L3090" s="64">
        <f t="shared" si="49"/>
        <v>828999600</v>
      </c>
      <c r="M3090" s="62">
        <v>3081</v>
      </c>
    </row>
    <row r="3091" spans="4:13">
      <c r="D3091" s="59"/>
      <c r="E3091" s="59"/>
      <c r="F3091" s="62">
        <v>2</v>
      </c>
      <c r="G3091" s="64">
        <v>2888600</v>
      </c>
      <c r="H3091" s="59"/>
      <c r="I3091" s="69">
        <v>1.01</v>
      </c>
      <c r="J3091" s="70">
        <v>294637</v>
      </c>
      <c r="K3091" s="64">
        <v>10</v>
      </c>
      <c r="L3091" s="64">
        <f t="shared" si="49"/>
        <v>853977038.2</v>
      </c>
      <c r="M3091" s="62">
        <v>3082</v>
      </c>
    </row>
    <row r="3092" spans="4:13">
      <c r="D3092" s="59"/>
      <c r="E3092" s="59"/>
      <c r="F3092" s="62">
        <v>3</v>
      </c>
      <c r="G3092" s="64">
        <v>2917200</v>
      </c>
      <c r="H3092" s="59"/>
      <c r="I3092" s="69">
        <v>1.02</v>
      </c>
      <c r="J3092" s="70">
        <v>300471</v>
      </c>
      <c r="K3092" s="64">
        <v>10</v>
      </c>
      <c r="L3092" s="64">
        <f t="shared" si="49"/>
        <v>879451201.2</v>
      </c>
      <c r="M3092" s="62">
        <v>3083</v>
      </c>
    </row>
    <row r="3093" spans="4:13">
      <c r="D3093" s="59"/>
      <c r="E3093" s="59"/>
      <c r="F3093" s="62">
        <v>4</v>
      </c>
      <c r="G3093" s="64">
        <v>2945800</v>
      </c>
      <c r="H3093" s="59"/>
      <c r="I3093" s="69">
        <v>1.03</v>
      </c>
      <c r="J3093" s="70">
        <v>306363</v>
      </c>
      <c r="K3093" s="64">
        <v>10</v>
      </c>
      <c r="L3093" s="64">
        <f t="shared" si="49"/>
        <v>905429925.4</v>
      </c>
      <c r="M3093" s="62">
        <v>3084</v>
      </c>
    </row>
    <row r="3094" spans="4:13">
      <c r="D3094" s="59"/>
      <c r="E3094" s="59"/>
      <c r="F3094" s="62">
        <v>5</v>
      </c>
      <c r="G3094" s="64">
        <v>2974400</v>
      </c>
      <c r="H3094" s="59"/>
      <c r="I3094" s="69">
        <v>1.04</v>
      </c>
      <c r="J3094" s="70">
        <v>312312</v>
      </c>
      <c r="K3094" s="64">
        <v>10</v>
      </c>
      <c r="L3094" s="64">
        <f t="shared" si="49"/>
        <v>931915212.8</v>
      </c>
      <c r="M3094" s="62">
        <v>3085</v>
      </c>
    </row>
    <row r="3095" spans="4:13">
      <c r="D3095" s="59"/>
      <c r="E3095" s="59"/>
      <c r="F3095" s="62">
        <v>6</v>
      </c>
      <c r="G3095" s="64">
        <v>3031600</v>
      </c>
      <c r="H3095" s="59"/>
      <c r="I3095" s="69">
        <v>1.06</v>
      </c>
      <c r="J3095" s="70">
        <v>321349</v>
      </c>
      <c r="K3095" s="64">
        <v>10</v>
      </c>
      <c r="L3095" s="64">
        <f t="shared" si="49"/>
        <v>977233228.4</v>
      </c>
      <c r="M3095" s="62">
        <v>3086</v>
      </c>
    </row>
    <row r="3096" spans="4:13">
      <c r="D3096" s="59"/>
      <c r="E3096" s="59"/>
      <c r="F3096" s="62">
        <v>7</v>
      </c>
      <c r="G3096" s="64">
        <v>3088800</v>
      </c>
      <c r="H3096" s="59"/>
      <c r="I3096" s="69">
        <v>1.08</v>
      </c>
      <c r="J3096" s="70">
        <v>330501</v>
      </c>
      <c r="K3096" s="64">
        <v>10</v>
      </c>
      <c r="L3096" s="64">
        <f t="shared" si="49"/>
        <v>1023940288.8</v>
      </c>
      <c r="M3096" s="62">
        <v>3087</v>
      </c>
    </row>
    <row r="3097" spans="4:13">
      <c r="D3097" s="59"/>
      <c r="E3097" s="59"/>
      <c r="F3097" s="62">
        <v>8</v>
      </c>
      <c r="G3097" s="64">
        <v>3146000</v>
      </c>
      <c r="H3097" s="59"/>
      <c r="I3097" s="69">
        <v>1.1</v>
      </c>
      <c r="J3097" s="70">
        <v>339768</v>
      </c>
      <c r="K3097" s="64">
        <v>10</v>
      </c>
      <c r="L3097" s="64">
        <f t="shared" si="49"/>
        <v>1072056128</v>
      </c>
      <c r="M3097" s="62">
        <v>3088</v>
      </c>
    </row>
    <row r="3098" spans="4:13">
      <c r="D3098" s="59"/>
      <c r="E3098" s="62">
        <v>2</v>
      </c>
      <c r="F3098" s="62">
        <v>1</v>
      </c>
      <c r="G3098" s="63">
        <v>2880000</v>
      </c>
      <c r="H3098" s="62">
        <v>20000</v>
      </c>
      <c r="I3098" s="69">
        <v>1</v>
      </c>
      <c r="J3098" s="70">
        <v>290880</v>
      </c>
      <c r="K3098" s="64">
        <v>10</v>
      </c>
      <c r="L3098" s="64">
        <f t="shared" si="49"/>
        <v>840614400</v>
      </c>
      <c r="M3098" s="62">
        <v>3089</v>
      </c>
    </row>
    <row r="3099" spans="4:13">
      <c r="D3099" s="59"/>
      <c r="E3099" s="59"/>
      <c r="F3099" s="62">
        <v>2</v>
      </c>
      <c r="G3099" s="64">
        <v>2908800</v>
      </c>
      <c r="H3099" s="59"/>
      <c r="I3099" s="69">
        <v>1.01</v>
      </c>
      <c r="J3099" s="70">
        <v>296697</v>
      </c>
      <c r="K3099" s="64">
        <v>10</v>
      </c>
      <c r="L3099" s="64">
        <f t="shared" si="49"/>
        <v>865941033.6</v>
      </c>
      <c r="M3099" s="62">
        <v>3090</v>
      </c>
    </row>
    <row r="3100" spans="4:13">
      <c r="D3100" s="59"/>
      <c r="E3100" s="59"/>
      <c r="F3100" s="62">
        <v>3</v>
      </c>
      <c r="G3100" s="64">
        <v>2937600</v>
      </c>
      <c r="H3100" s="59"/>
      <c r="I3100" s="69">
        <v>1.02</v>
      </c>
      <c r="J3100" s="70">
        <v>302572</v>
      </c>
      <c r="K3100" s="64">
        <v>10</v>
      </c>
      <c r="L3100" s="64">
        <f t="shared" si="49"/>
        <v>891773107.2</v>
      </c>
      <c r="M3100" s="62">
        <v>3091</v>
      </c>
    </row>
    <row r="3101" spans="4:13">
      <c r="D3101" s="59"/>
      <c r="E3101" s="59"/>
      <c r="F3101" s="62">
        <v>4</v>
      </c>
      <c r="G3101" s="64">
        <v>2966400</v>
      </c>
      <c r="H3101" s="59"/>
      <c r="I3101" s="69">
        <v>1.03</v>
      </c>
      <c r="J3101" s="70">
        <v>308505</v>
      </c>
      <c r="K3101" s="64">
        <v>10</v>
      </c>
      <c r="L3101" s="64">
        <f t="shared" si="49"/>
        <v>918115632</v>
      </c>
      <c r="M3101" s="62">
        <v>3092</v>
      </c>
    </row>
    <row r="3102" spans="4:13">
      <c r="D3102" s="59"/>
      <c r="E3102" s="59"/>
      <c r="F3102" s="62">
        <v>5</v>
      </c>
      <c r="G3102" s="64">
        <v>2995200</v>
      </c>
      <c r="H3102" s="59"/>
      <c r="I3102" s="69">
        <v>1.04</v>
      </c>
      <c r="J3102" s="70">
        <v>314496</v>
      </c>
      <c r="K3102" s="64">
        <v>10</v>
      </c>
      <c r="L3102" s="64">
        <f t="shared" si="49"/>
        <v>944973619.2</v>
      </c>
      <c r="M3102" s="62">
        <v>3093</v>
      </c>
    </row>
    <row r="3103" spans="4:13">
      <c r="D3103" s="59"/>
      <c r="E3103" s="59"/>
      <c r="F3103" s="62">
        <v>6</v>
      </c>
      <c r="G3103" s="64">
        <v>3052800</v>
      </c>
      <c r="H3103" s="59"/>
      <c r="I3103" s="69">
        <v>1.06</v>
      </c>
      <c r="J3103" s="70">
        <v>323596</v>
      </c>
      <c r="K3103" s="64">
        <v>10</v>
      </c>
      <c r="L3103" s="64">
        <f t="shared" si="49"/>
        <v>990926668.8</v>
      </c>
      <c r="M3103" s="62">
        <v>3094</v>
      </c>
    </row>
    <row r="3104" spans="4:13">
      <c r="D3104" s="59"/>
      <c r="E3104" s="59"/>
      <c r="F3104" s="62">
        <v>7</v>
      </c>
      <c r="G3104" s="64">
        <v>3110400</v>
      </c>
      <c r="H3104" s="59"/>
      <c r="I3104" s="69">
        <v>1.08</v>
      </c>
      <c r="J3104" s="70">
        <v>332812</v>
      </c>
      <c r="K3104" s="64">
        <v>10</v>
      </c>
      <c r="L3104" s="64">
        <f t="shared" si="49"/>
        <v>1038288844.8</v>
      </c>
      <c r="M3104" s="62">
        <v>3095</v>
      </c>
    </row>
    <row r="3105" spans="5:13">
      <c r="E3105" s="59"/>
      <c r="F3105" s="62">
        <v>8</v>
      </c>
      <c r="G3105" s="64">
        <v>3168000</v>
      </c>
      <c r="H3105" s="59"/>
      <c r="I3105" s="69">
        <v>1.1</v>
      </c>
      <c r="J3105" s="70">
        <v>342144</v>
      </c>
      <c r="K3105" s="64">
        <v>10</v>
      </c>
      <c r="L3105" s="64">
        <f t="shared" si="49"/>
        <v>1087080192</v>
      </c>
      <c r="M3105" s="62">
        <v>3096</v>
      </c>
    </row>
    <row r="3106" spans="5:13">
      <c r="E3106" s="62">
        <v>3</v>
      </c>
      <c r="F3106" s="62">
        <v>1</v>
      </c>
      <c r="G3106" s="63">
        <v>2900000</v>
      </c>
      <c r="H3106" s="62">
        <v>20000</v>
      </c>
      <c r="I3106" s="69">
        <v>1</v>
      </c>
      <c r="J3106" s="70">
        <v>292900</v>
      </c>
      <c r="K3106" s="64">
        <v>10</v>
      </c>
      <c r="L3106" s="64">
        <f t="shared" si="49"/>
        <v>852310000</v>
      </c>
      <c r="M3106" s="62">
        <v>3097</v>
      </c>
    </row>
    <row r="3107" spans="5:13">
      <c r="E3107" s="59"/>
      <c r="F3107" s="62">
        <v>2</v>
      </c>
      <c r="G3107" s="64">
        <v>2929000</v>
      </c>
      <c r="H3107" s="59"/>
      <c r="I3107" s="69">
        <v>1.01</v>
      </c>
      <c r="J3107" s="70">
        <v>298758</v>
      </c>
      <c r="K3107" s="64">
        <v>10</v>
      </c>
      <c r="L3107" s="64">
        <f t="shared" si="49"/>
        <v>877991182</v>
      </c>
      <c r="M3107" s="62">
        <v>3098</v>
      </c>
    </row>
    <row r="3108" spans="5:13">
      <c r="E3108" s="59"/>
      <c r="F3108" s="62">
        <v>3</v>
      </c>
      <c r="G3108" s="64">
        <v>2958000</v>
      </c>
      <c r="H3108" s="59"/>
      <c r="I3108" s="69">
        <v>1.02</v>
      </c>
      <c r="J3108" s="70">
        <v>304674</v>
      </c>
      <c r="K3108" s="64">
        <v>10</v>
      </c>
      <c r="L3108" s="64">
        <f t="shared" si="49"/>
        <v>904183692</v>
      </c>
      <c r="M3108" s="62">
        <v>3099</v>
      </c>
    </row>
    <row r="3109" spans="5:13">
      <c r="E3109" s="59"/>
      <c r="F3109" s="62">
        <v>4</v>
      </c>
      <c r="G3109" s="64">
        <v>2987000</v>
      </c>
      <c r="H3109" s="59"/>
      <c r="I3109" s="69">
        <v>1.03</v>
      </c>
      <c r="J3109" s="70">
        <v>310648</v>
      </c>
      <c r="K3109" s="64">
        <v>10</v>
      </c>
      <c r="L3109" s="64">
        <f t="shared" si="49"/>
        <v>930892576</v>
      </c>
      <c r="M3109" s="62">
        <v>3100</v>
      </c>
    </row>
    <row r="3110" spans="5:13">
      <c r="E3110" s="59"/>
      <c r="F3110" s="62">
        <v>5</v>
      </c>
      <c r="G3110" s="64">
        <v>3016000</v>
      </c>
      <c r="H3110" s="59"/>
      <c r="I3110" s="69">
        <v>1.04</v>
      </c>
      <c r="J3110" s="70">
        <v>316680</v>
      </c>
      <c r="K3110" s="64">
        <v>10</v>
      </c>
      <c r="L3110" s="64">
        <f t="shared" si="49"/>
        <v>958122880</v>
      </c>
      <c r="M3110" s="62">
        <v>3101</v>
      </c>
    </row>
    <row r="3111" spans="5:13">
      <c r="E3111" s="59"/>
      <c r="F3111" s="62">
        <v>6</v>
      </c>
      <c r="G3111" s="64">
        <v>3074000</v>
      </c>
      <c r="H3111" s="59"/>
      <c r="I3111" s="69">
        <v>1.06</v>
      </c>
      <c r="J3111" s="70">
        <v>325844</v>
      </c>
      <c r="K3111" s="64">
        <v>10</v>
      </c>
      <c r="L3111" s="64">
        <f t="shared" si="49"/>
        <v>1004718456</v>
      </c>
      <c r="M3111" s="62">
        <v>3102</v>
      </c>
    </row>
    <row r="3112" spans="5:13">
      <c r="E3112" s="59"/>
      <c r="F3112" s="62">
        <v>7</v>
      </c>
      <c r="G3112" s="64">
        <v>3132000</v>
      </c>
      <c r="H3112" s="59"/>
      <c r="I3112" s="69">
        <v>1.08</v>
      </c>
      <c r="J3112" s="70">
        <v>335124</v>
      </c>
      <c r="K3112" s="64">
        <v>10</v>
      </c>
      <c r="L3112" s="64">
        <f t="shared" si="49"/>
        <v>1052740368</v>
      </c>
      <c r="M3112" s="62">
        <v>3103</v>
      </c>
    </row>
    <row r="3113" spans="5:13">
      <c r="E3113" s="59"/>
      <c r="F3113" s="62">
        <v>8</v>
      </c>
      <c r="G3113" s="64">
        <v>3190000</v>
      </c>
      <c r="H3113" s="59"/>
      <c r="I3113" s="69">
        <v>1.1</v>
      </c>
      <c r="J3113" s="70">
        <v>344520</v>
      </c>
      <c r="K3113" s="64">
        <v>10</v>
      </c>
      <c r="L3113" s="64">
        <f t="shared" si="49"/>
        <v>1102208800</v>
      </c>
      <c r="M3113" s="62">
        <v>3104</v>
      </c>
    </row>
    <row r="3114" spans="5:13">
      <c r="E3114" s="62">
        <v>4</v>
      </c>
      <c r="F3114" s="62">
        <v>1</v>
      </c>
      <c r="G3114" s="63">
        <v>2920000</v>
      </c>
      <c r="H3114" s="62">
        <v>20000</v>
      </c>
      <c r="I3114" s="69">
        <v>1</v>
      </c>
      <c r="J3114" s="70">
        <v>294920</v>
      </c>
      <c r="K3114" s="64">
        <v>10</v>
      </c>
      <c r="L3114" s="64">
        <f t="shared" ref="L3114:L3177" si="50">G3114*(1+J3114/1000)</f>
        <v>864086400</v>
      </c>
      <c r="M3114" s="62">
        <v>3105</v>
      </c>
    </row>
    <row r="3115" spans="5:13">
      <c r="E3115" s="59"/>
      <c r="F3115" s="62">
        <v>2</v>
      </c>
      <c r="G3115" s="64">
        <v>2949200</v>
      </c>
      <c r="H3115" s="59"/>
      <c r="I3115" s="69">
        <v>1.01</v>
      </c>
      <c r="J3115" s="70">
        <v>300818</v>
      </c>
      <c r="K3115" s="64">
        <v>10</v>
      </c>
      <c r="L3115" s="64">
        <f t="shared" si="50"/>
        <v>890121645.6</v>
      </c>
      <c r="M3115" s="62">
        <v>3106</v>
      </c>
    </row>
    <row r="3116" spans="5:13">
      <c r="E3116" s="59"/>
      <c r="F3116" s="62">
        <v>3</v>
      </c>
      <c r="G3116" s="64">
        <v>2978400</v>
      </c>
      <c r="H3116" s="59"/>
      <c r="I3116" s="69">
        <v>1.02</v>
      </c>
      <c r="J3116" s="70">
        <v>306775</v>
      </c>
      <c r="K3116" s="64">
        <v>10</v>
      </c>
      <c r="L3116" s="64">
        <f t="shared" si="50"/>
        <v>916677060</v>
      </c>
      <c r="M3116" s="62">
        <v>3107</v>
      </c>
    </row>
    <row r="3117" spans="5:13">
      <c r="E3117" s="59"/>
      <c r="F3117" s="62">
        <v>4</v>
      </c>
      <c r="G3117" s="64">
        <v>3007600</v>
      </c>
      <c r="H3117" s="59"/>
      <c r="I3117" s="69">
        <v>1.03</v>
      </c>
      <c r="J3117" s="70">
        <v>312790</v>
      </c>
      <c r="K3117" s="64">
        <v>10</v>
      </c>
      <c r="L3117" s="64">
        <f t="shared" si="50"/>
        <v>943754804</v>
      </c>
      <c r="M3117" s="62">
        <v>3108</v>
      </c>
    </row>
    <row r="3118" spans="5:13">
      <c r="E3118" s="59"/>
      <c r="F3118" s="62">
        <v>5</v>
      </c>
      <c r="G3118" s="64">
        <v>3036800</v>
      </c>
      <c r="H3118" s="59"/>
      <c r="I3118" s="69">
        <v>1.04</v>
      </c>
      <c r="J3118" s="70">
        <v>318864</v>
      </c>
      <c r="K3118" s="64">
        <v>10</v>
      </c>
      <c r="L3118" s="64">
        <f t="shared" si="50"/>
        <v>971362995.2</v>
      </c>
      <c r="M3118" s="62">
        <v>3109</v>
      </c>
    </row>
    <row r="3119" spans="5:13">
      <c r="E3119" s="59"/>
      <c r="F3119" s="62">
        <v>6</v>
      </c>
      <c r="G3119" s="64">
        <v>3095200</v>
      </c>
      <c r="H3119" s="59"/>
      <c r="I3119" s="69">
        <v>1.06</v>
      </c>
      <c r="J3119" s="70">
        <v>328091</v>
      </c>
      <c r="K3119" s="64">
        <v>10</v>
      </c>
      <c r="L3119" s="64">
        <f t="shared" si="50"/>
        <v>1018602463.2</v>
      </c>
      <c r="M3119" s="62">
        <v>3110</v>
      </c>
    </row>
    <row r="3120" spans="5:13">
      <c r="E3120" s="59"/>
      <c r="F3120" s="62">
        <v>7</v>
      </c>
      <c r="G3120" s="64">
        <v>3153600</v>
      </c>
      <c r="H3120" s="59"/>
      <c r="I3120" s="69">
        <v>1.08</v>
      </c>
      <c r="J3120" s="70">
        <v>337435</v>
      </c>
      <c r="K3120" s="64">
        <v>10</v>
      </c>
      <c r="L3120" s="64">
        <f t="shared" si="50"/>
        <v>1067288616</v>
      </c>
      <c r="M3120" s="62">
        <v>3111</v>
      </c>
    </row>
    <row r="3121" spans="4:13">
      <c r="D3121" s="59"/>
      <c r="E3121" s="59"/>
      <c r="F3121" s="62">
        <v>8</v>
      </c>
      <c r="G3121" s="64">
        <v>3212000</v>
      </c>
      <c r="H3121" s="59"/>
      <c r="I3121" s="69">
        <v>1.1</v>
      </c>
      <c r="J3121" s="70">
        <v>346896</v>
      </c>
      <c r="K3121" s="64">
        <v>10</v>
      </c>
      <c r="L3121" s="64">
        <f t="shared" si="50"/>
        <v>1117441952</v>
      </c>
      <c r="M3121" s="62">
        <v>3112</v>
      </c>
    </row>
    <row r="3122" spans="4:13">
      <c r="D3122" s="59"/>
      <c r="E3122" s="62">
        <v>5</v>
      </c>
      <c r="F3122" s="62">
        <v>1</v>
      </c>
      <c r="G3122" s="63">
        <v>2940000</v>
      </c>
      <c r="H3122" s="62">
        <v>20000</v>
      </c>
      <c r="I3122" s="69">
        <v>1</v>
      </c>
      <c r="J3122" s="70">
        <v>296940</v>
      </c>
      <c r="K3122" s="64">
        <v>10</v>
      </c>
      <c r="L3122" s="64">
        <f t="shared" si="50"/>
        <v>875943600</v>
      </c>
      <c r="M3122" s="62">
        <v>3113</v>
      </c>
    </row>
    <row r="3123" spans="4:13">
      <c r="D3123" s="59"/>
      <c r="E3123" s="59"/>
      <c r="F3123" s="62">
        <v>2</v>
      </c>
      <c r="G3123" s="64">
        <v>2969400</v>
      </c>
      <c r="H3123" s="59"/>
      <c r="I3123" s="69">
        <v>1.01</v>
      </c>
      <c r="J3123" s="70">
        <v>302878</v>
      </c>
      <c r="K3123" s="64">
        <v>10</v>
      </c>
      <c r="L3123" s="64">
        <f t="shared" si="50"/>
        <v>902335333.2</v>
      </c>
      <c r="M3123" s="62">
        <v>3114</v>
      </c>
    </row>
    <row r="3124" spans="4:13">
      <c r="D3124" s="59"/>
      <c r="E3124" s="59"/>
      <c r="F3124" s="62">
        <v>3</v>
      </c>
      <c r="G3124" s="64">
        <v>2998800</v>
      </c>
      <c r="H3124" s="59"/>
      <c r="I3124" s="69">
        <v>1.02</v>
      </c>
      <c r="J3124" s="70">
        <v>308876</v>
      </c>
      <c r="K3124" s="64">
        <v>10</v>
      </c>
      <c r="L3124" s="64">
        <f t="shared" si="50"/>
        <v>929256148.8</v>
      </c>
      <c r="M3124" s="62">
        <v>3115</v>
      </c>
    </row>
    <row r="3125" spans="4:13">
      <c r="D3125" s="59"/>
      <c r="E3125" s="59"/>
      <c r="F3125" s="62">
        <v>4</v>
      </c>
      <c r="G3125" s="64">
        <v>3028200</v>
      </c>
      <c r="H3125" s="59"/>
      <c r="I3125" s="69">
        <v>1.03</v>
      </c>
      <c r="J3125" s="70">
        <v>314932</v>
      </c>
      <c r="K3125" s="64">
        <v>10</v>
      </c>
      <c r="L3125" s="64">
        <f t="shared" si="50"/>
        <v>956705282.4</v>
      </c>
      <c r="M3125" s="62">
        <v>3116</v>
      </c>
    </row>
    <row r="3126" spans="4:13">
      <c r="D3126" s="59"/>
      <c r="E3126" s="59"/>
      <c r="F3126" s="62">
        <v>5</v>
      </c>
      <c r="G3126" s="64">
        <v>3057600</v>
      </c>
      <c r="H3126" s="59"/>
      <c r="I3126" s="69">
        <v>1.04</v>
      </c>
      <c r="J3126" s="70">
        <v>321048</v>
      </c>
      <c r="K3126" s="64">
        <v>10</v>
      </c>
      <c r="L3126" s="64">
        <f t="shared" si="50"/>
        <v>984693964.8</v>
      </c>
      <c r="M3126" s="62">
        <v>3117</v>
      </c>
    </row>
    <row r="3127" spans="4:13">
      <c r="D3127" s="59"/>
      <c r="E3127" s="59"/>
      <c r="F3127" s="62">
        <v>6</v>
      </c>
      <c r="G3127" s="64">
        <v>3116400</v>
      </c>
      <c r="H3127" s="59"/>
      <c r="I3127" s="69">
        <v>1.06</v>
      </c>
      <c r="J3127" s="70">
        <v>330338</v>
      </c>
      <c r="K3127" s="64">
        <v>10</v>
      </c>
      <c r="L3127" s="64">
        <f t="shared" si="50"/>
        <v>1032581743.2</v>
      </c>
      <c r="M3127" s="62">
        <v>3118</v>
      </c>
    </row>
    <row r="3128" spans="4:13">
      <c r="D3128" s="59"/>
      <c r="E3128" s="59"/>
      <c r="F3128" s="62">
        <v>7</v>
      </c>
      <c r="G3128" s="64">
        <v>3175200</v>
      </c>
      <c r="H3128" s="59"/>
      <c r="I3128" s="69">
        <v>1.08</v>
      </c>
      <c r="J3128" s="70">
        <v>339746</v>
      </c>
      <c r="K3128" s="64">
        <v>10</v>
      </c>
      <c r="L3128" s="64">
        <f t="shared" si="50"/>
        <v>1081936699.2</v>
      </c>
      <c r="M3128" s="62">
        <v>3119</v>
      </c>
    </row>
    <row r="3129" spans="4:13">
      <c r="D3129" s="59"/>
      <c r="E3129" s="59"/>
      <c r="F3129" s="62">
        <v>8</v>
      </c>
      <c r="G3129" s="64">
        <v>3234000</v>
      </c>
      <c r="H3129" s="59"/>
      <c r="I3129" s="69">
        <v>1.1</v>
      </c>
      <c r="J3129" s="70">
        <v>349272</v>
      </c>
      <c r="K3129" s="64">
        <v>10</v>
      </c>
      <c r="L3129" s="64">
        <f t="shared" si="50"/>
        <v>1132779648</v>
      </c>
      <c r="M3129" s="62">
        <v>3120</v>
      </c>
    </row>
    <row r="3130" spans="4:13">
      <c r="D3130" s="62" t="s">
        <v>675</v>
      </c>
      <c r="E3130" s="62">
        <v>1</v>
      </c>
      <c r="F3130" s="62">
        <v>1</v>
      </c>
      <c r="G3130" s="63">
        <v>2960000</v>
      </c>
      <c r="H3130" s="62">
        <v>20000</v>
      </c>
      <c r="I3130" s="69">
        <v>1</v>
      </c>
      <c r="J3130" s="70">
        <v>298960</v>
      </c>
      <c r="K3130" s="64">
        <v>10</v>
      </c>
      <c r="L3130" s="64">
        <f t="shared" si="50"/>
        <v>887881600</v>
      </c>
      <c r="M3130" s="62">
        <v>3121</v>
      </c>
    </row>
    <row r="3131" spans="4:13">
      <c r="D3131" s="59"/>
      <c r="E3131" s="59"/>
      <c r="F3131" s="62">
        <v>2</v>
      </c>
      <c r="G3131" s="64">
        <v>2989600</v>
      </c>
      <c r="H3131" s="59"/>
      <c r="I3131" s="69">
        <v>1.01</v>
      </c>
      <c r="J3131" s="70">
        <v>304939</v>
      </c>
      <c r="K3131" s="64">
        <v>10</v>
      </c>
      <c r="L3131" s="64">
        <f t="shared" si="50"/>
        <v>914635234.4</v>
      </c>
      <c r="M3131" s="62">
        <v>3122</v>
      </c>
    </row>
    <row r="3132" spans="4:13">
      <c r="D3132" s="59"/>
      <c r="E3132" s="59"/>
      <c r="F3132" s="62">
        <v>3</v>
      </c>
      <c r="G3132" s="64">
        <v>3019200</v>
      </c>
      <c r="H3132" s="59"/>
      <c r="I3132" s="69">
        <v>1.02</v>
      </c>
      <c r="J3132" s="70">
        <v>310977</v>
      </c>
      <c r="K3132" s="64">
        <v>10</v>
      </c>
      <c r="L3132" s="64">
        <f t="shared" si="50"/>
        <v>941920958.4</v>
      </c>
      <c r="M3132" s="62">
        <v>3123</v>
      </c>
    </row>
    <row r="3133" spans="4:13">
      <c r="D3133" s="59"/>
      <c r="E3133" s="59"/>
      <c r="F3133" s="62">
        <v>4</v>
      </c>
      <c r="G3133" s="64">
        <v>3048800</v>
      </c>
      <c r="H3133" s="59"/>
      <c r="I3133" s="69">
        <v>1.03</v>
      </c>
      <c r="J3133" s="70">
        <v>317075</v>
      </c>
      <c r="K3133" s="64">
        <v>10</v>
      </c>
      <c r="L3133" s="64">
        <f t="shared" si="50"/>
        <v>969747060</v>
      </c>
      <c r="M3133" s="62">
        <v>3124</v>
      </c>
    </row>
    <row r="3134" spans="4:13">
      <c r="D3134" s="59"/>
      <c r="E3134" s="59"/>
      <c r="F3134" s="62">
        <v>5</v>
      </c>
      <c r="G3134" s="64">
        <v>3078400</v>
      </c>
      <c r="H3134" s="59"/>
      <c r="I3134" s="69">
        <v>1.04</v>
      </c>
      <c r="J3134" s="70">
        <v>323232</v>
      </c>
      <c r="K3134" s="64">
        <v>10</v>
      </c>
      <c r="L3134" s="64">
        <f t="shared" si="50"/>
        <v>998115788.8</v>
      </c>
      <c r="M3134" s="62">
        <v>3125</v>
      </c>
    </row>
    <row r="3135" spans="4:13">
      <c r="D3135" s="59"/>
      <c r="E3135" s="59"/>
      <c r="F3135" s="62">
        <v>6</v>
      </c>
      <c r="G3135" s="64">
        <v>3137600</v>
      </c>
      <c r="H3135" s="59"/>
      <c r="I3135" s="69">
        <v>1.06</v>
      </c>
      <c r="J3135" s="70">
        <v>332585</v>
      </c>
      <c r="K3135" s="64">
        <v>10</v>
      </c>
      <c r="L3135" s="64">
        <f t="shared" si="50"/>
        <v>1046656296</v>
      </c>
      <c r="M3135" s="62">
        <v>3126</v>
      </c>
    </row>
    <row r="3136" spans="4:13">
      <c r="D3136" s="59"/>
      <c r="E3136" s="59"/>
      <c r="F3136" s="62">
        <v>7</v>
      </c>
      <c r="G3136" s="64">
        <v>3196800</v>
      </c>
      <c r="H3136" s="59"/>
      <c r="I3136" s="69">
        <v>1.08</v>
      </c>
      <c r="J3136" s="70">
        <v>342057</v>
      </c>
      <c r="K3136" s="64">
        <v>10</v>
      </c>
      <c r="L3136" s="64">
        <f t="shared" si="50"/>
        <v>1096684617.6</v>
      </c>
      <c r="M3136" s="62">
        <v>3127</v>
      </c>
    </row>
    <row r="3137" spans="5:13">
      <c r="E3137" s="59"/>
      <c r="F3137" s="62">
        <v>8</v>
      </c>
      <c r="G3137" s="64">
        <v>3256000</v>
      </c>
      <c r="H3137" s="59"/>
      <c r="I3137" s="69">
        <v>1.1</v>
      </c>
      <c r="J3137" s="70">
        <v>351648</v>
      </c>
      <c r="K3137" s="64">
        <v>10</v>
      </c>
      <c r="L3137" s="64">
        <f t="shared" si="50"/>
        <v>1148221888</v>
      </c>
      <c r="M3137" s="62">
        <v>3128</v>
      </c>
    </row>
    <row r="3138" spans="5:13">
      <c r="E3138" s="62">
        <v>2</v>
      </c>
      <c r="F3138" s="62">
        <v>1</v>
      </c>
      <c r="G3138" s="63">
        <v>2980000</v>
      </c>
      <c r="H3138" s="62">
        <v>20000</v>
      </c>
      <c r="I3138" s="69">
        <v>1</v>
      </c>
      <c r="J3138" s="70">
        <v>300980</v>
      </c>
      <c r="K3138" s="64">
        <v>10</v>
      </c>
      <c r="L3138" s="64">
        <f t="shared" si="50"/>
        <v>899900400</v>
      </c>
      <c r="M3138" s="62">
        <v>3129</v>
      </c>
    </row>
    <row r="3139" spans="5:13">
      <c r="E3139" s="59"/>
      <c r="F3139" s="62">
        <v>2</v>
      </c>
      <c r="G3139" s="64">
        <v>3009800</v>
      </c>
      <c r="H3139" s="59"/>
      <c r="I3139" s="69">
        <v>1.01</v>
      </c>
      <c r="J3139" s="70">
        <v>306999</v>
      </c>
      <c r="K3139" s="64">
        <v>10</v>
      </c>
      <c r="L3139" s="64">
        <f t="shared" si="50"/>
        <v>927015390.2</v>
      </c>
      <c r="M3139" s="62">
        <v>3130</v>
      </c>
    </row>
    <row r="3140" spans="5:13">
      <c r="E3140" s="59"/>
      <c r="F3140" s="62">
        <v>3</v>
      </c>
      <c r="G3140" s="64">
        <v>3039600</v>
      </c>
      <c r="H3140" s="59"/>
      <c r="I3140" s="69">
        <v>1.02</v>
      </c>
      <c r="J3140" s="70">
        <v>313078</v>
      </c>
      <c r="K3140" s="64">
        <v>10</v>
      </c>
      <c r="L3140" s="64">
        <f t="shared" si="50"/>
        <v>954671488.8</v>
      </c>
      <c r="M3140" s="62">
        <v>3131</v>
      </c>
    </row>
    <row r="3141" spans="5:13">
      <c r="E3141" s="59"/>
      <c r="F3141" s="62">
        <v>4</v>
      </c>
      <c r="G3141" s="64">
        <v>3069400</v>
      </c>
      <c r="H3141" s="59"/>
      <c r="I3141" s="69">
        <v>1.03</v>
      </c>
      <c r="J3141" s="70">
        <v>319217</v>
      </c>
      <c r="K3141" s="64">
        <v>10</v>
      </c>
      <c r="L3141" s="64">
        <f t="shared" si="50"/>
        <v>982874059.8</v>
      </c>
      <c r="M3141" s="62">
        <v>3132</v>
      </c>
    </row>
    <row r="3142" spans="5:13">
      <c r="E3142" s="59"/>
      <c r="F3142" s="62">
        <v>5</v>
      </c>
      <c r="G3142" s="64">
        <v>3099200</v>
      </c>
      <c r="H3142" s="59"/>
      <c r="I3142" s="69">
        <v>1.04</v>
      </c>
      <c r="J3142" s="70">
        <v>325416</v>
      </c>
      <c r="K3142" s="64">
        <v>10</v>
      </c>
      <c r="L3142" s="64">
        <f t="shared" si="50"/>
        <v>1011628467.2</v>
      </c>
      <c r="M3142" s="62">
        <v>3133</v>
      </c>
    </row>
    <row r="3143" spans="5:13">
      <c r="E3143" s="59"/>
      <c r="F3143" s="62">
        <v>6</v>
      </c>
      <c r="G3143" s="64">
        <v>3158800</v>
      </c>
      <c r="H3143" s="59"/>
      <c r="I3143" s="69">
        <v>1.06</v>
      </c>
      <c r="J3143" s="70">
        <v>334832</v>
      </c>
      <c r="K3143" s="64">
        <v>10</v>
      </c>
      <c r="L3143" s="64">
        <f t="shared" si="50"/>
        <v>1060826121.6</v>
      </c>
      <c r="M3143" s="62">
        <v>3134</v>
      </c>
    </row>
    <row r="3144" spans="5:13">
      <c r="E3144" s="59"/>
      <c r="F3144" s="62">
        <v>7</v>
      </c>
      <c r="G3144" s="64">
        <v>3218400</v>
      </c>
      <c r="H3144" s="59"/>
      <c r="I3144" s="69">
        <v>1.08</v>
      </c>
      <c r="J3144" s="70">
        <v>344368</v>
      </c>
      <c r="K3144" s="64">
        <v>10</v>
      </c>
      <c r="L3144" s="64">
        <f t="shared" si="50"/>
        <v>1111532371.2</v>
      </c>
      <c r="M3144" s="62">
        <v>3135</v>
      </c>
    </row>
    <row r="3145" spans="5:13">
      <c r="E3145" s="59"/>
      <c r="F3145" s="62">
        <v>8</v>
      </c>
      <c r="G3145" s="64">
        <v>3278000</v>
      </c>
      <c r="H3145" s="59"/>
      <c r="I3145" s="69">
        <v>1.1</v>
      </c>
      <c r="J3145" s="70">
        <v>354024</v>
      </c>
      <c r="K3145" s="64">
        <v>10</v>
      </c>
      <c r="L3145" s="64">
        <f t="shared" si="50"/>
        <v>1163768672</v>
      </c>
      <c r="M3145" s="62">
        <v>3136</v>
      </c>
    </row>
    <row r="3146" spans="5:13">
      <c r="E3146" s="62">
        <v>3</v>
      </c>
      <c r="F3146" s="62">
        <v>1</v>
      </c>
      <c r="G3146" s="63">
        <v>3000000</v>
      </c>
      <c r="H3146" s="62">
        <v>20000</v>
      </c>
      <c r="I3146" s="69">
        <v>1</v>
      </c>
      <c r="J3146" s="70">
        <v>303000</v>
      </c>
      <c r="K3146" s="64">
        <v>10</v>
      </c>
      <c r="L3146" s="64">
        <f t="shared" si="50"/>
        <v>912000000</v>
      </c>
      <c r="M3146" s="62">
        <v>3137</v>
      </c>
    </row>
    <row r="3147" spans="5:13">
      <c r="E3147" s="59"/>
      <c r="F3147" s="62">
        <v>2</v>
      </c>
      <c r="G3147" s="64">
        <v>3030000</v>
      </c>
      <c r="H3147" s="59"/>
      <c r="I3147" s="69">
        <v>1.01</v>
      </c>
      <c r="J3147" s="70">
        <v>309060</v>
      </c>
      <c r="K3147" s="64">
        <v>10</v>
      </c>
      <c r="L3147" s="64">
        <f t="shared" si="50"/>
        <v>939481800</v>
      </c>
      <c r="M3147" s="62">
        <v>3138</v>
      </c>
    </row>
    <row r="3148" spans="5:13">
      <c r="E3148" s="59"/>
      <c r="F3148" s="62">
        <v>3</v>
      </c>
      <c r="G3148" s="64">
        <v>3060000</v>
      </c>
      <c r="H3148" s="59"/>
      <c r="I3148" s="69">
        <v>1.02</v>
      </c>
      <c r="J3148" s="70">
        <v>315180</v>
      </c>
      <c r="K3148" s="64">
        <v>10</v>
      </c>
      <c r="L3148" s="64">
        <f t="shared" si="50"/>
        <v>967510800</v>
      </c>
      <c r="M3148" s="62">
        <v>3139</v>
      </c>
    </row>
    <row r="3149" spans="5:13">
      <c r="E3149" s="59"/>
      <c r="F3149" s="62">
        <v>4</v>
      </c>
      <c r="G3149" s="64">
        <v>3090000</v>
      </c>
      <c r="H3149" s="59"/>
      <c r="I3149" s="69">
        <v>1.03</v>
      </c>
      <c r="J3149" s="70">
        <v>321360</v>
      </c>
      <c r="K3149" s="64">
        <v>10</v>
      </c>
      <c r="L3149" s="64">
        <f t="shared" si="50"/>
        <v>996092400</v>
      </c>
      <c r="M3149" s="62">
        <v>3140</v>
      </c>
    </row>
    <row r="3150" spans="5:13">
      <c r="E3150" s="59"/>
      <c r="F3150" s="62">
        <v>5</v>
      </c>
      <c r="G3150" s="64">
        <v>3120000</v>
      </c>
      <c r="H3150" s="59"/>
      <c r="I3150" s="69">
        <v>1.04</v>
      </c>
      <c r="J3150" s="70">
        <v>327600</v>
      </c>
      <c r="K3150" s="64">
        <v>10</v>
      </c>
      <c r="L3150" s="64">
        <f t="shared" si="50"/>
        <v>1025232000</v>
      </c>
      <c r="M3150" s="62">
        <v>3141</v>
      </c>
    </row>
    <row r="3151" spans="5:13">
      <c r="E3151" s="59"/>
      <c r="F3151" s="62">
        <v>6</v>
      </c>
      <c r="G3151" s="64">
        <v>3180000</v>
      </c>
      <c r="H3151" s="59"/>
      <c r="I3151" s="69">
        <v>1.06</v>
      </c>
      <c r="J3151" s="70">
        <v>337080</v>
      </c>
      <c r="K3151" s="64">
        <v>10</v>
      </c>
      <c r="L3151" s="64">
        <f t="shared" si="50"/>
        <v>1075094400</v>
      </c>
      <c r="M3151" s="62">
        <v>3142</v>
      </c>
    </row>
    <row r="3152" spans="5:13">
      <c r="E3152" s="59"/>
      <c r="F3152" s="62">
        <v>7</v>
      </c>
      <c r="G3152" s="64">
        <v>3240000</v>
      </c>
      <c r="H3152" s="59"/>
      <c r="I3152" s="69">
        <v>1.08</v>
      </c>
      <c r="J3152" s="70">
        <v>346680</v>
      </c>
      <c r="K3152" s="64">
        <v>10</v>
      </c>
      <c r="L3152" s="64">
        <f t="shared" si="50"/>
        <v>1126483200</v>
      </c>
      <c r="M3152" s="62">
        <v>3143</v>
      </c>
    </row>
    <row r="3153" spans="5:13">
      <c r="E3153" s="59"/>
      <c r="F3153" s="62">
        <v>8</v>
      </c>
      <c r="G3153" s="64">
        <v>3300000</v>
      </c>
      <c r="H3153" s="59"/>
      <c r="I3153" s="69">
        <v>1.1</v>
      </c>
      <c r="J3153" s="70">
        <v>356400</v>
      </c>
      <c r="K3153" s="64">
        <v>10</v>
      </c>
      <c r="L3153" s="64">
        <f t="shared" si="50"/>
        <v>1179420000</v>
      </c>
      <c r="M3153" s="62">
        <v>3144</v>
      </c>
    </row>
    <row r="3154" spans="5:13">
      <c r="E3154" s="62">
        <v>4</v>
      </c>
      <c r="F3154" s="62">
        <v>1</v>
      </c>
      <c r="G3154" s="63">
        <v>3030000</v>
      </c>
      <c r="H3154" s="62">
        <v>30000</v>
      </c>
      <c r="I3154" s="69">
        <v>1</v>
      </c>
      <c r="J3154" s="70">
        <v>306030</v>
      </c>
      <c r="K3154" s="64">
        <v>10</v>
      </c>
      <c r="L3154" s="64">
        <f t="shared" si="50"/>
        <v>930300900</v>
      </c>
      <c r="M3154" s="62">
        <v>3145</v>
      </c>
    </row>
    <row r="3155" spans="5:13">
      <c r="E3155" s="59"/>
      <c r="F3155" s="62">
        <v>2</v>
      </c>
      <c r="G3155" s="64">
        <v>3060300</v>
      </c>
      <c r="H3155" s="59"/>
      <c r="I3155" s="69">
        <v>1.01</v>
      </c>
      <c r="J3155" s="70">
        <v>312150</v>
      </c>
      <c r="K3155" s="64">
        <v>10</v>
      </c>
      <c r="L3155" s="64">
        <f t="shared" si="50"/>
        <v>958332945</v>
      </c>
      <c r="M3155" s="62">
        <v>3146</v>
      </c>
    </row>
    <row r="3156" spans="5:13">
      <c r="E3156" s="59"/>
      <c r="F3156" s="62">
        <v>3</v>
      </c>
      <c r="G3156" s="64">
        <v>3090600</v>
      </c>
      <c r="H3156" s="59"/>
      <c r="I3156" s="69">
        <v>1.02</v>
      </c>
      <c r="J3156" s="70">
        <v>318331</v>
      </c>
      <c r="K3156" s="64">
        <v>10</v>
      </c>
      <c r="L3156" s="64">
        <f t="shared" si="50"/>
        <v>986924388.6</v>
      </c>
      <c r="M3156" s="62">
        <v>3147</v>
      </c>
    </row>
    <row r="3157" spans="5:13">
      <c r="E3157" s="59"/>
      <c r="F3157" s="62">
        <v>4</v>
      </c>
      <c r="G3157" s="64">
        <v>3120900</v>
      </c>
      <c r="H3157" s="59"/>
      <c r="I3157" s="69">
        <v>1.03</v>
      </c>
      <c r="J3157" s="70">
        <v>324573</v>
      </c>
      <c r="K3157" s="64">
        <v>10</v>
      </c>
      <c r="L3157" s="64">
        <f t="shared" si="50"/>
        <v>1016080775.7</v>
      </c>
      <c r="M3157" s="62">
        <v>3148</v>
      </c>
    </row>
    <row r="3158" spans="5:13">
      <c r="E3158" s="59"/>
      <c r="F3158" s="62">
        <v>5</v>
      </c>
      <c r="G3158" s="64">
        <v>3151200</v>
      </c>
      <c r="H3158" s="59"/>
      <c r="I3158" s="69">
        <v>1.04</v>
      </c>
      <c r="J3158" s="70">
        <v>330876</v>
      </c>
      <c r="K3158" s="64">
        <v>10</v>
      </c>
      <c r="L3158" s="64">
        <f t="shared" si="50"/>
        <v>1045807651.2</v>
      </c>
      <c r="M3158" s="62">
        <v>3149</v>
      </c>
    </row>
    <row r="3159" spans="5:13">
      <c r="E3159" s="59"/>
      <c r="F3159" s="62">
        <v>6</v>
      </c>
      <c r="G3159" s="64">
        <v>3211800</v>
      </c>
      <c r="H3159" s="59"/>
      <c r="I3159" s="69">
        <v>1.06</v>
      </c>
      <c r="J3159" s="70">
        <v>340450</v>
      </c>
      <c r="K3159" s="64">
        <v>10</v>
      </c>
      <c r="L3159" s="64">
        <f t="shared" si="50"/>
        <v>1096669110</v>
      </c>
      <c r="M3159" s="62">
        <v>3150</v>
      </c>
    </row>
    <row r="3160" spans="5:13">
      <c r="E3160" s="59"/>
      <c r="F3160" s="62">
        <v>7</v>
      </c>
      <c r="G3160" s="64">
        <v>3272400</v>
      </c>
      <c r="H3160" s="59"/>
      <c r="I3160" s="69">
        <v>1.08</v>
      </c>
      <c r="J3160" s="70">
        <v>350146</v>
      </c>
      <c r="K3160" s="64">
        <v>10</v>
      </c>
      <c r="L3160" s="64">
        <f t="shared" si="50"/>
        <v>1149090170.4</v>
      </c>
      <c r="M3160" s="62">
        <v>3151</v>
      </c>
    </row>
    <row r="3161" spans="5:13">
      <c r="E3161" s="59"/>
      <c r="F3161" s="62">
        <v>8</v>
      </c>
      <c r="G3161" s="64">
        <v>3333000</v>
      </c>
      <c r="H3161" s="59"/>
      <c r="I3161" s="69">
        <v>1.1</v>
      </c>
      <c r="J3161" s="70">
        <v>359964</v>
      </c>
      <c r="K3161" s="64">
        <v>10</v>
      </c>
      <c r="L3161" s="64">
        <f t="shared" si="50"/>
        <v>1203093012</v>
      </c>
      <c r="M3161" s="62">
        <v>3152</v>
      </c>
    </row>
    <row r="3162" spans="5:13">
      <c r="E3162" s="62">
        <v>5</v>
      </c>
      <c r="F3162" s="62">
        <v>1</v>
      </c>
      <c r="G3162" s="63">
        <v>3060000</v>
      </c>
      <c r="H3162" s="62">
        <v>30000</v>
      </c>
      <c r="I3162" s="69">
        <v>1</v>
      </c>
      <c r="J3162" s="70">
        <v>309060</v>
      </c>
      <c r="K3162" s="64">
        <v>10</v>
      </c>
      <c r="L3162" s="64">
        <f t="shared" si="50"/>
        <v>948783600</v>
      </c>
      <c r="M3162" s="62">
        <v>3153</v>
      </c>
    </row>
    <row r="3163" spans="5:13">
      <c r="E3163" s="59"/>
      <c r="F3163" s="62">
        <v>2</v>
      </c>
      <c r="G3163" s="64">
        <v>3090600</v>
      </c>
      <c r="H3163" s="59"/>
      <c r="I3163" s="69">
        <v>1.01</v>
      </c>
      <c r="J3163" s="70">
        <v>315241</v>
      </c>
      <c r="K3163" s="64">
        <v>10</v>
      </c>
      <c r="L3163" s="64">
        <f t="shared" si="50"/>
        <v>977374434.6</v>
      </c>
      <c r="M3163" s="62">
        <v>3154</v>
      </c>
    </row>
    <row r="3164" spans="5:13">
      <c r="E3164" s="59"/>
      <c r="F3164" s="62">
        <v>3</v>
      </c>
      <c r="G3164" s="64">
        <v>3121200</v>
      </c>
      <c r="H3164" s="59"/>
      <c r="I3164" s="69">
        <v>1.02</v>
      </c>
      <c r="J3164" s="70">
        <v>321483</v>
      </c>
      <c r="K3164" s="64">
        <v>10</v>
      </c>
      <c r="L3164" s="64">
        <f t="shared" si="50"/>
        <v>1006533939.6</v>
      </c>
      <c r="M3164" s="62">
        <v>3155</v>
      </c>
    </row>
    <row r="3165" spans="5:13">
      <c r="E3165" s="59"/>
      <c r="F3165" s="62">
        <v>4</v>
      </c>
      <c r="G3165" s="64">
        <v>3151800</v>
      </c>
      <c r="H3165" s="59"/>
      <c r="I3165" s="69">
        <v>1.03</v>
      </c>
      <c r="J3165" s="70">
        <v>327787</v>
      </c>
      <c r="K3165" s="64">
        <v>10</v>
      </c>
      <c r="L3165" s="64">
        <f t="shared" si="50"/>
        <v>1036270866.6</v>
      </c>
      <c r="M3165" s="62">
        <v>3156</v>
      </c>
    </row>
    <row r="3166" spans="5:13">
      <c r="E3166" s="59"/>
      <c r="F3166" s="62">
        <v>5</v>
      </c>
      <c r="G3166" s="64">
        <v>3182400</v>
      </c>
      <c r="H3166" s="59"/>
      <c r="I3166" s="69">
        <v>1.04</v>
      </c>
      <c r="J3166" s="70">
        <v>334152</v>
      </c>
      <c r="K3166" s="64">
        <v>10</v>
      </c>
      <c r="L3166" s="64">
        <f t="shared" si="50"/>
        <v>1066587724.8</v>
      </c>
      <c r="M3166" s="62">
        <v>3157</v>
      </c>
    </row>
    <row r="3167" spans="5:13">
      <c r="E3167" s="59"/>
      <c r="F3167" s="62">
        <v>6</v>
      </c>
      <c r="G3167" s="64">
        <v>3243600</v>
      </c>
      <c r="H3167" s="59"/>
      <c r="I3167" s="69">
        <v>1.06</v>
      </c>
      <c r="J3167" s="70">
        <v>343821</v>
      </c>
      <c r="K3167" s="64">
        <v>10</v>
      </c>
      <c r="L3167" s="64">
        <f t="shared" si="50"/>
        <v>1118461395.6</v>
      </c>
      <c r="M3167" s="62">
        <v>3158</v>
      </c>
    </row>
    <row r="3168" spans="5:13">
      <c r="E3168" s="59"/>
      <c r="F3168" s="62">
        <v>7</v>
      </c>
      <c r="G3168" s="64">
        <v>3304800</v>
      </c>
      <c r="H3168" s="59"/>
      <c r="I3168" s="69">
        <v>1.08</v>
      </c>
      <c r="J3168" s="70">
        <v>353613</v>
      </c>
      <c r="K3168" s="64">
        <v>10</v>
      </c>
      <c r="L3168" s="64">
        <f t="shared" si="50"/>
        <v>1171925042.4</v>
      </c>
      <c r="M3168" s="62">
        <v>3159</v>
      </c>
    </row>
    <row r="3169" spans="4:13">
      <c r="D3169" s="59"/>
      <c r="E3169" s="59"/>
      <c r="F3169" s="62">
        <v>8</v>
      </c>
      <c r="G3169" s="64">
        <v>3366000</v>
      </c>
      <c r="H3169" s="59"/>
      <c r="I3169" s="69">
        <v>1.1</v>
      </c>
      <c r="J3169" s="70">
        <v>363528</v>
      </c>
      <c r="K3169" s="64">
        <v>10</v>
      </c>
      <c r="L3169" s="64">
        <f t="shared" si="50"/>
        <v>1227001248</v>
      </c>
      <c r="M3169" s="62">
        <v>3160</v>
      </c>
    </row>
    <row r="3170" spans="4:13">
      <c r="D3170" s="62" t="s">
        <v>676</v>
      </c>
      <c r="E3170" s="62">
        <v>1</v>
      </c>
      <c r="F3170" s="62">
        <v>1</v>
      </c>
      <c r="G3170" s="63">
        <v>3090000</v>
      </c>
      <c r="H3170" s="62">
        <v>30000</v>
      </c>
      <c r="I3170" s="69">
        <v>1</v>
      </c>
      <c r="J3170" s="70">
        <v>312090</v>
      </c>
      <c r="K3170" s="64">
        <v>10</v>
      </c>
      <c r="L3170" s="64">
        <f t="shared" si="50"/>
        <v>967448100</v>
      </c>
      <c r="M3170" s="62">
        <v>3161</v>
      </c>
    </row>
    <row r="3171" spans="4:13">
      <c r="D3171" s="59"/>
      <c r="E3171" s="59"/>
      <c r="F3171" s="62">
        <v>2</v>
      </c>
      <c r="G3171" s="64">
        <v>3120900</v>
      </c>
      <c r="H3171" s="59"/>
      <c r="I3171" s="69">
        <v>1.01</v>
      </c>
      <c r="J3171" s="70">
        <v>318331</v>
      </c>
      <c r="K3171" s="64">
        <v>10</v>
      </c>
      <c r="L3171" s="64">
        <f t="shared" si="50"/>
        <v>996600117.9</v>
      </c>
      <c r="M3171" s="62">
        <v>3162</v>
      </c>
    </row>
    <row r="3172" spans="4:13">
      <c r="D3172" s="59"/>
      <c r="E3172" s="59"/>
      <c r="F3172" s="62">
        <v>3</v>
      </c>
      <c r="G3172" s="64">
        <v>3151800</v>
      </c>
      <c r="H3172" s="59"/>
      <c r="I3172" s="69">
        <v>1.02</v>
      </c>
      <c r="J3172" s="70">
        <v>324635</v>
      </c>
      <c r="K3172" s="64">
        <v>10</v>
      </c>
      <c r="L3172" s="64">
        <f t="shared" si="50"/>
        <v>1026336393</v>
      </c>
      <c r="M3172" s="62">
        <v>3163</v>
      </c>
    </row>
    <row r="3173" spans="4:13">
      <c r="D3173" s="59"/>
      <c r="E3173" s="59"/>
      <c r="F3173" s="62">
        <v>4</v>
      </c>
      <c r="G3173" s="64">
        <v>3182700</v>
      </c>
      <c r="H3173" s="59"/>
      <c r="I3173" s="69">
        <v>1.03</v>
      </c>
      <c r="J3173" s="70">
        <v>331000</v>
      </c>
      <c r="K3173" s="64">
        <v>10</v>
      </c>
      <c r="L3173" s="64">
        <f t="shared" si="50"/>
        <v>1056656400</v>
      </c>
      <c r="M3173" s="62">
        <v>3164</v>
      </c>
    </row>
    <row r="3174" spans="4:13">
      <c r="D3174" s="59"/>
      <c r="E3174" s="59"/>
      <c r="F3174" s="62">
        <v>5</v>
      </c>
      <c r="G3174" s="64">
        <v>3213600</v>
      </c>
      <c r="H3174" s="59"/>
      <c r="I3174" s="69">
        <v>1.04</v>
      </c>
      <c r="J3174" s="70">
        <v>337428</v>
      </c>
      <c r="K3174" s="64">
        <v>10</v>
      </c>
      <c r="L3174" s="64">
        <f t="shared" si="50"/>
        <v>1087572220.8</v>
      </c>
      <c r="M3174" s="62">
        <v>3165</v>
      </c>
    </row>
    <row r="3175" spans="4:13">
      <c r="D3175" s="59"/>
      <c r="E3175" s="59"/>
      <c r="F3175" s="62">
        <v>6</v>
      </c>
      <c r="G3175" s="64">
        <v>3275400</v>
      </c>
      <c r="H3175" s="59"/>
      <c r="I3175" s="69">
        <v>1.06</v>
      </c>
      <c r="J3175" s="70">
        <v>347192</v>
      </c>
      <c r="K3175" s="64">
        <v>10</v>
      </c>
      <c r="L3175" s="64">
        <f t="shared" si="50"/>
        <v>1140468076.8</v>
      </c>
      <c r="M3175" s="62">
        <v>3166</v>
      </c>
    </row>
    <row r="3176" spans="4:13">
      <c r="D3176" s="59"/>
      <c r="E3176" s="59"/>
      <c r="F3176" s="62">
        <v>7</v>
      </c>
      <c r="G3176" s="64">
        <v>3337200</v>
      </c>
      <c r="H3176" s="59"/>
      <c r="I3176" s="69">
        <v>1.08</v>
      </c>
      <c r="J3176" s="70">
        <v>357080</v>
      </c>
      <c r="K3176" s="64">
        <v>10</v>
      </c>
      <c r="L3176" s="64">
        <f t="shared" si="50"/>
        <v>1194984576</v>
      </c>
      <c r="M3176" s="62">
        <v>3167</v>
      </c>
    </row>
    <row r="3177" spans="4:13">
      <c r="D3177" s="59"/>
      <c r="E3177" s="59"/>
      <c r="F3177" s="62">
        <v>8</v>
      </c>
      <c r="G3177" s="64">
        <v>3399000</v>
      </c>
      <c r="H3177" s="59"/>
      <c r="I3177" s="69">
        <v>1.1</v>
      </c>
      <c r="J3177" s="70">
        <v>367092</v>
      </c>
      <c r="K3177" s="64">
        <v>10</v>
      </c>
      <c r="L3177" s="64">
        <f t="shared" si="50"/>
        <v>1251144708</v>
      </c>
      <c r="M3177" s="62">
        <v>3168</v>
      </c>
    </row>
    <row r="3178" spans="4:13">
      <c r="D3178" s="59"/>
      <c r="E3178" s="62">
        <v>2</v>
      </c>
      <c r="F3178" s="62">
        <v>1</v>
      </c>
      <c r="G3178" s="63">
        <v>3120000</v>
      </c>
      <c r="H3178" s="62">
        <v>30000</v>
      </c>
      <c r="I3178" s="69">
        <v>1</v>
      </c>
      <c r="J3178" s="70">
        <v>315120</v>
      </c>
      <c r="K3178" s="64">
        <v>10</v>
      </c>
      <c r="L3178" s="64">
        <f t="shared" ref="L3178:L3241" si="51">G3178*(1+J3178/1000)</f>
        <v>986294400</v>
      </c>
      <c r="M3178" s="62">
        <v>3169</v>
      </c>
    </row>
    <row r="3179" spans="4:13">
      <c r="D3179" s="59"/>
      <c r="E3179" s="59"/>
      <c r="F3179" s="62">
        <v>2</v>
      </c>
      <c r="G3179" s="64">
        <v>3151200</v>
      </c>
      <c r="H3179" s="59"/>
      <c r="I3179" s="69">
        <v>1.01</v>
      </c>
      <c r="J3179" s="70">
        <v>321422</v>
      </c>
      <c r="K3179" s="64">
        <v>10</v>
      </c>
      <c r="L3179" s="64">
        <f t="shared" si="51"/>
        <v>1016016206.4</v>
      </c>
      <c r="M3179" s="62">
        <v>3170</v>
      </c>
    </row>
    <row r="3180" spans="4:13">
      <c r="D3180" s="59"/>
      <c r="E3180" s="59"/>
      <c r="F3180" s="62">
        <v>3</v>
      </c>
      <c r="G3180" s="64">
        <v>3182400</v>
      </c>
      <c r="H3180" s="59"/>
      <c r="I3180" s="69">
        <v>1.02</v>
      </c>
      <c r="J3180" s="70">
        <v>327787</v>
      </c>
      <c r="K3180" s="64">
        <v>10</v>
      </c>
      <c r="L3180" s="64">
        <f t="shared" si="51"/>
        <v>1046331748.8</v>
      </c>
      <c r="M3180" s="62">
        <v>3171</v>
      </c>
    </row>
    <row r="3181" spans="4:13">
      <c r="D3181" s="59"/>
      <c r="E3181" s="59"/>
      <c r="F3181" s="62">
        <v>4</v>
      </c>
      <c r="G3181" s="64">
        <v>3213600</v>
      </c>
      <c r="H3181" s="59"/>
      <c r="I3181" s="69">
        <v>1.03</v>
      </c>
      <c r="J3181" s="70">
        <v>334214</v>
      </c>
      <c r="K3181" s="64">
        <v>10</v>
      </c>
      <c r="L3181" s="64">
        <f t="shared" si="51"/>
        <v>1077243710.4</v>
      </c>
      <c r="M3181" s="62">
        <v>3172</v>
      </c>
    </row>
    <row r="3182" spans="4:13">
      <c r="D3182" s="59"/>
      <c r="E3182" s="59"/>
      <c r="F3182" s="62">
        <v>5</v>
      </c>
      <c r="G3182" s="64">
        <v>3244800</v>
      </c>
      <c r="H3182" s="59"/>
      <c r="I3182" s="69">
        <v>1.04</v>
      </c>
      <c r="J3182" s="70">
        <v>340704</v>
      </c>
      <c r="K3182" s="64">
        <v>10</v>
      </c>
      <c r="L3182" s="64">
        <f t="shared" si="51"/>
        <v>1108761139.2</v>
      </c>
      <c r="M3182" s="62">
        <v>3173</v>
      </c>
    </row>
    <row r="3183" spans="4:13">
      <c r="D3183" s="59"/>
      <c r="E3183" s="59"/>
      <c r="F3183" s="62">
        <v>6</v>
      </c>
      <c r="G3183" s="64">
        <v>3307200</v>
      </c>
      <c r="H3183" s="59"/>
      <c r="I3183" s="69">
        <v>1.06</v>
      </c>
      <c r="J3183" s="70">
        <v>350563</v>
      </c>
      <c r="K3183" s="64">
        <v>10</v>
      </c>
      <c r="L3183" s="64">
        <f t="shared" si="51"/>
        <v>1162689153.6</v>
      </c>
      <c r="M3183" s="62">
        <v>3174</v>
      </c>
    </row>
    <row r="3184" spans="4:13">
      <c r="D3184" s="59"/>
      <c r="E3184" s="59"/>
      <c r="F3184" s="62">
        <v>7</v>
      </c>
      <c r="G3184" s="64">
        <v>3369600</v>
      </c>
      <c r="H3184" s="59"/>
      <c r="I3184" s="69">
        <v>1.08</v>
      </c>
      <c r="J3184" s="70">
        <v>360547</v>
      </c>
      <c r="K3184" s="64">
        <v>10</v>
      </c>
      <c r="L3184" s="64">
        <f t="shared" si="51"/>
        <v>1218268771.2</v>
      </c>
      <c r="M3184" s="62">
        <v>3175</v>
      </c>
    </row>
    <row r="3185" spans="5:13">
      <c r="E3185" s="59"/>
      <c r="F3185" s="62">
        <v>8</v>
      </c>
      <c r="G3185" s="64">
        <v>3432000</v>
      </c>
      <c r="H3185" s="59"/>
      <c r="I3185" s="69">
        <v>1.1</v>
      </c>
      <c r="J3185" s="70">
        <v>370656</v>
      </c>
      <c r="K3185" s="64">
        <v>10</v>
      </c>
      <c r="L3185" s="64">
        <f t="shared" si="51"/>
        <v>1275523392</v>
      </c>
      <c r="M3185" s="62">
        <v>3176</v>
      </c>
    </row>
    <row r="3186" spans="5:13">
      <c r="E3186" s="62">
        <v>3</v>
      </c>
      <c r="F3186" s="62">
        <v>1</v>
      </c>
      <c r="G3186" s="63">
        <v>3150000</v>
      </c>
      <c r="H3186" s="62">
        <v>30000</v>
      </c>
      <c r="I3186" s="69">
        <v>1</v>
      </c>
      <c r="J3186" s="70">
        <v>318150</v>
      </c>
      <c r="K3186" s="64">
        <v>10</v>
      </c>
      <c r="L3186" s="64">
        <f t="shared" si="51"/>
        <v>1005322500</v>
      </c>
      <c r="M3186" s="62">
        <v>3177</v>
      </c>
    </row>
    <row r="3187" spans="5:13">
      <c r="E3187" s="59"/>
      <c r="F3187" s="62">
        <v>2</v>
      </c>
      <c r="G3187" s="64">
        <v>3181500</v>
      </c>
      <c r="H3187" s="59"/>
      <c r="I3187" s="69">
        <v>1.01</v>
      </c>
      <c r="J3187" s="70">
        <v>324513</v>
      </c>
      <c r="K3187" s="64">
        <v>10</v>
      </c>
      <c r="L3187" s="64">
        <f t="shared" si="51"/>
        <v>1035619609.5</v>
      </c>
      <c r="M3187" s="62">
        <v>3178</v>
      </c>
    </row>
    <row r="3188" spans="5:13">
      <c r="E3188" s="59"/>
      <c r="F3188" s="62">
        <v>3</v>
      </c>
      <c r="G3188" s="64">
        <v>3213000</v>
      </c>
      <c r="H3188" s="59"/>
      <c r="I3188" s="69">
        <v>1.02</v>
      </c>
      <c r="J3188" s="70">
        <v>330939</v>
      </c>
      <c r="K3188" s="64">
        <v>10</v>
      </c>
      <c r="L3188" s="64">
        <f t="shared" si="51"/>
        <v>1066520007</v>
      </c>
      <c r="M3188" s="62">
        <v>3179</v>
      </c>
    </row>
    <row r="3189" spans="5:13">
      <c r="E3189" s="59"/>
      <c r="F3189" s="62">
        <v>4</v>
      </c>
      <c r="G3189" s="64">
        <v>3244500</v>
      </c>
      <c r="H3189" s="59"/>
      <c r="I3189" s="69">
        <v>1.03</v>
      </c>
      <c r="J3189" s="70">
        <v>337428</v>
      </c>
      <c r="K3189" s="64">
        <v>10</v>
      </c>
      <c r="L3189" s="64">
        <f t="shared" si="51"/>
        <v>1098029646</v>
      </c>
      <c r="M3189" s="62">
        <v>3180</v>
      </c>
    </row>
    <row r="3190" spans="5:13">
      <c r="E3190" s="59"/>
      <c r="F3190" s="62">
        <v>5</v>
      </c>
      <c r="G3190" s="64">
        <v>3276000</v>
      </c>
      <c r="H3190" s="59"/>
      <c r="I3190" s="69">
        <v>1.04</v>
      </c>
      <c r="J3190" s="70">
        <v>343980</v>
      </c>
      <c r="K3190" s="64">
        <v>10</v>
      </c>
      <c r="L3190" s="64">
        <f t="shared" si="51"/>
        <v>1130154480</v>
      </c>
      <c r="M3190" s="62">
        <v>3181</v>
      </c>
    </row>
    <row r="3191" spans="5:13">
      <c r="E3191" s="59"/>
      <c r="F3191" s="62">
        <v>6</v>
      </c>
      <c r="G3191" s="64">
        <v>3339000</v>
      </c>
      <c r="H3191" s="59"/>
      <c r="I3191" s="69">
        <v>1.06</v>
      </c>
      <c r="J3191" s="70">
        <v>353934</v>
      </c>
      <c r="K3191" s="64">
        <v>10</v>
      </c>
      <c r="L3191" s="64">
        <f t="shared" si="51"/>
        <v>1185124626</v>
      </c>
      <c r="M3191" s="62">
        <v>3182</v>
      </c>
    </row>
    <row r="3192" spans="5:13">
      <c r="E3192" s="59"/>
      <c r="F3192" s="62">
        <v>7</v>
      </c>
      <c r="G3192" s="64">
        <v>3402000</v>
      </c>
      <c r="H3192" s="59"/>
      <c r="I3192" s="69">
        <v>1.08</v>
      </c>
      <c r="J3192" s="70">
        <v>364014</v>
      </c>
      <c r="K3192" s="64">
        <v>10</v>
      </c>
      <c r="L3192" s="64">
        <f t="shared" si="51"/>
        <v>1241777628</v>
      </c>
      <c r="M3192" s="62">
        <v>3183</v>
      </c>
    </row>
    <row r="3193" spans="5:13">
      <c r="E3193" s="59"/>
      <c r="F3193" s="62">
        <v>8</v>
      </c>
      <c r="G3193" s="64">
        <v>3465000</v>
      </c>
      <c r="H3193" s="59"/>
      <c r="I3193" s="69">
        <v>1.1</v>
      </c>
      <c r="J3193" s="70">
        <v>374220</v>
      </c>
      <c r="K3193" s="64">
        <v>10</v>
      </c>
      <c r="L3193" s="64">
        <f t="shared" si="51"/>
        <v>1300137300</v>
      </c>
      <c r="M3193" s="62">
        <v>3184</v>
      </c>
    </row>
    <row r="3194" spans="5:13">
      <c r="E3194" s="62">
        <v>4</v>
      </c>
      <c r="F3194" s="62">
        <v>1</v>
      </c>
      <c r="G3194" s="63">
        <v>3180000</v>
      </c>
      <c r="H3194" s="62">
        <v>30000</v>
      </c>
      <c r="I3194" s="69">
        <v>1</v>
      </c>
      <c r="J3194" s="70">
        <v>321180</v>
      </c>
      <c r="K3194" s="64">
        <v>10</v>
      </c>
      <c r="L3194" s="64">
        <f t="shared" si="51"/>
        <v>1024532400</v>
      </c>
      <c r="M3194" s="62">
        <v>3185</v>
      </c>
    </row>
    <row r="3195" spans="5:13">
      <c r="E3195" s="59"/>
      <c r="F3195" s="62">
        <v>2</v>
      </c>
      <c r="G3195" s="64">
        <v>3211800</v>
      </c>
      <c r="H3195" s="59"/>
      <c r="I3195" s="69">
        <v>1.01</v>
      </c>
      <c r="J3195" s="70">
        <v>327603</v>
      </c>
      <c r="K3195" s="64">
        <v>10</v>
      </c>
      <c r="L3195" s="64">
        <f t="shared" si="51"/>
        <v>1055407115.4</v>
      </c>
      <c r="M3195" s="62">
        <v>3186</v>
      </c>
    </row>
    <row r="3196" spans="5:13">
      <c r="E3196" s="59"/>
      <c r="F3196" s="62">
        <v>3</v>
      </c>
      <c r="G3196" s="64">
        <v>3243600</v>
      </c>
      <c r="H3196" s="59"/>
      <c r="I3196" s="69">
        <v>1.02</v>
      </c>
      <c r="J3196" s="70">
        <v>334090</v>
      </c>
      <c r="K3196" s="64">
        <v>10</v>
      </c>
      <c r="L3196" s="64">
        <f t="shared" si="51"/>
        <v>1086897924</v>
      </c>
      <c r="M3196" s="62">
        <v>3187</v>
      </c>
    </row>
    <row r="3197" spans="5:13">
      <c r="E3197" s="59"/>
      <c r="F3197" s="62">
        <v>4</v>
      </c>
      <c r="G3197" s="64">
        <v>3275400</v>
      </c>
      <c r="H3197" s="59"/>
      <c r="I3197" s="69">
        <v>1.03</v>
      </c>
      <c r="J3197" s="70">
        <v>340641</v>
      </c>
      <c r="K3197" s="64">
        <v>10</v>
      </c>
      <c r="L3197" s="64">
        <f t="shared" si="51"/>
        <v>1119010931.4</v>
      </c>
      <c r="M3197" s="62">
        <v>3188</v>
      </c>
    </row>
    <row r="3198" spans="5:13">
      <c r="E3198" s="59"/>
      <c r="F3198" s="62">
        <v>5</v>
      </c>
      <c r="G3198" s="64">
        <v>3307200</v>
      </c>
      <c r="H3198" s="59"/>
      <c r="I3198" s="69">
        <v>1.04</v>
      </c>
      <c r="J3198" s="70">
        <v>347256</v>
      </c>
      <c r="K3198" s="64">
        <v>10</v>
      </c>
      <c r="L3198" s="64">
        <f t="shared" si="51"/>
        <v>1151752243.2</v>
      </c>
      <c r="M3198" s="62">
        <v>3189</v>
      </c>
    </row>
    <row r="3199" spans="5:13">
      <c r="E3199" s="59"/>
      <c r="F3199" s="62">
        <v>6</v>
      </c>
      <c r="G3199" s="64">
        <v>3370800</v>
      </c>
      <c r="H3199" s="59"/>
      <c r="I3199" s="69">
        <v>1.06</v>
      </c>
      <c r="J3199" s="70">
        <v>357304</v>
      </c>
      <c r="K3199" s="64">
        <v>10</v>
      </c>
      <c r="L3199" s="64">
        <f t="shared" si="51"/>
        <v>1207771123.2</v>
      </c>
      <c r="M3199" s="62">
        <v>3190</v>
      </c>
    </row>
    <row r="3200" spans="5:13">
      <c r="E3200" s="59"/>
      <c r="F3200" s="62">
        <v>7</v>
      </c>
      <c r="G3200" s="64">
        <v>3434400</v>
      </c>
      <c r="H3200" s="59"/>
      <c r="I3200" s="69">
        <v>1.08</v>
      </c>
      <c r="J3200" s="70">
        <v>367480</v>
      </c>
      <c r="K3200" s="64">
        <v>10</v>
      </c>
      <c r="L3200" s="64">
        <f t="shared" si="51"/>
        <v>1265507712</v>
      </c>
      <c r="M3200" s="62">
        <v>3191</v>
      </c>
    </row>
    <row r="3201" spans="4:13">
      <c r="D3201" s="59"/>
      <c r="E3201" s="59"/>
      <c r="F3201" s="62">
        <v>8</v>
      </c>
      <c r="G3201" s="64">
        <v>3498000</v>
      </c>
      <c r="H3201" s="59"/>
      <c r="I3201" s="69">
        <v>1.1</v>
      </c>
      <c r="J3201" s="70">
        <v>377784</v>
      </c>
      <c r="K3201" s="64">
        <v>10</v>
      </c>
      <c r="L3201" s="64">
        <f t="shared" si="51"/>
        <v>1324986432</v>
      </c>
      <c r="M3201" s="62">
        <v>3192</v>
      </c>
    </row>
    <row r="3202" spans="4:13">
      <c r="D3202" s="59"/>
      <c r="E3202" s="62">
        <v>5</v>
      </c>
      <c r="F3202" s="62">
        <v>1</v>
      </c>
      <c r="G3202" s="63">
        <v>3210000</v>
      </c>
      <c r="H3202" s="62">
        <v>30000</v>
      </c>
      <c r="I3202" s="69">
        <v>1</v>
      </c>
      <c r="J3202" s="70">
        <v>324210</v>
      </c>
      <c r="K3202" s="64">
        <v>10</v>
      </c>
      <c r="L3202" s="64">
        <f t="shared" si="51"/>
        <v>1043924100</v>
      </c>
      <c r="M3202" s="62">
        <v>3193</v>
      </c>
    </row>
    <row r="3203" spans="4:13">
      <c r="D3203" s="59"/>
      <c r="E3203" s="59"/>
      <c r="F3203" s="62">
        <v>2</v>
      </c>
      <c r="G3203" s="64">
        <v>3242100</v>
      </c>
      <c r="H3203" s="59"/>
      <c r="I3203" s="69">
        <v>1.01</v>
      </c>
      <c r="J3203" s="70">
        <v>330694</v>
      </c>
      <c r="K3203" s="64">
        <v>10</v>
      </c>
      <c r="L3203" s="64">
        <f t="shared" si="51"/>
        <v>1075385117.4</v>
      </c>
      <c r="M3203" s="62">
        <v>3194</v>
      </c>
    </row>
    <row r="3204" spans="4:13">
      <c r="D3204" s="59"/>
      <c r="E3204" s="59"/>
      <c r="F3204" s="62">
        <v>3</v>
      </c>
      <c r="G3204" s="64">
        <v>3274200</v>
      </c>
      <c r="H3204" s="59"/>
      <c r="I3204" s="69">
        <v>1.02</v>
      </c>
      <c r="J3204" s="70">
        <v>337242</v>
      </c>
      <c r="K3204" s="64">
        <v>10</v>
      </c>
      <c r="L3204" s="64">
        <f t="shared" si="51"/>
        <v>1107471956.4</v>
      </c>
      <c r="M3204" s="62">
        <v>3195</v>
      </c>
    </row>
    <row r="3205" spans="4:13">
      <c r="D3205" s="59"/>
      <c r="E3205" s="59"/>
      <c r="F3205" s="62">
        <v>4</v>
      </c>
      <c r="G3205" s="64">
        <v>3306300</v>
      </c>
      <c r="H3205" s="59"/>
      <c r="I3205" s="69">
        <v>1.03</v>
      </c>
      <c r="J3205" s="70">
        <v>343855</v>
      </c>
      <c r="K3205" s="64">
        <v>10</v>
      </c>
      <c r="L3205" s="64">
        <f t="shared" si="51"/>
        <v>1140194086.5</v>
      </c>
      <c r="M3205" s="62">
        <v>3196</v>
      </c>
    </row>
    <row r="3206" spans="4:13">
      <c r="D3206" s="59"/>
      <c r="E3206" s="59"/>
      <c r="F3206" s="62">
        <v>5</v>
      </c>
      <c r="G3206" s="64">
        <v>3338400</v>
      </c>
      <c r="H3206" s="59"/>
      <c r="I3206" s="69">
        <v>1.04</v>
      </c>
      <c r="J3206" s="70">
        <v>350532</v>
      </c>
      <c r="K3206" s="64">
        <v>10</v>
      </c>
      <c r="L3206" s="64">
        <f t="shared" si="51"/>
        <v>1173554428.8</v>
      </c>
      <c r="M3206" s="62">
        <v>3197</v>
      </c>
    </row>
    <row r="3207" spans="4:13">
      <c r="D3207" s="59"/>
      <c r="E3207" s="59"/>
      <c r="F3207" s="62">
        <v>6</v>
      </c>
      <c r="G3207" s="64">
        <v>3402600</v>
      </c>
      <c r="H3207" s="59"/>
      <c r="I3207" s="69">
        <v>1.06</v>
      </c>
      <c r="J3207" s="70">
        <v>360675</v>
      </c>
      <c r="K3207" s="64">
        <v>10</v>
      </c>
      <c r="L3207" s="64">
        <f t="shared" si="51"/>
        <v>1230635355</v>
      </c>
      <c r="M3207" s="62">
        <v>3198</v>
      </c>
    </row>
    <row r="3208" spans="4:13">
      <c r="D3208" s="59"/>
      <c r="E3208" s="59"/>
      <c r="F3208" s="62">
        <v>7</v>
      </c>
      <c r="G3208" s="64">
        <v>3466800</v>
      </c>
      <c r="H3208" s="59"/>
      <c r="I3208" s="69">
        <v>1.08</v>
      </c>
      <c r="J3208" s="70">
        <v>370947</v>
      </c>
      <c r="K3208" s="64">
        <v>10</v>
      </c>
      <c r="L3208" s="64">
        <f t="shared" si="51"/>
        <v>1289465859.6</v>
      </c>
      <c r="M3208" s="62">
        <v>3199</v>
      </c>
    </row>
    <row r="3209" spans="4:13">
      <c r="D3209" s="59"/>
      <c r="E3209" s="59"/>
      <c r="F3209" s="62">
        <v>8</v>
      </c>
      <c r="G3209" s="64">
        <v>3531000</v>
      </c>
      <c r="H3209" s="59"/>
      <c r="I3209" s="69">
        <v>1.1</v>
      </c>
      <c r="J3209" s="70">
        <v>381348</v>
      </c>
      <c r="K3209" s="64">
        <v>10</v>
      </c>
      <c r="L3209" s="64">
        <f t="shared" si="51"/>
        <v>1350070788</v>
      </c>
      <c r="M3209" s="62">
        <v>3200</v>
      </c>
    </row>
    <row r="3210" spans="4:13">
      <c r="D3210" s="62" t="s">
        <v>677</v>
      </c>
      <c r="E3210" s="62">
        <v>1</v>
      </c>
      <c r="F3210" s="62">
        <v>1</v>
      </c>
      <c r="G3210" s="63">
        <v>3240000</v>
      </c>
      <c r="H3210" s="62">
        <v>30000</v>
      </c>
      <c r="I3210" s="69">
        <v>1</v>
      </c>
      <c r="J3210" s="70">
        <v>327240</v>
      </c>
      <c r="K3210" s="64">
        <v>10</v>
      </c>
      <c r="L3210" s="64">
        <f t="shared" si="51"/>
        <v>1063497600</v>
      </c>
      <c r="M3210" s="62">
        <v>3201</v>
      </c>
    </row>
    <row r="3211" spans="4:13">
      <c r="D3211" s="59"/>
      <c r="E3211" s="59"/>
      <c r="F3211" s="62">
        <v>2</v>
      </c>
      <c r="G3211" s="64">
        <v>3272400</v>
      </c>
      <c r="H3211" s="59"/>
      <c r="I3211" s="69">
        <v>1.01</v>
      </c>
      <c r="J3211" s="70">
        <v>333784</v>
      </c>
      <c r="K3211" s="64">
        <v>10</v>
      </c>
      <c r="L3211" s="64">
        <f t="shared" si="51"/>
        <v>1095547161.6</v>
      </c>
      <c r="M3211" s="62">
        <v>3202</v>
      </c>
    </row>
    <row r="3212" spans="4:13">
      <c r="D3212" s="59"/>
      <c r="E3212" s="59"/>
      <c r="F3212" s="62">
        <v>3</v>
      </c>
      <c r="G3212" s="64">
        <v>3304800</v>
      </c>
      <c r="H3212" s="59"/>
      <c r="I3212" s="69">
        <v>1.02</v>
      </c>
      <c r="J3212" s="70">
        <v>340394</v>
      </c>
      <c r="K3212" s="64">
        <v>10</v>
      </c>
      <c r="L3212" s="64">
        <f t="shared" si="51"/>
        <v>1128238891.2</v>
      </c>
      <c r="M3212" s="62">
        <v>3203</v>
      </c>
    </row>
    <row r="3213" spans="4:13">
      <c r="D3213" s="59"/>
      <c r="E3213" s="59"/>
      <c r="F3213" s="62">
        <v>4</v>
      </c>
      <c r="G3213" s="64">
        <v>3337200</v>
      </c>
      <c r="H3213" s="59"/>
      <c r="I3213" s="69">
        <v>1.03</v>
      </c>
      <c r="J3213" s="70">
        <v>347068</v>
      </c>
      <c r="K3213" s="64">
        <v>10</v>
      </c>
      <c r="L3213" s="64">
        <f t="shared" si="51"/>
        <v>1161572529.6</v>
      </c>
      <c r="M3213" s="62">
        <v>3204</v>
      </c>
    </row>
    <row r="3214" spans="4:13">
      <c r="D3214" s="59"/>
      <c r="E3214" s="59"/>
      <c r="F3214" s="62">
        <v>5</v>
      </c>
      <c r="G3214" s="64">
        <v>3369600</v>
      </c>
      <c r="H3214" s="59"/>
      <c r="I3214" s="69">
        <v>1.04</v>
      </c>
      <c r="J3214" s="70">
        <v>353808</v>
      </c>
      <c r="K3214" s="64">
        <v>10</v>
      </c>
      <c r="L3214" s="64">
        <f t="shared" si="51"/>
        <v>1195561036.8</v>
      </c>
      <c r="M3214" s="62">
        <v>3205</v>
      </c>
    </row>
    <row r="3215" spans="4:13">
      <c r="D3215" s="59"/>
      <c r="E3215" s="59"/>
      <c r="F3215" s="62">
        <v>6</v>
      </c>
      <c r="G3215" s="64">
        <v>3434400</v>
      </c>
      <c r="H3215" s="59"/>
      <c r="I3215" s="69">
        <v>1.06</v>
      </c>
      <c r="J3215" s="70">
        <v>364046</v>
      </c>
      <c r="K3215" s="64">
        <v>10</v>
      </c>
      <c r="L3215" s="64">
        <f t="shared" si="51"/>
        <v>1253713982.4</v>
      </c>
      <c r="M3215" s="62">
        <v>3206</v>
      </c>
    </row>
    <row r="3216" spans="4:13">
      <c r="D3216" s="59"/>
      <c r="E3216" s="59"/>
      <c r="F3216" s="62">
        <v>7</v>
      </c>
      <c r="G3216" s="64">
        <v>3499200</v>
      </c>
      <c r="H3216" s="59"/>
      <c r="I3216" s="69">
        <v>1.08</v>
      </c>
      <c r="J3216" s="70">
        <v>374414</v>
      </c>
      <c r="K3216" s="64">
        <v>10</v>
      </c>
      <c r="L3216" s="64">
        <f t="shared" si="51"/>
        <v>1313648668.8</v>
      </c>
      <c r="M3216" s="62">
        <v>3207</v>
      </c>
    </row>
    <row r="3217" spans="5:13">
      <c r="E3217" s="59"/>
      <c r="F3217" s="62">
        <v>8</v>
      </c>
      <c r="G3217" s="64">
        <v>3564000</v>
      </c>
      <c r="H3217" s="59"/>
      <c r="I3217" s="69">
        <v>1.1</v>
      </c>
      <c r="J3217" s="70">
        <v>384912</v>
      </c>
      <c r="K3217" s="64">
        <v>10</v>
      </c>
      <c r="L3217" s="64">
        <f t="shared" si="51"/>
        <v>1375390368</v>
      </c>
      <c r="M3217" s="62">
        <v>3208</v>
      </c>
    </row>
    <row r="3218" spans="5:13">
      <c r="E3218" s="62">
        <v>2</v>
      </c>
      <c r="F3218" s="62">
        <v>1</v>
      </c>
      <c r="G3218" s="63">
        <v>3270000</v>
      </c>
      <c r="H3218" s="62">
        <v>30000</v>
      </c>
      <c r="I3218" s="69">
        <v>1</v>
      </c>
      <c r="J3218" s="70">
        <v>330270</v>
      </c>
      <c r="K3218" s="64">
        <v>10</v>
      </c>
      <c r="L3218" s="64">
        <f t="shared" si="51"/>
        <v>1083252900</v>
      </c>
      <c r="M3218" s="62">
        <v>3209</v>
      </c>
    </row>
    <row r="3219" spans="5:13">
      <c r="E3219" s="59"/>
      <c r="F3219" s="62">
        <v>2</v>
      </c>
      <c r="G3219" s="64">
        <v>3302700</v>
      </c>
      <c r="H3219" s="59"/>
      <c r="I3219" s="69">
        <v>1.01</v>
      </c>
      <c r="J3219" s="70">
        <v>336875</v>
      </c>
      <c r="K3219" s="64">
        <v>10</v>
      </c>
      <c r="L3219" s="64">
        <f t="shared" si="51"/>
        <v>1115899762.5</v>
      </c>
      <c r="M3219" s="62">
        <v>3210</v>
      </c>
    </row>
    <row r="3220" spans="5:13">
      <c r="E3220" s="59"/>
      <c r="F3220" s="62">
        <v>3</v>
      </c>
      <c r="G3220" s="64">
        <v>3335400</v>
      </c>
      <c r="H3220" s="59"/>
      <c r="I3220" s="69">
        <v>1.02</v>
      </c>
      <c r="J3220" s="70">
        <v>343546</v>
      </c>
      <c r="K3220" s="64">
        <v>10</v>
      </c>
      <c r="L3220" s="64">
        <f t="shared" si="51"/>
        <v>1149198728.4</v>
      </c>
      <c r="M3220" s="62">
        <v>3211</v>
      </c>
    </row>
    <row r="3221" spans="5:13">
      <c r="E3221" s="59"/>
      <c r="F3221" s="62">
        <v>4</v>
      </c>
      <c r="G3221" s="64">
        <v>3368100</v>
      </c>
      <c r="H3221" s="59"/>
      <c r="I3221" s="69">
        <v>1.03</v>
      </c>
      <c r="J3221" s="70">
        <v>350282</v>
      </c>
      <c r="K3221" s="64">
        <v>10</v>
      </c>
      <c r="L3221" s="64">
        <f t="shared" si="51"/>
        <v>1183152904.2</v>
      </c>
      <c r="M3221" s="62">
        <v>3212</v>
      </c>
    </row>
    <row r="3222" spans="5:13">
      <c r="E3222" s="59"/>
      <c r="F3222" s="62">
        <v>5</v>
      </c>
      <c r="G3222" s="64">
        <v>3400800</v>
      </c>
      <c r="H3222" s="59"/>
      <c r="I3222" s="69">
        <v>1.04</v>
      </c>
      <c r="J3222" s="70">
        <v>357084</v>
      </c>
      <c r="K3222" s="64">
        <v>10</v>
      </c>
      <c r="L3222" s="64">
        <f t="shared" si="51"/>
        <v>1217772067.2</v>
      </c>
      <c r="M3222" s="62">
        <v>3213</v>
      </c>
    </row>
    <row r="3223" spans="5:13">
      <c r="E3223" s="59"/>
      <c r="F3223" s="62">
        <v>6</v>
      </c>
      <c r="G3223" s="64">
        <v>3466200</v>
      </c>
      <c r="H3223" s="59"/>
      <c r="I3223" s="69">
        <v>1.06</v>
      </c>
      <c r="J3223" s="70">
        <v>367417</v>
      </c>
      <c r="K3223" s="64">
        <v>10</v>
      </c>
      <c r="L3223" s="64">
        <f t="shared" si="51"/>
        <v>1277007005.4</v>
      </c>
      <c r="M3223" s="62">
        <v>3214</v>
      </c>
    </row>
    <row r="3224" spans="5:13">
      <c r="E3224" s="59"/>
      <c r="F3224" s="62">
        <v>7</v>
      </c>
      <c r="G3224" s="64">
        <v>3531600</v>
      </c>
      <c r="H3224" s="59"/>
      <c r="I3224" s="69">
        <v>1.08</v>
      </c>
      <c r="J3224" s="70">
        <v>377881</v>
      </c>
      <c r="K3224" s="64">
        <v>10</v>
      </c>
      <c r="L3224" s="64">
        <f t="shared" si="51"/>
        <v>1338056139.6</v>
      </c>
      <c r="M3224" s="62">
        <v>3215</v>
      </c>
    </row>
    <row r="3225" spans="5:13">
      <c r="E3225" s="59"/>
      <c r="F3225" s="62">
        <v>8</v>
      </c>
      <c r="G3225" s="64">
        <v>3597000</v>
      </c>
      <c r="H3225" s="59"/>
      <c r="I3225" s="69">
        <v>1.1</v>
      </c>
      <c r="J3225" s="70">
        <v>388476</v>
      </c>
      <c r="K3225" s="64">
        <v>10</v>
      </c>
      <c r="L3225" s="64">
        <f t="shared" si="51"/>
        <v>1400945172</v>
      </c>
      <c r="M3225" s="62">
        <v>3216</v>
      </c>
    </row>
    <row r="3226" spans="5:13">
      <c r="E3226" s="62">
        <v>3</v>
      </c>
      <c r="F3226" s="62">
        <v>1</v>
      </c>
      <c r="G3226" s="63">
        <v>3300000</v>
      </c>
      <c r="H3226" s="62">
        <v>30000</v>
      </c>
      <c r="I3226" s="69">
        <v>1</v>
      </c>
      <c r="J3226" s="70">
        <v>333300</v>
      </c>
      <c r="K3226" s="64">
        <v>10</v>
      </c>
      <c r="L3226" s="64">
        <f t="shared" si="51"/>
        <v>1103190000</v>
      </c>
      <c r="M3226" s="62">
        <v>3217</v>
      </c>
    </row>
    <row r="3227" spans="5:13">
      <c r="E3227" s="59"/>
      <c r="F3227" s="62">
        <v>2</v>
      </c>
      <c r="G3227" s="64">
        <v>3333000</v>
      </c>
      <c r="H3227" s="59"/>
      <c r="I3227" s="69">
        <v>1.01</v>
      </c>
      <c r="J3227" s="70">
        <v>339966</v>
      </c>
      <c r="K3227" s="64">
        <v>10</v>
      </c>
      <c r="L3227" s="64">
        <f t="shared" si="51"/>
        <v>1136439678</v>
      </c>
      <c r="M3227" s="62">
        <v>3218</v>
      </c>
    </row>
    <row r="3228" spans="5:13">
      <c r="E3228" s="59"/>
      <c r="F3228" s="62">
        <v>3</v>
      </c>
      <c r="G3228" s="64">
        <v>3366000</v>
      </c>
      <c r="H3228" s="59"/>
      <c r="I3228" s="69">
        <v>1.02</v>
      </c>
      <c r="J3228" s="70">
        <v>346698</v>
      </c>
      <c r="K3228" s="64">
        <v>10</v>
      </c>
      <c r="L3228" s="64">
        <f t="shared" si="51"/>
        <v>1170351468</v>
      </c>
      <c r="M3228" s="62">
        <v>3219</v>
      </c>
    </row>
    <row r="3229" spans="5:13">
      <c r="E3229" s="59"/>
      <c r="F3229" s="62">
        <v>4</v>
      </c>
      <c r="G3229" s="64">
        <v>3399000</v>
      </c>
      <c r="H3229" s="59"/>
      <c r="I3229" s="69">
        <v>1.03</v>
      </c>
      <c r="J3229" s="70">
        <v>353496</v>
      </c>
      <c r="K3229" s="64">
        <v>10</v>
      </c>
      <c r="L3229" s="64">
        <f t="shared" si="51"/>
        <v>1204931904</v>
      </c>
      <c r="M3229" s="62">
        <v>3220</v>
      </c>
    </row>
    <row r="3230" spans="5:13">
      <c r="E3230" s="59"/>
      <c r="F3230" s="62">
        <v>5</v>
      </c>
      <c r="G3230" s="64">
        <v>3432000</v>
      </c>
      <c r="H3230" s="59"/>
      <c r="I3230" s="69">
        <v>1.04</v>
      </c>
      <c r="J3230" s="70">
        <v>360360</v>
      </c>
      <c r="K3230" s="64">
        <v>10</v>
      </c>
      <c r="L3230" s="64">
        <f t="shared" si="51"/>
        <v>1240187520</v>
      </c>
      <c r="M3230" s="62">
        <v>3221</v>
      </c>
    </row>
    <row r="3231" spans="5:13">
      <c r="E3231" s="59"/>
      <c r="F3231" s="62">
        <v>6</v>
      </c>
      <c r="G3231" s="64">
        <v>3498000</v>
      </c>
      <c r="H3231" s="59"/>
      <c r="I3231" s="69">
        <v>1.06</v>
      </c>
      <c r="J3231" s="70">
        <v>370788</v>
      </c>
      <c r="K3231" s="64">
        <v>10</v>
      </c>
      <c r="L3231" s="64">
        <f t="shared" si="51"/>
        <v>1300514424</v>
      </c>
      <c r="M3231" s="62">
        <v>3222</v>
      </c>
    </row>
    <row r="3232" spans="5:13">
      <c r="E3232" s="59"/>
      <c r="F3232" s="62">
        <v>7</v>
      </c>
      <c r="G3232" s="64">
        <v>3564000</v>
      </c>
      <c r="H3232" s="59"/>
      <c r="I3232" s="69">
        <v>1.08</v>
      </c>
      <c r="J3232" s="70">
        <v>381348</v>
      </c>
      <c r="K3232" s="64">
        <v>10</v>
      </c>
      <c r="L3232" s="64">
        <f t="shared" si="51"/>
        <v>1362688272</v>
      </c>
      <c r="M3232" s="62">
        <v>3223</v>
      </c>
    </row>
    <row r="3233" spans="5:13">
      <c r="E3233" s="59"/>
      <c r="F3233" s="62">
        <v>8</v>
      </c>
      <c r="G3233" s="64">
        <v>3630000</v>
      </c>
      <c r="H3233" s="59"/>
      <c r="I3233" s="69">
        <v>1.1</v>
      </c>
      <c r="J3233" s="70">
        <v>392040</v>
      </c>
      <c r="K3233" s="64">
        <v>10</v>
      </c>
      <c r="L3233" s="64">
        <f t="shared" si="51"/>
        <v>1426735200</v>
      </c>
      <c r="M3233" s="62">
        <v>3224</v>
      </c>
    </row>
    <row r="3234" spans="5:13">
      <c r="E3234" s="62">
        <v>4</v>
      </c>
      <c r="F3234" s="62">
        <v>1</v>
      </c>
      <c r="G3234" s="63">
        <v>3330000</v>
      </c>
      <c r="H3234" s="62">
        <v>30000</v>
      </c>
      <c r="I3234" s="69">
        <v>1</v>
      </c>
      <c r="J3234" s="70">
        <v>336330</v>
      </c>
      <c r="K3234" s="64">
        <v>10</v>
      </c>
      <c r="L3234" s="64">
        <f t="shared" si="51"/>
        <v>1123308900</v>
      </c>
      <c r="M3234" s="62">
        <v>3225</v>
      </c>
    </row>
    <row r="3235" spans="5:13">
      <c r="E3235" s="59"/>
      <c r="F3235" s="62">
        <v>2</v>
      </c>
      <c r="G3235" s="64">
        <v>3363300</v>
      </c>
      <c r="H3235" s="59"/>
      <c r="I3235" s="69">
        <v>1.01</v>
      </c>
      <c r="J3235" s="70">
        <v>343056</v>
      </c>
      <c r="K3235" s="64">
        <v>10</v>
      </c>
      <c r="L3235" s="64">
        <f t="shared" si="51"/>
        <v>1157163544.8</v>
      </c>
      <c r="M3235" s="62">
        <v>3226</v>
      </c>
    </row>
    <row r="3236" spans="5:13">
      <c r="E3236" s="59"/>
      <c r="F3236" s="62">
        <v>3</v>
      </c>
      <c r="G3236" s="64">
        <v>3396600</v>
      </c>
      <c r="H3236" s="59"/>
      <c r="I3236" s="69">
        <v>1.02</v>
      </c>
      <c r="J3236" s="70">
        <v>349849</v>
      </c>
      <c r="K3236" s="64">
        <v>10</v>
      </c>
      <c r="L3236" s="64">
        <f t="shared" si="51"/>
        <v>1191693713.4</v>
      </c>
      <c r="M3236" s="62">
        <v>3227</v>
      </c>
    </row>
    <row r="3237" spans="5:13">
      <c r="E3237" s="59"/>
      <c r="F3237" s="62">
        <v>4</v>
      </c>
      <c r="G3237" s="64">
        <v>3429900</v>
      </c>
      <c r="H3237" s="59"/>
      <c r="I3237" s="69">
        <v>1.03</v>
      </c>
      <c r="J3237" s="70">
        <v>356709</v>
      </c>
      <c r="K3237" s="64">
        <v>10</v>
      </c>
      <c r="L3237" s="64">
        <f t="shared" si="51"/>
        <v>1226906099.1</v>
      </c>
      <c r="M3237" s="62">
        <v>3228</v>
      </c>
    </row>
    <row r="3238" spans="5:13">
      <c r="E3238" s="59"/>
      <c r="F3238" s="62">
        <v>5</v>
      </c>
      <c r="G3238" s="64">
        <v>3463200</v>
      </c>
      <c r="H3238" s="59"/>
      <c r="I3238" s="69">
        <v>1.04</v>
      </c>
      <c r="J3238" s="70">
        <v>363636</v>
      </c>
      <c r="K3238" s="64">
        <v>10</v>
      </c>
      <c r="L3238" s="64">
        <f t="shared" si="51"/>
        <v>1262807395.2</v>
      </c>
      <c r="M3238" s="62">
        <v>3229</v>
      </c>
    </row>
    <row r="3239" spans="5:13">
      <c r="E3239" s="59"/>
      <c r="F3239" s="62">
        <v>6</v>
      </c>
      <c r="G3239" s="64">
        <v>3529800</v>
      </c>
      <c r="H3239" s="59"/>
      <c r="I3239" s="69">
        <v>1.06</v>
      </c>
      <c r="J3239" s="70">
        <v>374158</v>
      </c>
      <c r="K3239" s="64">
        <v>10</v>
      </c>
      <c r="L3239" s="64">
        <f t="shared" si="51"/>
        <v>1324232708.4</v>
      </c>
      <c r="M3239" s="62">
        <v>3230</v>
      </c>
    </row>
    <row r="3240" spans="5:13">
      <c r="E3240" s="59"/>
      <c r="F3240" s="62">
        <v>7</v>
      </c>
      <c r="G3240" s="64">
        <v>3596400</v>
      </c>
      <c r="H3240" s="59"/>
      <c r="I3240" s="69">
        <v>1.08</v>
      </c>
      <c r="J3240" s="70">
        <v>384814</v>
      </c>
      <c r="K3240" s="64">
        <v>10</v>
      </c>
      <c r="L3240" s="64">
        <f t="shared" si="51"/>
        <v>1387541469.6</v>
      </c>
      <c r="M3240" s="62">
        <v>3231</v>
      </c>
    </row>
    <row r="3241" spans="5:13">
      <c r="E3241" s="59"/>
      <c r="F3241" s="62">
        <v>8</v>
      </c>
      <c r="G3241" s="64">
        <v>3663000</v>
      </c>
      <c r="H3241" s="59"/>
      <c r="I3241" s="69">
        <v>1.1</v>
      </c>
      <c r="J3241" s="70">
        <v>395604</v>
      </c>
      <c r="K3241" s="64">
        <v>10</v>
      </c>
      <c r="L3241" s="64">
        <f t="shared" si="51"/>
        <v>1452760452</v>
      </c>
      <c r="M3241" s="62">
        <v>3232</v>
      </c>
    </row>
    <row r="3242" spans="5:13">
      <c r="E3242" s="62">
        <v>5</v>
      </c>
      <c r="F3242" s="62">
        <v>1</v>
      </c>
      <c r="G3242" s="63">
        <v>3360000</v>
      </c>
      <c r="H3242" s="62">
        <v>30000</v>
      </c>
      <c r="I3242" s="69">
        <v>1</v>
      </c>
      <c r="J3242" s="70">
        <v>339360</v>
      </c>
      <c r="K3242" s="64">
        <v>10</v>
      </c>
      <c r="L3242" s="64">
        <f t="shared" ref="L3242:L3305" si="52">G3242*(1+J3242/1000)</f>
        <v>1143609600</v>
      </c>
      <c r="M3242" s="62">
        <v>3233</v>
      </c>
    </row>
    <row r="3243" spans="5:13">
      <c r="E3243" s="59"/>
      <c r="F3243" s="62">
        <v>2</v>
      </c>
      <c r="G3243" s="64">
        <v>3393600</v>
      </c>
      <c r="H3243" s="59"/>
      <c r="I3243" s="69">
        <v>1.01</v>
      </c>
      <c r="J3243" s="70">
        <v>346147</v>
      </c>
      <c r="K3243" s="64">
        <v>10</v>
      </c>
      <c r="L3243" s="64">
        <f t="shared" si="52"/>
        <v>1178078059.2</v>
      </c>
      <c r="M3243" s="62">
        <v>3234</v>
      </c>
    </row>
    <row r="3244" spans="5:13">
      <c r="E3244" s="59"/>
      <c r="F3244" s="62">
        <v>3</v>
      </c>
      <c r="G3244" s="64">
        <v>3427200</v>
      </c>
      <c r="H3244" s="59"/>
      <c r="I3244" s="69">
        <v>1.02</v>
      </c>
      <c r="J3244" s="70">
        <v>353001</v>
      </c>
      <c r="K3244" s="64">
        <v>10</v>
      </c>
      <c r="L3244" s="64">
        <f t="shared" si="52"/>
        <v>1213232227.2</v>
      </c>
      <c r="M3244" s="62">
        <v>3235</v>
      </c>
    </row>
    <row r="3245" spans="5:13">
      <c r="E3245" s="59"/>
      <c r="F3245" s="62">
        <v>4</v>
      </c>
      <c r="G3245" s="64">
        <v>3460800</v>
      </c>
      <c r="H3245" s="59"/>
      <c r="I3245" s="69">
        <v>1.03</v>
      </c>
      <c r="J3245" s="70">
        <v>359923</v>
      </c>
      <c r="K3245" s="64">
        <v>10</v>
      </c>
      <c r="L3245" s="64">
        <f t="shared" si="52"/>
        <v>1249082318.4</v>
      </c>
      <c r="M3245" s="62">
        <v>3236</v>
      </c>
    </row>
    <row r="3246" spans="5:13">
      <c r="E3246" s="59"/>
      <c r="F3246" s="62">
        <v>5</v>
      </c>
      <c r="G3246" s="64">
        <v>3494400</v>
      </c>
      <c r="H3246" s="59"/>
      <c r="I3246" s="69">
        <v>1.04</v>
      </c>
      <c r="J3246" s="70">
        <v>366912</v>
      </c>
      <c r="K3246" s="64">
        <v>10</v>
      </c>
      <c r="L3246" s="64">
        <f t="shared" si="52"/>
        <v>1285631692.8</v>
      </c>
      <c r="M3246" s="62">
        <v>3237</v>
      </c>
    </row>
    <row r="3247" spans="5:13">
      <c r="E3247" s="59"/>
      <c r="F3247" s="62">
        <v>6</v>
      </c>
      <c r="G3247" s="64">
        <v>3561600</v>
      </c>
      <c r="H3247" s="59"/>
      <c r="I3247" s="69">
        <v>1.06</v>
      </c>
      <c r="J3247" s="70">
        <v>377529</v>
      </c>
      <c r="K3247" s="64">
        <v>10</v>
      </c>
      <c r="L3247" s="64">
        <f t="shared" si="52"/>
        <v>1348168886.4</v>
      </c>
      <c r="M3247" s="62">
        <v>3238</v>
      </c>
    </row>
    <row r="3248" spans="5:13">
      <c r="E3248" s="59"/>
      <c r="F3248" s="62">
        <v>7</v>
      </c>
      <c r="G3248" s="64">
        <v>3628800</v>
      </c>
      <c r="H3248" s="59"/>
      <c r="I3248" s="69">
        <v>1.08</v>
      </c>
      <c r="J3248" s="70">
        <v>388281</v>
      </c>
      <c r="K3248" s="64">
        <v>10</v>
      </c>
      <c r="L3248" s="64">
        <f t="shared" si="52"/>
        <v>1412622892.8</v>
      </c>
      <c r="M3248" s="62">
        <v>3239</v>
      </c>
    </row>
    <row r="3249" spans="4:13">
      <c r="D3249" s="59"/>
      <c r="E3249" s="59"/>
      <c r="F3249" s="62">
        <v>8</v>
      </c>
      <c r="G3249" s="64">
        <v>3696000</v>
      </c>
      <c r="H3249" s="59"/>
      <c r="I3249" s="69">
        <v>1.1</v>
      </c>
      <c r="J3249" s="70">
        <v>399168</v>
      </c>
      <c r="K3249" s="64">
        <v>10</v>
      </c>
      <c r="L3249" s="64">
        <f t="shared" si="52"/>
        <v>1479020928</v>
      </c>
      <c r="M3249" s="62">
        <v>3240</v>
      </c>
    </row>
    <row r="3250" spans="4:13">
      <c r="D3250" s="62" t="s">
        <v>678</v>
      </c>
      <c r="E3250" s="62">
        <v>1</v>
      </c>
      <c r="F3250" s="62">
        <v>1</v>
      </c>
      <c r="G3250" s="63">
        <v>3390000</v>
      </c>
      <c r="H3250" s="62">
        <v>30000</v>
      </c>
      <c r="I3250" s="69">
        <v>1</v>
      </c>
      <c r="J3250" s="70">
        <v>342390</v>
      </c>
      <c r="K3250" s="64">
        <v>10</v>
      </c>
      <c r="L3250" s="64">
        <f t="shared" si="52"/>
        <v>1164092100</v>
      </c>
      <c r="M3250" s="62">
        <v>3241</v>
      </c>
    </row>
    <row r="3251" spans="4:13">
      <c r="D3251" s="59"/>
      <c r="E3251" s="59"/>
      <c r="F3251" s="62">
        <v>2</v>
      </c>
      <c r="G3251" s="64">
        <v>3423900</v>
      </c>
      <c r="H3251" s="59"/>
      <c r="I3251" s="69">
        <v>1.01</v>
      </c>
      <c r="J3251" s="70">
        <v>349237</v>
      </c>
      <c r="K3251" s="64">
        <v>10</v>
      </c>
      <c r="L3251" s="64">
        <f t="shared" si="52"/>
        <v>1199176464.3</v>
      </c>
      <c r="M3251" s="62">
        <v>3242</v>
      </c>
    </row>
    <row r="3252" spans="4:13">
      <c r="D3252" s="59"/>
      <c r="E3252" s="59"/>
      <c r="F3252" s="62">
        <v>3</v>
      </c>
      <c r="G3252" s="64">
        <v>3457800</v>
      </c>
      <c r="H3252" s="59"/>
      <c r="I3252" s="69">
        <v>1.02</v>
      </c>
      <c r="J3252" s="70">
        <v>356153</v>
      </c>
      <c r="K3252" s="64">
        <v>10</v>
      </c>
      <c r="L3252" s="64">
        <f t="shared" si="52"/>
        <v>1234963643.4</v>
      </c>
      <c r="M3252" s="62">
        <v>3243</v>
      </c>
    </row>
    <row r="3253" spans="4:13">
      <c r="D3253" s="59"/>
      <c r="E3253" s="59"/>
      <c r="F3253" s="62">
        <v>4</v>
      </c>
      <c r="G3253" s="64">
        <v>3491700</v>
      </c>
      <c r="H3253" s="59"/>
      <c r="I3253" s="69">
        <v>1.03</v>
      </c>
      <c r="J3253" s="70">
        <v>363136</v>
      </c>
      <c r="K3253" s="64">
        <v>10</v>
      </c>
      <c r="L3253" s="64">
        <f t="shared" si="52"/>
        <v>1271453671.2</v>
      </c>
      <c r="M3253" s="62">
        <v>3244</v>
      </c>
    </row>
    <row r="3254" spans="4:13">
      <c r="D3254" s="59"/>
      <c r="E3254" s="59"/>
      <c r="F3254" s="62">
        <v>5</v>
      </c>
      <c r="G3254" s="64">
        <v>3525600</v>
      </c>
      <c r="H3254" s="59"/>
      <c r="I3254" s="69">
        <v>1.04</v>
      </c>
      <c r="J3254" s="70">
        <v>370188</v>
      </c>
      <c r="K3254" s="64">
        <v>10</v>
      </c>
      <c r="L3254" s="64">
        <f t="shared" si="52"/>
        <v>1308660412.8</v>
      </c>
      <c r="M3254" s="62">
        <v>3245</v>
      </c>
    </row>
    <row r="3255" spans="4:13">
      <c r="D3255" s="59"/>
      <c r="E3255" s="59"/>
      <c r="F3255" s="62">
        <v>6</v>
      </c>
      <c r="G3255" s="64">
        <v>3593400</v>
      </c>
      <c r="H3255" s="59"/>
      <c r="I3255" s="69">
        <v>1.06</v>
      </c>
      <c r="J3255" s="70">
        <v>380900</v>
      </c>
      <c r="K3255" s="64">
        <v>10</v>
      </c>
      <c r="L3255" s="64">
        <f t="shared" si="52"/>
        <v>1372319460</v>
      </c>
      <c r="M3255" s="62">
        <v>3246</v>
      </c>
    </row>
    <row r="3256" spans="4:13">
      <c r="D3256" s="59"/>
      <c r="E3256" s="59"/>
      <c r="F3256" s="62">
        <v>7</v>
      </c>
      <c r="G3256" s="64">
        <v>3661200</v>
      </c>
      <c r="H3256" s="59"/>
      <c r="I3256" s="69">
        <v>1.08</v>
      </c>
      <c r="J3256" s="70">
        <v>391748</v>
      </c>
      <c r="K3256" s="64">
        <v>10</v>
      </c>
      <c r="L3256" s="64">
        <f t="shared" si="52"/>
        <v>1437928977.6</v>
      </c>
      <c r="M3256" s="62">
        <v>3247</v>
      </c>
    </row>
    <row r="3257" spans="4:13">
      <c r="D3257" s="59"/>
      <c r="E3257" s="59"/>
      <c r="F3257" s="62">
        <v>8</v>
      </c>
      <c r="G3257" s="64">
        <v>3729000</v>
      </c>
      <c r="H3257" s="59"/>
      <c r="I3257" s="69">
        <v>1.1</v>
      </c>
      <c r="J3257" s="70">
        <v>402732</v>
      </c>
      <c r="K3257" s="64">
        <v>10</v>
      </c>
      <c r="L3257" s="64">
        <f t="shared" si="52"/>
        <v>1505516628</v>
      </c>
      <c r="M3257" s="62">
        <v>3248</v>
      </c>
    </row>
    <row r="3258" spans="4:13">
      <c r="D3258" s="59"/>
      <c r="E3258" s="62">
        <v>2</v>
      </c>
      <c r="F3258" s="62">
        <v>1</v>
      </c>
      <c r="G3258" s="63">
        <v>3420000</v>
      </c>
      <c r="H3258" s="62">
        <v>30000</v>
      </c>
      <c r="I3258" s="69">
        <v>1</v>
      </c>
      <c r="J3258" s="70">
        <v>345420</v>
      </c>
      <c r="K3258" s="64">
        <v>10</v>
      </c>
      <c r="L3258" s="64">
        <f t="shared" si="52"/>
        <v>1184756400</v>
      </c>
      <c r="M3258" s="62">
        <v>3249</v>
      </c>
    </row>
    <row r="3259" spans="4:13">
      <c r="D3259" s="59"/>
      <c r="E3259" s="59"/>
      <c r="F3259" s="62">
        <v>2</v>
      </c>
      <c r="G3259" s="64">
        <v>3454200</v>
      </c>
      <c r="H3259" s="59"/>
      <c r="I3259" s="69">
        <v>1.01</v>
      </c>
      <c r="J3259" s="70">
        <v>352328</v>
      </c>
      <c r="K3259" s="64">
        <v>10</v>
      </c>
      <c r="L3259" s="64">
        <f t="shared" si="52"/>
        <v>1220465577.6</v>
      </c>
      <c r="M3259" s="62">
        <v>3250</v>
      </c>
    </row>
    <row r="3260" spans="4:13">
      <c r="D3260" s="59"/>
      <c r="E3260" s="59"/>
      <c r="F3260" s="62">
        <v>3</v>
      </c>
      <c r="G3260" s="64">
        <v>3488400</v>
      </c>
      <c r="H3260" s="59"/>
      <c r="I3260" s="69">
        <v>1.02</v>
      </c>
      <c r="J3260" s="70">
        <v>359305</v>
      </c>
      <c r="K3260" s="64">
        <v>10</v>
      </c>
      <c r="L3260" s="64">
        <f t="shared" si="52"/>
        <v>1256887962</v>
      </c>
      <c r="M3260" s="62">
        <v>3251</v>
      </c>
    </row>
    <row r="3261" spans="4:13">
      <c r="D3261" s="59"/>
      <c r="E3261" s="59"/>
      <c r="F3261" s="62">
        <v>4</v>
      </c>
      <c r="G3261" s="64">
        <v>3522600</v>
      </c>
      <c r="H3261" s="59"/>
      <c r="I3261" s="69">
        <v>1.03</v>
      </c>
      <c r="J3261" s="70">
        <v>366350</v>
      </c>
      <c r="K3261" s="64">
        <v>10</v>
      </c>
      <c r="L3261" s="64">
        <f t="shared" si="52"/>
        <v>1294027110</v>
      </c>
      <c r="M3261" s="62">
        <v>3252</v>
      </c>
    </row>
    <row r="3262" spans="4:13">
      <c r="D3262" s="59"/>
      <c r="E3262" s="59"/>
      <c r="F3262" s="62">
        <v>5</v>
      </c>
      <c r="G3262" s="64">
        <v>3556800</v>
      </c>
      <c r="H3262" s="59"/>
      <c r="I3262" s="69">
        <v>1.04</v>
      </c>
      <c r="J3262" s="70">
        <v>373464</v>
      </c>
      <c r="K3262" s="64">
        <v>10</v>
      </c>
      <c r="L3262" s="64">
        <f t="shared" si="52"/>
        <v>1331893555.2</v>
      </c>
      <c r="M3262" s="62">
        <v>3253</v>
      </c>
    </row>
    <row r="3263" spans="4:13">
      <c r="D3263" s="59"/>
      <c r="E3263" s="59"/>
      <c r="F3263" s="62">
        <v>6</v>
      </c>
      <c r="G3263" s="64">
        <v>3625200</v>
      </c>
      <c r="H3263" s="59"/>
      <c r="I3263" s="69">
        <v>1.06</v>
      </c>
      <c r="J3263" s="70">
        <v>384271</v>
      </c>
      <c r="K3263" s="64">
        <v>10</v>
      </c>
      <c r="L3263" s="64">
        <f t="shared" si="52"/>
        <v>1396684429.2</v>
      </c>
      <c r="M3263" s="62">
        <v>3254</v>
      </c>
    </row>
    <row r="3264" spans="4:13">
      <c r="D3264" s="59"/>
      <c r="E3264" s="59"/>
      <c r="F3264" s="62">
        <v>7</v>
      </c>
      <c r="G3264" s="64">
        <v>3693600</v>
      </c>
      <c r="H3264" s="59"/>
      <c r="I3264" s="69">
        <v>1.08</v>
      </c>
      <c r="J3264" s="70">
        <v>395215</v>
      </c>
      <c r="K3264" s="64">
        <v>10</v>
      </c>
      <c r="L3264" s="64">
        <f t="shared" si="52"/>
        <v>1463459724</v>
      </c>
      <c r="M3264" s="62">
        <v>3255</v>
      </c>
    </row>
    <row r="3265" spans="5:13">
      <c r="E3265" s="59"/>
      <c r="F3265" s="62">
        <v>8</v>
      </c>
      <c r="G3265" s="64">
        <v>3762000</v>
      </c>
      <c r="H3265" s="59"/>
      <c r="I3265" s="69">
        <v>1.1</v>
      </c>
      <c r="J3265" s="70">
        <v>406296</v>
      </c>
      <c r="K3265" s="64">
        <v>10</v>
      </c>
      <c r="L3265" s="64">
        <f t="shared" si="52"/>
        <v>1532247552</v>
      </c>
      <c r="M3265" s="62">
        <v>3256</v>
      </c>
    </row>
    <row r="3266" spans="5:13">
      <c r="E3266" s="62">
        <v>3</v>
      </c>
      <c r="F3266" s="62">
        <v>1</v>
      </c>
      <c r="G3266" s="63">
        <v>3450000</v>
      </c>
      <c r="H3266" s="62">
        <v>30000</v>
      </c>
      <c r="I3266" s="69">
        <v>1</v>
      </c>
      <c r="J3266" s="70">
        <v>348450</v>
      </c>
      <c r="K3266" s="64">
        <v>10</v>
      </c>
      <c r="L3266" s="64">
        <f t="shared" si="52"/>
        <v>1205602500</v>
      </c>
      <c r="M3266" s="62">
        <v>3257</v>
      </c>
    </row>
    <row r="3267" spans="5:13">
      <c r="E3267" s="59"/>
      <c r="F3267" s="62">
        <v>2</v>
      </c>
      <c r="G3267" s="64">
        <v>3484500</v>
      </c>
      <c r="H3267" s="59"/>
      <c r="I3267" s="69">
        <v>1.01</v>
      </c>
      <c r="J3267" s="70">
        <v>355419</v>
      </c>
      <c r="K3267" s="64">
        <v>10</v>
      </c>
      <c r="L3267" s="64">
        <f t="shared" si="52"/>
        <v>1241942005.5</v>
      </c>
      <c r="M3267" s="62">
        <v>3258</v>
      </c>
    </row>
    <row r="3268" spans="5:13">
      <c r="E3268" s="59"/>
      <c r="F3268" s="62">
        <v>3</v>
      </c>
      <c r="G3268" s="64">
        <v>3519000</v>
      </c>
      <c r="H3268" s="59"/>
      <c r="I3268" s="69">
        <v>1.02</v>
      </c>
      <c r="J3268" s="70">
        <v>362457</v>
      </c>
      <c r="K3268" s="64">
        <v>10</v>
      </c>
      <c r="L3268" s="64">
        <f t="shared" si="52"/>
        <v>1279005183</v>
      </c>
      <c r="M3268" s="62">
        <v>3259</v>
      </c>
    </row>
    <row r="3269" spans="5:13">
      <c r="E3269" s="59"/>
      <c r="F3269" s="62">
        <v>4</v>
      </c>
      <c r="G3269" s="64">
        <v>3553500</v>
      </c>
      <c r="H3269" s="59"/>
      <c r="I3269" s="69">
        <v>1.03</v>
      </c>
      <c r="J3269" s="70">
        <v>369564</v>
      </c>
      <c r="K3269" s="64">
        <v>10</v>
      </c>
      <c r="L3269" s="64">
        <f t="shared" si="52"/>
        <v>1316799174</v>
      </c>
      <c r="M3269" s="62">
        <v>3260</v>
      </c>
    </row>
    <row r="3270" spans="5:13">
      <c r="E3270" s="59"/>
      <c r="F3270" s="62">
        <v>5</v>
      </c>
      <c r="G3270" s="64">
        <v>3588000</v>
      </c>
      <c r="H3270" s="59"/>
      <c r="I3270" s="69">
        <v>1.04</v>
      </c>
      <c r="J3270" s="70">
        <v>376740</v>
      </c>
      <c r="K3270" s="64">
        <v>10</v>
      </c>
      <c r="L3270" s="64">
        <f t="shared" si="52"/>
        <v>1355331120</v>
      </c>
      <c r="M3270" s="62">
        <v>3261</v>
      </c>
    </row>
    <row r="3271" spans="5:13">
      <c r="E3271" s="59"/>
      <c r="F3271" s="62">
        <v>6</v>
      </c>
      <c r="G3271" s="64">
        <v>3657000</v>
      </c>
      <c r="H3271" s="59"/>
      <c r="I3271" s="69">
        <v>1.06</v>
      </c>
      <c r="J3271" s="70">
        <v>387642</v>
      </c>
      <c r="K3271" s="64">
        <v>10</v>
      </c>
      <c r="L3271" s="64">
        <f t="shared" si="52"/>
        <v>1421263794</v>
      </c>
      <c r="M3271" s="62">
        <v>3262</v>
      </c>
    </row>
    <row r="3272" spans="5:13">
      <c r="E3272" s="59"/>
      <c r="F3272" s="62">
        <v>7</v>
      </c>
      <c r="G3272" s="64">
        <v>3726000</v>
      </c>
      <c r="H3272" s="59"/>
      <c r="I3272" s="69">
        <v>1.08</v>
      </c>
      <c r="J3272" s="70">
        <v>398682</v>
      </c>
      <c r="K3272" s="64">
        <v>10</v>
      </c>
      <c r="L3272" s="64">
        <f t="shared" si="52"/>
        <v>1489215132</v>
      </c>
      <c r="M3272" s="62">
        <v>3263</v>
      </c>
    </row>
    <row r="3273" spans="5:13">
      <c r="E3273" s="59"/>
      <c r="F3273" s="62">
        <v>8</v>
      </c>
      <c r="G3273" s="64">
        <v>3795000</v>
      </c>
      <c r="H3273" s="59"/>
      <c r="I3273" s="69">
        <v>1.1</v>
      </c>
      <c r="J3273" s="70">
        <v>409860</v>
      </c>
      <c r="K3273" s="64">
        <v>10</v>
      </c>
      <c r="L3273" s="64">
        <f t="shared" si="52"/>
        <v>1559213700</v>
      </c>
      <c r="M3273" s="62">
        <v>3264</v>
      </c>
    </row>
    <row r="3274" spans="5:13">
      <c r="E3274" s="62">
        <v>4</v>
      </c>
      <c r="F3274" s="62">
        <v>1</v>
      </c>
      <c r="G3274" s="63">
        <v>3480000</v>
      </c>
      <c r="H3274" s="62">
        <v>30000</v>
      </c>
      <c r="I3274" s="69">
        <v>1</v>
      </c>
      <c r="J3274" s="70">
        <v>351480</v>
      </c>
      <c r="K3274" s="64">
        <v>10</v>
      </c>
      <c r="L3274" s="64">
        <f t="shared" si="52"/>
        <v>1226630400</v>
      </c>
      <c r="M3274" s="62">
        <v>3265</v>
      </c>
    </row>
    <row r="3275" spans="5:13">
      <c r="E3275" s="59"/>
      <c r="F3275" s="62">
        <v>2</v>
      </c>
      <c r="G3275" s="64">
        <v>3514800</v>
      </c>
      <c r="H3275" s="59"/>
      <c r="I3275" s="69">
        <v>1.01</v>
      </c>
      <c r="J3275" s="70">
        <v>358509</v>
      </c>
      <c r="K3275" s="64">
        <v>10</v>
      </c>
      <c r="L3275" s="64">
        <f t="shared" si="52"/>
        <v>1263602233.2</v>
      </c>
      <c r="M3275" s="62">
        <v>3266</v>
      </c>
    </row>
    <row r="3276" spans="5:13">
      <c r="E3276" s="59"/>
      <c r="F3276" s="62">
        <v>3</v>
      </c>
      <c r="G3276" s="64">
        <v>3549600</v>
      </c>
      <c r="H3276" s="59"/>
      <c r="I3276" s="69">
        <v>1.02</v>
      </c>
      <c r="J3276" s="70">
        <v>365608</v>
      </c>
      <c r="K3276" s="64">
        <v>10</v>
      </c>
      <c r="L3276" s="64">
        <f t="shared" si="52"/>
        <v>1301311756.8</v>
      </c>
      <c r="M3276" s="62">
        <v>3267</v>
      </c>
    </row>
    <row r="3277" spans="5:13">
      <c r="E3277" s="59"/>
      <c r="F3277" s="62">
        <v>4</v>
      </c>
      <c r="G3277" s="64">
        <v>3584400</v>
      </c>
      <c r="H3277" s="59"/>
      <c r="I3277" s="69">
        <v>1.03</v>
      </c>
      <c r="J3277" s="70">
        <v>372777</v>
      </c>
      <c r="K3277" s="64">
        <v>10</v>
      </c>
      <c r="L3277" s="64">
        <f t="shared" si="52"/>
        <v>1339766278.8</v>
      </c>
      <c r="M3277" s="62">
        <v>3268</v>
      </c>
    </row>
    <row r="3278" spans="5:13">
      <c r="E3278" s="59"/>
      <c r="F3278" s="62">
        <v>5</v>
      </c>
      <c r="G3278" s="64">
        <v>3619200</v>
      </c>
      <c r="H3278" s="59"/>
      <c r="I3278" s="69">
        <v>1.04</v>
      </c>
      <c r="J3278" s="70">
        <v>380016</v>
      </c>
      <c r="K3278" s="64">
        <v>10</v>
      </c>
      <c r="L3278" s="64">
        <f t="shared" si="52"/>
        <v>1378973107.2</v>
      </c>
      <c r="M3278" s="62">
        <v>3269</v>
      </c>
    </row>
    <row r="3279" spans="5:13">
      <c r="E3279" s="59"/>
      <c r="F3279" s="62">
        <v>6</v>
      </c>
      <c r="G3279" s="64">
        <v>3688800</v>
      </c>
      <c r="H3279" s="59"/>
      <c r="I3279" s="69">
        <v>1.06</v>
      </c>
      <c r="J3279" s="70">
        <v>391012</v>
      </c>
      <c r="K3279" s="64">
        <v>10</v>
      </c>
      <c r="L3279" s="64">
        <f t="shared" si="52"/>
        <v>1446053865.6</v>
      </c>
      <c r="M3279" s="62">
        <v>3270</v>
      </c>
    </row>
    <row r="3280" spans="5:13">
      <c r="E3280" s="59"/>
      <c r="F3280" s="62">
        <v>7</v>
      </c>
      <c r="G3280" s="64">
        <v>3758400</v>
      </c>
      <c r="H3280" s="59"/>
      <c r="I3280" s="69">
        <v>1.08</v>
      </c>
      <c r="J3280" s="70">
        <v>402148</v>
      </c>
      <c r="K3280" s="64">
        <v>10</v>
      </c>
      <c r="L3280" s="64">
        <f t="shared" si="52"/>
        <v>1515191443.2</v>
      </c>
      <c r="M3280" s="62">
        <v>3271</v>
      </c>
    </row>
    <row r="3281" spans="4:13">
      <c r="D3281" s="59"/>
      <c r="E3281" s="59"/>
      <c r="F3281" s="62">
        <v>8</v>
      </c>
      <c r="G3281" s="64">
        <v>3828000</v>
      </c>
      <c r="H3281" s="59"/>
      <c r="I3281" s="69">
        <v>1.1</v>
      </c>
      <c r="J3281" s="70">
        <v>413424</v>
      </c>
      <c r="K3281" s="64">
        <v>10</v>
      </c>
      <c r="L3281" s="64">
        <f t="shared" si="52"/>
        <v>1586415072</v>
      </c>
      <c r="M3281" s="62">
        <v>3272</v>
      </c>
    </row>
    <row r="3282" spans="4:13">
      <c r="D3282" s="59"/>
      <c r="E3282" s="62">
        <v>5</v>
      </c>
      <c r="F3282" s="62">
        <v>1</v>
      </c>
      <c r="G3282" s="63">
        <v>3510000</v>
      </c>
      <c r="H3282" s="62">
        <v>30000</v>
      </c>
      <c r="I3282" s="69">
        <v>1</v>
      </c>
      <c r="J3282" s="70">
        <v>354510</v>
      </c>
      <c r="K3282" s="64">
        <v>10</v>
      </c>
      <c r="L3282" s="64">
        <f t="shared" si="52"/>
        <v>1247840100</v>
      </c>
      <c r="M3282" s="62">
        <v>3273</v>
      </c>
    </row>
    <row r="3283" spans="4:13">
      <c r="D3283" s="59"/>
      <c r="E3283" s="59"/>
      <c r="F3283" s="62">
        <v>2</v>
      </c>
      <c r="G3283" s="64">
        <v>3545100</v>
      </c>
      <c r="H3283" s="59"/>
      <c r="I3283" s="69">
        <v>1.01</v>
      </c>
      <c r="J3283" s="70">
        <v>361600</v>
      </c>
      <c r="K3283" s="64">
        <v>10</v>
      </c>
      <c r="L3283" s="64">
        <f t="shared" si="52"/>
        <v>1285453260</v>
      </c>
      <c r="M3283" s="62">
        <v>3274</v>
      </c>
    </row>
    <row r="3284" spans="4:13">
      <c r="D3284" s="59"/>
      <c r="E3284" s="59"/>
      <c r="F3284" s="62">
        <v>3</v>
      </c>
      <c r="G3284" s="64">
        <v>3580200</v>
      </c>
      <c r="H3284" s="59"/>
      <c r="I3284" s="69">
        <v>1.02</v>
      </c>
      <c r="J3284" s="70">
        <v>368760</v>
      </c>
      <c r="K3284" s="64">
        <v>10</v>
      </c>
      <c r="L3284" s="64">
        <f t="shared" si="52"/>
        <v>1323814752</v>
      </c>
      <c r="M3284" s="62">
        <v>3275</v>
      </c>
    </row>
    <row r="3285" spans="4:13">
      <c r="D3285" s="59"/>
      <c r="E3285" s="59"/>
      <c r="F3285" s="62">
        <v>4</v>
      </c>
      <c r="G3285" s="64">
        <v>3615300</v>
      </c>
      <c r="H3285" s="59"/>
      <c r="I3285" s="69">
        <v>1.03</v>
      </c>
      <c r="J3285" s="70">
        <v>375991</v>
      </c>
      <c r="K3285" s="64">
        <v>10</v>
      </c>
      <c r="L3285" s="64">
        <f t="shared" si="52"/>
        <v>1362935562.3</v>
      </c>
      <c r="M3285" s="62">
        <v>3276</v>
      </c>
    </row>
    <row r="3286" spans="4:13">
      <c r="D3286" s="59"/>
      <c r="E3286" s="59"/>
      <c r="F3286" s="62">
        <v>5</v>
      </c>
      <c r="G3286" s="64">
        <v>3650400</v>
      </c>
      <c r="H3286" s="59"/>
      <c r="I3286" s="69">
        <v>1.04</v>
      </c>
      <c r="J3286" s="70">
        <v>383292</v>
      </c>
      <c r="K3286" s="64">
        <v>10</v>
      </c>
      <c r="L3286" s="64">
        <f t="shared" si="52"/>
        <v>1402819516.8</v>
      </c>
      <c r="M3286" s="62">
        <v>3277</v>
      </c>
    </row>
    <row r="3287" spans="4:13">
      <c r="D3287" s="59"/>
      <c r="E3287" s="59"/>
      <c r="F3287" s="62">
        <v>6</v>
      </c>
      <c r="G3287" s="64">
        <v>3720600</v>
      </c>
      <c r="H3287" s="59"/>
      <c r="I3287" s="69">
        <v>1.06</v>
      </c>
      <c r="J3287" s="70">
        <v>394383</v>
      </c>
      <c r="K3287" s="64">
        <v>10</v>
      </c>
      <c r="L3287" s="64">
        <f t="shared" si="52"/>
        <v>1471061989.8</v>
      </c>
      <c r="M3287" s="62">
        <v>3278</v>
      </c>
    </row>
    <row r="3288" spans="4:13">
      <c r="D3288" s="59"/>
      <c r="E3288" s="59"/>
      <c r="F3288" s="62">
        <v>7</v>
      </c>
      <c r="G3288" s="64">
        <v>3790800</v>
      </c>
      <c r="H3288" s="59"/>
      <c r="I3288" s="69">
        <v>1.08</v>
      </c>
      <c r="J3288" s="70">
        <v>405615</v>
      </c>
      <c r="K3288" s="64">
        <v>10</v>
      </c>
      <c r="L3288" s="64">
        <f t="shared" si="52"/>
        <v>1541396142</v>
      </c>
      <c r="M3288" s="62">
        <v>3279</v>
      </c>
    </row>
    <row r="3289" spans="4:13">
      <c r="D3289" s="59"/>
      <c r="E3289" s="59"/>
      <c r="F3289" s="62">
        <v>8</v>
      </c>
      <c r="G3289" s="64">
        <v>3861000</v>
      </c>
      <c r="H3289" s="59"/>
      <c r="I3289" s="69">
        <v>1.1</v>
      </c>
      <c r="J3289" s="70">
        <v>416988</v>
      </c>
      <c r="K3289" s="64">
        <v>10</v>
      </c>
      <c r="L3289" s="64">
        <f t="shared" si="52"/>
        <v>1613851668</v>
      </c>
      <c r="M3289" s="62">
        <v>3280</v>
      </c>
    </row>
    <row r="3290" spans="4:13">
      <c r="D3290" s="62" t="s">
        <v>679</v>
      </c>
      <c r="E3290" s="62">
        <v>1</v>
      </c>
      <c r="F3290" s="62">
        <v>1</v>
      </c>
      <c r="G3290" s="63">
        <v>3540000</v>
      </c>
      <c r="H3290" s="62">
        <v>30000</v>
      </c>
      <c r="I3290" s="69">
        <v>1</v>
      </c>
      <c r="J3290" s="70">
        <v>357540</v>
      </c>
      <c r="K3290" s="64">
        <v>10</v>
      </c>
      <c r="L3290" s="64">
        <f t="shared" si="52"/>
        <v>1269231600</v>
      </c>
      <c r="M3290" s="62">
        <v>3281</v>
      </c>
    </row>
    <row r="3291" spans="4:13">
      <c r="D3291" s="59"/>
      <c r="E3291" s="59"/>
      <c r="F3291" s="62">
        <v>2</v>
      </c>
      <c r="G3291" s="64">
        <v>3575400</v>
      </c>
      <c r="H3291" s="59"/>
      <c r="I3291" s="69">
        <v>1.01</v>
      </c>
      <c r="J3291" s="70">
        <v>364690</v>
      </c>
      <c r="K3291" s="64">
        <v>10</v>
      </c>
      <c r="L3291" s="64">
        <f t="shared" si="52"/>
        <v>1307488026</v>
      </c>
      <c r="M3291" s="62">
        <v>3282</v>
      </c>
    </row>
    <row r="3292" spans="4:13">
      <c r="D3292" s="59"/>
      <c r="E3292" s="59"/>
      <c r="F3292" s="62">
        <v>3</v>
      </c>
      <c r="G3292" s="64">
        <v>3610800</v>
      </c>
      <c r="H3292" s="59"/>
      <c r="I3292" s="69">
        <v>1.02</v>
      </c>
      <c r="J3292" s="70">
        <v>371912</v>
      </c>
      <c r="K3292" s="64">
        <v>10</v>
      </c>
      <c r="L3292" s="64">
        <f t="shared" si="52"/>
        <v>1346510649.6</v>
      </c>
      <c r="M3292" s="62">
        <v>3283</v>
      </c>
    </row>
    <row r="3293" spans="4:13">
      <c r="D3293" s="59"/>
      <c r="E3293" s="59"/>
      <c r="F3293" s="62">
        <v>4</v>
      </c>
      <c r="G3293" s="64">
        <v>3646200</v>
      </c>
      <c r="H3293" s="59"/>
      <c r="I3293" s="69">
        <v>1.03</v>
      </c>
      <c r="J3293" s="70">
        <v>379204</v>
      </c>
      <c r="K3293" s="64">
        <v>10</v>
      </c>
      <c r="L3293" s="64">
        <f t="shared" si="52"/>
        <v>1386299824.8</v>
      </c>
      <c r="M3293" s="62">
        <v>3284</v>
      </c>
    </row>
    <row r="3294" spans="4:13">
      <c r="D3294" s="59"/>
      <c r="E3294" s="59"/>
      <c r="F3294" s="62">
        <v>5</v>
      </c>
      <c r="G3294" s="64">
        <v>3681600</v>
      </c>
      <c r="H3294" s="59"/>
      <c r="I3294" s="69">
        <v>1.04</v>
      </c>
      <c r="J3294" s="70">
        <v>386568</v>
      </c>
      <c r="K3294" s="64">
        <v>10</v>
      </c>
      <c r="L3294" s="64">
        <f t="shared" si="52"/>
        <v>1426870348.8</v>
      </c>
      <c r="M3294" s="62">
        <v>3285</v>
      </c>
    </row>
    <row r="3295" spans="4:13">
      <c r="D3295" s="59"/>
      <c r="E3295" s="59"/>
      <c r="F3295" s="62">
        <v>6</v>
      </c>
      <c r="G3295" s="64">
        <v>3752400</v>
      </c>
      <c r="H3295" s="59"/>
      <c r="I3295" s="69">
        <v>1.06</v>
      </c>
      <c r="J3295" s="70">
        <v>397754</v>
      </c>
      <c r="K3295" s="64">
        <v>10</v>
      </c>
      <c r="L3295" s="64">
        <f t="shared" si="52"/>
        <v>1496284509.6</v>
      </c>
      <c r="M3295" s="62">
        <v>3286</v>
      </c>
    </row>
    <row r="3296" spans="4:13">
      <c r="D3296" s="59"/>
      <c r="E3296" s="59"/>
      <c r="F3296" s="62">
        <v>7</v>
      </c>
      <c r="G3296" s="64">
        <v>3823200</v>
      </c>
      <c r="H3296" s="59"/>
      <c r="I3296" s="69">
        <v>1.08</v>
      </c>
      <c r="J3296" s="70">
        <v>409082</v>
      </c>
      <c r="K3296" s="64">
        <v>10</v>
      </c>
      <c r="L3296" s="64">
        <f t="shared" si="52"/>
        <v>1567825502.4</v>
      </c>
      <c r="M3296" s="62">
        <v>3287</v>
      </c>
    </row>
    <row r="3297" spans="5:13">
      <c r="E3297" s="59"/>
      <c r="F3297" s="62">
        <v>8</v>
      </c>
      <c r="G3297" s="64">
        <v>3894000</v>
      </c>
      <c r="H3297" s="59"/>
      <c r="I3297" s="69">
        <v>1.1</v>
      </c>
      <c r="J3297" s="70">
        <v>420552</v>
      </c>
      <c r="K3297" s="64">
        <v>10</v>
      </c>
      <c r="L3297" s="64">
        <f t="shared" si="52"/>
        <v>1641523488</v>
      </c>
      <c r="M3297" s="62">
        <v>3288</v>
      </c>
    </row>
    <row r="3298" spans="5:13">
      <c r="E3298" s="62">
        <v>2</v>
      </c>
      <c r="F3298" s="62">
        <v>1</v>
      </c>
      <c r="G3298" s="63">
        <v>3570000</v>
      </c>
      <c r="H3298" s="62">
        <v>30000</v>
      </c>
      <c r="I3298" s="69">
        <v>1</v>
      </c>
      <c r="J3298" s="70">
        <v>360570</v>
      </c>
      <c r="K3298" s="64">
        <v>10</v>
      </c>
      <c r="L3298" s="64">
        <f t="shared" si="52"/>
        <v>1290804900</v>
      </c>
      <c r="M3298" s="62">
        <v>3289</v>
      </c>
    </row>
    <row r="3299" spans="5:13">
      <c r="E3299" s="59"/>
      <c r="F3299" s="62">
        <v>2</v>
      </c>
      <c r="G3299" s="64">
        <v>3605700</v>
      </c>
      <c r="H3299" s="59"/>
      <c r="I3299" s="69">
        <v>1.01</v>
      </c>
      <c r="J3299" s="70">
        <v>367781</v>
      </c>
      <c r="K3299" s="64">
        <v>10</v>
      </c>
      <c r="L3299" s="64">
        <f t="shared" si="52"/>
        <v>1329713651.7</v>
      </c>
      <c r="M3299" s="62">
        <v>3290</v>
      </c>
    </row>
    <row r="3300" spans="5:13">
      <c r="E3300" s="59"/>
      <c r="F3300" s="62">
        <v>3</v>
      </c>
      <c r="G3300" s="64">
        <v>3641400</v>
      </c>
      <c r="H3300" s="59"/>
      <c r="I3300" s="69">
        <v>1.02</v>
      </c>
      <c r="J3300" s="70">
        <v>375064</v>
      </c>
      <c r="K3300" s="64">
        <v>10</v>
      </c>
      <c r="L3300" s="64">
        <f t="shared" si="52"/>
        <v>1369399449.6</v>
      </c>
      <c r="M3300" s="62">
        <v>3291</v>
      </c>
    </row>
    <row r="3301" spans="5:13">
      <c r="E3301" s="59"/>
      <c r="F3301" s="62">
        <v>4</v>
      </c>
      <c r="G3301" s="64">
        <v>3677100</v>
      </c>
      <c r="H3301" s="59"/>
      <c r="I3301" s="69">
        <v>1.03</v>
      </c>
      <c r="J3301" s="70">
        <v>382418</v>
      </c>
      <c r="K3301" s="64">
        <v>10</v>
      </c>
      <c r="L3301" s="64">
        <f t="shared" si="52"/>
        <v>1409866327.8</v>
      </c>
      <c r="M3301" s="62">
        <v>3292</v>
      </c>
    </row>
    <row r="3302" spans="5:13">
      <c r="E3302" s="59"/>
      <c r="F3302" s="62">
        <v>5</v>
      </c>
      <c r="G3302" s="64">
        <v>3712800</v>
      </c>
      <c r="H3302" s="59"/>
      <c r="I3302" s="69">
        <v>1.04</v>
      </c>
      <c r="J3302" s="70">
        <v>389844</v>
      </c>
      <c r="K3302" s="64">
        <v>10</v>
      </c>
      <c r="L3302" s="64">
        <f t="shared" si="52"/>
        <v>1451125603.2</v>
      </c>
      <c r="M3302" s="62">
        <v>3293</v>
      </c>
    </row>
    <row r="3303" spans="5:13">
      <c r="E3303" s="59"/>
      <c r="F3303" s="62">
        <v>6</v>
      </c>
      <c r="G3303" s="64">
        <v>3784200</v>
      </c>
      <c r="H3303" s="59"/>
      <c r="I3303" s="69">
        <v>1.06</v>
      </c>
      <c r="J3303" s="70">
        <v>401125</v>
      </c>
      <c r="K3303" s="64">
        <v>10</v>
      </c>
      <c r="L3303" s="64">
        <f t="shared" si="52"/>
        <v>1521721425</v>
      </c>
      <c r="M3303" s="62">
        <v>3294</v>
      </c>
    </row>
    <row r="3304" spans="5:13">
      <c r="E3304" s="59"/>
      <c r="F3304" s="62">
        <v>7</v>
      </c>
      <c r="G3304" s="64">
        <v>3855600</v>
      </c>
      <c r="H3304" s="59"/>
      <c r="I3304" s="69">
        <v>1.08</v>
      </c>
      <c r="J3304" s="70">
        <v>412549</v>
      </c>
      <c r="K3304" s="64">
        <v>10</v>
      </c>
      <c r="L3304" s="64">
        <f t="shared" si="52"/>
        <v>1594479524.4</v>
      </c>
      <c r="M3304" s="62">
        <v>3295</v>
      </c>
    </row>
    <row r="3305" spans="5:13">
      <c r="E3305" s="59"/>
      <c r="F3305" s="62">
        <v>8</v>
      </c>
      <c r="G3305" s="64">
        <v>3927000</v>
      </c>
      <c r="H3305" s="59"/>
      <c r="I3305" s="69">
        <v>1.1</v>
      </c>
      <c r="J3305" s="70">
        <v>424116</v>
      </c>
      <c r="K3305" s="64">
        <v>10</v>
      </c>
      <c r="L3305" s="64">
        <f t="shared" si="52"/>
        <v>1669430532</v>
      </c>
      <c r="M3305" s="62">
        <v>3296</v>
      </c>
    </row>
    <row r="3306" spans="5:13">
      <c r="E3306" s="62">
        <v>3</v>
      </c>
      <c r="F3306" s="62">
        <v>1</v>
      </c>
      <c r="G3306" s="63">
        <v>3600000</v>
      </c>
      <c r="H3306" s="62">
        <v>30000</v>
      </c>
      <c r="I3306" s="69">
        <v>1</v>
      </c>
      <c r="J3306" s="70">
        <v>363600</v>
      </c>
      <c r="K3306" s="64">
        <v>10</v>
      </c>
      <c r="L3306" s="64">
        <f t="shared" ref="L3306:L3369" si="53">G3306*(1+J3306/1000)</f>
        <v>1312560000</v>
      </c>
      <c r="M3306" s="62">
        <v>3297</v>
      </c>
    </row>
    <row r="3307" spans="5:13">
      <c r="E3307" s="59"/>
      <c r="F3307" s="62">
        <v>2</v>
      </c>
      <c r="G3307" s="64">
        <v>3636000</v>
      </c>
      <c r="H3307" s="59"/>
      <c r="I3307" s="69">
        <v>1.01</v>
      </c>
      <c r="J3307" s="70">
        <v>370872</v>
      </c>
      <c r="K3307" s="64">
        <v>10</v>
      </c>
      <c r="L3307" s="64">
        <f t="shared" si="53"/>
        <v>1352126592</v>
      </c>
      <c r="M3307" s="62">
        <v>3298</v>
      </c>
    </row>
    <row r="3308" spans="5:13">
      <c r="E3308" s="59"/>
      <c r="F3308" s="62">
        <v>3</v>
      </c>
      <c r="G3308" s="64">
        <v>3672000</v>
      </c>
      <c r="H3308" s="59"/>
      <c r="I3308" s="69">
        <v>1.02</v>
      </c>
      <c r="J3308" s="70">
        <v>378216</v>
      </c>
      <c r="K3308" s="64">
        <v>10</v>
      </c>
      <c r="L3308" s="64">
        <f t="shared" si="53"/>
        <v>1392481152</v>
      </c>
      <c r="M3308" s="62">
        <v>3299</v>
      </c>
    </row>
    <row r="3309" spans="5:13">
      <c r="E3309" s="59"/>
      <c r="F3309" s="62">
        <v>4</v>
      </c>
      <c r="G3309" s="64">
        <v>3708000</v>
      </c>
      <c r="H3309" s="59"/>
      <c r="I3309" s="69">
        <v>1.03</v>
      </c>
      <c r="J3309" s="70">
        <v>385632</v>
      </c>
      <c r="K3309" s="64">
        <v>10</v>
      </c>
      <c r="L3309" s="64">
        <f t="shared" si="53"/>
        <v>1433631456</v>
      </c>
      <c r="M3309" s="62">
        <v>3300</v>
      </c>
    </row>
    <row r="3310" spans="5:13">
      <c r="E3310" s="59"/>
      <c r="F3310" s="62">
        <v>5</v>
      </c>
      <c r="G3310" s="64">
        <v>3744000</v>
      </c>
      <c r="H3310" s="59"/>
      <c r="I3310" s="69">
        <v>1.04</v>
      </c>
      <c r="J3310" s="70">
        <v>393120</v>
      </c>
      <c r="K3310" s="64">
        <v>10</v>
      </c>
      <c r="L3310" s="64">
        <f t="shared" si="53"/>
        <v>1475585280</v>
      </c>
      <c r="M3310" s="62">
        <v>3301</v>
      </c>
    </row>
    <row r="3311" spans="5:13">
      <c r="E3311" s="59"/>
      <c r="F3311" s="62">
        <v>6</v>
      </c>
      <c r="G3311" s="64">
        <v>3816000</v>
      </c>
      <c r="H3311" s="59"/>
      <c r="I3311" s="69">
        <v>1.06</v>
      </c>
      <c r="J3311" s="70">
        <v>404496</v>
      </c>
      <c r="K3311" s="64">
        <v>10</v>
      </c>
      <c r="L3311" s="64">
        <f t="shared" si="53"/>
        <v>1547372736</v>
      </c>
      <c r="M3311" s="62">
        <v>3302</v>
      </c>
    </row>
    <row r="3312" spans="5:13">
      <c r="E3312" s="59"/>
      <c r="F3312" s="62">
        <v>7</v>
      </c>
      <c r="G3312" s="64">
        <v>3888000</v>
      </c>
      <c r="H3312" s="59"/>
      <c r="I3312" s="69">
        <v>1.08</v>
      </c>
      <c r="J3312" s="70">
        <v>416016</v>
      </c>
      <c r="K3312" s="64">
        <v>10</v>
      </c>
      <c r="L3312" s="64">
        <f t="shared" si="53"/>
        <v>1621358208</v>
      </c>
      <c r="M3312" s="62">
        <v>3303</v>
      </c>
    </row>
    <row r="3313" spans="5:13">
      <c r="E3313" s="59"/>
      <c r="F3313" s="62">
        <v>8</v>
      </c>
      <c r="G3313" s="64">
        <v>3960000</v>
      </c>
      <c r="H3313" s="59"/>
      <c r="I3313" s="69">
        <v>1.1</v>
      </c>
      <c r="J3313" s="70">
        <v>427680</v>
      </c>
      <c r="K3313" s="64">
        <v>10</v>
      </c>
      <c r="L3313" s="64">
        <f t="shared" si="53"/>
        <v>1697572800</v>
      </c>
      <c r="M3313" s="62">
        <v>3304</v>
      </c>
    </row>
    <row r="3314" spans="5:13">
      <c r="E3314" s="62">
        <v>4</v>
      </c>
      <c r="F3314" s="62">
        <v>1</v>
      </c>
      <c r="G3314" s="63">
        <v>3630000</v>
      </c>
      <c r="H3314" s="62">
        <v>30000</v>
      </c>
      <c r="I3314" s="69">
        <v>1</v>
      </c>
      <c r="J3314" s="70">
        <v>366630</v>
      </c>
      <c r="K3314" s="64">
        <v>10</v>
      </c>
      <c r="L3314" s="64">
        <f t="shared" si="53"/>
        <v>1334496900</v>
      </c>
      <c r="M3314" s="62">
        <v>3305</v>
      </c>
    </row>
    <row r="3315" spans="5:13">
      <c r="E3315" s="59"/>
      <c r="F3315" s="62">
        <v>2</v>
      </c>
      <c r="G3315" s="64">
        <v>3666300</v>
      </c>
      <c r="H3315" s="59"/>
      <c r="I3315" s="69">
        <v>1.01</v>
      </c>
      <c r="J3315" s="70">
        <v>373962</v>
      </c>
      <c r="K3315" s="64">
        <v>10</v>
      </c>
      <c r="L3315" s="64">
        <f t="shared" si="53"/>
        <v>1374723180.6</v>
      </c>
      <c r="M3315" s="62">
        <v>3306</v>
      </c>
    </row>
    <row r="3316" spans="5:13">
      <c r="E3316" s="59"/>
      <c r="F3316" s="62">
        <v>3</v>
      </c>
      <c r="G3316" s="64">
        <v>3702600</v>
      </c>
      <c r="H3316" s="59"/>
      <c r="I3316" s="69">
        <v>1.02</v>
      </c>
      <c r="J3316" s="70">
        <v>381367</v>
      </c>
      <c r="K3316" s="64">
        <v>10</v>
      </c>
      <c r="L3316" s="64">
        <f t="shared" si="53"/>
        <v>1415752054.2</v>
      </c>
      <c r="M3316" s="62">
        <v>3307</v>
      </c>
    </row>
    <row r="3317" spans="5:13">
      <c r="E3317" s="59"/>
      <c r="F3317" s="62">
        <v>4</v>
      </c>
      <c r="G3317" s="64">
        <v>3738900</v>
      </c>
      <c r="H3317" s="59"/>
      <c r="I3317" s="69">
        <v>1.03</v>
      </c>
      <c r="J3317" s="70">
        <v>388845</v>
      </c>
      <c r="K3317" s="64">
        <v>10</v>
      </c>
      <c r="L3317" s="64">
        <f t="shared" si="53"/>
        <v>1457591470.5</v>
      </c>
      <c r="M3317" s="62">
        <v>3308</v>
      </c>
    </row>
    <row r="3318" spans="5:13">
      <c r="E3318" s="59"/>
      <c r="F3318" s="62">
        <v>5</v>
      </c>
      <c r="G3318" s="64">
        <v>3775200</v>
      </c>
      <c r="H3318" s="59"/>
      <c r="I3318" s="69">
        <v>1.04</v>
      </c>
      <c r="J3318" s="70">
        <v>396396</v>
      </c>
      <c r="K3318" s="64">
        <v>10</v>
      </c>
      <c r="L3318" s="64">
        <f t="shared" si="53"/>
        <v>1500249379.2</v>
      </c>
      <c r="M3318" s="62">
        <v>3309</v>
      </c>
    </row>
    <row r="3319" spans="5:13">
      <c r="E3319" s="59"/>
      <c r="F3319" s="62">
        <v>6</v>
      </c>
      <c r="G3319" s="64">
        <v>3847800</v>
      </c>
      <c r="H3319" s="59"/>
      <c r="I3319" s="69">
        <v>1.06</v>
      </c>
      <c r="J3319" s="70">
        <v>407866</v>
      </c>
      <c r="K3319" s="64">
        <v>10</v>
      </c>
      <c r="L3319" s="64">
        <f t="shared" si="53"/>
        <v>1573234594.8</v>
      </c>
      <c r="M3319" s="62">
        <v>3310</v>
      </c>
    </row>
    <row r="3320" spans="5:13">
      <c r="E3320" s="59"/>
      <c r="F3320" s="62">
        <v>7</v>
      </c>
      <c r="G3320" s="64">
        <v>3920400</v>
      </c>
      <c r="H3320" s="59"/>
      <c r="I3320" s="69">
        <v>1.08</v>
      </c>
      <c r="J3320" s="70">
        <v>419482</v>
      </c>
      <c r="K3320" s="64">
        <v>10</v>
      </c>
      <c r="L3320" s="64">
        <f t="shared" si="53"/>
        <v>1648457632.8</v>
      </c>
      <c r="M3320" s="62">
        <v>3311</v>
      </c>
    </row>
    <row r="3321" spans="5:13">
      <c r="E3321" s="59"/>
      <c r="F3321" s="62">
        <v>8</v>
      </c>
      <c r="G3321" s="64">
        <v>3993000</v>
      </c>
      <c r="H3321" s="59"/>
      <c r="I3321" s="69">
        <v>1.1</v>
      </c>
      <c r="J3321" s="70">
        <v>431244</v>
      </c>
      <c r="K3321" s="64">
        <v>10</v>
      </c>
      <c r="L3321" s="64">
        <f t="shared" si="53"/>
        <v>1725950292</v>
      </c>
      <c r="M3321" s="62">
        <v>3312</v>
      </c>
    </row>
    <row r="3322" spans="5:13">
      <c r="E3322" s="62">
        <v>5</v>
      </c>
      <c r="F3322" s="62">
        <v>1</v>
      </c>
      <c r="G3322" s="63">
        <v>3660000</v>
      </c>
      <c r="H3322" s="62">
        <v>30000</v>
      </c>
      <c r="I3322" s="69">
        <v>1</v>
      </c>
      <c r="J3322" s="70">
        <v>369660</v>
      </c>
      <c r="K3322" s="64">
        <v>10</v>
      </c>
      <c r="L3322" s="64">
        <f t="shared" si="53"/>
        <v>1356615600</v>
      </c>
      <c r="M3322" s="62">
        <v>3313</v>
      </c>
    </row>
    <row r="3323" spans="5:13">
      <c r="E3323" s="59"/>
      <c r="F3323" s="62">
        <v>2</v>
      </c>
      <c r="G3323" s="64">
        <v>3696600</v>
      </c>
      <c r="H3323" s="59"/>
      <c r="I3323" s="69">
        <v>1.01</v>
      </c>
      <c r="J3323" s="70">
        <v>377053</v>
      </c>
      <c r="K3323" s="64">
        <v>10</v>
      </c>
      <c r="L3323" s="64">
        <f t="shared" si="53"/>
        <v>1397510719.8</v>
      </c>
      <c r="M3323" s="62">
        <v>3314</v>
      </c>
    </row>
    <row r="3324" spans="5:13">
      <c r="E3324" s="59"/>
      <c r="F3324" s="62">
        <v>3</v>
      </c>
      <c r="G3324" s="64">
        <v>3733200</v>
      </c>
      <c r="H3324" s="59"/>
      <c r="I3324" s="69">
        <v>1.02</v>
      </c>
      <c r="J3324" s="70">
        <v>384519</v>
      </c>
      <c r="K3324" s="64">
        <v>10</v>
      </c>
      <c r="L3324" s="64">
        <f t="shared" si="53"/>
        <v>1439219530.8</v>
      </c>
      <c r="M3324" s="62">
        <v>3315</v>
      </c>
    </row>
    <row r="3325" spans="5:13">
      <c r="E3325" s="59"/>
      <c r="F3325" s="62">
        <v>4</v>
      </c>
      <c r="G3325" s="64">
        <v>3769800</v>
      </c>
      <c r="H3325" s="59"/>
      <c r="I3325" s="69">
        <v>1.03</v>
      </c>
      <c r="J3325" s="70">
        <v>392059</v>
      </c>
      <c r="K3325" s="64">
        <v>10</v>
      </c>
      <c r="L3325" s="64">
        <f t="shared" si="53"/>
        <v>1481753818.2</v>
      </c>
      <c r="M3325" s="62">
        <v>3316</v>
      </c>
    </row>
    <row r="3326" spans="5:13">
      <c r="E3326" s="59"/>
      <c r="F3326" s="62">
        <v>5</v>
      </c>
      <c r="G3326" s="64">
        <v>3806400</v>
      </c>
      <c r="H3326" s="59"/>
      <c r="I3326" s="69">
        <v>1.04</v>
      </c>
      <c r="J3326" s="70">
        <v>399672</v>
      </c>
      <c r="K3326" s="64">
        <v>10</v>
      </c>
      <c r="L3326" s="64">
        <f t="shared" si="53"/>
        <v>1525117900.8</v>
      </c>
      <c r="M3326" s="62">
        <v>3317</v>
      </c>
    </row>
    <row r="3327" spans="5:13">
      <c r="E3327" s="59"/>
      <c r="F3327" s="62">
        <v>6</v>
      </c>
      <c r="G3327" s="64">
        <v>3879600</v>
      </c>
      <c r="H3327" s="59"/>
      <c r="I3327" s="69">
        <v>1.06</v>
      </c>
      <c r="J3327" s="70">
        <v>411237</v>
      </c>
      <c r="K3327" s="64">
        <v>10</v>
      </c>
      <c r="L3327" s="64">
        <f t="shared" si="53"/>
        <v>1599314665.2</v>
      </c>
      <c r="M3327" s="62">
        <v>3318</v>
      </c>
    </row>
    <row r="3328" spans="5:13">
      <c r="E3328" s="59"/>
      <c r="F3328" s="62">
        <v>7</v>
      </c>
      <c r="G3328" s="64">
        <v>3952800</v>
      </c>
      <c r="H3328" s="59"/>
      <c r="I3328" s="69">
        <v>1.08</v>
      </c>
      <c r="J3328" s="70">
        <v>422949</v>
      </c>
      <c r="K3328" s="64">
        <v>10</v>
      </c>
      <c r="L3328" s="64">
        <f t="shared" si="53"/>
        <v>1675785607.2</v>
      </c>
      <c r="M3328" s="62">
        <v>3319</v>
      </c>
    </row>
    <row r="3329" spans="4:13">
      <c r="D3329" s="59"/>
      <c r="E3329" s="59"/>
      <c r="F3329" s="62">
        <v>8</v>
      </c>
      <c r="G3329" s="64">
        <v>4026000</v>
      </c>
      <c r="H3329" s="59"/>
      <c r="I3329" s="69">
        <v>1.1</v>
      </c>
      <c r="J3329" s="70">
        <v>434808</v>
      </c>
      <c r="K3329" s="64">
        <v>10</v>
      </c>
      <c r="L3329" s="64">
        <f t="shared" si="53"/>
        <v>1754563008</v>
      </c>
      <c r="M3329" s="62">
        <v>3320</v>
      </c>
    </row>
    <row r="3330" spans="4:13">
      <c r="D3330" s="62" t="s">
        <v>680</v>
      </c>
      <c r="E3330" s="62">
        <v>1</v>
      </c>
      <c r="F3330" s="62">
        <v>1</v>
      </c>
      <c r="G3330" s="63">
        <v>3690000</v>
      </c>
      <c r="H3330" s="62">
        <v>30000</v>
      </c>
      <c r="I3330" s="69">
        <v>1</v>
      </c>
      <c r="J3330" s="70">
        <v>372690</v>
      </c>
      <c r="K3330" s="64">
        <v>10</v>
      </c>
      <c r="L3330" s="64">
        <f t="shared" si="53"/>
        <v>1378916100</v>
      </c>
      <c r="M3330" s="62">
        <v>3321</v>
      </c>
    </row>
    <row r="3331" spans="4:13">
      <c r="D3331" s="59"/>
      <c r="E3331" s="59"/>
      <c r="F3331" s="62">
        <v>2</v>
      </c>
      <c r="G3331" s="64">
        <v>3726900</v>
      </c>
      <c r="H3331" s="59"/>
      <c r="I3331" s="69">
        <v>1.01</v>
      </c>
      <c r="J3331" s="70">
        <v>380143</v>
      </c>
      <c r="K3331" s="64">
        <v>10</v>
      </c>
      <c r="L3331" s="64">
        <f t="shared" si="53"/>
        <v>1420481846.7</v>
      </c>
      <c r="M3331" s="62">
        <v>3322</v>
      </c>
    </row>
    <row r="3332" spans="4:13">
      <c r="D3332" s="59"/>
      <c r="E3332" s="59"/>
      <c r="F3332" s="62">
        <v>3</v>
      </c>
      <c r="G3332" s="64">
        <v>3763800</v>
      </c>
      <c r="H3332" s="59"/>
      <c r="I3332" s="69">
        <v>1.02</v>
      </c>
      <c r="J3332" s="70">
        <v>387671</v>
      </c>
      <c r="K3332" s="64">
        <v>10</v>
      </c>
      <c r="L3332" s="64">
        <f t="shared" si="53"/>
        <v>1462879909.8</v>
      </c>
      <c r="M3332" s="62">
        <v>3323</v>
      </c>
    </row>
    <row r="3333" spans="4:13">
      <c r="D3333" s="59"/>
      <c r="E3333" s="59"/>
      <c r="F3333" s="62">
        <v>4</v>
      </c>
      <c r="G3333" s="64">
        <v>3800700</v>
      </c>
      <c r="H3333" s="59"/>
      <c r="I3333" s="69">
        <v>1.03</v>
      </c>
      <c r="J3333" s="70">
        <v>395272</v>
      </c>
      <c r="K3333" s="64">
        <v>10</v>
      </c>
      <c r="L3333" s="64">
        <f t="shared" si="53"/>
        <v>1506110990.4</v>
      </c>
      <c r="M3333" s="62">
        <v>3324</v>
      </c>
    </row>
    <row r="3334" spans="4:13">
      <c r="D3334" s="59"/>
      <c r="E3334" s="59"/>
      <c r="F3334" s="62">
        <v>5</v>
      </c>
      <c r="G3334" s="64">
        <v>3837600</v>
      </c>
      <c r="H3334" s="59"/>
      <c r="I3334" s="69">
        <v>1.04</v>
      </c>
      <c r="J3334" s="70">
        <v>402948</v>
      </c>
      <c r="K3334" s="64">
        <v>10</v>
      </c>
      <c r="L3334" s="64">
        <f t="shared" si="53"/>
        <v>1550190844.8</v>
      </c>
      <c r="M3334" s="62">
        <v>3325</v>
      </c>
    </row>
    <row r="3335" spans="4:13">
      <c r="D3335" s="59"/>
      <c r="E3335" s="59"/>
      <c r="F3335" s="62">
        <v>6</v>
      </c>
      <c r="G3335" s="64">
        <v>3911400</v>
      </c>
      <c r="H3335" s="59"/>
      <c r="I3335" s="69">
        <v>1.06</v>
      </c>
      <c r="J3335" s="70">
        <v>414608</v>
      </c>
      <c r="K3335" s="64">
        <v>10</v>
      </c>
      <c r="L3335" s="64">
        <f t="shared" si="53"/>
        <v>1625609131.2</v>
      </c>
      <c r="M3335" s="62">
        <v>3326</v>
      </c>
    </row>
    <row r="3336" spans="4:13">
      <c r="D3336" s="59"/>
      <c r="E3336" s="59"/>
      <c r="F3336" s="62">
        <v>7</v>
      </c>
      <c r="G3336" s="64">
        <v>3985200</v>
      </c>
      <c r="H3336" s="59"/>
      <c r="I3336" s="69">
        <v>1.08</v>
      </c>
      <c r="J3336" s="70">
        <v>426416</v>
      </c>
      <c r="K3336" s="64">
        <v>10</v>
      </c>
      <c r="L3336" s="64">
        <f t="shared" si="53"/>
        <v>1703338243.2</v>
      </c>
      <c r="M3336" s="62">
        <v>3327</v>
      </c>
    </row>
    <row r="3337" spans="4:13">
      <c r="D3337" s="59"/>
      <c r="E3337" s="59"/>
      <c r="F3337" s="62">
        <v>8</v>
      </c>
      <c r="G3337" s="64">
        <v>4059000</v>
      </c>
      <c r="H3337" s="59"/>
      <c r="I3337" s="69">
        <v>1.1</v>
      </c>
      <c r="J3337" s="70">
        <v>438372</v>
      </c>
      <c r="K3337" s="64">
        <v>10</v>
      </c>
      <c r="L3337" s="64">
        <f t="shared" si="53"/>
        <v>1783410948</v>
      </c>
      <c r="M3337" s="62">
        <v>3328</v>
      </c>
    </row>
    <row r="3338" spans="4:13">
      <c r="D3338" s="59"/>
      <c r="E3338" s="62">
        <v>2</v>
      </c>
      <c r="F3338" s="62">
        <v>1</v>
      </c>
      <c r="G3338" s="63">
        <v>3720000</v>
      </c>
      <c r="H3338" s="62">
        <v>30000</v>
      </c>
      <c r="I3338" s="69">
        <v>1</v>
      </c>
      <c r="J3338" s="70">
        <v>375720</v>
      </c>
      <c r="K3338" s="64">
        <v>10</v>
      </c>
      <c r="L3338" s="64">
        <f t="shared" si="53"/>
        <v>1401398400</v>
      </c>
      <c r="M3338" s="62">
        <v>3329</v>
      </c>
    </row>
    <row r="3339" spans="4:13">
      <c r="D3339" s="59"/>
      <c r="E3339" s="59"/>
      <c r="F3339" s="62">
        <v>2</v>
      </c>
      <c r="G3339" s="64">
        <v>3757200</v>
      </c>
      <c r="H3339" s="59"/>
      <c r="I3339" s="69">
        <v>1.01</v>
      </c>
      <c r="J3339" s="70">
        <v>383234</v>
      </c>
      <c r="K3339" s="64">
        <v>10</v>
      </c>
      <c r="L3339" s="64">
        <f t="shared" si="53"/>
        <v>1443643984.8</v>
      </c>
      <c r="M3339" s="62">
        <v>3330</v>
      </c>
    </row>
    <row r="3340" spans="4:13">
      <c r="D3340" s="59"/>
      <c r="E3340" s="59"/>
      <c r="F3340" s="62">
        <v>3</v>
      </c>
      <c r="G3340" s="64">
        <v>3794400</v>
      </c>
      <c r="H3340" s="59"/>
      <c r="I3340" s="69">
        <v>1.02</v>
      </c>
      <c r="J3340" s="70">
        <v>390823</v>
      </c>
      <c r="K3340" s="64">
        <v>10</v>
      </c>
      <c r="L3340" s="64">
        <f t="shared" si="53"/>
        <v>1486733191.2</v>
      </c>
      <c r="M3340" s="62">
        <v>3331</v>
      </c>
    </row>
    <row r="3341" spans="4:13">
      <c r="D3341" s="59"/>
      <c r="E3341" s="59"/>
      <c r="F3341" s="62">
        <v>4</v>
      </c>
      <c r="G3341" s="64">
        <v>3831600</v>
      </c>
      <c r="H3341" s="59"/>
      <c r="I3341" s="69">
        <v>1.03</v>
      </c>
      <c r="J3341" s="70">
        <v>398486</v>
      </c>
      <c r="K3341" s="64">
        <v>10</v>
      </c>
      <c r="L3341" s="64">
        <f t="shared" si="53"/>
        <v>1530670557.6</v>
      </c>
      <c r="M3341" s="62">
        <v>3332</v>
      </c>
    </row>
    <row r="3342" spans="4:13">
      <c r="D3342" s="59"/>
      <c r="E3342" s="59"/>
      <c r="F3342" s="62">
        <v>5</v>
      </c>
      <c r="G3342" s="64">
        <v>3868800</v>
      </c>
      <c r="H3342" s="59"/>
      <c r="I3342" s="69">
        <v>1.04</v>
      </c>
      <c r="J3342" s="70">
        <v>406224</v>
      </c>
      <c r="K3342" s="64">
        <v>10</v>
      </c>
      <c r="L3342" s="64">
        <f t="shared" si="53"/>
        <v>1575468211.2</v>
      </c>
      <c r="M3342" s="62">
        <v>3333</v>
      </c>
    </row>
    <row r="3343" spans="4:13">
      <c r="D3343" s="59"/>
      <c r="E3343" s="59"/>
      <c r="F3343" s="62">
        <v>6</v>
      </c>
      <c r="G3343" s="64">
        <v>3943200</v>
      </c>
      <c r="H3343" s="59"/>
      <c r="I3343" s="69">
        <v>1.06</v>
      </c>
      <c r="J3343" s="70">
        <v>417979</v>
      </c>
      <c r="K3343" s="64">
        <v>10</v>
      </c>
      <c r="L3343" s="64">
        <f t="shared" si="53"/>
        <v>1652117992.8</v>
      </c>
      <c r="M3343" s="62">
        <v>3334</v>
      </c>
    </row>
    <row r="3344" spans="4:13">
      <c r="D3344" s="59"/>
      <c r="E3344" s="59"/>
      <c r="F3344" s="62">
        <v>7</v>
      </c>
      <c r="G3344" s="64">
        <v>4017600</v>
      </c>
      <c r="H3344" s="59"/>
      <c r="I3344" s="69">
        <v>1.08</v>
      </c>
      <c r="J3344" s="70">
        <v>429883</v>
      </c>
      <c r="K3344" s="64">
        <v>10</v>
      </c>
      <c r="L3344" s="64">
        <f t="shared" si="53"/>
        <v>1731115540.8</v>
      </c>
      <c r="M3344" s="62">
        <v>3335</v>
      </c>
    </row>
    <row r="3345" spans="5:13">
      <c r="E3345" s="59"/>
      <c r="F3345" s="62">
        <v>8</v>
      </c>
      <c r="G3345" s="64">
        <v>4092000</v>
      </c>
      <c r="H3345" s="59"/>
      <c r="I3345" s="69">
        <v>1.1</v>
      </c>
      <c r="J3345" s="70">
        <v>441936</v>
      </c>
      <c r="K3345" s="64">
        <v>10</v>
      </c>
      <c r="L3345" s="64">
        <f t="shared" si="53"/>
        <v>1812494112</v>
      </c>
      <c r="M3345" s="62">
        <v>3336</v>
      </c>
    </row>
    <row r="3346" spans="5:13">
      <c r="E3346" s="62">
        <v>3</v>
      </c>
      <c r="F3346" s="62">
        <v>1</v>
      </c>
      <c r="G3346" s="63">
        <v>3750000</v>
      </c>
      <c r="H3346" s="62">
        <v>30000</v>
      </c>
      <c r="I3346" s="69">
        <v>1</v>
      </c>
      <c r="J3346" s="70">
        <v>378750</v>
      </c>
      <c r="K3346" s="64">
        <v>10</v>
      </c>
      <c r="L3346" s="64">
        <f t="shared" si="53"/>
        <v>1424062500</v>
      </c>
      <c r="M3346" s="62">
        <v>3337</v>
      </c>
    </row>
    <row r="3347" spans="5:13">
      <c r="E3347" s="59"/>
      <c r="F3347" s="62">
        <v>2</v>
      </c>
      <c r="G3347" s="64">
        <v>3787500</v>
      </c>
      <c r="H3347" s="59"/>
      <c r="I3347" s="69">
        <v>1.01</v>
      </c>
      <c r="J3347" s="70">
        <v>386325</v>
      </c>
      <c r="K3347" s="64">
        <v>10</v>
      </c>
      <c r="L3347" s="64">
        <f t="shared" si="53"/>
        <v>1466993437.5</v>
      </c>
      <c r="M3347" s="62">
        <v>3338</v>
      </c>
    </row>
    <row r="3348" spans="5:13">
      <c r="E3348" s="59"/>
      <c r="F3348" s="62">
        <v>3</v>
      </c>
      <c r="G3348" s="64">
        <v>3825000</v>
      </c>
      <c r="H3348" s="59"/>
      <c r="I3348" s="69">
        <v>1.02</v>
      </c>
      <c r="J3348" s="70">
        <v>393975</v>
      </c>
      <c r="K3348" s="64">
        <v>10</v>
      </c>
      <c r="L3348" s="64">
        <f t="shared" si="53"/>
        <v>1510779375</v>
      </c>
      <c r="M3348" s="62">
        <v>3339</v>
      </c>
    </row>
    <row r="3349" spans="5:13">
      <c r="E3349" s="59"/>
      <c r="F3349" s="62">
        <v>4</v>
      </c>
      <c r="G3349" s="64">
        <v>3862500</v>
      </c>
      <c r="H3349" s="59"/>
      <c r="I3349" s="69">
        <v>1.03</v>
      </c>
      <c r="J3349" s="70">
        <v>401700</v>
      </c>
      <c r="K3349" s="64">
        <v>10</v>
      </c>
      <c r="L3349" s="64">
        <f t="shared" si="53"/>
        <v>1555428750</v>
      </c>
      <c r="M3349" s="62">
        <v>3340</v>
      </c>
    </row>
    <row r="3350" spans="5:13">
      <c r="E3350" s="59"/>
      <c r="F3350" s="62">
        <v>5</v>
      </c>
      <c r="G3350" s="64">
        <v>3900000</v>
      </c>
      <c r="H3350" s="59"/>
      <c r="I3350" s="69">
        <v>1.04</v>
      </c>
      <c r="J3350" s="70">
        <v>409500</v>
      </c>
      <c r="K3350" s="64">
        <v>10</v>
      </c>
      <c r="L3350" s="64">
        <f t="shared" si="53"/>
        <v>1600950000</v>
      </c>
      <c r="M3350" s="62">
        <v>3341</v>
      </c>
    </row>
    <row r="3351" spans="5:13">
      <c r="E3351" s="59"/>
      <c r="F3351" s="62">
        <v>6</v>
      </c>
      <c r="G3351" s="64">
        <v>3975000</v>
      </c>
      <c r="H3351" s="59"/>
      <c r="I3351" s="69">
        <v>1.06</v>
      </c>
      <c r="J3351" s="70">
        <v>421350</v>
      </c>
      <c r="K3351" s="64">
        <v>10</v>
      </c>
      <c r="L3351" s="64">
        <f t="shared" si="53"/>
        <v>1678841250</v>
      </c>
      <c r="M3351" s="62">
        <v>3342</v>
      </c>
    </row>
    <row r="3352" spans="5:13">
      <c r="E3352" s="59"/>
      <c r="F3352" s="62">
        <v>7</v>
      </c>
      <c r="G3352" s="64">
        <v>4050000</v>
      </c>
      <c r="H3352" s="59"/>
      <c r="I3352" s="69">
        <v>1.08</v>
      </c>
      <c r="J3352" s="70">
        <v>433350</v>
      </c>
      <c r="K3352" s="64">
        <v>10</v>
      </c>
      <c r="L3352" s="64">
        <f t="shared" si="53"/>
        <v>1759117500</v>
      </c>
      <c r="M3352" s="62">
        <v>3343</v>
      </c>
    </row>
    <row r="3353" spans="5:13">
      <c r="E3353" s="59"/>
      <c r="F3353" s="62">
        <v>8</v>
      </c>
      <c r="G3353" s="64">
        <v>4125000</v>
      </c>
      <c r="H3353" s="59"/>
      <c r="I3353" s="69">
        <v>1.1</v>
      </c>
      <c r="J3353" s="70">
        <v>445500</v>
      </c>
      <c r="K3353" s="64">
        <v>10</v>
      </c>
      <c r="L3353" s="64">
        <f t="shared" si="53"/>
        <v>1841812500</v>
      </c>
      <c r="M3353" s="62">
        <v>3344</v>
      </c>
    </row>
    <row r="3354" spans="5:13">
      <c r="E3354" s="62">
        <v>4</v>
      </c>
      <c r="F3354" s="62">
        <v>1</v>
      </c>
      <c r="G3354" s="63">
        <v>3780000</v>
      </c>
      <c r="H3354" s="62">
        <v>30000</v>
      </c>
      <c r="I3354" s="69">
        <v>1</v>
      </c>
      <c r="J3354" s="70">
        <v>381780</v>
      </c>
      <c r="K3354" s="64">
        <v>10</v>
      </c>
      <c r="L3354" s="64">
        <f t="shared" si="53"/>
        <v>1446908400</v>
      </c>
      <c r="M3354" s="62">
        <v>3345</v>
      </c>
    </row>
    <row r="3355" spans="5:13">
      <c r="E3355" s="59"/>
      <c r="F3355" s="62">
        <v>2</v>
      </c>
      <c r="G3355" s="64">
        <v>3817800</v>
      </c>
      <c r="H3355" s="59"/>
      <c r="I3355" s="69">
        <v>1.01</v>
      </c>
      <c r="J3355" s="70">
        <v>389415</v>
      </c>
      <c r="K3355" s="64">
        <v>10</v>
      </c>
      <c r="L3355" s="64">
        <f t="shared" si="53"/>
        <v>1490526387</v>
      </c>
      <c r="M3355" s="62">
        <v>3346</v>
      </c>
    </row>
    <row r="3356" spans="5:13">
      <c r="E3356" s="59"/>
      <c r="F3356" s="62">
        <v>3</v>
      </c>
      <c r="G3356" s="64">
        <v>3855600</v>
      </c>
      <c r="H3356" s="59"/>
      <c r="I3356" s="69">
        <v>1.02</v>
      </c>
      <c r="J3356" s="70">
        <v>397126</v>
      </c>
      <c r="K3356" s="64">
        <v>10</v>
      </c>
      <c r="L3356" s="64">
        <f t="shared" si="53"/>
        <v>1535014605.6</v>
      </c>
      <c r="M3356" s="62">
        <v>3347</v>
      </c>
    </row>
    <row r="3357" spans="5:13">
      <c r="E3357" s="59"/>
      <c r="F3357" s="62">
        <v>4</v>
      </c>
      <c r="G3357" s="64">
        <v>3893400</v>
      </c>
      <c r="H3357" s="59"/>
      <c r="I3357" s="69">
        <v>1.03</v>
      </c>
      <c r="J3357" s="70">
        <v>404913</v>
      </c>
      <c r="K3357" s="64">
        <v>10</v>
      </c>
      <c r="L3357" s="64">
        <f t="shared" si="53"/>
        <v>1580381674.2</v>
      </c>
      <c r="M3357" s="62">
        <v>3348</v>
      </c>
    </row>
    <row r="3358" spans="5:13">
      <c r="E3358" s="59"/>
      <c r="F3358" s="62">
        <v>5</v>
      </c>
      <c r="G3358" s="64">
        <v>3931200</v>
      </c>
      <c r="H3358" s="59"/>
      <c r="I3358" s="69">
        <v>1.04</v>
      </c>
      <c r="J3358" s="70">
        <v>412776</v>
      </c>
      <c r="K3358" s="64">
        <v>10</v>
      </c>
      <c r="L3358" s="64">
        <f t="shared" si="53"/>
        <v>1626636211.2</v>
      </c>
      <c r="M3358" s="62">
        <v>3349</v>
      </c>
    </row>
    <row r="3359" spans="5:13">
      <c r="E3359" s="59"/>
      <c r="F3359" s="62">
        <v>6</v>
      </c>
      <c r="G3359" s="64">
        <v>4006800</v>
      </c>
      <c r="H3359" s="59"/>
      <c r="I3359" s="69">
        <v>1.06</v>
      </c>
      <c r="J3359" s="70">
        <v>424720</v>
      </c>
      <c r="K3359" s="64">
        <v>10</v>
      </c>
      <c r="L3359" s="64">
        <f t="shared" si="53"/>
        <v>1705774896</v>
      </c>
      <c r="M3359" s="62">
        <v>3350</v>
      </c>
    </row>
    <row r="3360" spans="5:13">
      <c r="E3360" s="59"/>
      <c r="F3360" s="62">
        <v>7</v>
      </c>
      <c r="G3360" s="64">
        <v>4082400</v>
      </c>
      <c r="H3360" s="59"/>
      <c r="I3360" s="69">
        <v>1.08</v>
      </c>
      <c r="J3360" s="70">
        <v>436816</v>
      </c>
      <c r="K3360" s="64">
        <v>10</v>
      </c>
      <c r="L3360" s="64">
        <f t="shared" si="53"/>
        <v>1787340038.4</v>
      </c>
      <c r="M3360" s="62">
        <v>3351</v>
      </c>
    </row>
    <row r="3361" spans="4:13">
      <c r="D3361" s="59"/>
      <c r="E3361" s="59"/>
      <c r="F3361" s="62">
        <v>8</v>
      </c>
      <c r="G3361" s="64">
        <v>4158000</v>
      </c>
      <c r="H3361" s="59"/>
      <c r="I3361" s="69">
        <v>1.1</v>
      </c>
      <c r="J3361" s="70">
        <v>449064</v>
      </c>
      <c r="K3361" s="64">
        <v>10</v>
      </c>
      <c r="L3361" s="64">
        <f t="shared" si="53"/>
        <v>1871366112</v>
      </c>
      <c r="M3361" s="62">
        <v>3352</v>
      </c>
    </row>
    <row r="3362" spans="4:13">
      <c r="D3362" s="59"/>
      <c r="E3362" s="62">
        <v>5</v>
      </c>
      <c r="F3362" s="62">
        <v>1</v>
      </c>
      <c r="G3362" s="63">
        <v>3810000</v>
      </c>
      <c r="H3362" s="62">
        <v>30000</v>
      </c>
      <c r="I3362" s="69">
        <v>1</v>
      </c>
      <c r="J3362" s="70">
        <v>384810</v>
      </c>
      <c r="K3362" s="64">
        <v>10</v>
      </c>
      <c r="L3362" s="64">
        <f t="shared" si="53"/>
        <v>1469936100</v>
      </c>
      <c r="M3362" s="62">
        <v>3353</v>
      </c>
    </row>
    <row r="3363" spans="4:13">
      <c r="D3363" s="59"/>
      <c r="E3363" s="59"/>
      <c r="F3363" s="62">
        <v>2</v>
      </c>
      <c r="G3363" s="64">
        <v>3848100</v>
      </c>
      <c r="H3363" s="59"/>
      <c r="I3363" s="69">
        <v>1.01</v>
      </c>
      <c r="J3363" s="70">
        <v>392506</v>
      </c>
      <c r="K3363" s="64">
        <v>10</v>
      </c>
      <c r="L3363" s="64">
        <f t="shared" si="53"/>
        <v>1514250438.6</v>
      </c>
      <c r="M3363" s="62">
        <v>3354</v>
      </c>
    </row>
    <row r="3364" spans="4:13">
      <c r="D3364" s="59"/>
      <c r="E3364" s="59"/>
      <c r="F3364" s="62">
        <v>3</v>
      </c>
      <c r="G3364" s="64">
        <v>3886200</v>
      </c>
      <c r="H3364" s="59"/>
      <c r="I3364" s="69">
        <v>1.02</v>
      </c>
      <c r="J3364" s="70">
        <v>400278</v>
      </c>
      <c r="K3364" s="64">
        <v>10</v>
      </c>
      <c r="L3364" s="64">
        <f t="shared" si="53"/>
        <v>1559446563.6</v>
      </c>
      <c r="M3364" s="62">
        <v>3355</v>
      </c>
    </row>
    <row r="3365" spans="4:13">
      <c r="D3365" s="59"/>
      <c r="E3365" s="59"/>
      <c r="F3365" s="62">
        <v>4</v>
      </c>
      <c r="G3365" s="64">
        <v>3924300</v>
      </c>
      <c r="H3365" s="59"/>
      <c r="I3365" s="69">
        <v>1.03</v>
      </c>
      <c r="J3365" s="70">
        <v>408127</v>
      </c>
      <c r="K3365" s="64">
        <v>10</v>
      </c>
      <c r="L3365" s="64">
        <f t="shared" si="53"/>
        <v>1605537086.1</v>
      </c>
      <c r="M3365" s="62">
        <v>3356</v>
      </c>
    </row>
    <row r="3366" spans="4:13">
      <c r="D3366" s="59"/>
      <c r="E3366" s="59"/>
      <c r="F3366" s="62">
        <v>5</v>
      </c>
      <c r="G3366" s="64">
        <v>3962400</v>
      </c>
      <c r="H3366" s="59"/>
      <c r="I3366" s="69">
        <v>1.04</v>
      </c>
      <c r="J3366" s="70">
        <v>416052</v>
      </c>
      <c r="K3366" s="64">
        <v>10</v>
      </c>
      <c r="L3366" s="64">
        <f t="shared" si="53"/>
        <v>1652526844.8</v>
      </c>
      <c r="M3366" s="62">
        <v>3357</v>
      </c>
    </row>
    <row r="3367" spans="4:13">
      <c r="D3367" s="59"/>
      <c r="E3367" s="59"/>
      <c r="F3367" s="62">
        <v>6</v>
      </c>
      <c r="G3367" s="64">
        <v>4038600</v>
      </c>
      <c r="H3367" s="59"/>
      <c r="I3367" s="69">
        <v>1.06</v>
      </c>
      <c r="J3367" s="70">
        <v>428091</v>
      </c>
      <c r="K3367" s="64">
        <v>10</v>
      </c>
      <c r="L3367" s="64">
        <f t="shared" si="53"/>
        <v>1732926912.6</v>
      </c>
      <c r="M3367" s="62">
        <v>3358</v>
      </c>
    </row>
    <row r="3368" spans="4:13">
      <c r="D3368" s="59"/>
      <c r="E3368" s="59"/>
      <c r="F3368" s="62">
        <v>7</v>
      </c>
      <c r="G3368" s="64">
        <v>4114800</v>
      </c>
      <c r="H3368" s="59"/>
      <c r="I3368" s="69">
        <v>1.08</v>
      </c>
      <c r="J3368" s="70">
        <v>440283</v>
      </c>
      <c r="K3368" s="64">
        <v>10</v>
      </c>
      <c r="L3368" s="64">
        <f t="shared" si="53"/>
        <v>1815791288.4</v>
      </c>
      <c r="M3368" s="62">
        <v>3359</v>
      </c>
    </row>
    <row r="3369" spans="4:13">
      <c r="D3369" s="59"/>
      <c r="E3369" s="59"/>
      <c r="F3369" s="62">
        <v>8</v>
      </c>
      <c r="G3369" s="64">
        <v>4191000</v>
      </c>
      <c r="H3369" s="59"/>
      <c r="I3369" s="69">
        <v>1.1</v>
      </c>
      <c r="J3369" s="70">
        <v>452628</v>
      </c>
      <c r="K3369" s="64">
        <v>10</v>
      </c>
      <c r="L3369" s="64">
        <f t="shared" si="53"/>
        <v>1901154948</v>
      </c>
      <c r="M3369" s="62">
        <v>3360</v>
      </c>
    </row>
    <row r="3370" spans="4:13">
      <c r="D3370" s="62" t="s">
        <v>681</v>
      </c>
      <c r="E3370" s="62">
        <v>1</v>
      </c>
      <c r="F3370" s="62">
        <v>1</v>
      </c>
      <c r="G3370" s="63">
        <v>3840000</v>
      </c>
      <c r="H3370" s="62">
        <v>30000</v>
      </c>
      <c r="I3370" s="69">
        <v>1</v>
      </c>
      <c r="J3370" s="70">
        <v>387840</v>
      </c>
      <c r="K3370" s="64">
        <v>10</v>
      </c>
      <c r="L3370" s="64">
        <f t="shared" ref="L3370:L3433" si="54">G3370*(1+J3370/1000)</f>
        <v>1493145600</v>
      </c>
      <c r="M3370" s="62">
        <v>3361</v>
      </c>
    </row>
    <row r="3371" spans="4:13">
      <c r="D3371" s="59"/>
      <c r="E3371" s="59"/>
      <c r="F3371" s="62">
        <v>2</v>
      </c>
      <c r="G3371" s="64">
        <v>3878400</v>
      </c>
      <c r="H3371" s="59"/>
      <c r="I3371" s="69">
        <v>1.01</v>
      </c>
      <c r="J3371" s="70">
        <v>395596</v>
      </c>
      <c r="K3371" s="64">
        <v>10</v>
      </c>
      <c r="L3371" s="64">
        <f t="shared" si="54"/>
        <v>1538157926.4</v>
      </c>
      <c r="M3371" s="62">
        <v>3362</v>
      </c>
    </row>
    <row r="3372" spans="4:13">
      <c r="D3372" s="59"/>
      <c r="E3372" s="59"/>
      <c r="F3372" s="62">
        <v>3</v>
      </c>
      <c r="G3372" s="64">
        <v>3916800</v>
      </c>
      <c r="H3372" s="59"/>
      <c r="I3372" s="69">
        <v>1.02</v>
      </c>
      <c r="J3372" s="70">
        <v>403430</v>
      </c>
      <c r="K3372" s="64">
        <v>10</v>
      </c>
      <c r="L3372" s="64">
        <f t="shared" si="54"/>
        <v>1584071424</v>
      </c>
      <c r="M3372" s="62">
        <v>3363</v>
      </c>
    </row>
    <row r="3373" spans="4:13">
      <c r="D3373" s="59"/>
      <c r="E3373" s="59"/>
      <c r="F3373" s="62">
        <v>4</v>
      </c>
      <c r="G3373" s="64">
        <v>3955200</v>
      </c>
      <c r="H3373" s="59"/>
      <c r="I3373" s="69">
        <v>1.03</v>
      </c>
      <c r="J3373" s="70">
        <v>411340</v>
      </c>
      <c r="K3373" s="64">
        <v>10</v>
      </c>
      <c r="L3373" s="64">
        <f t="shared" si="54"/>
        <v>1630887168</v>
      </c>
      <c r="M3373" s="62">
        <v>3364</v>
      </c>
    </row>
    <row r="3374" spans="4:13">
      <c r="D3374" s="59"/>
      <c r="E3374" s="59"/>
      <c r="F3374" s="62">
        <v>5</v>
      </c>
      <c r="G3374" s="64">
        <v>3993600</v>
      </c>
      <c r="H3374" s="59"/>
      <c r="I3374" s="69">
        <v>1.04</v>
      </c>
      <c r="J3374" s="70">
        <v>419328</v>
      </c>
      <c r="K3374" s="64">
        <v>10</v>
      </c>
      <c r="L3374" s="64">
        <f t="shared" si="54"/>
        <v>1678621900.8</v>
      </c>
      <c r="M3374" s="62">
        <v>3365</v>
      </c>
    </row>
    <row r="3375" spans="4:13">
      <c r="D3375" s="59"/>
      <c r="E3375" s="59"/>
      <c r="F3375" s="62">
        <v>6</v>
      </c>
      <c r="G3375" s="64">
        <v>4070400</v>
      </c>
      <c r="H3375" s="59"/>
      <c r="I3375" s="69">
        <v>1.06</v>
      </c>
      <c r="J3375" s="70">
        <v>431462</v>
      </c>
      <c r="K3375" s="64">
        <v>10</v>
      </c>
      <c r="L3375" s="64">
        <f t="shared" si="54"/>
        <v>1760293324.8</v>
      </c>
      <c r="M3375" s="62">
        <v>3366</v>
      </c>
    </row>
    <row r="3376" spans="4:13">
      <c r="D3376" s="59"/>
      <c r="E3376" s="59"/>
      <c r="F3376" s="62">
        <v>7</v>
      </c>
      <c r="G3376" s="64">
        <v>4147200</v>
      </c>
      <c r="H3376" s="59"/>
      <c r="I3376" s="69">
        <v>1.08</v>
      </c>
      <c r="J3376" s="70">
        <v>443750</v>
      </c>
      <c r="K3376" s="64">
        <v>10</v>
      </c>
      <c r="L3376" s="64">
        <f t="shared" si="54"/>
        <v>1844467200</v>
      </c>
      <c r="M3376" s="62">
        <v>3367</v>
      </c>
    </row>
    <row r="3377" spans="5:13">
      <c r="E3377" s="59"/>
      <c r="F3377" s="62">
        <v>8</v>
      </c>
      <c r="G3377" s="64">
        <v>4224000</v>
      </c>
      <c r="H3377" s="59"/>
      <c r="I3377" s="69">
        <v>1.1</v>
      </c>
      <c r="J3377" s="70">
        <v>456192</v>
      </c>
      <c r="K3377" s="64">
        <v>10</v>
      </c>
      <c r="L3377" s="64">
        <f t="shared" si="54"/>
        <v>1931179008</v>
      </c>
      <c r="M3377" s="62">
        <v>3368</v>
      </c>
    </row>
    <row r="3378" spans="5:13">
      <c r="E3378" s="62">
        <v>2</v>
      </c>
      <c r="F3378" s="62">
        <v>1</v>
      </c>
      <c r="G3378" s="63">
        <v>3870000</v>
      </c>
      <c r="H3378" s="62">
        <v>30000</v>
      </c>
      <c r="I3378" s="69">
        <v>1</v>
      </c>
      <c r="J3378" s="70">
        <v>390870</v>
      </c>
      <c r="K3378" s="64">
        <v>10</v>
      </c>
      <c r="L3378" s="64">
        <f t="shared" si="54"/>
        <v>1516536900</v>
      </c>
      <c r="M3378" s="62">
        <v>3369</v>
      </c>
    </row>
    <row r="3379" spans="5:13">
      <c r="E3379" s="59"/>
      <c r="F3379" s="62">
        <v>2</v>
      </c>
      <c r="G3379" s="64">
        <v>3908700</v>
      </c>
      <c r="H3379" s="59"/>
      <c r="I3379" s="69">
        <v>1.01</v>
      </c>
      <c r="J3379" s="70">
        <v>398687</v>
      </c>
      <c r="K3379" s="64">
        <v>10</v>
      </c>
      <c r="L3379" s="64">
        <f t="shared" si="54"/>
        <v>1562256576.9</v>
      </c>
      <c r="M3379" s="62">
        <v>3370</v>
      </c>
    </row>
    <row r="3380" spans="5:13">
      <c r="E3380" s="59"/>
      <c r="F3380" s="62">
        <v>3</v>
      </c>
      <c r="G3380" s="64">
        <v>3947400</v>
      </c>
      <c r="H3380" s="59"/>
      <c r="I3380" s="69">
        <v>1.02</v>
      </c>
      <c r="J3380" s="70">
        <v>406582</v>
      </c>
      <c r="K3380" s="64">
        <v>10</v>
      </c>
      <c r="L3380" s="64">
        <f t="shared" si="54"/>
        <v>1608889186.8</v>
      </c>
      <c r="M3380" s="62">
        <v>3371</v>
      </c>
    </row>
    <row r="3381" spans="5:13">
      <c r="E3381" s="59"/>
      <c r="F3381" s="62">
        <v>4</v>
      </c>
      <c r="G3381" s="64">
        <v>3986100</v>
      </c>
      <c r="H3381" s="59"/>
      <c r="I3381" s="69">
        <v>1.03</v>
      </c>
      <c r="J3381" s="70">
        <v>414554</v>
      </c>
      <c r="K3381" s="64">
        <v>10</v>
      </c>
      <c r="L3381" s="64">
        <f t="shared" si="54"/>
        <v>1656439799.4</v>
      </c>
      <c r="M3381" s="62">
        <v>3372</v>
      </c>
    </row>
    <row r="3382" spans="5:13">
      <c r="E3382" s="59"/>
      <c r="F3382" s="62">
        <v>5</v>
      </c>
      <c r="G3382" s="64">
        <v>4024800</v>
      </c>
      <c r="H3382" s="59"/>
      <c r="I3382" s="69">
        <v>1.04</v>
      </c>
      <c r="J3382" s="70">
        <v>422604</v>
      </c>
      <c r="K3382" s="64">
        <v>10</v>
      </c>
      <c r="L3382" s="64">
        <f t="shared" si="54"/>
        <v>1704921379.2</v>
      </c>
      <c r="M3382" s="62">
        <v>3373</v>
      </c>
    </row>
    <row r="3383" spans="5:13">
      <c r="E3383" s="59"/>
      <c r="F3383" s="62">
        <v>6</v>
      </c>
      <c r="G3383" s="64">
        <v>4102200</v>
      </c>
      <c r="H3383" s="59"/>
      <c r="I3383" s="69">
        <v>1.06</v>
      </c>
      <c r="J3383" s="70">
        <v>434833</v>
      </c>
      <c r="K3383" s="64">
        <v>10</v>
      </c>
      <c r="L3383" s="64">
        <f t="shared" si="54"/>
        <v>1787874132.6</v>
      </c>
      <c r="M3383" s="62">
        <v>3374</v>
      </c>
    </row>
    <row r="3384" spans="5:13">
      <c r="E3384" s="59"/>
      <c r="F3384" s="62">
        <v>7</v>
      </c>
      <c r="G3384" s="64">
        <v>4179600</v>
      </c>
      <c r="H3384" s="59"/>
      <c r="I3384" s="69">
        <v>1.08</v>
      </c>
      <c r="J3384" s="70">
        <v>447217</v>
      </c>
      <c r="K3384" s="64">
        <v>10</v>
      </c>
      <c r="L3384" s="64">
        <f t="shared" si="54"/>
        <v>1873367773.2</v>
      </c>
      <c r="M3384" s="62">
        <v>3375</v>
      </c>
    </row>
    <row r="3385" spans="5:13">
      <c r="E3385" s="59"/>
      <c r="F3385" s="62">
        <v>8</v>
      </c>
      <c r="G3385" s="64">
        <v>4257000</v>
      </c>
      <c r="H3385" s="59"/>
      <c r="I3385" s="69">
        <v>1.1</v>
      </c>
      <c r="J3385" s="70">
        <v>459756</v>
      </c>
      <c r="K3385" s="64">
        <v>10</v>
      </c>
      <c r="L3385" s="64">
        <f t="shared" si="54"/>
        <v>1961438292</v>
      </c>
      <c r="M3385" s="62">
        <v>3376</v>
      </c>
    </row>
    <row r="3386" spans="5:13">
      <c r="E3386" s="62">
        <v>3</v>
      </c>
      <c r="F3386" s="62">
        <v>1</v>
      </c>
      <c r="G3386" s="63">
        <v>3900000</v>
      </c>
      <c r="H3386" s="62">
        <v>30000</v>
      </c>
      <c r="I3386" s="69">
        <v>1</v>
      </c>
      <c r="J3386" s="70">
        <v>393900</v>
      </c>
      <c r="K3386" s="64">
        <v>10</v>
      </c>
      <c r="L3386" s="64">
        <f t="shared" si="54"/>
        <v>1540110000</v>
      </c>
      <c r="M3386" s="62">
        <v>3377</v>
      </c>
    </row>
    <row r="3387" spans="5:13">
      <c r="E3387" s="59"/>
      <c r="F3387" s="62">
        <v>2</v>
      </c>
      <c r="G3387" s="64">
        <v>3939000</v>
      </c>
      <c r="H3387" s="59"/>
      <c r="I3387" s="69">
        <v>1.01</v>
      </c>
      <c r="J3387" s="70">
        <v>401778</v>
      </c>
      <c r="K3387" s="64">
        <v>10</v>
      </c>
      <c r="L3387" s="64">
        <f t="shared" si="54"/>
        <v>1586542542</v>
      </c>
      <c r="M3387" s="62">
        <v>3378</v>
      </c>
    </row>
    <row r="3388" spans="5:13">
      <c r="E3388" s="59"/>
      <c r="F3388" s="62">
        <v>3</v>
      </c>
      <c r="G3388" s="64">
        <v>3978000</v>
      </c>
      <c r="H3388" s="59"/>
      <c r="I3388" s="69">
        <v>1.02</v>
      </c>
      <c r="J3388" s="70">
        <v>409734</v>
      </c>
      <c r="K3388" s="64">
        <v>10</v>
      </c>
      <c r="L3388" s="64">
        <f t="shared" si="54"/>
        <v>1633899852</v>
      </c>
      <c r="M3388" s="62">
        <v>3379</v>
      </c>
    </row>
    <row r="3389" spans="5:13">
      <c r="E3389" s="59"/>
      <c r="F3389" s="62">
        <v>4</v>
      </c>
      <c r="G3389" s="64">
        <v>4017000</v>
      </c>
      <c r="H3389" s="59"/>
      <c r="I3389" s="69">
        <v>1.03</v>
      </c>
      <c r="J3389" s="70">
        <v>417768</v>
      </c>
      <c r="K3389" s="64">
        <v>10</v>
      </c>
      <c r="L3389" s="64">
        <f t="shared" si="54"/>
        <v>1682191056</v>
      </c>
      <c r="M3389" s="62">
        <v>3380</v>
      </c>
    </row>
    <row r="3390" spans="5:13">
      <c r="E3390" s="59"/>
      <c r="F3390" s="62">
        <v>5</v>
      </c>
      <c r="G3390" s="64">
        <v>4056000</v>
      </c>
      <c r="H3390" s="59"/>
      <c r="I3390" s="69">
        <v>1.04</v>
      </c>
      <c r="J3390" s="70">
        <v>425880</v>
      </c>
      <c r="K3390" s="64">
        <v>10</v>
      </c>
      <c r="L3390" s="64">
        <f t="shared" si="54"/>
        <v>1731425280</v>
      </c>
      <c r="M3390" s="62">
        <v>3381</v>
      </c>
    </row>
    <row r="3391" spans="5:13">
      <c r="E3391" s="59"/>
      <c r="F3391" s="62">
        <v>6</v>
      </c>
      <c r="G3391" s="64">
        <v>4134000</v>
      </c>
      <c r="H3391" s="59"/>
      <c r="I3391" s="69">
        <v>1.06</v>
      </c>
      <c r="J3391" s="70">
        <v>438204</v>
      </c>
      <c r="K3391" s="64">
        <v>10</v>
      </c>
      <c r="L3391" s="64">
        <f t="shared" si="54"/>
        <v>1815669336</v>
      </c>
      <c r="M3391" s="62">
        <v>3382</v>
      </c>
    </row>
    <row r="3392" spans="5:13">
      <c r="E3392" s="59"/>
      <c r="F3392" s="62">
        <v>7</v>
      </c>
      <c r="G3392" s="64">
        <v>4212000</v>
      </c>
      <c r="H3392" s="59"/>
      <c r="I3392" s="69">
        <v>1.08</v>
      </c>
      <c r="J3392" s="70">
        <v>450684</v>
      </c>
      <c r="K3392" s="64">
        <v>10</v>
      </c>
      <c r="L3392" s="64">
        <f t="shared" si="54"/>
        <v>1902493008</v>
      </c>
      <c r="M3392" s="62">
        <v>3383</v>
      </c>
    </row>
    <row r="3393" spans="5:13">
      <c r="E3393" s="59"/>
      <c r="F3393" s="62">
        <v>8</v>
      </c>
      <c r="G3393" s="64">
        <v>4290000</v>
      </c>
      <c r="H3393" s="59"/>
      <c r="I3393" s="69">
        <v>1.1</v>
      </c>
      <c r="J3393" s="70">
        <v>463320</v>
      </c>
      <c r="K3393" s="64">
        <v>10</v>
      </c>
      <c r="L3393" s="64">
        <f t="shared" si="54"/>
        <v>1991932800</v>
      </c>
      <c r="M3393" s="62">
        <v>3384</v>
      </c>
    </row>
    <row r="3394" spans="5:13">
      <c r="E3394" s="62">
        <v>4</v>
      </c>
      <c r="F3394" s="62">
        <v>1</v>
      </c>
      <c r="G3394" s="63">
        <v>3930000</v>
      </c>
      <c r="H3394" s="62">
        <v>30000</v>
      </c>
      <c r="I3394" s="69">
        <v>1</v>
      </c>
      <c r="J3394" s="70">
        <v>396930</v>
      </c>
      <c r="K3394" s="64">
        <v>10</v>
      </c>
      <c r="L3394" s="64">
        <f t="shared" si="54"/>
        <v>1563864900</v>
      </c>
      <c r="M3394" s="62">
        <v>3385</v>
      </c>
    </row>
    <row r="3395" spans="5:13">
      <c r="E3395" s="59"/>
      <c r="F3395" s="62">
        <v>2</v>
      </c>
      <c r="G3395" s="64">
        <v>3969300</v>
      </c>
      <c r="H3395" s="59"/>
      <c r="I3395" s="69">
        <v>1.01</v>
      </c>
      <c r="J3395" s="70">
        <v>404868</v>
      </c>
      <c r="K3395" s="64">
        <v>10</v>
      </c>
      <c r="L3395" s="64">
        <f t="shared" si="54"/>
        <v>1611011852.4</v>
      </c>
      <c r="M3395" s="62">
        <v>3386</v>
      </c>
    </row>
    <row r="3396" spans="5:13">
      <c r="E3396" s="59"/>
      <c r="F3396" s="62">
        <v>3</v>
      </c>
      <c r="G3396" s="64">
        <v>4008600</v>
      </c>
      <c r="H3396" s="59"/>
      <c r="I3396" s="69">
        <v>1.02</v>
      </c>
      <c r="J3396" s="70">
        <v>412885</v>
      </c>
      <c r="K3396" s="64">
        <v>10</v>
      </c>
      <c r="L3396" s="64">
        <f t="shared" si="54"/>
        <v>1659099411</v>
      </c>
      <c r="M3396" s="62">
        <v>3387</v>
      </c>
    </row>
    <row r="3397" spans="5:13">
      <c r="E3397" s="59"/>
      <c r="F3397" s="62">
        <v>4</v>
      </c>
      <c r="G3397" s="64">
        <v>4047900</v>
      </c>
      <c r="H3397" s="59"/>
      <c r="I3397" s="69">
        <v>1.03</v>
      </c>
      <c r="J3397" s="70">
        <v>420981</v>
      </c>
      <c r="K3397" s="64">
        <v>10</v>
      </c>
      <c r="L3397" s="64">
        <f t="shared" si="54"/>
        <v>1708136889.9</v>
      </c>
      <c r="M3397" s="62">
        <v>3388</v>
      </c>
    </row>
    <row r="3398" spans="5:13">
      <c r="E3398" s="59"/>
      <c r="F3398" s="62">
        <v>5</v>
      </c>
      <c r="G3398" s="64">
        <v>4087200</v>
      </c>
      <c r="H3398" s="59"/>
      <c r="I3398" s="69">
        <v>1.04</v>
      </c>
      <c r="J3398" s="70">
        <v>429156</v>
      </c>
      <c r="K3398" s="64">
        <v>10</v>
      </c>
      <c r="L3398" s="64">
        <f t="shared" si="54"/>
        <v>1758133603.2</v>
      </c>
      <c r="M3398" s="62">
        <v>3389</v>
      </c>
    </row>
    <row r="3399" spans="5:13">
      <c r="E3399" s="59"/>
      <c r="F3399" s="62">
        <v>6</v>
      </c>
      <c r="G3399" s="64">
        <v>4165800</v>
      </c>
      <c r="H3399" s="59"/>
      <c r="I3399" s="69">
        <v>1.06</v>
      </c>
      <c r="J3399" s="70">
        <v>441574</v>
      </c>
      <c r="K3399" s="64">
        <v>10</v>
      </c>
      <c r="L3399" s="64">
        <f t="shared" si="54"/>
        <v>1843674769.2</v>
      </c>
      <c r="M3399" s="62">
        <v>3390</v>
      </c>
    </row>
    <row r="3400" spans="5:13">
      <c r="E3400" s="59"/>
      <c r="F3400" s="62">
        <v>7</v>
      </c>
      <c r="G3400" s="64">
        <v>4244400</v>
      </c>
      <c r="H3400" s="59"/>
      <c r="I3400" s="69">
        <v>1.08</v>
      </c>
      <c r="J3400" s="70">
        <v>454150</v>
      </c>
      <c r="K3400" s="64">
        <v>10</v>
      </c>
      <c r="L3400" s="64">
        <f t="shared" si="54"/>
        <v>1931838660</v>
      </c>
      <c r="M3400" s="62">
        <v>3391</v>
      </c>
    </row>
    <row r="3401" spans="5:13">
      <c r="E3401" s="59"/>
      <c r="F3401" s="62">
        <v>8</v>
      </c>
      <c r="G3401" s="64">
        <v>4323000</v>
      </c>
      <c r="H3401" s="59"/>
      <c r="I3401" s="69">
        <v>1.1</v>
      </c>
      <c r="J3401" s="70">
        <v>466884</v>
      </c>
      <c r="K3401" s="64">
        <v>10</v>
      </c>
      <c r="L3401" s="64">
        <f t="shared" si="54"/>
        <v>2022662532</v>
      </c>
      <c r="M3401" s="62">
        <v>3392</v>
      </c>
    </row>
    <row r="3402" spans="5:13">
      <c r="E3402" s="62">
        <v>5</v>
      </c>
      <c r="F3402" s="62">
        <v>1</v>
      </c>
      <c r="G3402" s="63">
        <v>3960000</v>
      </c>
      <c r="H3402" s="62">
        <v>30000</v>
      </c>
      <c r="I3402" s="69">
        <v>1</v>
      </c>
      <c r="J3402" s="70">
        <v>399960</v>
      </c>
      <c r="K3402" s="64">
        <v>10</v>
      </c>
      <c r="L3402" s="64">
        <f t="shared" si="54"/>
        <v>1587801600</v>
      </c>
      <c r="M3402" s="62">
        <v>3393</v>
      </c>
    </row>
    <row r="3403" spans="5:13">
      <c r="E3403" s="59"/>
      <c r="F3403" s="62">
        <v>2</v>
      </c>
      <c r="G3403" s="64">
        <v>3999600</v>
      </c>
      <c r="H3403" s="59"/>
      <c r="I3403" s="69">
        <v>1.01</v>
      </c>
      <c r="J3403" s="70">
        <v>407959</v>
      </c>
      <c r="K3403" s="64">
        <v>10</v>
      </c>
      <c r="L3403" s="64">
        <f t="shared" si="54"/>
        <v>1635672416.4</v>
      </c>
      <c r="M3403" s="62">
        <v>3394</v>
      </c>
    </row>
    <row r="3404" spans="5:13">
      <c r="E3404" s="59"/>
      <c r="F3404" s="62">
        <v>3</v>
      </c>
      <c r="G3404" s="64">
        <v>4039200</v>
      </c>
      <c r="H3404" s="59"/>
      <c r="I3404" s="69">
        <v>1.02</v>
      </c>
      <c r="J3404" s="70">
        <v>416037</v>
      </c>
      <c r="K3404" s="64">
        <v>10</v>
      </c>
      <c r="L3404" s="64">
        <f t="shared" si="54"/>
        <v>1684495850.4</v>
      </c>
      <c r="M3404" s="62">
        <v>3395</v>
      </c>
    </row>
    <row r="3405" spans="5:13">
      <c r="E3405" s="59"/>
      <c r="F3405" s="62">
        <v>4</v>
      </c>
      <c r="G3405" s="64">
        <v>4078800</v>
      </c>
      <c r="H3405" s="59"/>
      <c r="I3405" s="69">
        <v>1.03</v>
      </c>
      <c r="J3405" s="70">
        <v>424195</v>
      </c>
      <c r="K3405" s="64">
        <v>10</v>
      </c>
      <c r="L3405" s="64">
        <f t="shared" si="54"/>
        <v>1734285366</v>
      </c>
      <c r="M3405" s="62">
        <v>3396</v>
      </c>
    </row>
    <row r="3406" spans="5:13">
      <c r="E3406" s="59"/>
      <c r="F3406" s="62">
        <v>5</v>
      </c>
      <c r="G3406" s="64">
        <v>4118400</v>
      </c>
      <c r="H3406" s="59"/>
      <c r="I3406" s="69">
        <v>1.04</v>
      </c>
      <c r="J3406" s="70">
        <v>432432</v>
      </c>
      <c r="K3406" s="64">
        <v>10</v>
      </c>
      <c r="L3406" s="64">
        <f t="shared" si="54"/>
        <v>1785046348.8</v>
      </c>
      <c r="M3406" s="62">
        <v>3397</v>
      </c>
    </row>
    <row r="3407" spans="5:13">
      <c r="E3407" s="59"/>
      <c r="F3407" s="62">
        <v>6</v>
      </c>
      <c r="G3407" s="64">
        <v>4197600</v>
      </c>
      <c r="H3407" s="59"/>
      <c r="I3407" s="69">
        <v>1.06</v>
      </c>
      <c r="J3407" s="70">
        <v>444945</v>
      </c>
      <c r="K3407" s="64">
        <v>10</v>
      </c>
      <c r="L3407" s="64">
        <f t="shared" si="54"/>
        <v>1871898732</v>
      </c>
      <c r="M3407" s="62">
        <v>3398</v>
      </c>
    </row>
    <row r="3408" spans="5:13">
      <c r="E3408" s="59"/>
      <c r="F3408" s="62">
        <v>7</v>
      </c>
      <c r="G3408" s="64">
        <v>4276800</v>
      </c>
      <c r="H3408" s="59"/>
      <c r="I3408" s="69">
        <v>1.08</v>
      </c>
      <c r="J3408" s="70">
        <v>457617</v>
      </c>
      <c r="K3408" s="64">
        <v>10</v>
      </c>
      <c r="L3408" s="64">
        <f t="shared" si="54"/>
        <v>1961413185.6</v>
      </c>
      <c r="M3408" s="62">
        <v>3399</v>
      </c>
    </row>
    <row r="3409" spans="4:13">
      <c r="D3409" s="59"/>
      <c r="E3409" s="59"/>
      <c r="F3409" s="62">
        <v>8</v>
      </c>
      <c r="G3409" s="64">
        <v>4356000</v>
      </c>
      <c r="H3409" s="59"/>
      <c r="I3409" s="69">
        <v>1.1</v>
      </c>
      <c r="J3409" s="70">
        <v>470448</v>
      </c>
      <c r="K3409" s="64">
        <v>10</v>
      </c>
      <c r="L3409" s="64">
        <f t="shared" si="54"/>
        <v>2053627488</v>
      </c>
      <c r="M3409" s="62">
        <v>3400</v>
      </c>
    </row>
    <row r="3410" spans="4:13">
      <c r="D3410" s="62" t="s">
        <v>682</v>
      </c>
      <c r="E3410" s="62">
        <v>1</v>
      </c>
      <c r="F3410" s="62">
        <v>1</v>
      </c>
      <c r="G3410" s="63">
        <v>3990000</v>
      </c>
      <c r="H3410" s="62">
        <v>30000</v>
      </c>
      <c r="I3410" s="69">
        <v>1</v>
      </c>
      <c r="J3410" s="70">
        <v>402990</v>
      </c>
      <c r="K3410" s="64">
        <v>10</v>
      </c>
      <c r="L3410" s="64">
        <f t="shared" si="54"/>
        <v>1611920100</v>
      </c>
      <c r="M3410" s="62">
        <v>3401</v>
      </c>
    </row>
    <row r="3411" spans="4:13">
      <c r="D3411" s="59"/>
      <c r="E3411" s="59"/>
      <c r="F3411" s="62">
        <v>2</v>
      </c>
      <c r="G3411" s="64">
        <v>4029900</v>
      </c>
      <c r="H3411" s="59"/>
      <c r="I3411" s="69">
        <v>1.01</v>
      </c>
      <c r="J3411" s="70">
        <v>411049</v>
      </c>
      <c r="K3411" s="64">
        <v>10</v>
      </c>
      <c r="L3411" s="64">
        <f t="shared" si="54"/>
        <v>1660516265.1</v>
      </c>
      <c r="M3411" s="62">
        <v>3402</v>
      </c>
    </row>
    <row r="3412" spans="4:13">
      <c r="D3412" s="59"/>
      <c r="E3412" s="59"/>
      <c r="F3412" s="62">
        <v>3</v>
      </c>
      <c r="G3412" s="64">
        <v>4069800</v>
      </c>
      <c r="H3412" s="59"/>
      <c r="I3412" s="69">
        <v>1.02</v>
      </c>
      <c r="J3412" s="70">
        <v>419189</v>
      </c>
      <c r="K3412" s="64">
        <v>10</v>
      </c>
      <c r="L3412" s="64">
        <f t="shared" si="54"/>
        <v>1710085192.2</v>
      </c>
      <c r="M3412" s="62">
        <v>3403</v>
      </c>
    </row>
    <row r="3413" spans="4:13">
      <c r="D3413" s="59"/>
      <c r="E3413" s="59"/>
      <c r="F3413" s="62">
        <v>4</v>
      </c>
      <c r="G3413" s="64">
        <v>4109700</v>
      </c>
      <c r="H3413" s="59"/>
      <c r="I3413" s="69">
        <v>1.03</v>
      </c>
      <c r="J3413" s="70">
        <v>427408</v>
      </c>
      <c r="K3413" s="64">
        <v>10</v>
      </c>
      <c r="L3413" s="64">
        <f t="shared" si="54"/>
        <v>1760628357.6</v>
      </c>
      <c r="M3413" s="62">
        <v>3404</v>
      </c>
    </row>
    <row r="3414" spans="4:13">
      <c r="D3414" s="59"/>
      <c r="E3414" s="59"/>
      <c r="F3414" s="62">
        <v>5</v>
      </c>
      <c r="G3414" s="64">
        <v>4149600</v>
      </c>
      <c r="H3414" s="59"/>
      <c r="I3414" s="69">
        <v>1.04</v>
      </c>
      <c r="J3414" s="70">
        <v>435708</v>
      </c>
      <c r="K3414" s="64">
        <v>10</v>
      </c>
      <c r="L3414" s="64">
        <f t="shared" si="54"/>
        <v>1812163516.8</v>
      </c>
      <c r="M3414" s="62">
        <v>3405</v>
      </c>
    </row>
    <row r="3415" spans="4:13">
      <c r="D3415" s="59"/>
      <c r="E3415" s="59"/>
      <c r="F3415" s="62">
        <v>6</v>
      </c>
      <c r="G3415" s="64">
        <v>4229400</v>
      </c>
      <c r="H3415" s="59"/>
      <c r="I3415" s="69">
        <v>1.06</v>
      </c>
      <c r="J3415" s="70">
        <v>448316</v>
      </c>
      <c r="K3415" s="64">
        <v>10</v>
      </c>
      <c r="L3415" s="64">
        <f t="shared" si="54"/>
        <v>1900337090.4</v>
      </c>
      <c r="M3415" s="62">
        <v>3406</v>
      </c>
    </row>
    <row r="3416" spans="4:13">
      <c r="D3416" s="59"/>
      <c r="E3416" s="59"/>
      <c r="F3416" s="62">
        <v>7</v>
      </c>
      <c r="G3416" s="64">
        <v>4309200</v>
      </c>
      <c r="H3416" s="59"/>
      <c r="I3416" s="69">
        <v>1.08</v>
      </c>
      <c r="J3416" s="70">
        <v>461084</v>
      </c>
      <c r="K3416" s="64">
        <v>10</v>
      </c>
      <c r="L3416" s="64">
        <f t="shared" si="54"/>
        <v>1991212372.8</v>
      </c>
      <c r="M3416" s="62">
        <v>3407</v>
      </c>
    </row>
    <row r="3417" spans="4:13">
      <c r="D3417" s="59"/>
      <c r="E3417" s="59"/>
      <c r="F3417" s="62">
        <v>8</v>
      </c>
      <c r="G3417" s="64">
        <v>4389000</v>
      </c>
      <c r="H3417" s="59"/>
      <c r="I3417" s="69">
        <v>1.1</v>
      </c>
      <c r="J3417" s="70">
        <v>474012</v>
      </c>
      <c r="K3417" s="64">
        <v>10</v>
      </c>
      <c r="L3417" s="64">
        <f t="shared" si="54"/>
        <v>2084827668</v>
      </c>
      <c r="M3417" s="62">
        <v>3408</v>
      </c>
    </row>
    <row r="3418" spans="4:13">
      <c r="D3418" s="59"/>
      <c r="E3418" s="62">
        <v>2</v>
      </c>
      <c r="F3418" s="62">
        <v>1</v>
      </c>
      <c r="G3418" s="63">
        <v>4020000</v>
      </c>
      <c r="H3418" s="62">
        <v>30000</v>
      </c>
      <c r="I3418" s="69">
        <v>1</v>
      </c>
      <c r="J3418" s="70">
        <v>406020</v>
      </c>
      <c r="K3418" s="64">
        <v>10</v>
      </c>
      <c r="L3418" s="64">
        <f t="shared" si="54"/>
        <v>1636220400</v>
      </c>
      <c r="M3418" s="62">
        <v>3409</v>
      </c>
    </row>
    <row r="3419" spans="4:13">
      <c r="D3419" s="59"/>
      <c r="E3419" s="59"/>
      <c r="F3419" s="62">
        <v>2</v>
      </c>
      <c r="G3419" s="64">
        <v>4060200</v>
      </c>
      <c r="H3419" s="59"/>
      <c r="I3419" s="69">
        <v>1.01</v>
      </c>
      <c r="J3419" s="70">
        <v>414140</v>
      </c>
      <c r="K3419" s="64">
        <v>10</v>
      </c>
      <c r="L3419" s="64">
        <f t="shared" si="54"/>
        <v>1685551428</v>
      </c>
      <c r="M3419" s="62">
        <v>3410</v>
      </c>
    </row>
    <row r="3420" spans="4:13">
      <c r="D3420" s="59"/>
      <c r="E3420" s="59"/>
      <c r="F3420" s="62">
        <v>3</v>
      </c>
      <c r="G3420" s="64">
        <v>4100400</v>
      </c>
      <c r="H3420" s="59"/>
      <c r="I3420" s="69">
        <v>1.02</v>
      </c>
      <c r="J3420" s="70">
        <v>422341</v>
      </c>
      <c r="K3420" s="64">
        <v>10</v>
      </c>
      <c r="L3420" s="64">
        <f t="shared" si="54"/>
        <v>1735867436.4</v>
      </c>
      <c r="M3420" s="62">
        <v>3411</v>
      </c>
    </row>
    <row r="3421" spans="4:13">
      <c r="D3421" s="59"/>
      <c r="E3421" s="59"/>
      <c r="F3421" s="62">
        <v>4</v>
      </c>
      <c r="G3421" s="64">
        <v>4140600</v>
      </c>
      <c r="H3421" s="59"/>
      <c r="I3421" s="69">
        <v>1.03</v>
      </c>
      <c r="J3421" s="70">
        <v>430622</v>
      </c>
      <c r="K3421" s="64">
        <v>10</v>
      </c>
      <c r="L3421" s="64">
        <f t="shared" si="54"/>
        <v>1787174053.2</v>
      </c>
      <c r="M3421" s="62">
        <v>3412</v>
      </c>
    </row>
    <row r="3422" spans="4:13">
      <c r="D3422" s="59"/>
      <c r="E3422" s="59"/>
      <c r="F3422" s="62">
        <v>5</v>
      </c>
      <c r="G3422" s="64">
        <v>4180800</v>
      </c>
      <c r="H3422" s="59"/>
      <c r="I3422" s="69">
        <v>1.04</v>
      </c>
      <c r="J3422" s="70">
        <v>438984</v>
      </c>
      <c r="K3422" s="64">
        <v>10</v>
      </c>
      <c r="L3422" s="64">
        <f t="shared" si="54"/>
        <v>1839485107.2</v>
      </c>
      <c r="M3422" s="62">
        <v>3413</v>
      </c>
    </row>
    <row r="3423" spans="4:13">
      <c r="D3423" s="59"/>
      <c r="E3423" s="59"/>
      <c r="F3423" s="62">
        <v>6</v>
      </c>
      <c r="G3423" s="64">
        <v>4261200</v>
      </c>
      <c r="H3423" s="59"/>
      <c r="I3423" s="69">
        <v>1.06</v>
      </c>
      <c r="J3423" s="70">
        <v>451687</v>
      </c>
      <c r="K3423" s="64">
        <v>10</v>
      </c>
      <c r="L3423" s="64">
        <f t="shared" si="54"/>
        <v>1928989844.4</v>
      </c>
      <c r="M3423" s="62">
        <v>3414</v>
      </c>
    </row>
    <row r="3424" spans="4:13">
      <c r="D3424" s="59"/>
      <c r="E3424" s="59"/>
      <c r="F3424" s="62">
        <v>7</v>
      </c>
      <c r="G3424" s="64">
        <v>4341600</v>
      </c>
      <c r="H3424" s="59"/>
      <c r="I3424" s="69">
        <v>1.08</v>
      </c>
      <c r="J3424" s="70">
        <v>464551</v>
      </c>
      <c r="K3424" s="64">
        <v>10</v>
      </c>
      <c r="L3424" s="64">
        <f t="shared" si="54"/>
        <v>2021236221.6</v>
      </c>
      <c r="M3424" s="62">
        <v>3415</v>
      </c>
    </row>
    <row r="3425" spans="5:13">
      <c r="E3425" s="59"/>
      <c r="F3425" s="62">
        <v>8</v>
      </c>
      <c r="G3425" s="64">
        <v>4422000</v>
      </c>
      <c r="H3425" s="59"/>
      <c r="I3425" s="69">
        <v>1.1</v>
      </c>
      <c r="J3425" s="70">
        <v>477576</v>
      </c>
      <c r="K3425" s="64">
        <v>10</v>
      </c>
      <c r="L3425" s="64">
        <f t="shared" si="54"/>
        <v>2116263072</v>
      </c>
      <c r="M3425" s="62">
        <v>3416</v>
      </c>
    </row>
    <row r="3426" spans="5:13">
      <c r="E3426" s="62">
        <v>3</v>
      </c>
      <c r="F3426" s="62">
        <v>1</v>
      </c>
      <c r="G3426" s="63">
        <v>4060000</v>
      </c>
      <c r="H3426" s="62">
        <v>40000</v>
      </c>
      <c r="I3426" s="69">
        <v>1</v>
      </c>
      <c r="J3426" s="70">
        <v>410060</v>
      </c>
      <c r="K3426" s="64">
        <v>10</v>
      </c>
      <c r="L3426" s="64">
        <f t="shared" si="54"/>
        <v>1668903600</v>
      </c>
      <c r="M3426" s="62">
        <v>3417</v>
      </c>
    </row>
    <row r="3427" spans="5:13">
      <c r="E3427" s="59"/>
      <c r="F3427" s="62">
        <v>2</v>
      </c>
      <c r="G3427" s="64">
        <v>4100600</v>
      </c>
      <c r="H3427" s="59"/>
      <c r="I3427" s="69">
        <v>1.01</v>
      </c>
      <c r="J3427" s="70">
        <v>418261</v>
      </c>
      <c r="K3427" s="64">
        <v>10</v>
      </c>
      <c r="L3427" s="64">
        <f t="shared" si="54"/>
        <v>1719221656.6</v>
      </c>
      <c r="M3427" s="62">
        <v>3418</v>
      </c>
    </row>
    <row r="3428" spans="5:13">
      <c r="E3428" s="59"/>
      <c r="F3428" s="62">
        <v>3</v>
      </c>
      <c r="G3428" s="64">
        <v>4141200</v>
      </c>
      <c r="H3428" s="59"/>
      <c r="I3428" s="69">
        <v>1.02</v>
      </c>
      <c r="J3428" s="70">
        <v>426543</v>
      </c>
      <c r="K3428" s="64">
        <v>10</v>
      </c>
      <c r="L3428" s="64">
        <f t="shared" si="54"/>
        <v>1770541071.6</v>
      </c>
      <c r="M3428" s="62">
        <v>3419</v>
      </c>
    </row>
    <row r="3429" spans="5:13">
      <c r="E3429" s="59"/>
      <c r="F3429" s="62">
        <v>4</v>
      </c>
      <c r="G3429" s="64">
        <v>4181800</v>
      </c>
      <c r="H3429" s="59"/>
      <c r="I3429" s="69">
        <v>1.03</v>
      </c>
      <c r="J3429" s="70">
        <v>434907</v>
      </c>
      <c r="K3429" s="64">
        <v>10</v>
      </c>
      <c r="L3429" s="64">
        <f t="shared" si="54"/>
        <v>1822875892.6</v>
      </c>
      <c r="M3429" s="62">
        <v>3420</v>
      </c>
    </row>
    <row r="3430" spans="5:13">
      <c r="E3430" s="59"/>
      <c r="F3430" s="62">
        <v>5</v>
      </c>
      <c r="G3430" s="64">
        <v>4222400</v>
      </c>
      <c r="H3430" s="59"/>
      <c r="I3430" s="69">
        <v>1.04</v>
      </c>
      <c r="J3430" s="70">
        <v>443352</v>
      </c>
      <c r="K3430" s="64">
        <v>10</v>
      </c>
      <c r="L3430" s="64">
        <f t="shared" si="54"/>
        <v>1876231884.8</v>
      </c>
      <c r="M3430" s="62">
        <v>3421</v>
      </c>
    </row>
    <row r="3431" spans="5:13">
      <c r="E3431" s="59"/>
      <c r="F3431" s="62">
        <v>6</v>
      </c>
      <c r="G3431" s="64">
        <v>4303600</v>
      </c>
      <c r="H3431" s="59"/>
      <c r="I3431" s="69">
        <v>1.06</v>
      </c>
      <c r="J3431" s="70">
        <v>456181</v>
      </c>
      <c r="K3431" s="64">
        <v>10</v>
      </c>
      <c r="L3431" s="64">
        <f t="shared" si="54"/>
        <v>1967524151.6</v>
      </c>
      <c r="M3431" s="62">
        <v>3422</v>
      </c>
    </row>
    <row r="3432" spans="5:13">
      <c r="E3432" s="59"/>
      <c r="F3432" s="62">
        <v>7</v>
      </c>
      <c r="G3432" s="64">
        <v>4384800</v>
      </c>
      <c r="H3432" s="59"/>
      <c r="I3432" s="69">
        <v>1.08</v>
      </c>
      <c r="J3432" s="70">
        <v>469173</v>
      </c>
      <c r="K3432" s="64">
        <v>10</v>
      </c>
      <c r="L3432" s="64">
        <f t="shared" si="54"/>
        <v>2061614570.4</v>
      </c>
      <c r="M3432" s="62">
        <v>3423</v>
      </c>
    </row>
    <row r="3433" spans="5:13">
      <c r="E3433" s="59"/>
      <c r="F3433" s="62">
        <v>8</v>
      </c>
      <c r="G3433" s="64">
        <v>4466000</v>
      </c>
      <c r="H3433" s="59"/>
      <c r="I3433" s="69">
        <v>1.1</v>
      </c>
      <c r="J3433" s="70">
        <v>482328</v>
      </c>
      <c r="K3433" s="64">
        <v>10</v>
      </c>
      <c r="L3433" s="64">
        <f t="shared" si="54"/>
        <v>2158542848</v>
      </c>
      <c r="M3433" s="62">
        <v>3424</v>
      </c>
    </row>
    <row r="3434" spans="5:13">
      <c r="E3434" s="62">
        <v>4</v>
      </c>
      <c r="F3434" s="62">
        <v>1</v>
      </c>
      <c r="G3434" s="63">
        <v>4100000</v>
      </c>
      <c r="H3434" s="62">
        <v>40000</v>
      </c>
      <c r="I3434" s="69">
        <v>1</v>
      </c>
      <c r="J3434" s="70">
        <v>414100</v>
      </c>
      <c r="K3434" s="64">
        <v>10</v>
      </c>
      <c r="L3434" s="64">
        <f t="shared" ref="L3434:L3497" si="55">G3434*(1+J3434/1000)</f>
        <v>1701910000</v>
      </c>
      <c r="M3434" s="62">
        <v>3425</v>
      </c>
    </row>
    <row r="3435" spans="5:13">
      <c r="E3435" s="59"/>
      <c r="F3435" s="62">
        <v>2</v>
      </c>
      <c r="G3435" s="64">
        <v>4141000</v>
      </c>
      <c r="H3435" s="59"/>
      <c r="I3435" s="69">
        <v>1.01</v>
      </c>
      <c r="J3435" s="70">
        <v>422382</v>
      </c>
      <c r="K3435" s="64">
        <v>10</v>
      </c>
      <c r="L3435" s="64">
        <f t="shared" si="55"/>
        <v>1753224862</v>
      </c>
      <c r="M3435" s="62">
        <v>3426</v>
      </c>
    </row>
    <row r="3436" spans="5:13">
      <c r="E3436" s="59"/>
      <c r="F3436" s="62">
        <v>3</v>
      </c>
      <c r="G3436" s="64">
        <v>4182000</v>
      </c>
      <c r="H3436" s="59"/>
      <c r="I3436" s="69">
        <v>1.02</v>
      </c>
      <c r="J3436" s="70">
        <v>430746</v>
      </c>
      <c r="K3436" s="64">
        <v>10</v>
      </c>
      <c r="L3436" s="64">
        <f t="shared" si="55"/>
        <v>1805561772</v>
      </c>
      <c r="M3436" s="62">
        <v>3427</v>
      </c>
    </row>
    <row r="3437" spans="5:13">
      <c r="E3437" s="59"/>
      <c r="F3437" s="62">
        <v>4</v>
      </c>
      <c r="G3437" s="64">
        <v>4223000</v>
      </c>
      <c r="H3437" s="59"/>
      <c r="I3437" s="69">
        <v>1.03</v>
      </c>
      <c r="J3437" s="70">
        <v>439192</v>
      </c>
      <c r="K3437" s="64">
        <v>10</v>
      </c>
      <c r="L3437" s="64">
        <f t="shared" si="55"/>
        <v>1858930816</v>
      </c>
      <c r="M3437" s="62">
        <v>3428</v>
      </c>
    </row>
    <row r="3438" spans="5:13">
      <c r="E3438" s="59"/>
      <c r="F3438" s="62">
        <v>5</v>
      </c>
      <c r="G3438" s="64">
        <v>4264000</v>
      </c>
      <c r="H3438" s="59"/>
      <c r="I3438" s="69">
        <v>1.04</v>
      </c>
      <c r="J3438" s="70">
        <v>447720</v>
      </c>
      <c r="K3438" s="64">
        <v>10</v>
      </c>
      <c r="L3438" s="64">
        <f t="shared" si="55"/>
        <v>1913342080</v>
      </c>
      <c r="M3438" s="62">
        <v>3429</v>
      </c>
    </row>
    <row r="3439" spans="5:13">
      <c r="E3439" s="59"/>
      <c r="F3439" s="62">
        <v>6</v>
      </c>
      <c r="G3439" s="64">
        <v>4346000</v>
      </c>
      <c r="H3439" s="59"/>
      <c r="I3439" s="69">
        <v>1.06</v>
      </c>
      <c r="J3439" s="70">
        <v>460676</v>
      </c>
      <c r="K3439" s="64">
        <v>10</v>
      </c>
      <c r="L3439" s="64">
        <f t="shared" si="55"/>
        <v>2006443896</v>
      </c>
      <c r="M3439" s="62">
        <v>3430</v>
      </c>
    </row>
    <row r="3440" spans="5:13">
      <c r="E3440" s="59"/>
      <c r="F3440" s="62">
        <v>7</v>
      </c>
      <c r="G3440" s="64">
        <v>4428000</v>
      </c>
      <c r="H3440" s="59"/>
      <c r="I3440" s="69">
        <v>1.08</v>
      </c>
      <c r="J3440" s="70">
        <v>473796</v>
      </c>
      <c r="K3440" s="64">
        <v>10</v>
      </c>
      <c r="L3440" s="64">
        <f t="shared" si="55"/>
        <v>2102396688</v>
      </c>
      <c r="M3440" s="62">
        <v>3431</v>
      </c>
    </row>
    <row r="3441" spans="4:13">
      <c r="D3441" s="59"/>
      <c r="E3441" s="59"/>
      <c r="F3441" s="62">
        <v>8</v>
      </c>
      <c r="G3441" s="64">
        <v>4510000</v>
      </c>
      <c r="H3441" s="59"/>
      <c r="I3441" s="69">
        <v>1.1</v>
      </c>
      <c r="J3441" s="70">
        <v>487080</v>
      </c>
      <c r="K3441" s="64">
        <v>10</v>
      </c>
      <c r="L3441" s="64">
        <f t="shared" si="55"/>
        <v>2201240800</v>
      </c>
      <c r="M3441" s="62">
        <v>3432</v>
      </c>
    </row>
    <row r="3442" spans="4:13">
      <c r="D3442" s="59"/>
      <c r="E3442" s="62">
        <v>5</v>
      </c>
      <c r="F3442" s="62">
        <v>1</v>
      </c>
      <c r="G3442" s="63">
        <v>4140000</v>
      </c>
      <c r="H3442" s="62">
        <v>40000</v>
      </c>
      <c r="I3442" s="69">
        <v>1</v>
      </c>
      <c r="J3442" s="70">
        <v>418140</v>
      </c>
      <c r="K3442" s="64">
        <v>10</v>
      </c>
      <c r="L3442" s="64">
        <f t="shared" si="55"/>
        <v>1735239600</v>
      </c>
      <c r="M3442" s="62">
        <v>3433</v>
      </c>
    </row>
    <row r="3443" spans="4:13">
      <c r="D3443" s="59"/>
      <c r="E3443" s="59"/>
      <c r="F3443" s="62">
        <v>2</v>
      </c>
      <c r="G3443" s="64">
        <v>4181400</v>
      </c>
      <c r="H3443" s="59"/>
      <c r="I3443" s="69">
        <v>1.01</v>
      </c>
      <c r="J3443" s="70">
        <v>426502</v>
      </c>
      <c r="K3443" s="64">
        <v>10</v>
      </c>
      <c r="L3443" s="64">
        <f t="shared" si="55"/>
        <v>1787556862.8</v>
      </c>
      <c r="M3443" s="62">
        <v>3434</v>
      </c>
    </row>
    <row r="3444" spans="4:13">
      <c r="D3444" s="59"/>
      <c r="E3444" s="59"/>
      <c r="F3444" s="62">
        <v>3</v>
      </c>
      <c r="G3444" s="64">
        <v>4222800</v>
      </c>
      <c r="H3444" s="59"/>
      <c r="I3444" s="69">
        <v>1.02</v>
      </c>
      <c r="J3444" s="70">
        <v>434948</v>
      </c>
      <c r="K3444" s="64">
        <v>10</v>
      </c>
      <c r="L3444" s="64">
        <f t="shared" si="55"/>
        <v>1840921214.4</v>
      </c>
      <c r="M3444" s="62">
        <v>3435</v>
      </c>
    </row>
    <row r="3445" spans="4:13">
      <c r="D3445" s="59"/>
      <c r="E3445" s="59"/>
      <c r="F3445" s="62">
        <v>4</v>
      </c>
      <c r="G3445" s="64">
        <v>4264200</v>
      </c>
      <c r="H3445" s="59"/>
      <c r="I3445" s="69">
        <v>1.03</v>
      </c>
      <c r="J3445" s="70">
        <v>443476</v>
      </c>
      <c r="K3445" s="64">
        <v>10</v>
      </c>
      <c r="L3445" s="64">
        <f t="shared" si="55"/>
        <v>1895334559.2</v>
      </c>
      <c r="M3445" s="62">
        <v>3436</v>
      </c>
    </row>
    <row r="3446" spans="4:13">
      <c r="D3446" s="59"/>
      <c r="E3446" s="59"/>
      <c r="F3446" s="62">
        <v>5</v>
      </c>
      <c r="G3446" s="64">
        <v>4305600</v>
      </c>
      <c r="H3446" s="59"/>
      <c r="I3446" s="69">
        <v>1.04</v>
      </c>
      <c r="J3446" s="70">
        <v>452088</v>
      </c>
      <c r="K3446" s="64">
        <v>10</v>
      </c>
      <c r="L3446" s="64">
        <f t="shared" si="55"/>
        <v>1950815692.8</v>
      </c>
      <c r="M3446" s="62">
        <v>3437</v>
      </c>
    </row>
    <row r="3447" spans="4:13">
      <c r="D3447" s="59"/>
      <c r="E3447" s="59"/>
      <c r="F3447" s="62">
        <v>6</v>
      </c>
      <c r="G3447" s="64">
        <v>4388400</v>
      </c>
      <c r="H3447" s="59"/>
      <c r="I3447" s="69">
        <v>1.06</v>
      </c>
      <c r="J3447" s="70">
        <v>465170</v>
      </c>
      <c r="K3447" s="64">
        <v>10</v>
      </c>
      <c r="L3447" s="64">
        <f t="shared" si="55"/>
        <v>2045740428</v>
      </c>
      <c r="M3447" s="62">
        <v>3438</v>
      </c>
    </row>
    <row r="3448" spans="4:13">
      <c r="D3448" s="59"/>
      <c r="E3448" s="59"/>
      <c r="F3448" s="62">
        <v>7</v>
      </c>
      <c r="G3448" s="64">
        <v>4471200</v>
      </c>
      <c r="H3448" s="59"/>
      <c r="I3448" s="69">
        <v>1.08</v>
      </c>
      <c r="J3448" s="70">
        <v>478418</v>
      </c>
      <c r="K3448" s="64">
        <v>10</v>
      </c>
      <c r="L3448" s="64">
        <f t="shared" si="55"/>
        <v>2143573761.6</v>
      </c>
      <c r="M3448" s="62">
        <v>3439</v>
      </c>
    </row>
    <row r="3449" spans="4:13">
      <c r="D3449" s="59"/>
      <c r="E3449" s="59"/>
      <c r="F3449" s="62">
        <v>8</v>
      </c>
      <c r="G3449" s="64">
        <v>4554000</v>
      </c>
      <c r="H3449" s="59"/>
      <c r="I3449" s="69">
        <v>1.1</v>
      </c>
      <c r="J3449" s="70">
        <v>491832</v>
      </c>
      <c r="K3449" s="64">
        <v>10</v>
      </c>
      <c r="L3449" s="64">
        <f t="shared" si="55"/>
        <v>2244356928</v>
      </c>
      <c r="M3449" s="62">
        <v>3440</v>
      </c>
    </row>
    <row r="3450" spans="4:13">
      <c r="D3450" s="62" t="s">
        <v>683</v>
      </c>
      <c r="E3450" s="62">
        <v>1</v>
      </c>
      <c r="F3450" s="62">
        <v>1</v>
      </c>
      <c r="G3450" s="63">
        <v>4180000</v>
      </c>
      <c r="H3450" s="62">
        <v>40000</v>
      </c>
      <c r="I3450" s="69">
        <v>1</v>
      </c>
      <c r="J3450" s="70">
        <v>422180</v>
      </c>
      <c r="K3450" s="64">
        <v>10</v>
      </c>
      <c r="L3450" s="64">
        <f t="shared" si="55"/>
        <v>1768892400</v>
      </c>
      <c r="M3450" s="62">
        <v>3441</v>
      </c>
    </row>
    <row r="3451" spans="4:13">
      <c r="D3451" s="59"/>
      <c r="E3451" s="59"/>
      <c r="F3451" s="62">
        <v>2</v>
      </c>
      <c r="G3451" s="64">
        <v>4221800</v>
      </c>
      <c r="H3451" s="59"/>
      <c r="I3451" s="69">
        <v>1.01</v>
      </c>
      <c r="J3451" s="70">
        <v>430623</v>
      </c>
      <c r="K3451" s="64">
        <v>10</v>
      </c>
      <c r="L3451" s="64">
        <f t="shared" si="55"/>
        <v>1822225981.4</v>
      </c>
      <c r="M3451" s="62">
        <v>3442</v>
      </c>
    </row>
    <row r="3452" spans="4:13">
      <c r="D3452" s="59"/>
      <c r="E3452" s="59"/>
      <c r="F3452" s="62">
        <v>3</v>
      </c>
      <c r="G3452" s="64">
        <v>4263600</v>
      </c>
      <c r="H3452" s="59"/>
      <c r="I3452" s="69">
        <v>1.02</v>
      </c>
      <c r="J3452" s="70">
        <v>439150</v>
      </c>
      <c r="K3452" s="64">
        <v>10</v>
      </c>
      <c r="L3452" s="64">
        <f t="shared" si="55"/>
        <v>1876623540</v>
      </c>
      <c r="M3452" s="62">
        <v>3443</v>
      </c>
    </row>
    <row r="3453" spans="4:13">
      <c r="D3453" s="59"/>
      <c r="E3453" s="59"/>
      <c r="F3453" s="62">
        <v>4</v>
      </c>
      <c r="G3453" s="64">
        <v>4305400</v>
      </c>
      <c r="H3453" s="59"/>
      <c r="I3453" s="69">
        <v>1.03</v>
      </c>
      <c r="J3453" s="70">
        <v>447761</v>
      </c>
      <c r="K3453" s="64">
        <v>10</v>
      </c>
      <c r="L3453" s="64">
        <f t="shared" si="55"/>
        <v>1932095609.4</v>
      </c>
      <c r="M3453" s="62">
        <v>3444</v>
      </c>
    </row>
    <row r="3454" spans="4:13">
      <c r="D3454" s="59"/>
      <c r="E3454" s="59"/>
      <c r="F3454" s="62">
        <v>5</v>
      </c>
      <c r="G3454" s="64">
        <v>4347200</v>
      </c>
      <c r="H3454" s="59"/>
      <c r="I3454" s="69">
        <v>1.04</v>
      </c>
      <c r="J3454" s="70">
        <v>456456</v>
      </c>
      <c r="K3454" s="64">
        <v>10</v>
      </c>
      <c r="L3454" s="64">
        <f t="shared" si="55"/>
        <v>1988652723.2</v>
      </c>
      <c r="M3454" s="62">
        <v>3445</v>
      </c>
    </row>
    <row r="3455" spans="4:13">
      <c r="D3455" s="59"/>
      <c r="E3455" s="59"/>
      <c r="F3455" s="62">
        <v>6</v>
      </c>
      <c r="G3455" s="64">
        <v>4430800</v>
      </c>
      <c r="H3455" s="59"/>
      <c r="I3455" s="69">
        <v>1.06</v>
      </c>
      <c r="J3455" s="70">
        <v>469664</v>
      </c>
      <c r="K3455" s="64">
        <v>10</v>
      </c>
      <c r="L3455" s="64">
        <f t="shared" si="55"/>
        <v>2085418051.2</v>
      </c>
      <c r="M3455" s="62">
        <v>3446</v>
      </c>
    </row>
    <row r="3456" spans="4:13">
      <c r="D3456" s="59"/>
      <c r="E3456" s="59"/>
      <c r="F3456" s="62">
        <v>7</v>
      </c>
      <c r="G3456" s="64">
        <v>4514400</v>
      </c>
      <c r="H3456" s="59"/>
      <c r="I3456" s="69">
        <v>1.08</v>
      </c>
      <c r="J3456" s="70">
        <v>483040</v>
      </c>
      <c r="K3456" s="64">
        <v>10</v>
      </c>
      <c r="L3456" s="64">
        <f t="shared" si="55"/>
        <v>2185150176</v>
      </c>
      <c r="M3456" s="62">
        <v>3447</v>
      </c>
    </row>
    <row r="3457" spans="5:13">
      <c r="E3457" s="59"/>
      <c r="F3457" s="62">
        <v>8</v>
      </c>
      <c r="G3457" s="64">
        <v>4598000</v>
      </c>
      <c r="H3457" s="59"/>
      <c r="I3457" s="69">
        <v>1.1</v>
      </c>
      <c r="J3457" s="70">
        <v>496584</v>
      </c>
      <c r="K3457" s="64">
        <v>10</v>
      </c>
      <c r="L3457" s="64">
        <f t="shared" si="55"/>
        <v>2287891232</v>
      </c>
      <c r="M3457" s="62">
        <v>3448</v>
      </c>
    </row>
    <row r="3458" spans="5:13">
      <c r="E3458" s="62">
        <v>2</v>
      </c>
      <c r="F3458" s="62">
        <v>1</v>
      </c>
      <c r="G3458" s="63">
        <v>4220000</v>
      </c>
      <c r="H3458" s="62">
        <v>40000</v>
      </c>
      <c r="I3458" s="69">
        <v>1</v>
      </c>
      <c r="J3458" s="70">
        <v>426220</v>
      </c>
      <c r="K3458" s="64">
        <v>10</v>
      </c>
      <c r="L3458" s="64">
        <f t="shared" si="55"/>
        <v>1802868400</v>
      </c>
      <c r="M3458" s="62">
        <v>3449</v>
      </c>
    </row>
    <row r="3459" spans="5:13">
      <c r="E3459" s="59"/>
      <c r="F3459" s="62">
        <v>2</v>
      </c>
      <c r="G3459" s="64">
        <v>4262200</v>
      </c>
      <c r="H3459" s="59"/>
      <c r="I3459" s="69">
        <v>1.01</v>
      </c>
      <c r="J3459" s="70">
        <v>434744</v>
      </c>
      <c r="K3459" s="64">
        <v>10</v>
      </c>
      <c r="L3459" s="64">
        <f t="shared" si="55"/>
        <v>1857228076.8</v>
      </c>
      <c r="M3459" s="62">
        <v>3450</v>
      </c>
    </row>
    <row r="3460" spans="5:13">
      <c r="E3460" s="59"/>
      <c r="F3460" s="62">
        <v>3</v>
      </c>
      <c r="G3460" s="64">
        <v>4304400</v>
      </c>
      <c r="H3460" s="59"/>
      <c r="I3460" s="69">
        <v>1.02</v>
      </c>
      <c r="J3460" s="70">
        <v>443353</v>
      </c>
      <c r="K3460" s="64">
        <v>10</v>
      </c>
      <c r="L3460" s="64">
        <f t="shared" si="55"/>
        <v>1912673053.2</v>
      </c>
      <c r="M3460" s="62">
        <v>3451</v>
      </c>
    </row>
    <row r="3461" spans="5:13">
      <c r="E3461" s="59"/>
      <c r="F3461" s="62">
        <v>4</v>
      </c>
      <c r="G3461" s="64">
        <v>4346600</v>
      </c>
      <c r="H3461" s="59"/>
      <c r="I3461" s="69">
        <v>1.03</v>
      </c>
      <c r="J3461" s="70">
        <v>452046</v>
      </c>
      <c r="K3461" s="64">
        <v>10</v>
      </c>
      <c r="L3461" s="64">
        <f t="shared" si="55"/>
        <v>1969209743.6</v>
      </c>
      <c r="M3461" s="62">
        <v>3452</v>
      </c>
    </row>
    <row r="3462" spans="5:13">
      <c r="E3462" s="59"/>
      <c r="F3462" s="62">
        <v>5</v>
      </c>
      <c r="G3462" s="64">
        <v>4388800</v>
      </c>
      <c r="H3462" s="59"/>
      <c r="I3462" s="69">
        <v>1.04</v>
      </c>
      <c r="J3462" s="70">
        <v>460824</v>
      </c>
      <c r="K3462" s="64">
        <v>10</v>
      </c>
      <c r="L3462" s="64">
        <f t="shared" si="55"/>
        <v>2026853171.2</v>
      </c>
      <c r="M3462" s="62">
        <v>3453</v>
      </c>
    </row>
    <row r="3463" spans="5:13">
      <c r="E3463" s="59"/>
      <c r="F3463" s="62">
        <v>6</v>
      </c>
      <c r="G3463" s="64">
        <v>4473200</v>
      </c>
      <c r="H3463" s="59"/>
      <c r="I3463" s="69">
        <v>1.06</v>
      </c>
      <c r="J3463" s="70">
        <v>474159</v>
      </c>
      <c r="K3463" s="64">
        <v>10</v>
      </c>
      <c r="L3463" s="64">
        <f t="shared" si="55"/>
        <v>2125481238.8</v>
      </c>
      <c r="M3463" s="62">
        <v>3454</v>
      </c>
    </row>
    <row r="3464" spans="5:13">
      <c r="E3464" s="59"/>
      <c r="F3464" s="62">
        <v>7</v>
      </c>
      <c r="G3464" s="64">
        <v>4557600</v>
      </c>
      <c r="H3464" s="59"/>
      <c r="I3464" s="69">
        <v>1.08</v>
      </c>
      <c r="J3464" s="70">
        <v>487663</v>
      </c>
      <c r="K3464" s="64">
        <v>10</v>
      </c>
      <c r="L3464" s="64">
        <f t="shared" si="55"/>
        <v>2227130488.8</v>
      </c>
      <c r="M3464" s="62">
        <v>3455</v>
      </c>
    </row>
    <row r="3465" spans="5:13">
      <c r="E3465" s="59"/>
      <c r="F3465" s="62">
        <v>8</v>
      </c>
      <c r="G3465" s="64">
        <v>4642000</v>
      </c>
      <c r="H3465" s="59"/>
      <c r="I3465" s="69">
        <v>1.1</v>
      </c>
      <c r="J3465" s="70">
        <v>501336</v>
      </c>
      <c r="K3465" s="64">
        <v>10</v>
      </c>
      <c r="L3465" s="64">
        <f t="shared" si="55"/>
        <v>2331843712</v>
      </c>
      <c r="M3465" s="62">
        <v>3456</v>
      </c>
    </row>
    <row r="3466" spans="5:13">
      <c r="E3466" s="62">
        <v>3</v>
      </c>
      <c r="F3466" s="62">
        <v>1</v>
      </c>
      <c r="G3466" s="63">
        <v>4260000</v>
      </c>
      <c r="H3466" s="62">
        <v>40000</v>
      </c>
      <c r="I3466" s="69">
        <v>1</v>
      </c>
      <c r="J3466" s="70">
        <v>430260</v>
      </c>
      <c r="K3466" s="64">
        <v>10</v>
      </c>
      <c r="L3466" s="64">
        <f t="shared" si="55"/>
        <v>1837167600</v>
      </c>
      <c r="M3466" s="62">
        <v>3457</v>
      </c>
    </row>
    <row r="3467" spans="5:13">
      <c r="E3467" s="59"/>
      <c r="F3467" s="62">
        <v>2</v>
      </c>
      <c r="G3467" s="64">
        <v>4302600</v>
      </c>
      <c r="H3467" s="59"/>
      <c r="I3467" s="69">
        <v>1.01</v>
      </c>
      <c r="J3467" s="70">
        <v>438865</v>
      </c>
      <c r="K3467" s="64">
        <v>10</v>
      </c>
      <c r="L3467" s="64">
        <f t="shared" si="55"/>
        <v>1892563149</v>
      </c>
      <c r="M3467" s="62">
        <v>3458</v>
      </c>
    </row>
    <row r="3468" spans="5:13">
      <c r="E3468" s="59"/>
      <c r="F3468" s="62">
        <v>3</v>
      </c>
      <c r="G3468" s="64">
        <v>4345200</v>
      </c>
      <c r="H3468" s="59"/>
      <c r="I3468" s="69">
        <v>1.02</v>
      </c>
      <c r="J3468" s="70">
        <v>447555</v>
      </c>
      <c r="K3468" s="64">
        <v>10</v>
      </c>
      <c r="L3468" s="64">
        <f t="shared" si="55"/>
        <v>1949061186</v>
      </c>
      <c r="M3468" s="62">
        <v>3459</v>
      </c>
    </row>
    <row r="3469" spans="5:13">
      <c r="E3469" s="59"/>
      <c r="F3469" s="62">
        <v>4</v>
      </c>
      <c r="G3469" s="64">
        <v>4387800</v>
      </c>
      <c r="H3469" s="59"/>
      <c r="I3469" s="69">
        <v>1.03</v>
      </c>
      <c r="J3469" s="70">
        <v>456331</v>
      </c>
      <c r="K3469" s="64">
        <v>10</v>
      </c>
      <c r="L3469" s="64">
        <f t="shared" si="55"/>
        <v>2006676961.8</v>
      </c>
      <c r="M3469" s="62">
        <v>3460</v>
      </c>
    </row>
    <row r="3470" spans="5:13">
      <c r="E3470" s="59"/>
      <c r="F3470" s="62">
        <v>5</v>
      </c>
      <c r="G3470" s="64">
        <v>4430400</v>
      </c>
      <c r="H3470" s="59"/>
      <c r="I3470" s="69">
        <v>1.04</v>
      </c>
      <c r="J3470" s="70">
        <v>465192</v>
      </c>
      <c r="K3470" s="64">
        <v>10</v>
      </c>
      <c r="L3470" s="64">
        <f t="shared" si="55"/>
        <v>2065417036.8</v>
      </c>
      <c r="M3470" s="62">
        <v>3461</v>
      </c>
    </row>
    <row r="3471" spans="5:13">
      <c r="E3471" s="59"/>
      <c r="F3471" s="62">
        <v>6</v>
      </c>
      <c r="G3471" s="64">
        <v>4515600</v>
      </c>
      <c r="H3471" s="59"/>
      <c r="I3471" s="69">
        <v>1.06</v>
      </c>
      <c r="J3471" s="70">
        <v>478653</v>
      </c>
      <c r="K3471" s="64">
        <v>10</v>
      </c>
      <c r="L3471" s="64">
        <f t="shared" si="55"/>
        <v>2165921086.8</v>
      </c>
      <c r="M3471" s="62">
        <v>3462</v>
      </c>
    </row>
    <row r="3472" spans="5:13">
      <c r="E3472" s="59"/>
      <c r="F3472" s="62">
        <v>7</v>
      </c>
      <c r="G3472" s="64">
        <v>4600800</v>
      </c>
      <c r="H3472" s="59"/>
      <c r="I3472" s="69">
        <v>1.08</v>
      </c>
      <c r="J3472" s="70">
        <v>492285</v>
      </c>
      <c r="K3472" s="64">
        <v>10</v>
      </c>
      <c r="L3472" s="64">
        <f t="shared" si="55"/>
        <v>2269505628</v>
      </c>
      <c r="M3472" s="62">
        <v>3463</v>
      </c>
    </row>
    <row r="3473" spans="5:13">
      <c r="E3473" s="59"/>
      <c r="F3473" s="62">
        <v>8</v>
      </c>
      <c r="G3473" s="64">
        <v>4686000</v>
      </c>
      <c r="H3473" s="59"/>
      <c r="I3473" s="69">
        <v>1.1</v>
      </c>
      <c r="J3473" s="70">
        <v>506088</v>
      </c>
      <c r="K3473" s="64">
        <v>10</v>
      </c>
      <c r="L3473" s="64">
        <f t="shared" si="55"/>
        <v>2376214368</v>
      </c>
      <c r="M3473" s="62">
        <v>3464</v>
      </c>
    </row>
    <row r="3474" spans="5:13">
      <c r="E3474" s="62">
        <v>4</v>
      </c>
      <c r="F3474" s="62">
        <v>1</v>
      </c>
      <c r="G3474" s="63">
        <v>4300000</v>
      </c>
      <c r="H3474" s="62">
        <v>40000</v>
      </c>
      <c r="I3474" s="69">
        <v>1</v>
      </c>
      <c r="J3474" s="70">
        <v>434300</v>
      </c>
      <c r="K3474" s="64">
        <v>10</v>
      </c>
      <c r="L3474" s="64">
        <f t="shared" si="55"/>
        <v>1871790000</v>
      </c>
      <c r="M3474" s="62">
        <v>3465</v>
      </c>
    </row>
    <row r="3475" spans="5:13">
      <c r="E3475" s="59"/>
      <c r="F3475" s="62">
        <v>2</v>
      </c>
      <c r="G3475" s="64">
        <v>4343000</v>
      </c>
      <c r="H3475" s="59"/>
      <c r="I3475" s="69">
        <v>1.01</v>
      </c>
      <c r="J3475" s="70">
        <v>442986</v>
      </c>
      <c r="K3475" s="64">
        <v>10</v>
      </c>
      <c r="L3475" s="64">
        <f t="shared" si="55"/>
        <v>1928231198</v>
      </c>
      <c r="M3475" s="62">
        <v>3466</v>
      </c>
    </row>
    <row r="3476" spans="5:13">
      <c r="E3476" s="59"/>
      <c r="F3476" s="62">
        <v>3</v>
      </c>
      <c r="G3476" s="64">
        <v>4386000</v>
      </c>
      <c r="H3476" s="59"/>
      <c r="I3476" s="69">
        <v>1.02</v>
      </c>
      <c r="J3476" s="70">
        <v>451758</v>
      </c>
      <c r="K3476" s="64">
        <v>10</v>
      </c>
      <c r="L3476" s="64">
        <f t="shared" si="55"/>
        <v>1985796588</v>
      </c>
      <c r="M3476" s="62">
        <v>3467</v>
      </c>
    </row>
    <row r="3477" spans="5:13">
      <c r="E3477" s="59"/>
      <c r="F3477" s="62">
        <v>4</v>
      </c>
      <c r="G3477" s="64">
        <v>4429000</v>
      </c>
      <c r="H3477" s="59"/>
      <c r="I3477" s="69">
        <v>1.03</v>
      </c>
      <c r="J3477" s="70">
        <v>460616</v>
      </c>
      <c r="K3477" s="64">
        <v>10</v>
      </c>
      <c r="L3477" s="64">
        <f t="shared" si="55"/>
        <v>2044497264</v>
      </c>
      <c r="M3477" s="62">
        <v>3468</v>
      </c>
    </row>
    <row r="3478" spans="5:13">
      <c r="E3478" s="59"/>
      <c r="F3478" s="62">
        <v>5</v>
      </c>
      <c r="G3478" s="64">
        <v>4472000</v>
      </c>
      <c r="H3478" s="59"/>
      <c r="I3478" s="69">
        <v>1.04</v>
      </c>
      <c r="J3478" s="70">
        <v>469560</v>
      </c>
      <c r="K3478" s="64">
        <v>10</v>
      </c>
      <c r="L3478" s="64">
        <f t="shared" si="55"/>
        <v>2104344320</v>
      </c>
      <c r="M3478" s="62">
        <v>3469</v>
      </c>
    </row>
    <row r="3479" spans="5:13">
      <c r="E3479" s="59"/>
      <c r="F3479" s="62">
        <v>6</v>
      </c>
      <c r="G3479" s="64">
        <v>4558000</v>
      </c>
      <c r="H3479" s="59"/>
      <c r="I3479" s="69">
        <v>1.06</v>
      </c>
      <c r="J3479" s="70">
        <v>483148</v>
      </c>
      <c r="K3479" s="64">
        <v>10</v>
      </c>
      <c r="L3479" s="64">
        <f t="shared" si="55"/>
        <v>2206746584</v>
      </c>
      <c r="M3479" s="62">
        <v>3470</v>
      </c>
    </row>
    <row r="3480" spans="5:13">
      <c r="E3480" s="59"/>
      <c r="F3480" s="62">
        <v>7</v>
      </c>
      <c r="G3480" s="64">
        <v>4644000</v>
      </c>
      <c r="H3480" s="59"/>
      <c r="I3480" s="69">
        <v>1.08</v>
      </c>
      <c r="J3480" s="70">
        <v>496908</v>
      </c>
      <c r="K3480" s="64">
        <v>10</v>
      </c>
      <c r="L3480" s="64">
        <f t="shared" si="55"/>
        <v>2312284752</v>
      </c>
      <c r="M3480" s="62">
        <v>3471</v>
      </c>
    </row>
    <row r="3481" spans="5:13">
      <c r="E3481" s="59"/>
      <c r="F3481" s="62">
        <v>8</v>
      </c>
      <c r="G3481" s="64">
        <v>4730000</v>
      </c>
      <c r="H3481" s="59"/>
      <c r="I3481" s="69">
        <v>1.1</v>
      </c>
      <c r="J3481" s="70">
        <v>510840</v>
      </c>
      <c r="K3481" s="64">
        <v>10</v>
      </c>
      <c r="L3481" s="64">
        <f t="shared" si="55"/>
        <v>2421003200</v>
      </c>
      <c r="M3481" s="62">
        <v>3472</v>
      </c>
    </row>
    <row r="3482" spans="5:13">
      <c r="E3482" s="62">
        <v>5</v>
      </c>
      <c r="F3482" s="62">
        <v>1</v>
      </c>
      <c r="G3482" s="63">
        <v>4340000</v>
      </c>
      <c r="H3482" s="62">
        <v>40000</v>
      </c>
      <c r="I3482" s="69">
        <v>1</v>
      </c>
      <c r="J3482" s="70">
        <v>438340</v>
      </c>
      <c r="K3482" s="64">
        <v>10</v>
      </c>
      <c r="L3482" s="64">
        <f t="shared" si="55"/>
        <v>1906735600</v>
      </c>
      <c r="M3482" s="62">
        <v>3473</v>
      </c>
    </row>
    <row r="3483" spans="5:13">
      <c r="E3483" s="59"/>
      <c r="F3483" s="62">
        <v>2</v>
      </c>
      <c r="G3483" s="64">
        <v>4383400</v>
      </c>
      <c r="H3483" s="59"/>
      <c r="I3483" s="69">
        <v>1.01</v>
      </c>
      <c r="J3483" s="70">
        <v>447106</v>
      </c>
      <c r="K3483" s="64">
        <v>10</v>
      </c>
      <c r="L3483" s="64">
        <f t="shared" si="55"/>
        <v>1964227840.4</v>
      </c>
      <c r="M3483" s="62">
        <v>3474</v>
      </c>
    </row>
    <row r="3484" spans="5:13">
      <c r="E3484" s="59"/>
      <c r="F3484" s="62">
        <v>3</v>
      </c>
      <c r="G3484" s="64">
        <v>4426800</v>
      </c>
      <c r="H3484" s="59"/>
      <c r="I3484" s="69">
        <v>1.02</v>
      </c>
      <c r="J3484" s="70">
        <v>455960</v>
      </c>
      <c r="K3484" s="64">
        <v>10</v>
      </c>
      <c r="L3484" s="64">
        <f t="shared" si="55"/>
        <v>2022870528</v>
      </c>
      <c r="M3484" s="62">
        <v>3475</v>
      </c>
    </row>
    <row r="3485" spans="5:13">
      <c r="E3485" s="59"/>
      <c r="F3485" s="62">
        <v>4</v>
      </c>
      <c r="G3485" s="64">
        <v>4470200</v>
      </c>
      <c r="H3485" s="59"/>
      <c r="I3485" s="69">
        <v>1.03</v>
      </c>
      <c r="J3485" s="70">
        <v>464900</v>
      </c>
      <c r="K3485" s="64">
        <v>10</v>
      </c>
      <c r="L3485" s="64">
        <f t="shared" si="55"/>
        <v>2082666180</v>
      </c>
      <c r="M3485" s="62">
        <v>3476</v>
      </c>
    </row>
    <row r="3486" spans="5:13">
      <c r="E3486" s="59"/>
      <c r="F3486" s="62">
        <v>5</v>
      </c>
      <c r="G3486" s="64">
        <v>4513600</v>
      </c>
      <c r="H3486" s="59"/>
      <c r="I3486" s="69">
        <v>1.04</v>
      </c>
      <c r="J3486" s="70">
        <v>473928</v>
      </c>
      <c r="K3486" s="64">
        <v>10</v>
      </c>
      <c r="L3486" s="64">
        <f t="shared" si="55"/>
        <v>2143635020.8</v>
      </c>
      <c r="M3486" s="62">
        <v>3477</v>
      </c>
    </row>
    <row r="3487" spans="5:13">
      <c r="E3487" s="59"/>
      <c r="F3487" s="62">
        <v>6</v>
      </c>
      <c r="G3487" s="64">
        <v>4600400</v>
      </c>
      <c r="H3487" s="59"/>
      <c r="I3487" s="69">
        <v>1.06</v>
      </c>
      <c r="J3487" s="70">
        <v>487642</v>
      </c>
      <c r="K3487" s="64">
        <v>10</v>
      </c>
      <c r="L3487" s="64">
        <f t="shared" si="55"/>
        <v>2247948656.8</v>
      </c>
      <c r="M3487" s="62">
        <v>3478</v>
      </c>
    </row>
    <row r="3488" spans="5:13">
      <c r="E3488" s="59"/>
      <c r="F3488" s="62">
        <v>7</v>
      </c>
      <c r="G3488" s="64">
        <v>4687200</v>
      </c>
      <c r="H3488" s="59"/>
      <c r="I3488" s="69">
        <v>1.08</v>
      </c>
      <c r="J3488" s="70">
        <v>501530</v>
      </c>
      <c r="K3488" s="64">
        <v>10</v>
      </c>
      <c r="L3488" s="64">
        <f t="shared" si="55"/>
        <v>2355458616</v>
      </c>
      <c r="M3488" s="62">
        <v>3479</v>
      </c>
    </row>
    <row r="3489" spans="4:13">
      <c r="D3489" s="59"/>
      <c r="E3489" s="59"/>
      <c r="F3489" s="62">
        <v>8</v>
      </c>
      <c r="G3489" s="64">
        <v>4774000</v>
      </c>
      <c r="H3489" s="59"/>
      <c r="I3489" s="69">
        <v>1.1</v>
      </c>
      <c r="J3489" s="70">
        <v>515592</v>
      </c>
      <c r="K3489" s="64">
        <v>10</v>
      </c>
      <c r="L3489" s="64">
        <f t="shared" si="55"/>
        <v>2466210208</v>
      </c>
      <c r="M3489" s="62">
        <v>3480</v>
      </c>
    </row>
    <row r="3490" spans="4:13">
      <c r="D3490" s="62" t="s">
        <v>684</v>
      </c>
      <c r="E3490" s="62">
        <v>1</v>
      </c>
      <c r="F3490" s="62">
        <v>1</v>
      </c>
      <c r="G3490" s="63">
        <v>4380000</v>
      </c>
      <c r="H3490" s="62">
        <v>40000</v>
      </c>
      <c r="I3490" s="69">
        <v>1</v>
      </c>
      <c r="J3490" s="70">
        <v>442380</v>
      </c>
      <c r="K3490" s="64">
        <v>10</v>
      </c>
      <c r="L3490" s="64">
        <f t="shared" si="55"/>
        <v>1942004400</v>
      </c>
      <c r="M3490" s="62">
        <v>3481</v>
      </c>
    </row>
    <row r="3491" spans="4:13">
      <c r="D3491" s="59"/>
      <c r="E3491" s="59"/>
      <c r="F3491" s="62">
        <v>2</v>
      </c>
      <c r="G3491" s="64">
        <v>4423800</v>
      </c>
      <c r="H3491" s="59"/>
      <c r="I3491" s="69">
        <v>1.01</v>
      </c>
      <c r="J3491" s="70">
        <v>451227</v>
      </c>
      <c r="K3491" s="64">
        <v>10</v>
      </c>
      <c r="L3491" s="64">
        <f t="shared" si="55"/>
        <v>2000561802.6</v>
      </c>
      <c r="M3491" s="62">
        <v>3482</v>
      </c>
    </row>
    <row r="3492" spans="4:13">
      <c r="D3492" s="59"/>
      <c r="E3492" s="59"/>
      <c r="F3492" s="62">
        <v>3</v>
      </c>
      <c r="G3492" s="64">
        <v>4467600</v>
      </c>
      <c r="H3492" s="59"/>
      <c r="I3492" s="69">
        <v>1.02</v>
      </c>
      <c r="J3492" s="70">
        <v>460162</v>
      </c>
      <c r="K3492" s="64">
        <v>10</v>
      </c>
      <c r="L3492" s="64">
        <f t="shared" si="55"/>
        <v>2060287351.2</v>
      </c>
      <c r="M3492" s="62">
        <v>3483</v>
      </c>
    </row>
    <row r="3493" spans="4:13">
      <c r="D3493" s="59"/>
      <c r="E3493" s="59"/>
      <c r="F3493" s="62">
        <v>4</v>
      </c>
      <c r="G3493" s="64">
        <v>4511400</v>
      </c>
      <c r="H3493" s="59"/>
      <c r="I3493" s="69">
        <v>1.03</v>
      </c>
      <c r="J3493" s="70">
        <v>469185</v>
      </c>
      <c r="K3493" s="64">
        <v>10</v>
      </c>
      <c r="L3493" s="64">
        <f t="shared" si="55"/>
        <v>2121192609</v>
      </c>
      <c r="M3493" s="62">
        <v>3484</v>
      </c>
    </row>
    <row r="3494" spans="4:13">
      <c r="D3494" s="59"/>
      <c r="E3494" s="59"/>
      <c r="F3494" s="62">
        <v>5</v>
      </c>
      <c r="G3494" s="64">
        <v>4555200</v>
      </c>
      <c r="H3494" s="59"/>
      <c r="I3494" s="69">
        <v>1.04</v>
      </c>
      <c r="J3494" s="70">
        <v>478296</v>
      </c>
      <c r="K3494" s="64">
        <v>10</v>
      </c>
      <c r="L3494" s="64">
        <f t="shared" si="55"/>
        <v>2183289139.2</v>
      </c>
      <c r="M3494" s="62">
        <v>3485</v>
      </c>
    </row>
    <row r="3495" spans="4:13">
      <c r="D3495" s="59"/>
      <c r="E3495" s="59"/>
      <c r="F3495" s="62">
        <v>6</v>
      </c>
      <c r="G3495" s="64">
        <v>4642800</v>
      </c>
      <c r="H3495" s="59"/>
      <c r="I3495" s="69">
        <v>1.06</v>
      </c>
      <c r="J3495" s="70">
        <v>492136</v>
      </c>
      <c r="K3495" s="64">
        <v>10</v>
      </c>
      <c r="L3495" s="64">
        <f t="shared" si="55"/>
        <v>2289531820.8</v>
      </c>
      <c r="M3495" s="62">
        <v>3486</v>
      </c>
    </row>
    <row r="3496" spans="4:13">
      <c r="D3496" s="59"/>
      <c r="E3496" s="59"/>
      <c r="F3496" s="62">
        <v>7</v>
      </c>
      <c r="G3496" s="64">
        <v>4730400</v>
      </c>
      <c r="H3496" s="59"/>
      <c r="I3496" s="69">
        <v>1.08</v>
      </c>
      <c r="J3496" s="70">
        <v>506152</v>
      </c>
      <c r="K3496" s="64">
        <v>10</v>
      </c>
      <c r="L3496" s="64">
        <f t="shared" si="55"/>
        <v>2399031820.8</v>
      </c>
      <c r="M3496" s="62">
        <v>3487</v>
      </c>
    </row>
    <row r="3497" spans="4:13">
      <c r="D3497" s="59"/>
      <c r="E3497" s="59"/>
      <c r="F3497" s="62">
        <v>8</v>
      </c>
      <c r="G3497" s="64">
        <v>4818000</v>
      </c>
      <c r="H3497" s="59"/>
      <c r="I3497" s="69">
        <v>1.1</v>
      </c>
      <c r="J3497" s="70">
        <v>520344</v>
      </c>
      <c r="K3497" s="64">
        <v>10</v>
      </c>
      <c r="L3497" s="64">
        <f t="shared" si="55"/>
        <v>2511835392</v>
      </c>
      <c r="M3497" s="62">
        <v>3488</v>
      </c>
    </row>
    <row r="3498" spans="4:13">
      <c r="D3498" s="59"/>
      <c r="E3498" s="62">
        <v>2</v>
      </c>
      <c r="F3498" s="62">
        <v>1</v>
      </c>
      <c r="G3498" s="63">
        <v>4420000</v>
      </c>
      <c r="H3498" s="62">
        <v>40000</v>
      </c>
      <c r="I3498" s="69">
        <v>1</v>
      </c>
      <c r="J3498" s="70">
        <v>446420</v>
      </c>
      <c r="K3498" s="64">
        <v>10</v>
      </c>
      <c r="L3498" s="64">
        <f t="shared" ref="L3498:L3561" si="56">G3498*(1+J3498/1000)</f>
        <v>1977596400</v>
      </c>
      <c r="M3498" s="62">
        <v>3489</v>
      </c>
    </row>
    <row r="3499" spans="4:13">
      <c r="D3499" s="59"/>
      <c r="E3499" s="59"/>
      <c r="F3499" s="62">
        <v>2</v>
      </c>
      <c r="G3499" s="64">
        <v>4464200</v>
      </c>
      <c r="H3499" s="59"/>
      <c r="I3499" s="69">
        <v>1.01</v>
      </c>
      <c r="J3499" s="70">
        <v>455348</v>
      </c>
      <c r="K3499" s="64">
        <v>10</v>
      </c>
      <c r="L3499" s="64">
        <f t="shared" si="56"/>
        <v>2037228741.6</v>
      </c>
      <c r="M3499" s="62">
        <v>3490</v>
      </c>
    </row>
    <row r="3500" spans="4:13">
      <c r="D3500" s="59"/>
      <c r="E3500" s="59"/>
      <c r="F3500" s="62">
        <v>3</v>
      </c>
      <c r="G3500" s="64">
        <v>4508400</v>
      </c>
      <c r="H3500" s="59"/>
      <c r="I3500" s="69">
        <v>1.02</v>
      </c>
      <c r="J3500" s="70">
        <v>464365</v>
      </c>
      <c r="K3500" s="64">
        <v>10</v>
      </c>
      <c r="L3500" s="64">
        <f t="shared" si="56"/>
        <v>2098051566</v>
      </c>
      <c r="M3500" s="62">
        <v>3491</v>
      </c>
    </row>
    <row r="3501" spans="4:13">
      <c r="D3501" s="59"/>
      <c r="E3501" s="59"/>
      <c r="F3501" s="62">
        <v>4</v>
      </c>
      <c r="G3501" s="64">
        <v>4552600</v>
      </c>
      <c r="H3501" s="59"/>
      <c r="I3501" s="69">
        <v>1.03</v>
      </c>
      <c r="J3501" s="70">
        <v>473470</v>
      </c>
      <c r="K3501" s="64">
        <v>10</v>
      </c>
      <c r="L3501" s="64">
        <f t="shared" si="56"/>
        <v>2160072122</v>
      </c>
      <c r="M3501" s="62">
        <v>3492</v>
      </c>
    </row>
    <row r="3502" spans="4:13">
      <c r="D3502" s="59"/>
      <c r="E3502" s="59"/>
      <c r="F3502" s="62">
        <v>5</v>
      </c>
      <c r="G3502" s="64">
        <v>4596800</v>
      </c>
      <c r="H3502" s="59"/>
      <c r="I3502" s="69">
        <v>1.04</v>
      </c>
      <c r="J3502" s="70">
        <v>482664</v>
      </c>
      <c r="K3502" s="64">
        <v>10</v>
      </c>
      <c r="L3502" s="64">
        <f t="shared" si="56"/>
        <v>2223306675.2</v>
      </c>
      <c r="M3502" s="62">
        <v>3493</v>
      </c>
    </row>
    <row r="3503" spans="4:13">
      <c r="D3503" s="59"/>
      <c r="E3503" s="59"/>
      <c r="F3503" s="62">
        <v>6</v>
      </c>
      <c r="G3503" s="64">
        <v>4685200</v>
      </c>
      <c r="H3503" s="59"/>
      <c r="I3503" s="69">
        <v>1.06</v>
      </c>
      <c r="J3503" s="70">
        <v>496631</v>
      </c>
      <c r="K3503" s="64">
        <v>10</v>
      </c>
      <c r="L3503" s="64">
        <f t="shared" si="56"/>
        <v>2331500761.2</v>
      </c>
      <c r="M3503" s="62">
        <v>3494</v>
      </c>
    </row>
    <row r="3504" spans="4:13">
      <c r="D3504" s="59"/>
      <c r="E3504" s="59"/>
      <c r="F3504" s="62">
        <v>7</v>
      </c>
      <c r="G3504" s="64">
        <v>4773600</v>
      </c>
      <c r="H3504" s="59"/>
      <c r="I3504" s="69">
        <v>1.08</v>
      </c>
      <c r="J3504" s="70">
        <v>510775</v>
      </c>
      <c r="K3504" s="64">
        <v>10</v>
      </c>
      <c r="L3504" s="64">
        <f t="shared" si="56"/>
        <v>2443009140</v>
      </c>
      <c r="M3504" s="62">
        <v>3495</v>
      </c>
    </row>
    <row r="3505" spans="5:13">
      <c r="E3505" s="59"/>
      <c r="F3505" s="62">
        <v>8</v>
      </c>
      <c r="G3505" s="64">
        <v>4862000</v>
      </c>
      <c r="H3505" s="59"/>
      <c r="I3505" s="69">
        <v>1.1</v>
      </c>
      <c r="J3505" s="70">
        <v>525096</v>
      </c>
      <c r="K3505" s="64">
        <v>10</v>
      </c>
      <c r="L3505" s="64">
        <f t="shared" si="56"/>
        <v>2557878752</v>
      </c>
      <c r="M3505" s="62">
        <v>3496</v>
      </c>
    </row>
    <row r="3506" spans="5:13">
      <c r="E3506" s="62">
        <v>3</v>
      </c>
      <c r="F3506" s="62">
        <v>1</v>
      </c>
      <c r="G3506" s="63">
        <v>4460000</v>
      </c>
      <c r="H3506" s="62">
        <v>40000</v>
      </c>
      <c r="I3506" s="69">
        <v>1</v>
      </c>
      <c r="J3506" s="70">
        <v>450460</v>
      </c>
      <c r="K3506" s="64">
        <v>10</v>
      </c>
      <c r="L3506" s="64">
        <f t="shared" si="56"/>
        <v>2013511600</v>
      </c>
      <c r="M3506" s="62">
        <v>3497</v>
      </c>
    </row>
    <row r="3507" spans="5:13">
      <c r="E3507" s="59"/>
      <c r="F3507" s="62">
        <v>2</v>
      </c>
      <c r="G3507" s="64">
        <v>4504600</v>
      </c>
      <c r="H3507" s="59"/>
      <c r="I3507" s="69">
        <v>1.01</v>
      </c>
      <c r="J3507" s="70">
        <v>459469</v>
      </c>
      <c r="K3507" s="64">
        <v>10</v>
      </c>
      <c r="L3507" s="64">
        <f t="shared" si="56"/>
        <v>2074228657.4</v>
      </c>
      <c r="M3507" s="62">
        <v>3498</v>
      </c>
    </row>
    <row r="3508" spans="5:13">
      <c r="E3508" s="59"/>
      <c r="F3508" s="62">
        <v>3</v>
      </c>
      <c r="G3508" s="64">
        <v>4549200</v>
      </c>
      <c r="H3508" s="59"/>
      <c r="I3508" s="69">
        <v>1.02</v>
      </c>
      <c r="J3508" s="70">
        <v>468567</v>
      </c>
      <c r="K3508" s="64">
        <v>10</v>
      </c>
      <c r="L3508" s="64">
        <f t="shared" si="56"/>
        <v>2136154196.4</v>
      </c>
      <c r="M3508" s="62">
        <v>3499</v>
      </c>
    </row>
    <row r="3509" spans="5:13">
      <c r="E3509" s="59"/>
      <c r="F3509" s="62">
        <v>4</v>
      </c>
      <c r="G3509" s="64">
        <v>4593800</v>
      </c>
      <c r="H3509" s="59"/>
      <c r="I3509" s="69">
        <v>1.03</v>
      </c>
      <c r="J3509" s="70">
        <v>477755</v>
      </c>
      <c r="K3509" s="64">
        <v>10</v>
      </c>
      <c r="L3509" s="64">
        <f t="shared" si="56"/>
        <v>2199304719</v>
      </c>
      <c r="M3509" s="62">
        <v>3500</v>
      </c>
    </row>
    <row r="3510" spans="5:13">
      <c r="E3510" s="59"/>
      <c r="F3510" s="62">
        <v>5</v>
      </c>
      <c r="G3510" s="64">
        <v>4638400</v>
      </c>
      <c r="H3510" s="59"/>
      <c r="I3510" s="69">
        <v>1.04</v>
      </c>
      <c r="J3510" s="70">
        <v>487032</v>
      </c>
      <c r="K3510" s="64">
        <v>10</v>
      </c>
      <c r="L3510" s="64">
        <f t="shared" si="56"/>
        <v>2263687628.8</v>
      </c>
      <c r="M3510" s="62">
        <v>3501</v>
      </c>
    </row>
    <row r="3511" spans="5:13">
      <c r="E3511" s="59"/>
      <c r="F3511" s="62">
        <v>6</v>
      </c>
      <c r="G3511" s="64">
        <v>4727600</v>
      </c>
      <c r="H3511" s="59"/>
      <c r="I3511" s="69">
        <v>1.06</v>
      </c>
      <c r="J3511" s="70">
        <v>501125</v>
      </c>
      <c r="K3511" s="64">
        <v>10</v>
      </c>
      <c r="L3511" s="64">
        <f t="shared" si="56"/>
        <v>2373846150</v>
      </c>
      <c r="M3511" s="62">
        <v>3502</v>
      </c>
    </row>
    <row r="3512" spans="5:13">
      <c r="E3512" s="59"/>
      <c r="F3512" s="62">
        <v>7</v>
      </c>
      <c r="G3512" s="64">
        <v>4816800</v>
      </c>
      <c r="H3512" s="59"/>
      <c r="I3512" s="69">
        <v>1.08</v>
      </c>
      <c r="J3512" s="70">
        <v>515397</v>
      </c>
      <c r="K3512" s="64">
        <v>10</v>
      </c>
      <c r="L3512" s="64">
        <f t="shared" si="56"/>
        <v>2487381069.6</v>
      </c>
      <c r="M3512" s="62">
        <v>3503</v>
      </c>
    </row>
    <row r="3513" spans="5:13">
      <c r="E3513" s="59"/>
      <c r="F3513" s="62">
        <v>8</v>
      </c>
      <c r="G3513" s="64">
        <v>4906000</v>
      </c>
      <c r="H3513" s="59"/>
      <c r="I3513" s="69">
        <v>1.1</v>
      </c>
      <c r="J3513" s="70">
        <v>529848</v>
      </c>
      <c r="K3513" s="64">
        <v>10</v>
      </c>
      <c r="L3513" s="64">
        <f t="shared" si="56"/>
        <v>2604340288</v>
      </c>
      <c r="M3513" s="62">
        <v>3504</v>
      </c>
    </row>
    <row r="3514" spans="5:13">
      <c r="E3514" s="62">
        <v>4</v>
      </c>
      <c r="F3514" s="62">
        <v>1</v>
      </c>
      <c r="G3514" s="63">
        <v>4500000</v>
      </c>
      <c r="H3514" s="62">
        <v>40000</v>
      </c>
      <c r="I3514" s="69">
        <v>1</v>
      </c>
      <c r="J3514" s="70">
        <v>454500</v>
      </c>
      <c r="K3514" s="64">
        <v>10</v>
      </c>
      <c r="L3514" s="64">
        <f t="shared" si="56"/>
        <v>2049750000</v>
      </c>
      <c r="M3514" s="62">
        <v>3505</v>
      </c>
    </row>
    <row r="3515" spans="5:13">
      <c r="E3515" s="59"/>
      <c r="F3515" s="62">
        <v>2</v>
      </c>
      <c r="G3515" s="64">
        <v>4545000</v>
      </c>
      <c r="H3515" s="59"/>
      <c r="I3515" s="69">
        <v>1.01</v>
      </c>
      <c r="J3515" s="70">
        <v>463590</v>
      </c>
      <c r="K3515" s="64">
        <v>10</v>
      </c>
      <c r="L3515" s="64">
        <f t="shared" si="56"/>
        <v>2111561550</v>
      </c>
      <c r="M3515" s="62">
        <v>3506</v>
      </c>
    </row>
    <row r="3516" spans="5:13">
      <c r="E3516" s="59"/>
      <c r="F3516" s="62">
        <v>3</v>
      </c>
      <c r="G3516" s="64">
        <v>4590000</v>
      </c>
      <c r="H3516" s="59"/>
      <c r="I3516" s="69">
        <v>1.02</v>
      </c>
      <c r="J3516" s="70">
        <v>472770</v>
      </c>
      <c r="K3516" s="64">
        <v>10</v>
      </c>
      <c r="L3516" s="64">
        <f t="shared" si="56"/>
        <v>2174604300</v>
      </c>
      <c r="M3516" s="62">
        <v>3507</v>
      </c>
    </row>
    <row r="3517" spans="5:13">
      <c r="E3517" s="59"/>
      <c r="F3517" s="62">
        <v>4</v>
      </c>
      <c r="G3517" s="64">
        <v>4635000</v>
      </c>
      <c r="H3517" s="59"/>
      <c r="I3517" s="69">
        <v>1.03</v>
      </c>
      <c r="J3517" s="70">
        <v>482040</v>
      </c>
      <c r="K3517" s="64">
        <v>10</v>
      </c>
      <c r="L3517" s="64">
        <f t="shared" si="56"/>
        <v>2238890400</v>
      </c>
      <c r="M3517" s="62">
        <v>3508</v>
      </c>
    </row>
    <row r="3518" spans="5:13">
      <c r="E3518" s="59"/>
      <c r="F3518" s="62">
        <v>5</v>
      </c>
      <c r="G3518" s="64">
        <v>4680000</v>
      </c>
      <c r="H3518" s="59"/>
      <c r="I3518" s="69">
        <v>1.04</v>
      </c>
      <c r="J3518" s="70">
        <v>491400</v>
      </c>
      <c r="K3518" s="64">
        <v>10</v>
      </c>
      <c r="L3518" s="64">
        <f t="shared" si="56"/>
        <v>2304432000</v>
      </c>
      <c r="M3518" s="62">
        <v>3509</v>
      </c>
    </row>
    <row r="3519" spans="5:13">
      <c r="E3519" s="59"/>
      <c r="F3519" s="62">
        <v>6</v>
      </c>
      <c r="G3519" s="64">
        <v>4770000</v>
      </c>
      <c r="H3519" s="59"/>
      <c r="I3519" s="69">
        <v>1.06</v>
      </c>
      <c r="J3519" s="70">
        <v>505620</v>
      </c>
      <c r="K3519" s="64">
        <v>10</v>
      </c>
      <c r="L3519" s="64">
        <f t="shared" si="56"/>
        <v>2416577400</v>
      </c>
      <c r="M3519" s="62">
        <v>3510</v>
      </c>
    </row>
    <row r="3520" spans="5:13">
      <c r="E3520" s="59"/>
      <c r="F3520" s="62">
        <v>7</v>
      </c>
      <c r="G3520" s="64">
        <v>4860000</v>
      </c>
      <c r="H3520" s="59"/>
      <c r="I3520" s="69">
        <v>1.08</v>
      </c>
      <c r="J3520" s="70">
        <v>520020</v>
      </c>
      <c r="K3520" s="64">
        <v>10</v>
      </c>
      <c r="L3520" s="64">
        <f t="shared" si="56"/>
        <v>2532157200</v>
      </c>
      <c r="M3520" s="62">
        <v>3511</v>
      </c>
    </row>
    <row r="3521" spans="4:13">
      <c r="D3521" s="59"/>
      <c r="E3521" s="59"/>
      <c r="F3521" s="62">
        <v>8</v>
      </c>
      <c r="G3521" s="64">
        <v>4950000</v>
      </c>
      <c r="H3521" s="59"/>
      <c r="I3521" s="69">
        <v>1.1</v>
      </c>
      <c r="J3521" s="70">
        <v>534600</v>
      </c>
      <c r="K3521" s="64">
        <v>10</v>
      </c>
      <c r="L3521" s="64">
        <f t="shared" si="56"/>
        <v>2651220000</v>
      </c>
      <c r="M3521" s="62">
        <v>3512</v>
      </c>
    </row>
    <row r="3522" spans="4:13">
      <c r="D3522" s="59"/>
      <c r="E3522" s="62">
        <v>5</v>
      </c>
      <c r="F3522" s="62">
        <v>1</v>
      </c>
      <c r="G3522" s="63">
        <v>4540000</v>
      </c>
      <c r="H3522" s="62">
        <v>40000</v>
      </c>
      <c r="I3522" s="69">
        <v>1</v>
      </c>
      <c r="J3522" s="70">
        <v>458540</v>
      </c>
      <c r="K3522" s="64">
        <v>10</v>
      </c>
      <c r="L3522" s="64">
        <f t="shared" si="56"/>
        <v>2086311600</v>
      </c>
      <c r="M3522" s="62">
        <v>3513</v>
      </c>
    </row>
    <row r="3523" spans="4:13">
      <c r="D3523" s="59"/>
      <c r="E3523" s="59"/>
      <c r="F3523" s="62">
        <v>2</v>
      </c>
      <c r="G3523" s="64">
        <v>4585400</v>
      </c>
      <c r="H3523" s="59"/>
      <c r="I3523" s="69">
        <v>1.01</v>
      </c>
      <c r="J3523" s="70">
        <v>467710</v>
      </c>
      <c r="K3523" s="64">
        <v>10</v>
      </c>
      <c r="L3523" s="64">
        <f t="shared" si="56"/>
        <v>2149222834</v>
      </c>
      <c r="M3523" s="62">
        <v>3514</v>
      </c>
    </row>
    <row r="3524" spans="4:13">
      <c r="D3524" s="59"/>
      <c r="E3524" s="59"/>
      <c r="F3524" s="62">
        <v>3</v>
      </c>
      <c r="G3524" s="64">
        <v>4630800</v>
      </c>
      <c r="H3524" s="59"/>
      <c r="I3524" s="69">
        <v>1.02</v>
      </c>
      <c r="J3524" s="70">
        <v>476972</v>
      </c>
      <c r="K3524" s="64">
        <v>10</v>
      </c>
      <c r="L3524" s="64">
        <f t="shared" si="56"/>
        <v>2213392737.6</v>
      </c>
      <c r="M3524" s="62">
        <v>3515</v>
      </c>
    </row>
    <row r="3525" spans="4:13">
      <c r="D3525" s="59"/>
      <c r="E3525" s="59"/>
      <c r="F3525" s="62">
        <v>4</v>
      </c>
      <c r="G3525" s="64">
        <v>4676200</v>
      </c>
      <c r="H3525" s="59"/>
      <c r="I3525" s="69">
        <v>1.03</v>
      </c>
      <c r="J3525" s="70">
        <v>486324</v>
      </c>
      <c r="K3525" s="64">
        <v>10</v>
      </c>
      <c r="L3525" s="64">
        <f t="shared" si="56"/>
        <v>2278824488.8</v>
      </c>
      <c r="M3525" s="62">
        <v>3516</v>
      </c>
    </row>
    <row r="3526" spans="4:13">
      <c r="D3526" s="59"/>
      <c r="E3526" s="59"/>
      <c r="F3526" s="62">
        <v>5</v>
      </c>
      <c r="G3526" s="64">
        <v>4721600</v>
      </c>
      <c r="H3526" s="59"/>
      <c r="I3526" s="69">
        <v>1.04</v>
      </c>
      <c r="J3526" s="70">
        <v>495768</v>
      </c>
      <c r="K3526" s="64">
        <v>10</v>
      </c>
      <c r="L3526" s="64">
        <f t="shared" si="56"/>
        <v>2345539788.8</v>
      </c>
      <c r="M3526" s="62">
        <v>3517</v>
      </c>
    </row>
    <row r="3527" spans="4:13">
      <c r="D3527" s="59"/>
      <c r="E3527" s="59"/>
      <c r="F3527" s="62">
        <v>6</v>
      </c>
      <c r="G3527" s="64">
        <v>4812400</v>
      </c>
      <c r="H3527" s="59"/>
      <c r="I3527" s="69">
        <v>1.06</v>
      </c>
      <c r="J3527" s="70">
        <v>510114</v>
      </c>
      <c r="K3527" s="64">
        <v>10</v>
      </c>
      <c r="L3527" s="64">
        <f t="shared" si="56"/>
        <v>2459685013.6</v>
      </c>
      <c r="M3527" s="62">
        <v>3518</v>
      </c>
    </row>
    <row r="3528" spans="4:13">
      <c r="D3528" s="59"/>
      <c r="E3528" s="59"/>
      <c r="F3528" s="62">
        <v>7</v>
      </c>
      <c r="G3528" s="64">
        <v>4903200</v>
      </c>
      <c r="H3528" s="59"/>
      <c r="I3528" s="69">
        <v>1.08</v>
      </c>
      <c r="J3528" s="70">
        <v>524642</v>
      </c>
      <c r="K3528" s="64">
        <v>10</v>
      </c>
      <c r="L3528" s="64">
        <f t="shared" si="56"/>
        <v>2577327854.4</v>
      </c>
      <c r="M3528" s="62">
        <v>3519</v>
      </c>
    </row>
    <row r="3529" spans="4:13">
      <c r="D3529" s="59"/>
      <c r="E3529" s="59"/>
      <c r="F3529" s="62">
        <v>8</v>
      </c>
      <c r="G3529" s="64">
        <v>4994000</v>
      </c>
      <c r="H3529" s="59"/>
      <c r="I3529" s="69">
        <v>1.1</v>
      </c>
      <c r="J3529" s="70">
        <v>539352</v>
      </c>
      <c r="K3529" s="64">
        <v>10</v>
      </c>
      <c r="L3529" s="64">
        <f t="shared" si="56"/>
        <v>2698517888</v>
      </c>
      <c r="M3529" s="62">
        <v>3520</v>
      </c>
    </row>
    <row r="3530" spans="4:13">
      <c r="D3530" s="62" t="s">
        <v>685</v>
      </c>
      <c r="E3530" s="62">
        <v>1</v>
      </c>
      <c r="F3530" s="62">
        <v>1</v>
      </c>
      <c r="G3530" s="63">
        <v>4580000</v>
      </c>
      <c r="H3530" s="62">
        <v>40000</v>
      </c>
      <c r="I3530" s="69">
        <v>1</v>
      </c>
      <c r="J3530" s="70">
        <v>462580</v>
      </c>
      <c r="K3530" s="64">
        <v>10</v>
      </c>
      <c r="L3530" s="64">
        <f t="shared" si="56"/>
        <v>2123196400</v>
      </c>
      <c r="M3530" s="62">
        <v>3521</v>
      </c>
    </row>
    <row r="3531" spans="4:13">
      <c r="D3531" s="59"/>
      <c r="E3531" s="59"/>
      <c r="F3531" s="62">
        <v>2</v>
      </c>
      <c r="G3531" s="64">
        <v>4625800</v>
      </c>
      <c r="H3531" s="59"/>
      <c r="I3531" s="69">
        <v>1.01</v>
      </c>
      <c r="J3531" s="70">
        <v>471831</v>
      </c>
      <c r="K3531" s="64">
        <v>10</v>
      </c>
      <c r="L3531" s="64">
        <f t="shared" si="56"/>
        <v>2187221639.8</v>
      </c>
      <c r="M3531" s="62">
        <v>3522</v>
      </c>
    </row>
    <row r="3532" spans="4:13">
      <c r="D3532" s="59"/>
      <c r="E3532" s="59"/>
      <c r="F3532" s="62">
        <v>3</v>
      </c>
      <c r="G3532" s="64">
        <v>4671600</v>
      </c>
      <c r="H3532" s="59"/>
      <c r="I3532" s="69">
        <v>1.02</v>
      </c>
      <c r="J3532" s="70">
        <v>481174</v>
      </c>
      <c r="K3532" s="64">
        <v>10</v>
      </c>
      <c r="L3532" s="64">
        <f t="shared" si="56"/>
        <v>2252524058.4</v>
      </c>
      <c r="M3532" s="62">
        <v>3523</v>
      </c>
    </row>
    <row r="3533" spans="4:13">
      <c r="D3533" s="59"/>
      <c r="E3533" s="59"/>
      <c r="F3533" s="62">
        <v>4</v>
      </c>
      <c r="G3533" s="64">
        <v>4717400</v>
      </c>
      <c r="H3533" s="59"/>
      <c r="I3533" s="69">
        <v>1.03</v>
      </c>
      <c r="J3533" s="70">
        <v>490609</v>
      </c>
      <c r="K3533" s="64">
        <v>10</v>
      </c>
      <c r="L3533" s="64">
        <f t="shared" si="56"/>
        <v>2319116296.6</v>
      </c>
      <c r="M3533" s="62">
        <v>3524</v>
      </c>
    </row>
    <row r="3534" spans="4:13">
      <c r="D3534" s="59"/>
      <c r="E3534" s="59"/>
      <c r="F3534" s="62">
        <v>5</v>
      </c>
      <c r="G3534" s="64">
        <v>4763200</v>
      </c>
      <c r="H3534" s="59"/>
      <c r="I3534" s="69">
        <v>1.04</v>
      </c>
      <c r="J3534" s="70">
        <v>500136</v>
      </c>
      <c r="K3534" s="64">
        <v>10</v>
      </c>
      <c r="L3534" s="64">
        <f t="shared" si="56"/>
        <v>2387010995.2</v>
      </c>
      <c r="M3534" s="62">
        <v>3525</v>
      </c>
    </row>
    <row r="3535" spans="4:13">
      <c r="D3535" s="59"/>
      <c r="E3535" s="59"/>
      <c r="F3535" s="62">
        <v>6</v>
      </c>
      <c r="G3535" s="64">
        <v>4854800</v>
      </c>
      <c r="H3535" s="59"/>
      <c r="I3535" s="69">
        <v>1.06</v>
      </c>
      <c r="J3535" s="70">
        <v>514608</v>
      </c>
      <c r="K3535" s="64">
        <v>10</v>
      </c>
      <c r="L3535" s="64">
        <f t="shared" si="56"/>
        <v>2503173718.4</v>
      </c>
      <c r="M3535" s="62">
        <v>3526</v>
      </c>
    </row>
    <row r="3536" spans="4:13">
      <c r="D3536" s="59"/>
      <c r="E3536" s="59"/>
      <c r="F3536" s="62">
        <v>7</v>
      </c>
      <c r="G3536" s="64">
        <v>4946400</v>
      </c>
      <c r="H3536" s="59"/>
      <c r="I3536" s="69">
        <v>1.08</v>
      </c>
      <c r="J3536" s="70">
        <v>529264</v>
      </c>
      <c r="K3536" s="64">
        <v>10</v>
      </c>
      <c r="L3536" s="64">
        <f t="shared" si="56"/>
        <v>2622897849.6</v>
      </c>
      <c r="M3536" s="62">
        <v>3527</v>
      </c>
    </row>
    <row r="3537" spans="5:13">
      <c r="E3537" s="59"/>
      <c r="F3537" s="62">
        <v>8</v>
      </c>
      <c r="G3537" s="64">
        <v>5038000</v>
      </c>
      <c r="H3537" s="59"/>
      <c r="I3537" s="69">
        <v>1.1</v>
      </c>
      <c r="J3537" s="70">
        <v>544104</v>
      </c>
      <c r="K3537" s="64">
        <v>10</v>
      </c>
      <c r="L3537" s="64">
        <f t="shared" si="56"/>
        <v>2746233952</v>
      </c>
      <c r="M3537" s="62">
        <v>3528</v>
      </c>
    </row>
    <row r="3538" spans="5:13">
      <c r="E3538" s="62">
        <v>2</v>
      </c>
      <c r="F3538" s="62">
        <v>1</v>
      </c>
      <c r="G3538" s="63">
        <v>4620000</v>
      </c>
      <c r="H3538" s="62">
        <v>40000</v>
      </c>
      <c r="I3538" s="69">
        <v>1</v>
      </c>
      <c r="J3538" s="70">
        <v>466620</v>
      </c>
      <c r="K3538" s="64">
        <v>10</v>
      </c>
      <c r="L3538" s="64">
        <f t="shared" si="56"/>
        <v>2160404400</v>
      </c>
      <c r="M3538" s="62">
        <v>3529</v>
      </c>
    </row>
    <row r="3539" spans="5:13">
      <c r="E3539" s="59"/>
      <c r="F3539" s="62">
        <v>2</v>
      </c>
      <c r="G3539" s="64">
        <v>4666200</v>
      </c>
      <c r="H3539" s="59"/>
      <c r="I3539" s="69">
        <v>1.01</v>
      </c>
      <c r="J3539" s="70">
        <v>475952</v>
      </c>
      <c r="K3539" s="64">
        <v>10</v>
      </c>
      <c r="L3539" s="64">
        <f t="shared" si="56"/>
        <v>2225553422.4</v>
      </c>
      <c r="M3539" s="62">
        <v>3530</v>
      </c>
    </row>
    <row r="3540" spans="5:13">
      <c r="E3540" s="59"/>
      <c r="F3540" s="62">
        <v>3</v>
      </c>
      <c r="G3540" s="64">
        <v>4712400</v>
      </c>
      <c r="H3540" s="59"/>
      <c r="I3540" s="69">
        <v>1.02</v>
      </c>
      <c r="J3540" s="70">
        <v>485377</v>
      </c>
      <c r="K3540" s="64">
        <v>10</v>
      </c>
      <c r="L3540" s="64">
        <f t="shared" si="56"/>
        <v>2292002974.8</v>
      </c>
      <c r="M3540" s="62">
        <v>3531</v>
      </c>
    </row>
    <row r="3541" spans="5:13">
      <c r="E3541" s="59"/>
      <c r="F3541" s="62">
        <v>4</v>
      </c>
      <c r="G3541" s="64">
        <v>4758600</v>
      </c>
      <c r="H3541" s="59"/>
      <c r="I3541" s="69">
        <v>1.03</v>
      </c>
      <c r="J3541" s="70">
        <v>494894</v>
      </c>
      <c r="K3541" s="64">
        <v>10</v>
      </c>
      <c r="L3541" s="64">
        <f t="shared" si="56"/>
        <v>2359761188.4</v>
      </c>
      <c r="M3541" s="62">
        <v>3532</v>
      </c>
    </row>
    <row r="3542" spans="5:13">
      <c r="E3542" s="59"/>
      <c r="F3542" s="62">
        <v>5</v>
      </c>
      <c r="G3542" s="64">
        <v>4804800</v>
      </c>
      <c r="H3542" s="59"/>
      <c r="I3542" s="69">
        <v>1.04</v>
      </c>
      <c r="J3542" s="70">
        <v>504504</v>
      </c>
      <c r="K3542" s="64">
        <v>10</v>
      </c>
      <c r="L3542" s="64">
        <f t="shared" si="56"/>
        <v>2428845619.2</v>
      </c>
      <c r="M3542" s="62">
        <v>3533</v>
      </c>
    </row>
    <row r="3543" spans="5:13">
      <c r="E3543" s="59"/>
      <c r="F3543" s="62">
        <v>6</v>
      </c>
      <c r="G3543" s="64">
        <v>4897200</v>
      </c>
      <c r="H3543" s="59"/>
      <c r="I3543" s="69">
        <v>1.06</v>
      </c>
      <c r="J3543" s="70">
        <v>519103</v>
      </c>
      <c r="K3543" s="64">
        <v>10</v>
      </c>
      <c r="L3543" s="64">
        <f t="shared" si="56"/>
        <v>2547048411.6</v>
      </c>
      <c r="M3543" s="62">
        <v>3534</v>
      </c>
    </row>
    <row r="3544" spans="5:13">
      <c r="E3544" s="59"/>
      <c r="F3544" s="62">
        <v>7</v>
      </c>
      <c r="G3544" s="64">
        <v>4989600</v>
      </c>
      <c r="H3544" s="59"/>
      <c r="I3544" s="69">
        <v>1.08</v>
      </c>
      <c r="J3544" s="70">
        <v>533887</v>
      </c>
      <c r="K3544" s="64">
        <v>10</v>
      </c>
      <c r="L3544" s="64">
        <f t="shared" si="56"/>
        <v>2668872175.2</v>
      </c>
      <c r="M3544" s="62">
        <v>3535</v>
      </c>
    </row>
    <row r="3545" spans="5:13">
      <c r="E3545" s="59"/>
      <c r="F3545" s="62">
        <v>8</v>
      </c>
      <c r="G3545" s="64">
        <v>5082000</v>
      </c>
      <c r="H3545" s="59"/>
      <c r="I3545" s="69">
        <v>1.1</v>
      </c>
      <c r="J3545" s="70">
        <v>548856</v>
      </c>
      <c r="K3545" s="64">
        <v>10</v>
      </c>
      <c r="L3545" s="64">
        <f t="shared" si="56"/>
        <v>2794368192</v>
      </c>
      <c r="M3545" s="62">
        <v>3536</v>
      </c>
    </row>
    <row r="3546" spans="5:13">
      <c r="E3546" s="62">
        <v>3</v>
      </c>
      <c r="F3546" s="62">
        <v>1</v>
      </c>
      <c r="G3546" s="63">
        <v>4660000</v>
      </c>
      <c r="H3546" s="62">
        <v>40000</v>
      </c>
      <c r="I3546" s="69">
        <v>1</v>
      </c>
      <c r="J3546" s="70">
        <v>470660</v>
      </c>
      <c r="K3546" s="64">
        <v>10</v>
      </c>
      <c r="L3546" s="64">
        <f t="shared" si="56"/>
        <v>2197935600</v>
      </c>
      <c r="M3546" s="62">
        <v>3537</v>
      </c>
    </row>
    <row r="3547" spans="5:13">
      <c r="E3547" s="59"/>
      <c r="F3547" s="62">
        <v>2</v>
      </c>
      <c r="G3547" s="64">
        <v>4706600</v>
      </c>
      <c r="H3547" s="59"/>
      <c r="I3547" s="69">
        <v>1.01</v>
      </c>
      <c r="J3547" s="70">
        <v>480073</v>
      </c>
      <c r="K3547" s="64">
        <v>10</v>
      </c>
      <c r="L3547" s="64">
        <f t="shared" si="56"/>
        <v>2264218181.8</v>
      </c>
      <c r="M3547" s="62">
        <v>3538</v>
      </c>
    </row>
    <row r="3548" spans="5:13">
      <c r="E3548" s="59"/>
      <c r="F3548" s="62">
        <v>3</v>
      </c>
      <c r="G3548" s="64">
        <v>4753200</v>
      </c>
      <c r="H3548" s="59"/>
      <c r="I3548" s="69">
        <v>1.02</v>
      </c>
      <c r="J3548" s="70">
        <v>489579</v>
      </c>
      <c r="K3548" s="64">
        <v>10</v>
      </c>
      <c r="L3548" s="64">
        <f t="shared" si="56"/>
        <v>2331820102.8</v>
      </c>
      <c r="M3548" s="62">
        <v>3539</v>
      </c>
    </row>
    <row r="3549" spans="5:13">
      <c r="E3549" s="59"/>
      <c r="F3549" s="62">
        <v>4</v>
      </c>
      <c r="G3549" s="64">
        <v>4799800</v>
      </c>
      <c r="H3549" s="59"/>
      <c r="I3549" s="69">
        <v>1.03</v>
      </c>
      <c r="J3549" s="70">
        <v>499179</v>
      </c>
      <c r="K3549" s="64">
        <v>10</v>
      </c>
      <c r="L3549" s="64">
        <f t="shared" si="56"/>
        <v>2400759164.2</v>
      </c>
      <c r="M3549" s="62">
        <v>3540</v>
      </c>
    </row>
    <row r="3550" spans="5:13">
      <c r="E3550" s="59"/>
      <c r="F3550" s="62">
        <v>5</v>
      </c>
      <c r="G3550" s="64">
        <v>4846400</v>
      </c>
      <c r="H3550" s="59"/>
      <c r="I3550" s="69">
        <v>1.04</v>
      </c>
      <c r="J3550" s="70">
        <v>508872</v>
      </c>
      <c r="K3550" s="64">
        <v>10</v>
      </c>
      <c r="L3550" s="64">
        <f t="shared" si="56"/>
        <v>2471043660.8</v>
      </c>
      <c r="M3550" s="62">
        <v>3541</v>
      </c>
    </row>
    <row r="3551" spans="5:13">
      <c r="E3551" s="59"/>
      <c r="F3551" s="62">
        <v>6</v>
      </c>
      <c r="G3551" s="64">
        <v>4939600</v>
      </c>
      <c r="H3551" s="59"/>
      <c r="I3551" s="69">
        <v>1.06</v>
      </c>
      <c r="J3551" s="70">
        <v>523597</v>
      </c>
      <c r="K3551" s="64">
        <v>10</v>
      </c>
      <c r="L3551" s="64">
        <f t="shared" si="56"/>
        <v>2591299341.2</v>
      </c>
      <c r="M3551" s="62">
        <v>3542</v>
      </c>
    </row>
    <row r="3552" spans="5:13">
      <c r="E3552" s="59"/>
      <c r="F3552" s="62">
        <v>7</v>
      </c>
      <c r="G3552" s="64">
        <v>5032800</v>
      </c>
      <c r="H3552" s="59"/>
      <c r="I3552" s="69">
        <v>1.08</v>
      </c>
      <c r="J3552" s="70">
        <v>538509</v>
      </c>
      <c r="K3552" s="64">
        <v>10</v>
      </c>
      <c r="L3552" s="64">
        <f t="shared" si="56"/>
        <v>2715240895.2</v>
      </c>
      <c r="M3552" s="62">
        <v>3543</v>
      </c>
    </row>
    <row r="3553" spans="5:13">
      <c r="E3553" s="59"/>
      <c r="F3553" s="62">
        <v>8</v>
      </c>
      <c r="G3553" s="64">
        <v>5126000</v>
      </c>
      <c r="H3553" s="59"/>
      <c r="I3553" s="69">
        <v>1.1</v>
      </c>
      <c r="J3553" s="70">
        <v>553608</v>
      </c>
      <c r="K3553" s="64">
        <v>10</v>
      </c>
      <c r="L3553" s="64">
        <f t="shared" si="56"/>
        <v>2842920608</v>
      </c>
      <c r="M3553" s="62">
        <v>3544</v>
      </c>
    </row>
    <row r="3554" spans="5:13">
      <c r="E3554" s="62">
        <v>4</v>
      </c>
      <c r="F3554" s="62">
        <v>1</v>
      </c>
      <c r="G3554" s="63">
        <v>4700000</v>
      </c>
      <c r="H3554" s="62">
        <v>40000</v>
      </c>
      <c r="I3554" s="69">
        <v>1</v>
      </c>
      <c r="J3554" s="70">
        <v>474700</v>
      </c>
      <c r="K3554" s="64">
        <v>10</v>
      </c>
      <c r="L3554" s="64">
        <f t="shared" si="56"/>
        <v>2235790000</v>
      </c>
      <c r="M3554" s="62">
        <v>3545</v>
      </c>
    </row>
    <row r="3555" spans="5:13">
      <c r="E3555" s="59"/>
      <c r="F3555" s="62">
        <v>2</v>
      </c>
      <c r="G3555" s="64">
        <v>4747000</v>
      </c>
      <c r="H3555" s="59"/>
      <c r="I3555" s="69">
        <v>1.01</v>
      </c>
      <c r="J3555" s="70">
        <v>484194</v>
      </c>
      <c r="K3555" s="64">
        <v>10</v>
      </c>
      <c r="L3555" s="64">
        <f t="shared" si="56"/>
        <v>2303215918</v>
      </c>
      <c r="M3555" s="62">
        <v>3546</v>
      </c>
    </row>
    <row r="3556" spans="5:13">
      <c r="E3556" s="59"/>
      <c r="F3556" s="62">
        <v>3</v>
      </c>
      <c r="G3556" s="64">
        <v>4794000</v>
      </c>
      <c r="H3556" s="59"/>
      <c r="I3556" s="69">
        <v>1.02</v>
      </c>
      <c r="J3556" s="70">
        <v>493782</v>
      </c>
      <c r="K3556" s="64">
        <v>10</v>
      </c>
      <c r="L3556" s="64">
        <f t="shared" si="56"/>
        <v>2371984908</v>
      </c>
      <c r="M3556" s="62">
        <v>3547</v>
      </c>
    </row>
    <row r="3557" spans="5:13">
      <c r="E3557" s="59"/>
      <c r="F3557" s="62">
        <v>4</v>
      </c>
      <c r="G3557" s="64">
        <v>4841000</v>
      </c>
      <c r="H3557" s="59"/>
      <c r="I3557" s="69">
        <v>1.03</v>
      </c>
      <c r="J3557" s="70">
        <v>503464</v>
      </c>
      <c r="K3557" s="64">
        <v>10</v>
      </c>
      <c r="L3557" s="64">
        <f t="shared" si="56"/>
        <v>2442110224</v>
      </c>
      <c r="M3557" s="62">
        <v>3548</v>
      </c>
    </row>
    <row r="3558" spans="5:13">
      <c r="E3558" s="59"/>
      <c r="F3558" s="62">
        <v>5</v>
      </c>
      <c r="G3558" s="64">
        <v>4888000</v>
      </c>
      <c r="H3558" s="59"/>
      <c r="I3558" s="69">
        <v>1.04</v>
      </c>
      <c r="J3558" s="70">
        <v>513240</v>
      </c>
      <c r="K3558" s="64">
        <v>10</v>
      </c>
      <c r="L3558" s="64">
        <f t="shared" si="56"/>
        <v>2513605120</v>
      </c>
      <c r="M3558" s="62">
        <v>3549</v>
      </c>
    </row>
    <row r="3559" spans="5:13">
      <c r="E3559" s="59"/>
      <c r="F3559" s="62">
        <v>6</v>
      </c>
      <c r="G3559" s="64">
        <v>4982000</v>
      </c>
      <c r="H3559" s="59"/>
      <c r="I3559" s="69">
        <v>1.06</v>
      </c>
      <c r="J3559" s="70">
        <v>528092</v>
      </c>
      <c r="K3559" s="64">
        <v>10</v>
      </c>
      <c r="L3559" s="64">
        <f t="shared" si="56"/>
        <v>2635936344</v>
      </c>
      <c r="M3559" s="62">
        <v>3550</v>
      </c>
    </row>
    <row r="3560" spans="5:13">
      <c r="E3560" s="59"/>
      <c r="F3560" s="62">
        <v>7</v>
      </c>
      <c r="G3560" s="64">
        <v>5076000</v>
      </c>
      <c r="H3560" s="59"/>
      <c r="I3560" s="69">
        <v>1.08</v>
      </c>
      <c r="J3560" s="70">
        <v>543132</v>
      </c>
      <c r="K3560" s="64">
        <v>10</v>
      </c>
      <c r="L3560" s="64">
        <f t="shared" si="56"/>
        <v>2762014032</v>
      </c>
      <c r="M3560" s="62">
        <v>3551</v>
      </c>
    </row>
    <row r="3561" spans="5:13">
      <c r="E3561" s="59"/>
      <c r="F3561" s="62">
        <v>8</v>
      </c>
      <c r="G3561" s="64">
        <v>5170000</v>
      </c>
      <c r="H3561" s="59"/>
      <c r="I3561" s="69">
        <v>1.1</v>
      </c>
      <c r="J3561" s="70">
        <v>558360</v>
      </c>
      <c r="K3561" s="64">
        <v>10</v>
      </c>
      <c r="L3561" s="64">
        <f t="shared" si="56"/>
        <v>2891891200</v>
      </c>
      <c r="M3561" s="62">
        <v>3552</v>
      </c>
    </row>
    <row r="3562" spans="5:13">
      <c r="E3562" s="62">
        <v>5</v>
      </c>
      <c r="F3562" s="62">
        <v>1</v>
      </c>
      <c r="G3562" s="63">
        <v>4740000</v>
      </c>
      <c r="H3562" s="62">
        <v>40000</v>
      </c>
      <c r="I3562" s="69">
        <v>1</v>
      </c>
      <c r="J3562" s="70">
        <v>478740</v>
      </c>
      <c r="K3562" s="64">
        <v>10</v>
      </c>
      <c r="L3562" s="64">
        <f t="shared" ref="L3562:L3625" si="57">G3562*(1+J3562/1000)</f>
        <v>2273967600</v>
      </c>
      <c r="M3562" s="62">
        <v>3553</v>
      </c>
    </row>
    <row r="3563" spans="5:13">
      <c r="E3563" s="59"/>
      <c r="F3563" s="62">
        <v>2</v>
      </c>
      <c r="G3563" s="64">
        <v>4787400</v>
      </c>
      <c r="H3563" s="59"/>
      <c r="I3563" s="69">
        <v>1.01</v>
      </c>
      <c r="J3563" s="70">
        <v>488314</v>
      </c>
      <c r="K3563" s="64">
        <v>10</v>
      </c>
      <c r="L3563" s="64">
        <f t="shared" si="57"/>
        <v>2342541843.6</v>
      </c>
      <c r="M3563" s="62">
        <v>3554</v>
      </c>
    </row>
    <row r="3564" spans="5:13">
      <c r="E3564" s="59"/>
      <c r="F3564" s="62">
        <v>3</v>
      </c>
      <c r="G3564" s="64">
        <v>4834800</v>
      </c>
      <c r="H3564" s="59"/>
      <c r="I3564" s="69">
        <v>1.02</v>
      </c>
      <c r="J3564" s="70">
        <v>497984</v>
      </c>
      <c r="K3564" s="64">
        <v>10</v>
      </c>
      <c r="L3564" s="64">
        <f t="shared" si="57"/>
        <v>2412487843.2</v>
      </c>
      <c r="M3564" s="62">
        <v>3555</v>
      </c>
    </row>
    <row r="3565" spans="5:13">
      <c r="E3565" s="59"/>
      <c r="F3565" s="62">
        <v>4</v>
      </c>
      <c r="G3565" s="64">
        <v>4882200</v>
      </c>
      <c r="H3565" s="59"/>
      <c r="I3565" s="69">
        <v>1.03</v>
      </c>
      <c r="J3565" s="70">
        <v>507748</v>
      </c>
      <c r="K3565" s="64">
        <v>10</v>
      </c>
      <c r="L3565" s="64">
        <f t="shared" si="57"/>
        <v>2483809485.6</v>
      </c>
      <c r="M3565" s="62">
        <v>3556</v>
      </c>
    </row>
    <row r="3566" spans="5:13">
      <c r="E3566" s="59"/>
      <c r="F3566" s="62">
        <v>5</v>
      </c>
      <c r="G3566" s="64">
        <v>4929600</v>
      </c>
      <c r="H3566" s="59"/>
      <c r="I3566" s="69">
        <v>1.04</v>
      </c>
      <c r="J3566" s="70">
        <v>517608</v>
      </c>
      <c r="K3566" s="64">
        <v>10</v>
      </c>
      <c r="L3566" s="64">
        <f t="shared" si="57"/>
        <v>2556529996.8</v>
      </c>
      <c r="M3566" s="62">
        <v>3557</v>
      </c>
    </row>
    <row r="3567" spans="5:13">
      <c r="E3567" s="59"/>
      <c r="F3567" s="62">
        <v>6</v>
      </c>
      <c r="G3567" s="64">
        <v>5024400</v>
      </c>
      <c r="H3567" s="59"/>
      <c r="I3567" s="69">
        <v>1.06</v>
      </c>
      <c r="J3567" s="70">
        <v>532586</v>
      </c>
      <c r="K3567" s="64">
        <v>10</v>
      </c>
      <c r="L3567" s="64">
        <f t="shared" si="57"/>
        <v>2680949498.4</v>
      </c>
      <c r="M3567" s="62">
        <v>3558</v>
      </c>
    </row>
    <row r="3568" spans="5:13">
      <c r="E3568" s="59"/>
      <c r="F3568" s="62">
        <v>7</v>
      </c>
      <c r="G3568" s="64">
        <v>5119200</v>
      </c>
      <c r="H3568" s="59"/>
      <c r="I3568" s="69">
        <v>1.08</v>
      </c>
      <c r="J3568" s="70">
        <v>547754</v>
      </c>
      <c r="K3568" s="64">
        <v>10</v>
      </c>
      <c r="L3568" s="64">
        <f t="shared" si="57"/>
        <v>2809181476.8</v>
      </c>
      <c r="M3568" s="62">
        <v>3559</v>
      </c>
    </row>
    <row r="3569" spans="4:13">
      <c r="D3569" s="59"/>
      <c r="E3569" s="59"/>
      <c r="F3569" s="62">
        <v>8</v>
      </c>
      <c r="G3569" s="64">
        <v>5214000</v>
      </c>
      <c r="H3569" s="59"/>
      <c r="I3569" s="69">
        <v>1.1</v>
      </c>
      <c r="J3569" s="70">
        <v>563112</v>
      </c>
      <c r="K3569" s="64">
        <v>10</v>
      </c>
      <c r="L3569" s="64">
        <f t="shared" si="57"/>
        <v>2941279968</v>
      </c>
      <c r="M3569" s="62">
        <v>3560</v>
      </c>
    </row>
    <row r="3570" spans="4:13">
      <c r="D3570" s="62" t="s">
        <v>686</v>
      </c>
      <c r="E3570" s="62">
        <v>1</v>
      </c>
      <c r="F3570" s="62">
        <v>1</v>
      </c>
      <c r="G3570" s="63">
        <v>4780000</v>
      </c>
      <c r="H3570" s="62">
        <v>40000</v>
      </c>
      <c r="I3570" s="69">
        <v>1</v>
      </c>
      <c r="J3570" s="70">
        <v>482780</v>
      </c>
      <c r="K3570" s="64">
        <v>10</v>
      </c>
      <c r="L3570" s="64">
        <f t="shared" si="57"/>
        <v>2312468400</v>
      </c>
      <c r="M3570" s="62">
        <v>3561</v>
      </c>
    </row>
    <row r="3571" spans="4:13">
      <c r="D3571" s="59"/>
      <c r="E3571" s="59"/>
      <c r="F3571" s="62">
        <v>2</v>
      </c>
      <c r="G3571" s="64">
        <v>4827800</v>
      </c>
      <c r="H3571" s="59"/>
      <c r="I3571" s="69">
        <v>1.01</v>
      </c>
      <c r="J3571" s="70">
        <v>492435</v>
      </c>
      <c r="K3571" s="64">
        <v>10</v>
      </c>
      <c r="L3571" s="64">
        <f t="shared" si="57"/>
        <v>2382205493</v>
      </c>
      <c r="M3571" s="62">
        <v>3562</v>
      </c>
    </row>
    <row r="3572" spans="4:13">
      <c r="D3572" s="59"/>
      <c r="E3572" s="59"/>
      <c r="F3572" s="62">
        <v>3</v>
      </c>
      <c r="G3572" s="64">
        <v>4875600</v>
      </c>
      <c r="H3572" s="59"/>
      <c r="I3572" s="69">
        <v>1.02</v>
      </c>
      <c r="J3572" s="70">
        <v>502186</v>
      </c>
      <c r="K3572" s="64">
        <v>10</v>
      </c>
      <c r="L3572" s="64">
        <f t="shared" si="57"/>
        <v>2453333661.6</v>
      </c>
      <c r="M3572" s="62">
        <v>3563</v>
      </c>
    </row>
    <row r="3573" spans="4:13">
      <c r="D3573" s="59"/>
      <c r="E3573" s="59"/>
      <c r="F3573" s="62">
        <v>4</v>
      </c>
      <c r="G3573" s="64">
        <v>4923400</v>
      </c>
      <c r="H3573" s="59"/>
      <c r="I3573" s="69">
        <v>1.03</v>
      </c>
      <c r="J3573" s="70">
        <v>512033</v>
      </c>
      <c r="K3573" s="64">
        <v>10</v>
      </c>
      <c r="L3573" s="64">
        <f t="shared" si="57"/>
        <v>2525866672.2</v>
      </c>
      <c r="M3573" s="62">
        <v>3564</v>
      </c>
    </row>
    <row r="3574" spans="4:13">
      <c r="D3574" s="59"/>
      <c r="E3574" s="59"/>
      <c r="F3574" s="62">
        <v>5</v>
      </c>
      <c r="G3574" s="64">
        <v>4971200</v>
      </c>
      <c r="H3574" s="59"/>
      <c r="I3574" s="69">
        <v>1.04</v>
      </c>
      <c r="J3574" s="70">
        <v>521976</v>
      </c>
      <c r="K3574" s="64">
        <v>10</v>
      </c>
      <c r="L3574" s="64">
        <f t="shared" si="57"/>
        <v>2599818291.2</v>
      </c>
      <c r="M3574" s="62">
        <v>3565</v>
      </c>
    </row>
    <row r="3575" spans="4:13">
      <c r="D3575" s="59"/>
      <c r="E3575" s="59"/>
      <c r="F3575" s="62">
        <v>6</v>
      </c>
      <c r="G3575" s="64">
        <v>5066800</v>
      </c>
      <c r="H3575" s="59"/>
      <c r="I3575" s="69">
        <v>1.06</v>
      </c>
      <c r="J3575" s="70">
        <v>537080</v>
      </c>
      <c r="K3575" s="64">
        <v>10</v>
      </c>
      <c r="L3575" s="64">
        <f t="shared" si="57"/>
        <v>2726343744</v>
      </c>
      <c r="M3575" s="62">
        <v>3566</v>
      </c>
    </row>
    <row r="3576" spans="4:13">
      <c r="D3576" s="59"/>
      <c r="E3576" s="59"/>
      <c r="F3576" s="62">
        <v>7</v>
      </c>
      <c r="G3576" s="64">
        <v>5162400</v>
      </c>
      <c r="H3576" s="59"/>
      <c r="I3576" s="69">
        <v>1.08</v>
      </c>
      <c r="J3576" s="70">
        <v>552376</v>
      </c>
      <c r="K3576" s="64">
        <v>10</v>
      </c>
      <c r="L3576" s="64">
        <f t="shared" si="57"/>
        <v>2856748262.4</v>
      </c>
      <c r="M3576" s="62">
        <v>3567</v>
      </c>
    </row>
    <row r="3577" spans="4:13">
      <c r="D3577" s="59"/>
      <c r="E3577" s="59"/>
      <c r="F3577" s="62">
        <v>8</v>
      </c>
      <c r="G3577" s="64">
        <v>5258000</v>
      </c>
      <c r="H3577" s="59"/>
      <c r="I3577" s="69">
        <v>1.1</v>
      </c>
      <c r="J3577" s="70">
        <v>567864</v>
      </c>
      <c r="K3577" s="64">
        <v>10</v>
      </c>
      <c r="L3577" s="64">
        <f t="shared" si="57"/>
        <v>2991086912</v>
      </c>
      <c r="M3577" s="62">
        <v>3568</v>
      </c>
    </row>
    <row r="3578" spans="4:13">
      <c r="D3578" s="59"/>
      <c r="E3578" s="62">
        <v>2</v>
      </c>
      <c r="F3578" s="62">
        <v>1</v>
      </c>
      <c r="G3578" s="63">
        <v>4820000</v>
      </c>
      <c r="H3578" s="62">
        <v>40000</v>
      </c>
      <c r="I3578" s="69">
        <v>1</v>
      </c>
      <c r="J3578" s="70">
        <v>486820</v>
      </c>
      <c r="K3578" s="64">
        <v>10</v>
      </c>
      <c r="L3578" s="64">
        <f t="shared" si="57"/>
        <v>2351292400</v>
      </c>
      <c r="M3578" s="62">
        <v>3569</v>
      </c>
    </row>
    <row r="3579" spans="4:13">
      <c r="D3579" s="59"/>
      <c r="E3579" s="59"/>
      <c r="F3579" s="62">
        <v>2</v>
      </c>
      <c r="G3579" s="64">
        <v>4868200</v>
      </c>
      <c r="H3579" s="59"/>
      <c r="I3579" s="69">
        <v>1.01</v>
      </c>
      <c r="J3579" s="70">
        <v>496556</v>
      </c>
      <c r="K3579" s="64">
        <v>10</v>
      </c>
      <c r="L3579" s="64">
        <f t="shared" si="57"/>
        <v>2422202119.2</v>
      </c>
      <c r="M3579" s="62">
        <v>3570</v>
      </c>
    </row>
    <row r="3580" spans="4:13">
      <c r="D3580" s="59"/>
      <c r="E3580" s="59"/>
      <c r="F3580" s="62">
        <v>3</v>
      </c>
      <c r="G3580" s="64">
        <v>4916400</v>
      </c>
      <c r="H3580" s="59"/>
      <c r="I3580" s="69">
        <v>1.02</v>
      </c>
      <c r="J3580" s="70">
        <v>506389</v>
      </c>
      <c r="K3580" s="64">
        <v>10</v>
      </c>
      <c r="L3580" s="64">
        <f t="shared" si="57"/>
        <v>2494527279.6</v>
      </c>
      <c r="M3580" s="62">
        <v>3571</v>
      </c>
    </row>
    <row r="3581" spans="4:13">
      <c r="D3581" s="59"/>
      <c r="E3581" s="59"/>
      <c r="F3581" s="62">
        <v>4</v>
      </c>
      <c r="G3581" s="64">
        <v>4964600</v>
      </c>
      <c r="H3581" s="59"/>
      <c r="I3581" s="69">
        <v>1.03</v>
      </c>
      <c r="J3581" s="70">
        <v>516318</v>
      </c>
      <c r="K3581" s="64">
        <v>10</v>
      </c>
      <c r="L3581" s="64">
        <f t="shared" si="57"/>
        <v>2568276942.8</v>
      </c>
      <c r="M3581" s="62">
        <v>3572</v>
      </c>
    </row>
    <row r="3582" spans="4:13">
      <c r="D3582" s="59"/>
      <c r="E3582" s="59"/>
      <c r="F3582" s="62">
        <v>5</v>
      </c>
      <c r="G3582" s="64">
        <v>5012800</v>
      </c>
      <c r="H3582" s="59"/>
      <c r="I3582" s="69">
        <v>1.04</v>
      </c>
      <c r="J3582" s="70">
        <v>526344</v>
      </c>
      <c r="K3582" s="64">
        <v>10</v>
      </c>
      <c r="L3582" s="64">
        <f t="shared" si="57"/>
        <v>2643470003.2</v>
      </c>
      <c r="M3582" s="62">
        <v>3573</v>
      </c>
    </row>
    <row r="3583" spans="4:13">
      <c r="D3583" s="59"/>
      <c r="E3583" s="59"/>
      <c r="F3583" s="62">
        <v>6</v>
      </c>
      <c r="G3583" s="64">
        <v>5109200</v>
      </c>
      <c r="H3583" s="59"/>
      <c r="I3583" s="69">
        <v>1.06</v>
      </c>
      <c r="J3583" s="70">
        <v>541575</v>
      </c>
      <c r="K3583" s="64">
        <v>10</v>
      </c>
      <c r="L3583" s="64">
        <f t="shared" si="57"/>
        <v>2772124190</v>
      </c>
      <c r="M3583" s="62">
        <v>3574</v>
      </c>
    </row>
    <row r="3584" spans="4:13">
      <c r="D3584" s="59"/>
      <c r="E3584" s="59"/>
      <c r="F3584" s="62">
        <v>7</v>
      </c>
      <c r="G3584" s="64">
        <v>5205600</v>
      </c>
      <c r="H3584" s="59"/>
      <c r="I3584" s="69">
        <v>1.08</v>
      </c>
      <c r="J3584" s="70">
        <v>556999</v>
      </c>
      <c r="K3584" s="64">
        <v>10</v>
      </c>
      <c r="L3584" s="64">
        <f t="shared" si="57"/>
        <v>2904719594.4</v>
      </c>
      <c r="M3584" s="62">
        <v>3575</v>
      </c>
    </row>
    <row r="3585" spans="5:13">
      <c r="E3585" s="59"/>
      <c r="F3585" s="62">
        <v>8</v>
      </c>
      <c r="G3585" s="64">
        <v>5302000</v>
      </c>
      <c r="H3585" s="59"/>
      <c r="I3585" s="69">
        <v>1.1</v>
      </c>
      <c r="J3585" s="70">
        <v>572616</v>
      </c>
      <c r="K3585" s="64">
        <v>10</v>
      </c>
      <c r="L3585" s="64">
        <f t="shared" si="57"/>
        <v>3041312032</v>
      </c>
      <c r="M3585" s="62">
        <v>3576</v>
      </c>
    </row>
    <row r="3586" spans="5:13">
      <c r="E3586" s="62">
        <v>3</v>
      </c>
      <c r="F3586" s="62">
        <v>1</v>
      </c>
      <c r="G3586" s="63">
        <v>4860000</v>
      </c>
      <c r="H3586" s="62">
        <v>40000</v>
      </c>
      <c r="I3586" s="69">
        <v>1</v>
      </c>
      <c r="J3586" s="70">
        <v>490860</v>
      </c>
      <c r="K3586" s="64">
        <v>10</v>
      </c>
      <c r="L3586" s="64">
        <f t="shared" si="57"/>
        <v>2390439600</v>
      </c>
      <c r="M3586" s="62">
        <v>3577</v>
      </c>
    </row>
    <row r="3587" spans="5:13">
      <c r="E3587" s="59"/>
      <c r="F3587" s="62">
        <v>2</v>
      </c>
      <c r="G3587" s="64">
        <v>4908600</v>
      </c>
      <c r="H3587" s="59"/>
      <c r="I3587" s="69">
        <v>1.01</v>
      </c>
      <c r="J3587" s="70">
        <v>500677</v>
      </c>
      <c r="K3587" s="64">
        <v>10</v>
      </c>
      <c r="L3587" s="64">
        <f t="shared" si="57"/>
        <v>2462531722.2</v>
      </c>
      <c r="M3587" s="62">
        <v>3578</v>
      </c>
    </row>
    <row r="3588" spans="5:13">
      <c r="E3588" s="59"/>
      <c r="F3588" s="62">
        <v>3</v>
      </c>
      <c r="G3588" s="64">
        <v>4957200</v>
      </c>
      <c r="H3588" s="59"/>
      <c r="I3588" s="69">
        <v>1.02</v>
      </c>
      <c r="J3588" s="70">
        <v>510591</v>
      </c>
      <c r="K3588" s="64">
        <v>10</v>
      </c>
      <c r="L3588" s="64">
        <f t="shared" si="57"/>
        <v>2536058905.2</v>
      </c>
      <c r="M3588" s="62">
        <v>3579</v>
      </c>
    </row>
    <row r="3589" spans="5:13">
      <c r="E3589" s="59"/>
      <c r="F3589" s="62">
        <v>4</v>
      </c>
      <c r="G3589" s="64">
        <v>5005800</v>
      </c>
      <c r="H3589" s="59"/>
      <c r="I3589" s="69">
        <v>1.03</v>
      </c>
      <c r="J3589" s="70">
        <v>520603</v>
      </c>
      <c r="K3589" s="64">
        <v>10</v>
      </c>
      <c r="L3589" s="64">
        <f t="shared" si="57"/>
        <v>2611040297.4</v>
      </c>
      <c r="M3589" s="62">
        <v>3580</v>
      </c>
    </row>
    <row r="3590" spans="5:13">
      <c r="E3590" s="59"/>
      <c r="F3590" s="62">
        <v>5</v>
      </c>
      <c r="G3590" s="64">
        <v>5054400</v>
      </c>
      <c r="H3590" s="59"/>
      <c r="I3590" s="69">
        <v>1.04</v>
      </c>
      <c r="J3590" s="70">
        <v>530712</v>
      </c>
      <c r="K3590" s="64">
        <v>10</v>
      </c>
      <c r="L3590" s="64">
        <f t="shared" si="57"/>
        <v>2687485132.8</v>
      </c>
      <c r="M3590" s="62">
        <v>3581</v>
      </c>
    </row>
    <row r="3591" spans="5:13">
      <c r="E3591" s="59"/>
      <c r="F3591" s="62">
        <v>6</v>
      </c>
      <c r="G3591" s="64">
        <v>5151600</v>
      </c>
      <c r="H3591" s="59"/>
      <c r="I3591" s="69">
        <v>1.06</v>
      </c>
      <c r="J3591" s="70">
        <v>546069</v>
      </c>
      <c r="K3591" s="64">
        <v>10</v>
      </c>
      <c r="L3591" s="64">
        <f t="shared" si="57"/>
        <v>2818280660.4</v>
      </c>
      <c r="M3591" s="62">
        <v>3582</v>
      </c>
    </row>
    <row r="3592" spans="5:13">
      <c r="E3592" s="59"/>
      <c r="F3592" s="62">
        <v>7</v>
      </c>
      <c r="G3592" s="64">
        <v>5248800</v>
      </c>
      <c r="H3592" s="59"/>
      <c r="I3592" s="69">
        <v>1.08</v>
      </c>
      <c r="J3592" s="70">
        <v>561621</v>
      </c>
      <c r="K3592" s="64">
        <v>10</v>
      </c>
      <c r="L3592" s="64">
        <f t="shared" si="57"/>
        <v>2953085104.8</v>
      </c>
      <c r="M3592" s="62">
        <v>3583</v>
      </c>
    </row>
    <row r="3593" spans="5:13">
      <c r="E3593" s="59"/>
      <c r="F3593" s="62">
        <v>8</v>
      </c>
      <c r="G3593" s="64">
        <v>5346000</v>
      </c>
      <c r="H3593" s="59"/>
      <c r="I3593" s="69">
        <v>1.1</v>
      </c>
      <c r="J3593" s="70">
        <v>577368</v>
      </c>
      <c r="K3593" s="64">
        <v>10</v>
      </c>
      <c r="L3593" s="64">
        <f t="shared" si="57"/>
        <v>3091955328</v>
      </c>
      <c r="M3593" s="62">
        <v>3584</v>
      </c>
    </row>
    <row r="3594" spans="5:13">
      <c r="E3594" s="62">
        <v>4</v>
      </c>
      <c r="F3594" s="62">
        <v>1</v>
      </c>
      <c r="G3594" s="63">
        <v>4900000</v>
      </c>
      <c r="H3594" s="62">
        <v>40000</v>
      </c>
      <c r="I3594" s="69">
        <v>1</v>
      </c>
      <c r="J3594" s="70">
        <v>494900</v>
      </c>
      <c r="K3594" s="64">
        <v>10</v>
      </c>
      <c r="L3594" s="64">
        <f t="shared" si="57"/>
        <v>2429910000</v>
      </c>
      <c r="M3594" s="62">
        <v>3585</v>
      </c>
    </row>
    <row r="3595" spans="5:13">
      <c r="E3595" s="59"/>
      <c r="F3595" s="62">
        <v>2</v>
      </c>
      <c r="G3595" s="64">
        <v>4949000</v>
      </c>
      <c r="H3595" s="59"/>
      <c r="I3595" s="69">
        <v>1.01</v>
      </c>
      <c r="J3595" s="70">
        <v>504798</v>
      </c>
      <c r="K3595" s="64">
        <v>10</v>
      </c>
      <c r="L3595" s="64">
        <f t="shared" si="57"/>
        <v>2503194302</v>
      </c>
      <c r="M3595" s="62">
        <v>3586</v>
      </c>
    </row>
    <row r="3596" spans="5:13">
      <c r="E3596" s="59"/>
      <c r="F3596" s="62">
        <v>3</v>
      </c>
      <c r="G3596" s="64">
        <v>4998000</v>
      </c>
      <c r="H3596" s="59"/>
      <c r="I3596" s="69">
        <v>1.02</v>
      </c>
      <c r="J3596" s="70">
        <v>514794</v>
      </c>
      <c r="K3596" s="64">
        <v>10</v>
      </c>
      <c r="L3596" s="64">
        <f t="shared" si="57"/>
        <v>2577938412</v>
      </c>
      <c r="M3596" s="62">
        <v>3587</v>
      </c>
    </row>
    <row r="3597" spans="5:13">
      <c r="E3597" s="59"/>
      <c r="F3597" s="62">
        <v>4</v>
      </c>
      <c r="G3597" s="64">
        <v>5047000</v>
      </c>
      <c r="H3597" s="59"/>
      <c r="I3597" s="69">
        <v>1.03</v>
      </c>
      <c r="J3597" s="70">
        <v>524888</v>
      </c>
      <c r="K3597" s="64">
        <v>10</v>
      </c>
      <c r="L3597" s="64">
        <f t="shared" si="57"/>
        <v>2654156736</v>
      </c>
      <c r="M3597" s="62">
        <v>3588</v>
      </c>
    </row>
    <row r="3598" spans="5:13">
      <c r="E3598" s="59"/>
      <c r="F3598" s="62">
        <v>5</v>
      </c>
      <c r="G3598" s="64">
        <v>5096000</v>
      </c>
      <c r="H3598" s="59"/>
      <c r="I3598" s="69">
        <v>1.04</v>
      </c>
      <c r="J3598" s="70">
        <v>535080</v>
      </c>
      <c r="K3598" s="64">
        <v>10</v>
      </c>
      <c r="L3598" s="64">
        <f t="shared" si="57"/>
        <v>2731863680</v>
      </c>
      <c r="M3598" s="62">
        <v>3589</v>
      </c>
    </row>
    <row r="3599" spans="5:13">
      <c r="E3599" s="59"/>
      <c r="F3599" s="62">
        <v>6</v>
      </c>
      <c r="G3599" s="64">
        <v>5194000</v>
      </c>
      <c r="H3599" s="59"/>
      <c r="I3599" s="69">
        <v>1.06</v>
      </c>
      <c r="J3599" s="70">
        <v>550564</v>
      </c>
      <c r="K3599" s="64">
        <v>10</v>
      </c>
      <c r="L3599" s="64">
        <f t="shared" si="57"/>
        <v>2864823416</v>
      </c>
      <c r="M3599" s="62">
        <v>3590</v>
      </c>
    </row>
    <row r="3600" spans="5:13">
      <c r="E3600" s="59"/>
      <c r="F3600" s="62">
        <v>7</v>
      </c>
      <c r="G3600" s="64">
        <v>5292000</v>
      </c>
      <c r="H3600" s="59"/>
      <c r="I3600" s="69">
        <v>1.08</v>
      </c>
      <c r="J3600" s="70">
        <v>566244</v>
      </c>
      <c r="K3600" s="64">
        <v>10</v>
      </c>
      <c r="L3600" s="64">
        <f t="shared" si="57"/>
        <v>3001855248</v>
      </c>
      <c r="M3600" s="62">
        <v>3591</v>
      </c>
    </row>
    <row r="3601" spans="4:13">
      <c r="D3601" s="59"/>
      <c r="E3601" s="59"/>
      <c r="F3601" s="62">
        <v>8</v>
      </c>
      <c r="G3601" s="64">
        <v>5390000</v>
      </c>
      <c r="H3601" s="59"/>
      <c r="I3601" s="69">
        <v>1.1</v>
      </c>
      <c r="J3601" s="70">
        <v>582120</v>
      </c>
      <c r="K3601" s="64">
        <v>10</v>
      </c>
      <c r="L3601" s="64">
        <f t="shared" si="57"/>
        <v>3143016800</v>
      </c>
      <c r="M3601" s="62">
        <v>3592</v>
      </c>
    </row>
    <row r="3602" spans="4:13">
      <c r="D3602" s="59"/>
      <c r="E3602" s="62">
        <v>5</v>
      </c>
      <c r="F3602" s="62">
        <v>1</v>
      </c>
      <c r="G3602" s="63">
        <v>4940000</v>
      </c>
      <c r="H3602" s="62">
        <v>40000</v>
      </c>
      <c r="I3602" s="69">
        <v>1</v>
      </c>
      <c r="J3602" s="70">
        <v>498940</v>
      </c>
      <c r="K3602" s="64">
        <v>10</v>
      </c>
      <c r="L3602" s="64">
        <f t="shared" si="57"/>
        <v>2469703600</v>
      </c>
      <c r="M3602" s="62">
        <v>3593</v>
      </c>
    </row>
    <row r="3603" spans="4:13">
      <c r="D3603" s="59"/>
      <c r="E3603" s="59"/>
      <c r="F3603" s="62">
        <v>2</v>
      </c>
      <c r="G3603" s="64">
        <v>4989400</v>
      </c>
      <c r="H3603" s="59"/>
      <c r="I3603" s="69">
        <v>1.01</v>
      </c>
      <c r="J3603" s="70">
        <v>508918</v>
      </c>
      <c r="K3603" s="64">
        <v>10</v>
      </c>
      <c r="L3603" s="64">
        <f t="shared" si="57"/>
        <v>2544184869.2</v>
      </c>
      <c r="M3603" s="62">
        <v>3594</v>
      </c>
    </row>
    <row r="3604" spans="4:13">
      <c r="D3604" s="59"/>
      <c r="E3604" s="59"/>
      <c r="F3604" s="62">
        <v>3</v>
      </c>
      <c r="G3604" s="64">
        <v>5038800</v>
      </c>
      <c r="H3604" s="59"/>
      <c r="I3604" s="69">
        <v>1.02</v>
      </c>
      <c r="J3604" s="70">
        <v>518996</v>
      </c>
      <c r="K3604" s="64">
        <v>10</v>
      </c>
      <c r="L3604" s="64">
        <f t="shared" si="57"/>
        <v>2620155844.8</v>
      </c>
      <c r="M3604" s="62">
        <v>3595</v>
      </c>
    </row>
    <row r="3605" spans="4:13">
      <c r="D3605" s="59"/>
      <c r="E3605" s="59"/>
      <c r="F3605" s="62">
        <v>4</v>
      </c>
      <c r="G3605" s="64">
        <v>5088200</v>
      </c>
      <c r="H3605" s="59"/>
      <c r="I3605" s="69">
        <v>1.03</v>
      </c>
      <c r="J3605" s="70">
        <v>529172</v>
      </c>
      <c r="K3605" s="64">
        <v>10</v>
      </c>
      <c r="L3605" s="64">
        <f t="shared" si="57"/>
        <v>2697621170.4</v>
      </c>
      <c r="M3605" s="62">
        <v>3596</v>
      </c>
    </row>
    <row r="3606" spans="4:13">
      <c r="D3606" s="59"/>
      <c r="E3606" s="59"/>
      <c r="F3606" s="62">
        <v>5</v>
      </c>
      <c r="G3606" s="64">
        <v>5137600</v>
      </c>
      <c r="H3606" s="59"/>
      <c r="I3606" s="69">
        <v>1.04</v>
      </c>
      <c r="J3606" s="70">
        <v>539448</v>
      </c>
      <c r="K3606" s="64">
        <v>10</v>
      </c>
      <c r="L3606" s="64">
        <f t="shared" si="57"/>
        <v>2776605644.8</v>
      </c>
      <c r="M3606" s="62">
        <v>3597</v>
      </c>
    </row>
    <row r="3607" spans="4:13">
      <c r="D3607" s="59"/>
      <c r="E3607" s="59"/>
      <c r="F3607" s="62">
        <v>6</v>
      </c>
      <c r="G3607" s="64">
        <v>5236400</v>
      </c>
      <c r="H3607" s="59"/>
      <c r="I3607" s="69">
        <v>1.06</v>
      </c>
      <c r="J3607" s="70">
        <v>555058</v>
      </c>
      <c r="K3607" s="64">
        <v>10</v>
      </c>
      <c r="L3607" s="64">
        <f t="shared" si="57"/>
        <v>2911742111.2</v>
      </c>
      <c r="M3607" s="62">
        <v>3598</v>
      </c>
    </row>
    <row r="3608" spans="4:13">
      <c r="D3608" s="59"/>
      <c r="E3608" s="59"/>
      <c r="F3608" s="62">
        <v>7</v>
      </c>
      <c r="G3608" s="64">
        <v>5335200</v>
      </c>
      <c r="H3608" s="59"/>
      <c r="I3608" s="69">
        <v>1.08</v>
      </c>
      <c r="J3608" s="70">
        <v>570866</v>
      </c>
      <c r="K3608" s="64">
        <v>10</v>
      </c>
      <c r="L3608" s="64">
        <f t="shared" si="57"/>
        <v>3051019483.2</v>
      </c>
      <c r="M3608" s="62">
        <v>3599</v>
      </c>
    </row>
    <row r="3609" spans="4:13">
      <c r="D3609" s="59"/>
      <c r="E3609" s="59"/>
      <c r="F3609" s="62">
        <v>8</v>
      </c>
      <c r="G3609" s="64">
        <v>5434000</v>
      </c>
      <c r="H3609" s="59"/>
      <c r="I3609" s="69">
        <v>1.1</v>
      </c>
      <c r="J3609" s="70">
        <v>586872</v>
      </c>
      <c r="K3609" s="64">
        <v>10</v>
      </c>
      <c r="L3609" s="64">
        <f t="shared" si="57"/>
        <v>3194496448</v>
      </c>
      <c r="M3609" s="62">
        <v>3600</v>
      </c>
    </row>
    <row r="3610" spans="4:13">
      <c r="D3610" s="62" t="s">
        <v>687</v>
      </c>
      <c r="E3610" s="62">
        <v>1</v>
      </c>
      <c r="F3610" s="62">
        <v>1</v>
      </c>
      <c r="G3610" s="63">
        <v>4980000</v>
      </c>
      <c r="H3610" s="62">
        <v>40000</v>
      </c>
      <c r="I3610" s="69">
        <v>1</v>
      </c>
      <c r="J3610" s="70">
        <v>502980</v>
      </c>
      <c r="K3610" s="64">
        <v>10</v>
      </c>
      <c r="L3610" s="64">
        <f t="shared" si="57"/>
        <v>2509820400</v>
      </c>
      <c r="M3610" s="62">
        <v>3601</v>
      </c>
    </row>
    <row r="3611" spans="4:13">
      <c r="D3611" s="59"/>
      <c r="E3611" s="59"/>
      <c r="F3611" s="62">
        <v>2</v>
      </c>
      <c r="G3611" s="64">
        <v>5029800</v>
      </c>
      <c r="H3611" s="59"/>
      <c r="I3611" s="69">
        <v>1.01</v>
      </c>
      <c r="J3611" s="70">
        <v>513039</v>
      </c>
      <c r="K3611" s="64">
        <v>10</v>
      </c>
      <c r="L3611" s="64">
        <f t="shared" si="57"/>
        <v>2585513362.2</v>
      </c>
      <c r="M3611" s="62">
        <v>3602</v>
      </c>
    </row>
    <row r="3612" spans="4:13">
      <c r="D3612" s="59"/>
      <c r="E3612" s="59"/>
      <c r="F3612" s="62">
        <v>3</v>
      </c>
      <c r="G3612" s="64">
        <v>5079600</v>
      </c>
      <c r="H3612" s="59"/>
      <c r="I3612" s="69">
        <v>1.02</v>
      </c>
      <c r="J3612" s="70">
        <v>523198</v>
      </c>
      <c r="K3612" s="64">
        <v>10</v>
      </c>
      <c r="L3612" s="64">
        <f t="shared" si="57"/>
        <v>2662716160.8</v>
      </c>
      <c r="M3612" s="62">
        <v>3603</v>
      </c>
    </row>
    <row r="3613" spans="4:13">
      <c r="D3613" s="59"/>
      <c r="E3613" s="59"/>
      <c r="F3613" s="62">
        <v>4</v>
      </c>
      <c r="G3613" s="64">
        <v>5129400</v>
      </c>
      <c r="H3613" s="59"/>
      <c r="I3613" s="69">
        <v>1.03</v>
      </c>
      <c r="J3613" s="70">
        <v>533457</v>
      </c>
      <c r="K3613" s="64">
        <v>10</v>
      </c>
      <c r="L3613" s="64">
        <f t="shared" si="57"/>
        <v>2741443735.8</v>
      </c>
      <c r="M3613" s="62">
        <v>3604</v>
      </c>
    </row>
    <row r="3614" spans="4:13">
      <c r="D3614" s="59"/>
      <c r="E3614" s="59"/>
      <c r="F3614" s="62">
        <v>5</v>
      </c>
      <c r="G3614" s="64">
        <v>5179200</v>
      </c>
      <c r="H3614" s="59"/>
      <c r="I3614" s="69">
        <v>1.04</v>
      </c>
      <c r="J3614" s="70">
        <v>543816</v>
      </c>
      <c r="K3614" s="64">
        <v>10</v>
      </c>
      <c r="L3614" s="64">
        <f t="shared" si="57"/>
        <v>2821711027.2</v>
      </c>
      <c r="M3614" s="62">
        <v>3605</v>
      </c>
    </row>
    <row r="3615" spans="4:13">
      <c r="D3615" s="59"/>
      <c r="E3615" s="59"/>
      <c r="F3615" s="62">
        <v>6</v>
      </c>
      <c r="G3615" s="64">
        <v>5278800</v>
      </c>
      <c r="H3615" s="59"/>
      <c r="I3615" s="69">
        <v>1.06</v>
      </c>
      <c r="J3615" s="70">
        <v>559552</v>
      </c>
      <c r="K3615" s="64">
        <v>10</v>
      </c>
      <c r="L3615" s="64">
        <f t="shared" si="57"/>
        <v>2959041897.6</v>
      </c>
      <c r="M3615" s="62">
        <v>3606</v>
      </c>
    </row>
    <row r="3616" spans="4:13">
      <c r="D3616" s="59"/>
      <c r="E3616" s="59"/>
      <c r="F3616" s="62">
        <v>7</v>
      </c>
      <c r="G3616" s="64">
        <v>5378400</v>
      </c>
      <c r="H3616" s="59"/>
      <c r="I3616" s="69">
        <v>1.08</v>
      </c>
      <c r="J3616" s="70">
        <v>575488</v>
      </c>
      <c r="K3616" s="64">
        <v>10</v>
      </c>
      <c r="L3616" s="64">
        <f t="shared" si="57"/>
        <v>3100583059.2</v>
      </c>
      <c r="M3616" s="62">
        <v>3607</v>
      </c>
    </row>
    <row r="3617" spans="5:13">
      <c r="E3617" s="59"/>
      <c r="F3617" s="62">
        <v>8</v>
      </c>
      <c r="G3617" s="64">
        <v>5478000</v>
      </c>
      <c r="H3617" s="59"/>
      <c r="I3617" s="69">
        <v>1.1</v>
      </c>
      <c r="J3617" s="70">
        <v>591624</v>
      </c>
      <c r="K3617" s="64">
        <v>10</v>
      </c>
      <c r="L3617" s="64">
        <f t="shared" si="57"/>
        <v>3246394272</v>
      </c>
      <c r="M3617" s="62">
        <v>3608</v>
      </c>
    </row>
    <row r="3618" spans="5:13">
      <c r="E3618" s="62">
        <v>2</v>
      </c>
      <c r="F3618" s="62">
        <v>1</v>
      </c>
      <c r="G3618" s="63">
        <v>5020000</v>
      </c>
      <c r="H3618" s="62">
        <v>40000</v>
      </c>
      <c r="I3618" s="69">
        <v>1</v>
      </c>
      <c r="J3618" s="70">
        <v>507020</v>
      </c>
      <c r="K3618" s="64">
        <v>10</v>
      </c>
      <c r="L3618" s="64">
        <f t="shared" si="57"/>
        <v>2550260400</v>
      </c>
      <c r="M3618" s="62">
        <v>3609</v>
      </c>
    </row>
    <row r="3619" spans="5:13">
      <c r="E3619" s="59"/>
      <c r="F3619" s="62">
        <v>2</v>
      </c>
      <c r="G3619" s="64">
        <v>5070200</v>
      </c>
      <c r="H3619" s="59"/>
      <c r="I3619" s="69">
        <v>1.01</v>
      </c>
      <c r="J3619" s="70">
        <v>517160</v>
      </c>
      <c r="K3619" s="64">
        <v>10</v>
      </c>
      <c r="L3619" s="64">
        <f t="shared" si="57"/>
        <v>2627174832</v>
      </c>
      <c r="M3619" s="62">
        <v>3610</v>
      </c>
    </row>
    <row r="3620" spans="5:13">
      <c r="E3620" s="59"/>
      <c r="F3620" s="62">
        <v>3</v>
      </c>
      <c r="G3620" s="64">
        <v>5120400</v>
      </c>
      <c r="H3620" s="59"/>
      <c r="I3620" s="69">
        <v>1.02</v>
      </c>
      <c r="J3620" s="70">
        <v>527401</v>
      </c>
      <c r="K3620" s="64">
        <v>10</v>
      </c>
      <c r="L3620" s="64">
        <f t="shared" si="57"/>
        <v>2705624480.4</v>
      </c>
      <c r="M3620" s="62">
        <v>3611</v>
      </c>
    </row>
    <row r="3621" spans="5:13">
      <c r="E3621" s="59"/>
      <c r="F3621" s="62">
        <v>4</v>
      </c>
      <c r="G3621" s="64">
        <v>5170600</v>
      </c>
      <c r="H3621" s="59"/>
      <c r="I3621" s="69">
        <v>1.03</v>
      </c>
      <c r="J3621" s="70">
        <v>537742</v>
      </c>
      <c r="K3621" s="64">
        <v>10</v>
      </c>
      <c r="L3621" s="64">
        <f t="shared" si="57"/>
        <v>2785619385.2</v>
      </c>
      <c r="M3621" s="62">
        <v>3612</v>
      </c>
    </row>
    <row r="3622" spans="5:13">
      <c r="E3622" s="59"/>
      <c r="F3622" s="62">
        <v>5</v>
      </c>
      <c r="G3622" s="64">
        <v>5220800</v>
      </c>
      <c r="H3622" s="59"/>
      <c r="I3622" s="69">
        <v>1.04</v>
      </c>
      <c r="J3622" s="70">
        <v>548184</v>
      </c>
      <c r="K3622" s="64">
        <v>10</v>
      </c>
      <c r="L3622" s="64">
        <f t="shared" si="57"/>
        <v>2867179827.2</v>
      </c>
      <c r="M3622" s="62">
        <v>3613</v>
      </c>
    </row>
    <row r="3623" spans="5:13">
      <c r="E3623" s="59"/>
      <c r="F3623" s="62">
        <v>6</v>
      </c>
      <c r="G3623" s="64">
        <v>5321200</v>
      </c>
      <c r="H3623" s="59"/>
      <c r="I3623" s="69">
        <v>1.06</v>
      </c>
      <c r="J3623" s="70">
        <v>564047</v>
      </c>
      <c r="K3623" s="64">
        <v>10</v>
      </c>
      <c r="L3623" s="64">
        <f t="shared" si="57"/>
        <v>3006728096.4</v>
      </c>
      <c r="M3623" s="62">
        <v>3614</v>
      </c>
    </row>
    <row r="3624" spans="5:13">
      <c r="E3624" s="59"/>
      <c r="F3624" s="62">
        <v>7</v>
      </c>
      <c r="G3624" s="64">
        <v>5421600</v>
      </c>
      <c r="H3624" s="59"/>
      <c r="I3624" s="69">
        <v>1.08</v>
      </c>
      <c r="J3624" s="70">
        <v>580111</v>
      </c>
      <c r="K3624" s="64">
        <v>10</v>
      </c>
      <c r="L3624" s="64">
        <f t="shared" si="57"/>
        <v>3150551397.6</v>
      </c>
      <c r="M3624" s="62">
        <v>3615</v>
      </c>
    </row>
    <row r="3625" spans="5:13">
      <c r="E3625" s="59"/>
      <c r="F3625" s="62">
        <v>8</v>
      </c>
      <c r="G3625" s="64">
        <v>5522000</v>
      </c>
      <c r="H3625" s="59"/>
      <c r="I3625" s="69">
        <v>1.1</v>
      </c>
      <c r="J3625" s="70">
        <v>596376</v>
      </c>
      <c r="K3625" s="64">
        <v>10</v>
      </c>
      <c r="L3625" s="64">
        <f t="shared" si="57"/>
        <v>3298710272</v>
      </c>
      <c r="M3625" s="62">
        <v>3616</v>
      </c>
    </row>
    <row r="3626" spans="5:13">
      <c r="E3626" s="62">
        <v>3</v>
      </c>
      <c r="F3626" s="62">
        <v>1</v>
      </c>
      <c r="G3626" s="63">
        <v>5060000</v>
      </c>
      <c r="H3626" s="62">
        <v>40000</v>
      </c>
      <c r="I3626" s="69">
        <v>1</v>
      </c>
      <c r="J3626" s="70">
        <v>511060</v>
      </c>
      <c r="K3626" s="64">
        <v>10</v>
      </c>
      <c r="L3626" s="64">
        <f t="shared" ref="L3626:L3689" si="58">G3626*(1+J3626/1000)</f>
        <v>2591023600</v>
      </c>
      <c r="M3626" s="62">
        <v>3617</v>
      </c>
    </row>
    <row r="3627" spans="5:13">
      <c r="E3627" s="59"/>
      <c r="F3627" s="62">
        <v>2</v>
      </c>
      <c r="G3627" s="64">
        <v>5110600</v>
      </c>
      <c r="H3627" s="59"/>
      <c r="I3627" s="69">
        <v>1.01</v>
      </c>
      <c r="J3627" s="70">
        <v>521281</v>
      </c>
      <c r="K3627" s="64">
        <v>10</v>
      </c>
      <c r="L3627" s="64">
        <f t="shared" si="58"/>
        <v>2669169278.6</v>
      </c>
      <c r="M3627" s="62">
        <v>3618</v>
      </c>
    </row>
    <row r="3628" spans="5:13">
      <c r="E3628" s="59"/>
      <c r="F3628" s="62">
        <v>3</v>
      </c>
      <c r="G3628" s="64">
        <v>5161200</v>
      </c>
      <c r="H3628" s="59"/>
      <c r="I3628" s="69">
        <v>1.02</v>
      </c>
      <c r="J3628" s="70">
        <v>531603</v>
      </c>
      <c r="K3628" s="64">
        <v>10</v>
      </c>
      <c r="L3628" s="64">
        <f t="shared" si="58"/>
        <v>2748870603.6</v>
      </c>
      <c r="M3628" s="62">
        <v>3619</v>
      </c>
    </row>
    <row r="3629" spans="5:13">
      <c r="E3629" s="59"/>
      <c r="F3629" s="62">
        <v>4</v>
      </c>
      <c r="G3629" s="64">
        <v>5211800</v>
      </c>
      <c r="H3629" s="59"/>
      <c r="I3629" s="69">
        <v>1.03</v>
      </c>
      <c r="J3629" s="70">
        <v>542027</v>
      </c>
      <c r="K3629" s="64">
        <v>10</v>
      </c>
      <c r="L3629" s="64">
        <f t="shared" si="58"/>
        <v>2830148118.6</v>
      </c>
      <c r="M3629" s="62">
        <v>3620</v>
      </c>
    </row>
    <row r="3630" spans="5:13">
      <c r="E3630" s="59"/>
      <c r="F3630" s="62">
        <v>5</v>
      </c>
      <c r="G3630" s="64">
        <v>5262400</v>
      </c>
      <c r="H3630" s="59"/>
      <c r="I3630" s="69">
        <v>1.04</v>
      </c>
      <c r="J3630" s="70">
        <v>552552</v>
      </c>
      <c r="K3630" s="64">
        <v>10</v>
      </c>
      <c r="L3630" s="64">
        <f t="shared" si="58"/>
        <v>2913012044.8</v>
      </c>
      <c r="M3630" s="62">
        <v>3621</v>
      </c>
    </row>
    <row r="3631" spans="5:13">
      <c r="E3631" s="59"/>
      <c r="F3631" s="62">
        <v>6</v>
      </c>
      <c r="G3631" s="64">
        <v>5363600</v>
      </c>
      <c r="H3631" s="59"/>
      <c r="I3631" s="69">
        <v>1.06</v>
      </c>
      <c r="J3631" s="70">
        <v>568541</v>
      </c>
      <c r="K3631" s="64">
        <v>10</v>
      </c>
      <c r="L3631" s="64">
        <f t="shared" si="58"/>
        <v>3054790107.6</v>
      </c>
      <c r="M3631" s="62">
        <v>3622</v>
      </c>
    </row>
    <row r="3632" spans="5:13">
      <c r="E3632" s="59"/>
      <c r="F3632" s="62">
        <v>7</v>
      </c>
      <c r="G3632" s="64">
        <v>5464800</v>
      </c>
      <c r="H3632" s="59"/>
      <c r="I3632" s="69">
        <v>1.08</v>
      </c>
      <c r="J3632" s="70">
        <v>584733</v>
      </c>
      <c r="K3632" s="64">
        <v>10</v>
      </c>
      <c r="L3632" s="64">
        <f t="shared" si="58"/>
        <v>3200913698.4</v>
      </c>
      <c r="M3632" s="62">
        <v>3623</v>
      </c>
    </row>
    <row r="3633" spans="5:13">
      <c r="E3633" s="59"/>
      <c r="F3633" s="62">
        <v>8</v>
      </c>
      <c r="G3633" s="64">
        <v>5566000</v>
      </c>
      <c r="H3633" s="59"/>
      <c r="I3633" s="69">
        <v>1.1</v>
      </c>
      <c r="J3633" s="70">
        <v>601128</v>
      </c>
      <c r="K3633" s="64">
        <v>10</v>
      </c>
      <c r="L3633" s="64">
        <f t="shared" si="58"/>
        <v>3351444448</v>
      </c>
      <c r="M3633" s="62">
        <v>3624</v>
      </c>
    </row>
    <row r="3634" spans="5:13">
      <c r="E3634" s="62">
        <v>4</v>
      </c>
      <c r="F3634" s="62">
        <v>1</v>
      </c>
      <c r="G3634" s="63">
        <v>5100000</v>
      </c>
      <c r="H3634" s="62">
        <v>40000</v>
      </c>
      <c r="I3634" s="69">
        <v>1</v>
      </c>
      <c r="J3634" s="70">
        <v>515100</v>
      </c>
      <c r="K3634" s="64">
        <v>10</v>
      </c>
      <c r="L3634" s="64">
        <f t="shared" si="58"/>
        <v>2632110000</v>
      </c>
      <c r="M3634" s="62">
        <v>3625</v>
      </c>
    </row>
    <row r="3635" spans="5:13">
      <c r="E3635" s="59"/>
      <c r="F3635" s="62">
        <v>2</v>
      </c>
      <c r="G3635" s="64">
        <v>5151000</v>
      </c>
      <c r="H3635" s="59"/>
      <c r="I3635" s="69">
        <v>1.01</v>
      </c>
      <c r="J3635" s="70">
        <v>525402</v>
      </c>
      <c r="K3635" s="64">
        <v>10</v>
      </c>
      <c r="L3635" s="64">
        <f t="shared" si="58"/>
        <v>2711496702</v>
      </c>
      <c r="M3635" s="62">
        <v>3626</v>
      </c>
    </row>
    <row r="3636" spans="5:13">
      <c r="E3636" s="59"/>
      <c r="F3636" s="62">
        <v>3</v>
      </c>
      <c r="G3636" s="64">
        <v>5202000</v>
      </c>
      <c r="H3636" s="59"/>
      <c r="I3636" s="69">
        <v>1.02</v>
      </c>
      <c r="J3636" s="70">
        <v>535806</v>
      </c>
      <c r="K3636" s="64">
        <v>10</v>
      </c>
      <c r="L3636" s="64">
        <f t="shared" si="58"/>
        <v>2792464812</v>
      </c>
      <c r="M3636" s="62">
        <v>3627</v>
      </c>
    </row>
    <row r="3637" spans="5:13">
      <c r="E3637" s="59"/>
      <c r="F3637" s="62">
        <v>4</v>
      </c>
      <c r="G3637" s="64">
        <v>5253000</v>
      </c>
      <c r="H3637" s="59"/>
      <c r="I3637" s="69">
        <v>1.03</v>
      </c>
      <c r="J3637" s="70">
        <v>546312</v>
      </c>
      <c r="K3637" s="64">
        <v>10</v>
      </c>
      <c r="L3637" s="64">
        <f t="shared" si="58"/>
        <v>2875029936</v>
      </c>
      <c r="M3637" s="62">
        <v>3628</v>
      </c>
    </row>
    <row r="3638" spans="5:13">
      <c r="E3638" s="59"/>
      <c r="F3638" s="62">
        <v>5</v>
      </c>
      <c r="G3638" s="64">
        <v>5304000</v>
      </c>
      <c r="H3638" s="59"/>
      <c r="I3638" s="69">
        <v>1.04</v>
      </c>
      <c r="J3638" s="70">
        <v>556920</v>
      </c>
      <c r="K3638" s="64">
        <v>10</v>
      </c>
      <c r="L3638" s="64">
        <f t="shared" si="58"/>
        <v>2959207680</v>
      </c>
      <c r="M3638" s="62">
        <v>3629</v>
      </c>
    </row>
    <row r="3639" spans="5:13">
      <c r="E3639" s="59"/>
      <c r="F3639" s="62">
        <v>6</v>
      </c>
      <c r="G3639" s="64">
        <v>5406000</v>
      </c>
      <c r="H3639" s="59"/>
      <c r="I3639" s="69">
        <v>1.06</v>
      </c>
      <c r="J3639" s="70">
        <v>573036</v>
      </c>
      <c r="K3639" s="64">
        <v>10</v>
      </c>
      <c r="L3639" s="64">
        <f t="shared" si="58"/>
        <v>3103238616</v>
      </c>
      <c r="M3639" s="62">
        <v>3630</v>
      </c>
    </row>
    <row r="3640" spans="5:13">
      <c r="E3640" s="59"/>
      <c r="F3640" s="62">
        <v>7</v>
      </c>
      <c r="G3640" s="64">
        <v>5508000</v>
      </c>
      <c r="H3640" s="59"/>
      <c r="I3640" s="69">
        <v>1.08</v>
      </c>
      <c r="J3640" s="70">
        <v>589356</v>
      </c>
      <c r="K3640" s="64">
        <v>10</v>
      </c>
      <c r="L3640" s="64">
        <f t="shared" si="58"/>
        <v>3251680848</v>
      </c>
      <c r="M3640" s="62">
        <v>3631</v>
      </c>
    </row>
    <row r="3641" spans="5:13">
      <c r="E3641" s="59"/>
      <c r="F3641" s="62">
        <v>8</v>
      </c>
      <c r="G3641" s="64">
        <v>5610000</v>
      </c>
      <c r="H3641" s="59"/>
      <c r="I3641" s="69">
        <v>1.1</v>
      </c>
      <c r="J3641" s="70">
        <v>605880</v>
      </c>
      <c r="K3641" s="64">
        <v>10</v>
      </c>
      <c r="L3641" s="64">
        <f t="shared" si="58"/>
        <v>3404596800</v>
      </c>
      <c r="M3641" s="62">
        <v>3632</v>
      </c>
    </row>
    <row r="3642" spans="5:13">
      <c r="E3642" s="62">
        <v>5</v>
      </c>
      <c r="F3642" s="62">
        <v>1</v>
      </c>
      <c r="G3642" s="63">
        <v>5150000</v>
      </c>
      <c r="H3642" s="62">
        <v>50000</v>
      </c>
      <c r="I3642" s="69">
        <v>1</v>
      </c>
      <c r="J3642" s="70">
        <v>520150</v>
      </c>
      <c r="K3642" s="64">
        <v>10</v>
      </c>
      <c r="L3642" s="64">
        <f t="shared" si="58"/>
        <v>2683922500</v>
      </c>
      <c r="M3642" s="62">
        <v>3633</v>
      </c>
    </row>
    <row r="3643" spans="5:13">
      <c r="E3643" s="59"/>
      <c r="F3643" s="62">
        <v>2</v>
      </c>
      <c r="G3643" s="64">
        <v>5201500</v>
      </c>
      <c r="H3643" s="59"/>
      <c r="I3643" s="69">
        <v>1.01</v>
      </c>
      <c r="J3643" s="70">
        <v>530553</v>
      </c>
      <c r="K3643" s="64">
        <v>10</v>
      </c>
      <c r="L3643" s="64">
        <f t="shared" si="58"/>
        <v>2764872929.5</v>
      </c>
      <c r="M3643" s="62">
        <v>3634</v>
      </c>
    </row>
    <row r="3644" spans="5:13">
      <c r="E3644" s="59"/>
      <c r="F3644" s="62">
        <v>3</v>
      </c>
      <c r="G3644" s="64">
        <v>5253000</v>
      </c>
      <c r="H3644" s="59"/>
      <c r="I3644" s="69">
        <v>1.02</v>
      </c>
      <c r="J3644" s="70">
        <v>541059</v>
      </c>
      <c r="K3644" s="64">
        <v>10</v>
      </c>
      <c r="L3644" s="64">
        <f t="shared" si="58"/>
        <v>2847435927</v>
      </c>
      <c r="M3644" s="62">
        <v>3635</v>
      </c>
    </row>
    <row r="3645" spans="5:13">
      <c r="E3645" s="59"/>
      <c r="F3645" s="62">
        <v>4</v>
      </c>
      <c r="G3645" s="64">
        <v>5304500</v>
      </c>
      <c r="H3645" s="59"/>
      <c r="I3645" s="69">
        <v>1.03</v>
      </c>
      <c r="J3645" s="70">
        <v>551668</v>
      </c>
      <c r="K3645" s="64">
        <v>10</v>
      </c>
      <c r="L3645" s="64">
        <f t="shared" si="58"/>
        <v>2931627406</v>
      </c>
      <c r="M3645" s="62">
        <v>3636</v>
      </c>
    </row>
    <row r="3646" spans="5:13">
      <c r="E3646" s="59"/>
      <c r="F3646" s="62">
        <v>5</v>
      </c>
      <c r="G3646" s="64">
        <v>5356000</v>
      </c>
      <c r="H3646" s="59"/>
      <c r="I3646" s="69">
        <v>1.04</v>
      </c>
      <c r="J3646" s="70">
        <v>562380</v>
      </c>
      <c r="K3646" s="64">
        <v>10</v>
      </c>
      <c r="L3646" s="64">
        <f t="shared" si="58"/>
        <v>3017463280</v>
      </c>
      <c r="M3646" s="62">
        <v>3637</v>
      </c>
    </row>
    <row r="3647" spans="5:13">
      <c r="E3647" s="59"/>
      <c r="F3647" s="62">
        <v>6</v>
      </c>
      <c r="G3647" s="64">
        <v>5459000</v>
      </c>
      <c r="H3647" s="59"/>
      <c r="I3647" s="69">
        <v>1.06</v>
      </c>
      <c r="J3647" s="70">
        <v>578654</v>
      </c>
      <c r="K3647" s="64">
        <v>10</v>
      </c>
      <c r="L3647" s="64">
        <f t="shared" si="58"/>
        <v>3164331186</v>
      </c>
      <c r="M3647" s="62">
        <v>3638</v>
      </c>
    </row>
    <row r="3648" spans="5:13">
      <c r="E3648" s="59"/>
      <c r="F3648" s="62">
        <v>7</v>
      </c>
      <c r="G3648" s="64">
        <v>5562000</v>
      </c>
      <c r="H3648" s="59"/>
      <c r="I3648" s="69">
        <v>1.08</v>
      </c>
      <c r="J3648" s="70">
        <v>595134</v>
      </c>
      <c r="K3648" s="64">
        <v>10</v>
      </c>
      <c r="L3648" s="64">
        <f t="shared" si="58"/>
        <v>3315697308</v>
      </c>
      <c r="M3648" s="62">
        <v>3639</v>
      </c>
    </row>
    <row r="3649" spans="4:13">
      <c r="D3649" s="59"/>
      <c r="E3649" s="59"/>
      <c r="F3649" s="62">
        <v>8</v>
      </c>
      <c r="G3649" s="64">
        <v>5665000</v>
      </c>
      <c r="H3649" s="59"/>
      <c r="I3649" s="69">
        <v>1.1</v>
      </c>
      <c r="J3649" s="70">
        <v>611820</v>
      </c>
      <c r="K3649" s="64">
        <v>10</v>
      </c>
      <c r="L3649" s="64">
        <f t="shared" si="58"/>
        <v>3471625300</v>
      </c>
      <c r="M3649" s="62">
        <v>3640</v>
      </c>
    </row>
    <row r="3650" spans="4:13">
      <c r="D3650" s="62" t="s">
        <v>688</v>
      </c>
      <c r="E3650" s="62">
        <v>1</v>
      </c>
      <c r="F3650" s="62">
        <v>1</v>
      </c>
      <c r="G3650" s="63">
        <v>5200000</v>
      </c>
      <c r="H3650" s="62">
        <v>50000</v>
      </c>
      <c r="I3650" s="69">
        <v>1</v>
      </c>
      <c r="J3650" s="70">
        <v>525200</v>
      </c>
      <c r="K3650" s="64">
        <v>10</v>
      </c>
      <c r="L3650" s="64">
        <f t="shared" si="58"/>
        <v>2736240000</v>
      </c>
      <c r="M3650" s="62">
        <v>3641</v>
      </c>
    </row>
    <row r="3651" spans="4:13">
      <c r="D3651" s="59"/>
      <c r="E3651" s="59"/>
      <c r="F3651" s="62">
        <v>2</v>
      </c>
      <c r="G3651" s="64">
        <v>5252000</v>
      </c>
      <c r="H3651" s="59"/>
      <c r="I3651" s="69">
        <v>1.01</v>
      </c>
      <c r="J3651" s="70">
        <v>535704</v>
      </c>
      <c r="K3651" s="64">
        <v>10</v>
      </c>
      <c r="L3651" s="64">
        <f t="shared" si="58"/>
        <v>2818769408</v>
      </c>
      <c r="M3651" s="62">
        <v>3642</v>
      </c>
    </row>
    <row r="3652" spans="4:13">
      <c r="D3652" s="59"/>
      <c r="E3652" s="59"/>
      <c r="F3652" s="62">
        <v>3</v>
      </c>
      <c r="G3652" s="64">
        <v>5304000</v>
      </c>
      <c r="H3652" s="59"/>
      <c r="I3652" s="69">
        <v>1.02</v>
      </c>
      <c r="J3652" s="70">
        <v>546312</v>
      </c>
      <c r="K3652" s="64">
        <v>10</v>
      </c>
      <c r="L3652" s="64">
        <f t="shared" si="58"/>
        <v>2902942848</v>
      </c>
      <c r="M3652" s="62">
        <v>3643</v>
      </c>
    </row>
    <row r="3653" spans="4:13">
      <c r="D3653" s="59"/>
      <c r="E3653" s="59"/>
      <c r="F3653" s="62">
        <v>4</v>
      </c>
      <c r="G3653" s="64">
        <v>5356000</v>
      </c>
      <c r="H3653" s="59"/>
      <c r="I3653" s="69">
        <v>1.03</v>
      </c>
      <c r="J3653" s="70">
        <v>557024</v>
      </c>
      <c r="K3653" s="64">
        <v>10</v>
      </c>
      <c r="L3653" s="64">
        <f t="shared" si="58"/>
        <v>2988776544</v>
      </c>
      <c r="M3653" s="62">
        <v>3644</v>
      </c>
    </row>
    <row r="3654" spans="4:13">
      <c r="D3654" s="59"/>
      <c r="E3654" s="59"/>
      <c r="F3654" s="62">
        <v>5</v>
      </c>
      <c r="G3654" s="64">
        <v>5408000</v>
      </c>
      <c r="H3654" s="59"/>
      <c r="I3654" s="69">
        <v>1.04</v>
      </c>
      <c r="J3654" s="70">
        <v>567840</v>
      </c>
      <c r="K3654" s="64">
        <v>10</v>
      </c>
      <c r="L3654" s="64">
        <f t="shared" si="58"/>
        <v>3076286720</v>
      </c>
      <c r="M3654" s="62">
        <v>3645</v>
      </c>
    </row>
    <row r="3655" spans="4:13">
      <c r="D3655" s="59"/>
      <c r="E3655" s="59"/>
      <c r="F3655" s="62">
        <v>6</v>
      </c>
      <c r="G3655" s="64">
        <v>5512000</v>
      </c>
      <c r="H3655" s="59"/>
      <c r="I3655" s="69">
        <v>1.06</v>
      </c>
      <c r="J3655" s="70">
        <v>584272</v>
      </c>
      <c r="K3655" s="64">
        <v>10</v>
      </c>
      <c r="L3655" s="64">
        <f t="shared" si="58"/>
        <v>3226019264</v>
      </c>
      <c r="M3655" s="62">
        <v>3646</v>
      </c>
    </row>
    <row r="3656" spans="4:13">
      <c r="D3656" s="59"/>
      <c r="E3656" s="59"/>
      <c r="F3656" s="62">
        <v>7</v>
      </c>
      <c r="G3656" s="64">
        <v>5616000</v>
      </c>
      <c r="H3656" s="59"/>
      <c r="I3656" s="69">
        <v>1.08</v>
      </c>
      <c r="J3656" s="70">
        <v>600912</v>
      </c>
      <c r="K3656" s="64">
        <v>10</v>
      </c>
      <c r="L3656" s="64">
        <f t="shared" si="58"/>
        <v>3380337792</v>
      </c>
      <c r="M3656" s="62">
        <v>3647</v>
      </c>
    </row>
    <row r="3657" spans="4:13">
      <c r="D3657" s="59"/>
      <c r="E3657" s="59"/>
      <c r="F3657" s="62">
        <v>8</v>
      </c>
      <c r="G3657" s="64">
        <v>5720000</v>
      </c>
      <c r="H3657" s="59"/>
      <c r="I3657" s="69">
        <v>1.1</v>
      </c>
      <c r="J3657" s="70">
        <v>617760</v>
      </c>
      <c r="K3657" s="64">
        <v>10</v>
      </c>
      <c r="L3657" s="64">
        <f t="shared" si="58"/>
        <v>3539307200</v>
      </c>
      <c r="M3657" s="62">
        <v>3648</v>
      </c>
    </row>
    <row r="3658" spans="4:13">
      <c r="D3658" s="59"/>
      <c r="E3658" s="62">
        <v>2</v>
      </c>
      <c r="F3658" s="62">
        <v>1</v>
      </c>
      <c r="G3658" s="63">
        <v>5250000</v>
      </c>
      <c r="H3658" s="62">
        <v>50000</v>
      </c>
      <c r="I3658" s="69">
        <v>1</v>
      </c>
      <c r="J3658" s="70">
        <v>530250</v>
      </c>
      <c r="K3658" s="64">
        <v>10</v>
      </c>
      <c r="L3658" s="64">
        <f t="shared" si="58"/>
        <v>2789062500</v>
      </c>
      <c r="M3658" s="62">
        <v>3649</v>
      </c>
    </row>
    <row r="3659" spans="4:13">
      <c r="D3659" s="59"/>
      <c r="E3659" s="59"/>
      <c r="F3659" s="62">
        <v>2</v>
      </c>
      <c r="G3659" s="64">
        <v>5302500</v>
      </c>
      <c r="H3659" s="59"/>
      <c r="I3659" s="69">
        <v>1.01</v>
      </c>
      <c r="J3659" s="70">
        <v>540855</v>
      </c>
      <c r="K3659" s="64">
        <v>10</v>
      </c>
      <c r="L3659" s="64">
        <f t="shared" si="58"/>
        <v>2873186137.5</v>
      </c>
      <c r="M3659" s="62">
        <v>3650</v>
      </c>
    </row>
    <row r="3660" spans="4:13">
      <c r="D3660" s="59"/>
      <c r="E3660" s="59"/>
      <c r="F3660" s="62">
        <v>3</v>
      </c>
      <c r="G3660" s="64">
        <v>5355000</v>
      </c>
      <c r="H3660" s="59"/>
      <c r="I3660" s="69">
        <v>1.02</v>
      </c>
      <c r="J3660" s="70">
        <v>551565</v>
      </c>
      <c r="K3660" s="64">
        <v>10</v>
      </c>
      <c r="L3660" s="64">
        <f t="shared" si="58"/>
        <v>2958985575</v>
      </c>
      <c r="M3660" s="62">
        <v>3651</v>
      </c>
    </row>
    <row r="3661" spans="4:13">
      <c r="D3661" s="59"/>
      <c r="E3661" s="59"/>
      <c r="F3661" s="62">
        <v>4</v>
      </c>
      <c r="G3661" s="64">
        <v>5407500</v>
      </c>
      <c r="H3661" s="59"/>
      <c r="I3661" s="69">
        <v>1.03</v>
      </c>
      <c r="J3661" s="70">
        <v>562380</v>
      </c>
      <c r="K3661" s="64">
        <v>10</v>
      </c>
      <c r="L3661" s="64">
        <f t="shared" si="58"/>
        <v>3046477350</v>
      </c>
      <c r="M3661" s="62">
        <v>3652</v>
      </c>
    </row>
    <row r="3662" spans="4:13">
      <c r="D3662" s="59"/>
      <c r="E3662" s="59"/>
      <c r="F3662" s="62">
        <v>5</v>
      </c>
      <c r="G3662" s="64">
        <v>5460000</v>
      </c>
      <c r="H3662" s="59"/>
      <c r="I3662" s="69">
        <v>1.04</v>
      </c>
      <c r="J3662" s="70">
        <v>573300</v>
      </c>
      <c r="K3662" s="64">
        <v>10</v>
      </c>
      <c r="L3662" s="64">
        <f t="shared" si="58"/>
        <v>3135678000</v>
      </c>
      <c r="M3662" s="62">
        <v>3653</v>
      </c>
    </row>
    <row r="3663" spans="4:13">
      <c r="D3663" s="59"/>
      <c r="E3663" s="59"/>
      <c r="F3663" s="62">
        <v>6</v>
      </c>
      <c r="G3663" s="64">
        <v>5565000</v>
      </c>
      <c r="H3663" s="59"/>
      <c r="I3663" s="69">
        <v>1.06</v>
      </c>
      <c r="J3663" s="70">
        <v>589890</v>
      </c>
      <c r="K3663" s="64">
        <v>10</v>
      </c>
      <c r="L3663" s="64">
        <f t="shared" si="58"/>
        <v>3288302850</v>
      </c>
      <c r="M3663" s="62">
        <v>3654</v>
      </c>
    </row>
    <row r="3664" spans="4:13">
      <c r="D3664" s="59"/>
      <c r="E3664" s="59"/>
      <c r="F3664" s="62">
        <v>7</v>
      </c>
      <c r="G3664" s="64">
        <v>5670000</v>
      </c>
      <c r="H3664" s="59"/>
      <c r="I3664" s="69">
        <v>1.08</v>
      </c>
      <c r="J3664" s="70">
        <v>606690</v>
      </c>
      <c r="K3664" s="64">
        <v>10</v>
      </c>
      <c r="L3664" s="64">
        <f t="shared" si="58"/>
        <v>3445602300</v>
      </c>
      <c r="M3664" s="62">
        <v>3655</v>
      </c>
    </row>
    <row r="3665" spans="5:13">
      <c r="E3665" s="59"/>
      <c r="F3665" s="62">
        <v>8</v>
      </c>
      <c r="G3665" s="64">
        <v>5775000</v>
      </c>
      <c r="H3665" s="59"/>
      <c r="I3665" s="69">
        <v>1.1</v>
      </c>
      <c r="J3665" s="70">
        <v>623700</v>
      </c>
      <c r="K3665" s="64">
        <v>10</v>
      </c>
      <c r="L3665" s="64">
        <f t="shared" si="58"/>
        <v>3607642500</v>
      </c>
      <c r="M3665" s="62">
        <v>3656</v>
      </c>
    </row>
    <row r="3666" spans="5:13">
      <c r="E3666" s="62">
        <v>3</v>
      </c>
      <c r="F3666" s="62">
        <v>1</v>
      </c>
      <c r="G3666" s="63">
        <v>5300000</v>
      </c>
      <c r="H3666" s="62">
        <v>50000</v>
      </c>
      <c r="I3666" s="69">
        <v>1</v>
      </c>
      <c r="J3666" s="70">
        <v>535300</v>
      </c>
      <c r="K3666" s="64">
        <v>10</v>
      </c>
      <c r="L3666" s="64">
        <f t="shared" si="58"/>
        <v>2842390000</v>
      </c>
      <c r="M3666" s="62">
        <v>3657</v>
      </c>
    </row>
    <row r="3667" spans="5:13">
      <c r="E3667" s="59"/>
      <c r="F3667" s="62">
        <v>2</v>
      </c>
      <c r="G3667" s="64">
        <v>5353000</v>
      </c>
      <c r="H3667" s="59"/>
      <c r="I3667" s="69">
        <v>1.01</v>
      </c>
      <c r="J3667" s="70">
        <v>546006</v>
      </c>
      <c r="K3667" s="64">
        <v>10</v>
      </c>
      <c r="L3667" s="64">
        <f t="shared" si="58"/>
        <v>2928123118</v>
      </c>
      <c r="M3667" s="62">
        <v>3658</v>
      </c>
    </row>
    <row r="3668" spans="5:13">
      <c r="E3668" s="59"/>
      <c r="F3668" s="62">
        <v>3</v>
      </c>
      <c r="G3668" s="64">
        <v>5406000</v>
      </c>
      <c r="H3668" s="59"/>
      <c r="I3668" s="69">
        <v>1.02</v>
      </c>
      <c r="J3668" s="70">
        <v>556818</v>
      </c>
      <c r="K3668" s="64">
        <v>10</v>
      </c>
      <c r="L3668" s="64">
        <f t="shared" si="58"/>
        <v>3015564108</v>
      </c>
      <c r="M3668" s="62">
        <v>3659</v>
      </c>
    </row>
    <row r="3669" spans="5:13">
      <c r="E3669" s="59"/>
      <c r="F3669" s="62">
        <v>4</v>
      </c>
      <c r="G3669" s="64">
        <v>5459000</v>
      </c>
      <c r="H3669" s="59"/>
      <c r="I3669" s="69">
        <v>1.03</v>
      </c>
      <c r="J3669" s="70">
        <v>567736</v>
      </c>
      <c r="K3669" s="64">
        <v>10</v>
      </c>
      <c r="L3669" s="64">
        <f t="shared" si="58"/>
        <v>3104729824</v>
      </c>
      <c r="M3669" s="62">
        <v>3660</v>
      </c>
    </row>
    <row r="3670" spans="5:13">
      <c r="E3670" s="59"/>
      <c r="F3670" s="62">
        <v>5</v>
      </c>
      <c r="G3670" s="64">
        <v>5512000</v>
      </c>
      <c r="H3670" s="59"/>
      <c r="I3670" s="69">
        <v>1.04</v>
      </c>
      <c r="J3670" s="70">
        <v>578760</v>
      </c>
      <c r="K3670" s="64">
        <v>10</v>
      </c>
      <c r="L3670" s="64">
        <f t="shared" si="58"/>
        <v>3195637120</v>
      </c>
      <c r="M3670" s="62">
        <v>3661</v>
      </c>
    </row>
    <row r="3671" spans="5:13">
      <c r="E3671" s="59"/>
      <c r="F3671" s="62">
        <v>6</v>
      </c>
      <c r="G3671" s="64">
        <v>5618000</v>
      </c>
      <c r="H3671" s="59"/>
      <c r="I3671" s="69">
        <v>1.06</v>
      </c>
      <c r="J3671" s="70">
        <v>595508</v>
      </c>
      <c r="K3671" s="64">
        <v>10</v>
      </c>
      <c r="L3671" s="64">
        <f t="shared" si="58"/>
        <v>3351181944</v>
      </c>
      <c r="M3671" s="62">
        <v>3662</v>
      </c>
    </row>
    <row r="3672" spans="5:13">
      <c r="E3672" s="59"/>
      <c r="F3672" s="62">
        <v>7</v>
      </c>
      <c r="G3672" s="64">
        <v>5724000</v>
      </c>
      <c r="H3672" s="59"/>
      <c r="I3672" s="69">
        <v>1.08</v>
      </c>
      <c r="J3672" s="70">
        <v>612468</v>
      </c>
      <c r="K3672" s="64">
        <v>10</v>
      </c>
      <c r="L3672" s="64">
        <f t="shared" si="58"/>
        <v>3511490832</v>
      </c>
      <c r="M3672" s="62">
        <v>3663</v>
      </c>
    </row>
    <row r="3673" spans="5:13">
      <c r="E3673" s="59"/>
      <c r="F3673" s="62">
        <v>8</v>
      </c>
      <c r="G3673" s="64">
        <v>5830000</v>
      </c>
      <c r="H3673" s="59"/>
      <c r="I3673" s="69">
        <v>1.1</v>
      </c>
      <c r="J3673" s="70">
        <v>629640</v>
      </c>
      <c r="K3673" s="64">
        <v>10</v>
      </c>
      <c r="L3673" s="64">
        <f t="shared" si="58"/>
        <v>3676631200</v>
      </c>
      <c r="M3673" s="62">
        <v>3664</v>
      </c>
    </row>
    <row r="3674" spans="5:13">
      <c r="E3674" s="62">
        <v>4</v>
      </c>
      <c r="F3674" s="62">
        <v>1</v>
      </c>
      <c r="G3674" s="63">
        <v>5350000</v>
      </c>
      <c r="H3674" s="62">
        <v>50000</v>
      </c>
      <c r="I3674" s="69">
        <v>1</v>
      </c>
      <c r="J3674" s="70">
        <v>540350</v>
      </c>
      <c r="K3674" s="64">
        <v>10</v>
      </c>
      <c r="L3674" s="64">
        <f t="shared" si="58"/>
        <v>2896222500</v>
      </c>
      <c r="M3674" s="62">
        <v>3665</v>
      </c>
    </row>
    <row r="3675" spans="5:13">
      <c r="E3675" s="59"/>
      <c r="F3675" s="62">
        <v>2</v>
      </c>
      <c r="G3675" s="64">
        <v>5403500</v>
      </c>
      <c r="H3675" s="59"/>
      <c r="I3675" s="69">
        <v>1.01</v>
      </c>
      <c r="J3675" s="70">
        <v>551157</v>
      </c>
      <c r="K3675" s="64">
        <v>10</v>
      </c>
      <c r="L3675" s="64">
        <f t="shared" si="58"/>
        <v>2983580349.5</v>
      </c>
      <c r="M3675" s="62">
        <v>3666</v>
      </c>
    </row>
    <row r="3676" spans="5:13">
      <c r="E3676" s="59"/>
      <c r="F3676" s="62">
        <v>3</v>
      </c>
      <c r="G3676" s="64">
        <v>5457000</v>
      </c>
      <c r="H3676" s="59"/>
      <c r="I3676" s="69">
        <v>1.02</v>
      </c>
      <c r="J3676" s="70">
        <v>562071</v>
      </c>
      <c r="K3676" s="64">
        <v>10</v>
      </c>
      <c r="L3676" s="64">
        <f t="shared" si="58"/>
        <v>3072678447</v>
      </c>
      <c r="M3676" s="62">
        <v>3667</v>
      </c>
    </row>
    <row r="3677" spans="5:13">
      <c r="E3677" s="59"/>
      <c r="F3677" s="62">
        <v>4</v>
      </c>
      <c r="G3677" s="64">
        <v>5510500</v>
      </c>
      <c r="H3677" s="59"/>
      <c r="I3677" s="69">
        <v>1.03</v>
      </c>
      <c r="J3677" s="70">
        <v>573092</v>
      </c>
      <c r="K3677" s="64">
        <v>10</v>
      </c>
      <c r="L3677" s="64">
        <f t="shared" si="58"/>
        <v>3163533966</v>
      </c>
      <c r="M3677" s="62">
        <v>3668</v>
      </c>
    </row>
    <row r="3678" spans="5:13">
      <c r="E3678" s="59"/>
      <c r="F3678" s="62">
        <v>5</v>
      </c>
      <c r="G3678" s="64">
        <v>5564000</v>
      </c>
      <c r="H3678" s="59"/>
      <c r="I3678" s="69">
        <v>1.04</v>
      </c>
      <c r="J3678" s="70">
        <v>584220</v>
      </c>
      <c r="K3678" s="64">
        <v>10</v>
      </c>
      <c r="L3678" s="64">
        <f t="shared" si="58"/>
        <v>3256164080</v>
      </c>
      <c r="M3678" s="62">
        <v>3669</v>
      </c>
    </row>
    <row r="3679" spans="5:13">
      <c r="E3679" s="59"/>
      <c r="F3679" s="62">
        <v>6</v>
      </c>
      <c r="G3679" s="64">
        <v>5671000</v>
      </c>
      <c r="H3679" s="59"/>
      <c r="I3679" s="69">
        <v>1.06</v>
      </c>
      <c r="J3679" s="70">
        <v>601126</v>
      </c>
      <c r="K3679" s="64">
        <v>10</v>
      </c>
      <c r="L3679" s="64">
        <f t="shared" si="58"/>
        <v>3414656546</v>
      </c>
      <c r="M3679" s="62">
        <v>3670</v>
      </c>
    </row>
    <row r="3680" spans="5:13">
      <c r="E3680" s="59"/>
      <c r="F3680" s="62">
        <v>7</v>
      </c>
      <c r="G3680" s="64">
        <v>5778000</v>
      </c>
      <c r="H3680" s="59"/>
      <c r="I3680" s="69">
        <v>1.08</v>
      </c>
      <c r="J3680" s="70">
        <v>618246</v>
      </c>
      <c r="K3680" s="64">
        <v>10</v>
      </c>
      <c r="L3680" s="64">
        <f t="shared" si="58"/>
        <v>3578003388</v>
      </c>
      <c r="M3680" s="62">
        <v>3671</v>
      </c>
    </row>
    <row r="3681" spans="4:13">
      <c r="D3681" s="59"/>
      <c r="E3681" s="59"/>
      <c r="F3681" s="62">
        <v>8</v>
      </c>
      <c r="G3681" s="64">
        <v>5885000</v>
      </c>
      <c r="H3681" s="59"/>
      <c r="I3681" s="69">
        <v>1.1</v>
      </c>
      <c r="J3681" s="70">
        <v>635580</v>
      </c>
      <c r="K3681" s="64">
        <v>10</v>
      </c>
      <c r="L3681" s="64">
        <f t="shared" si="58"/>
        <v>3746273300</v>
      </c>
      <c r="M3681" s="62">
        <v>3672</v>
      </c>
    </row>
    <row r="3682" spans="4:13">
      <c r="D3682" s="59"/>
      <c r="E3682" s="62">
        <v>5</v>
      </c>
      <c r="F3682" s="62">
        <v>1</v>
      </c>
      <c r="G3682" s="63">
        <v>5400000</v>
      </c>
      <c r="H3682" s="62">
        <v>50000</v>
      </c>
      <c r="I3682" s="69">
        <v>1</v>
      </c>
      <c r="J3682" s="70">
        <v>545400</v>
      </c>
      <c r="K3682" s="64">
        <v>10</v>
      </c>
      <c r="L3682" s="64">
        <f t="shared" si="58"/>
        <v>2950560000</v>
      </c>
      <c r="M3682" s="62">
        <v>3673</v>
      </c>
    </row>
    <row r="3683" spans="4:13">
      <c r="D3683" s="59"/>
      <c r="E3683" s="59"/>
      <c r="F3683" s="62">
        <v>2</v>
      </c>
      <c r="G3683" s="64">
        <v>5454000</v>
      </c>
      <c r="H3683" s="59"/>
      <c r="I3683" s="69">
        <v>1.01</v>
      </c>
      <c r="J3683" s="70">
        <v>556308</v>
      </c>
      <c r="K3683" s="64">
        <v>10</v>
      </c>
      <c r="L3683" s="64">
        <f t="shared" si="58"/>
        <v>3039557832</v>
      </c>
      <c r="M3683" s="62">
        <v>3674</v>
      </c>
    </row>
    <row r="3684" spans="4:13">
      <c r="D3684" s="59"/>
      <c r="E3684" s="59"/>
      <c r="F3684" s="62">
        <v>3</v>
      </c>
      <c r="G3684" s="64">
        <v>5508000</v>
      </c>
      <c r="H3684" s="59"/>
      <c r="I3684" s="69">
        <v>1.02</v>
      </c>
      <c r="J3684" s="70">
        <v>567324</v>
      </c>
      <c r="K3684" s="64">
        <v>10</v>
      </c>
      <c r="L3684" s="64">
        <f t="shared" si="58"/>
        <v>3130328592</v>
      </c>
      <c r="M3684" s="62">
        <v>3675</v>
      </c>
    </row>
    <row r="3685" spans="4:13">
      <c r="D3685" s="59"/>
      <c r="E3685" s="59"/>
      <c r="F3685" s="62">
        <v>4</v>
      </c>
      <c r="G3685" s="64">
        <v>5562000</v>
      </c>
      <c r="H3685" s="59"/>
      <c r="I3685" s="69">
        <v>1.03</v>
      </c>
      <c r="J3685" s="70">
        <v>578448</v>
      </c>
      <c r="K3685" s="64">
        <v>10</v>
      </c>
      <c r="L3685" s="64">
        <f t="shared" si="58"/>
        <v>3222889776</v>
      </c>
      <c r="M3685" s="62">
        <v>3676</v>
      </c>
    </row>
    <row r="3686" spans="4:13">
      <c r="D3686" s="59"/>
      <c r="E3686" s="59"/>
      <c r="F3686" s="62">
        <v>5</v>
      </c>
      <c r="G3686" s="64">
        <v>5616000</v>
      </c>
      <c r="H3686" s="59"/>
      <c r="I3686" s="69">
        <v>1.04</v>
      </c>
      <c r="J3686" s="70">
        <v>589680</v>
      </c>
      <c r="K3686" s="64">
        <v>10</v>
      </c>
      <c r="L3686" s="64">
        <f t="shared" si="58"/>
        <v>3317258880</v>
      </c>
      <c r="M3686" s="62">
        <v>3677</v>
      </c>
    </row>
    <row r="3687" spans="4:13">
      <c r="D3687" s="59"/>
      <c r="E3687" s="59"/>
      <c r="F3687" s="62">
        <v>6</v>
      </c>
      <c r="G3687" s="64">
        <v>5724000</v>
      </c>
      <c r="H3687" s="59"/>
      <c r="I3687" s="69">
        <v>1.06</v>
      </c>
      <c r="J3687" s="70">
        <v>606744</v>
      </c>
      <c r="K3687" s="64">
        <v>10</v>
      </c>
      <c r="L3687" s="64">
        <f t="shared" si="58"/>
        <v>3478726656</v>
      </c>
      <c r="M3687" s="62">
        <v>3678</v>
      </c>
    </row>
    <row r="3688" spans="4:13">
      <c r="D3688" s="59"/>
      <c r="E3688" s="59"/>
      <c r="F3688" s="62">
        <v>7</v>
      </c>
      <c r="G3688" s="64">
        <v>5832000</v>
      </c>
      <c r="H3688" s="59"/>
      <c r="I3688" s="69">
        <v>1.08</v>
      </c>
      <c r="J3688" s="70">
        <v>624024</v>
      </c>
      <c r="K3688" s="64">
        <v>10</v>
      </c>
      <c r="L3688" s="64">
        <f t="shared" si="58"/>
        <v>3645139968</v>
      </c>
      <c r="M3688" s="62">
        <v>3679</v>
      </c>
    </row>
    <row r="3689" spans="4:13">
      <c r="D3689" s="59"/>
      <c r="E3689" s="59"/>
      <c r="F3689" s="62">
        <v>8</v>
      </c>
      <c r="G3689" s="64">
        <v>5940000</v>
      </c>
      <c r="H3689" s="59"/>
      <c r="I3689" s="69">
        <v>1.1</v>
      </c>
      <c r="J3689" s="70">
        <v>641520</v>
      </c>
      <c r="K3689" s="64">
        <v>10</v>
      </c>
      <c r="L3689" s="64">
        <f t="shared" si="58"/>
        <v>3816568800</v>
      </c>
      <c r="M3689" s="62">
        <v>3680</v>
      </c>
    </row>
    <row r="3690" spans="4:13">
      <c r="D3690" s="62" t="s">
        <v>689</v>
      </c>
      <c r="E3690" s="62">
        <v>1</v>
      </c>
      <c r="F3690" s="62">
        <v>1</v>
      </c>
      <c r="G3690" s="63">
        <v>5450000</v>
      </c>
      <c r="H3690" s="62">
        <v>50000</v>
      </c>
      <c r="I3690" s="69">
        <v>1</v>
      </c>
      <c r="J3690" s="70">
        <v>550450</v>
      </c>
      <c r="K3690" s="64">
        <v>10</v>
      </c>
      <c r="L3690" s="64">
        <f t="shared" ref="L3690:L3753" si="59">G3690*(1+J3690/1000)</f>
        <v>3005402500</v>
      </c>
      <c r="M3690" s="62">
        <v>3681</v>
      </c>
    </row>
    <row r="3691" spans="4:13">
      <c r="D3691" s="59"/>
      <c r="E3691" s="59"/>
      <c r="F3691" s="62">
        <v>2</v>
      </c>
      <c r="G3691" s="64">
        <v>5504500</v>
      </c>
      <c r="H3691" s="59"/>
      <c r="I3691" s="69">
        <v>1.01</v>
      </c>
      <c r="J3691" s="70">
        <v>561459</v>
      </c>
      <c r="K3691" s="64">
        <v>10</v>
      </c>
      <c r="L3691" s="64">
        <f t="shared" si="59"/>
        <v>3096055565.5</v>
      </c>
      <c r="M3691" s="62">
        <v>3682</v>
      </c>
    </row>
    <row r="3692" spans="4:13">
      <c r="D3692" s="59"/>
      <c r="E3692" s="59"/>
      <c r="F3692" s="62">
        <v>3</v>
      </c>
      <c r="G3692" s="64">
        <v>5559000</v>
      </c>
      <c r="H3692" s="59"/>
      <c r="I3692" s="69">
        <v>1.02</v>
      </c>
      <c r="J3692" s="70">
        <v>572577</v>
      </c>
      <c r="K3692" s="64">
        <v>10</v>
      </c>
      <c r="L3692" s="64">
        <f t="shared" si="59"/>
        <v>3188514543</v>
      </c>
      <c r="M3692" s="62">
        <v>3683</v>
      </c>
    </row>
    <row r="3693" spans="4:13">
      <c r="D3693" s="59"/>
      <c r="E3693" s="59"/>
      <c r="F3693" s="62">
        <v>4</v>
      </c>
      <c r="G3693" s="64">
        <v>5613500</v>
      </c>
      <c r="H3693" s="59"/>
      <c r="I3693" s="69">
        <v>1.03</v>
      </c>
      <c r="J3693" s="70">
        <v>583804</v>
      </c>
      <c r="K3693" s="64">
        <v>10</v>
      </c>
      <c r="L3693" s="64">
        <f t="shared" si="59"/>
        <v>3282797254</v>
      </c>
      <c r="M3693" s="62">
        <v>3684</v>
      </c>
    </row>
    <row r="3694" spans="4:13">
      <c r="D3694" s="59"/>
      <c r="E3694" s="59"/>
      <c r="F3694" s="62">
        <v>5</v>
      </c>
      <c r="G3694" s="64">
        <v>5668000</v>
      </c>
      <c r="H3694" s="59"/>
      <c r="I3694" s="69">
        <v>1.04</v>
      </c>
      <c r="J3694" s="70">
        <v>595140</v>
      </c>
      <c r="K3694" s="64">
        <v>10</v>
      </c>
      <c r="L3694" s="64">
        <f t="shared" si="59"/>
        <v>3378921520</v>
      </c>
      <c r="M3694" s="62">
        <v>3685</v>
      </c>
    </row>
    <row r="3695" spans="4:13">
      <c r="D3695" s="59"/>
      <c r="E3695" s="59"/>
      <c r="F3695" s="62">
        <v>6</v>
      </c>
      <c r="G3695" s="64">
        <v>5777000</v>
      </c>
      <c r="H3695" s="59"/>
      <c r="I3695" s="69">
        <v>1.06</v>
      </c>
      <c r="J3695" s="70">
        <v>612362</v>
      </c>
      <c r="K3695" s="64">
        <v>10</v>
      </c>
      <c r="L3695" s="64">
        <f t="shared" si="59"/>
        <v>3543392274</v>
      </c>
      <c r="M3695" s="62">
        <v>3686</v>
      </c>
    </row>
    <row r="3696" spans="4:13">
      <c r="D3696" s="59"/>
      <c r="E3696" s="59"/>
      <c r="F3696" s="62">
        <v>7</v>
      </c>
      <c r="G3696" s="64">
        <v>5886000</v>
      </c>
      <c r="H3696" s="59"/>
      <c r="I3696" s="69">
        <v>1.08</v>
      </c>
      <c r="J3696" s="70">
        <v>629802</v>
      </c>
      <c r="K3696" s="64">
        <v>10</v>
      </c>
      <c r="L3696" s="64">
        <f t="shared" si="59"/>
        <v>3712900572</v>
      </c>
      <c r="M3696" s="62">
        <v>3687</v>
      </c>
    </row>
    <row r="3697" spans="5:13">
      <c r="E3697" s="59"/>
      <c r="F3697" s="62">
        <v>8</v>
      </c>
      <c r="G3697" s="64">
        <v>5995000</v>
      </c>
      <c r="H3697" s="59"/>
      <c r="I3697" s="69">
        <v>1.1</v>
      </c>
      <c r="J3697" s="70">
        <v>647460</v>
      </c>
      <c r="K3697" s="64">
        <v>10</v>
      </c>
      <c r="L3697" s="64">
        <f t="shared" si="59"/>
        <v>3887517700</v>
      </c>
      <c r="M3697" s="62">
        <v>3688</v>
      </c>
    </row>
    <row r="3698" spans="5:13">
      <c r="E3698" s="62">
        <v>2</v>
      </c>
      <c r="F3698" s="62">
        <v>1</v>
      </c>
      <c r="G3698" s="63">
        <v>5500000</v>
      </c>
      <c r="H3698" s="62">
        <v>50000</v>
      </c>
      <c r="I3698" s="69">
        <v>1</v>
      </c>
      <c r="J3698" s="70">
        <v>555500</v>
      </c>
      <c r="K3698" s="64">
        <v>10</v>
      </c>
      <c r="L3698" s="64">
        <f t="shared" si="59"/>
        <v>3060750000</v>
      </c>
      <c r="M3698" s="62">
        <v>3689</v>
      </c>
    </row>
    <row r="3699" spans="5:13">
      <c r="E3699" s="59"/>
      <c r="F3699" s="62">
        <v>2</v>
      </c>
      <c r="G3699" s="64">
        <v>5555000</v>
      </c>
      <c r="H3699" s="59"/>
      <c r="I3699" s="69">
        <v>1.01</v>
      </c>
      <c r="J3699" s="70">
        <v>566610</v>
      </c>
      <c r="K3699" s="64">
        <v>10</v>
      </c>
      <c r="L3699" s="64">
        <f t="shared" si="59"/>
        <v>3153073550</v>
      </c>
      <c r="M3699" s="62">
        <v>3690</v>
      </c>
    </row>
    <row r="3700" spans="5:13">
      <c r="E3700" s="59"/>
      <c r="F3700" s="62">
        <v>3</v>
      </c>
      <c r="G3700" s="64">
        <v>5610000</v>
      </c>
      <c r="H3700" s="59"/>
      <c r="I3700" s="69">
        <v>1.02</v>
      </c>
      <c r="J3700" s="70">
        <v>577830</v>
      </c>
      <c r="K3700" s="64">
        <v>10</v>
      </c>
      <c r="L3700" s="64">
        <f t="shared" si="59"/>
        <v>3247236300</v>
      </c>
      <c r="M3700" s="62">
        <v>3691</v>
      </c>
    </row>
    <row r="3701" spans="5:13">
      <c r="E3701" s="59"/>
      <c r="F3701" s="62">
        <v>4</v>
      </c>
      <c r="G3701" s="64">
        <v>5665000</v>
      </c>
      <c r="H3701" s="59"/>
      <c r="I3701" s="69">
        <v>1.03</v>
      </c>
      <c r="J3701" s="70">
        <v>589160</v>
      </c>
      <c r="K3701" s="64">
        <v>10</v>
      </c>
      <c r="L3701" s="64">
        <f t="shared" si="59"/>
        <v>3343256400</v>
      </c>
      <c r="M3701" s="62">
        <v>3692</v>
      </c>
    </row>
    <row r="3702" spans="5:13">
      <c r="E3702" s="59"/>
      <c r="F3702" s="62">
        <v>5</v>
      </c>
      <c r="G3702" s="64">
        <v>5720000</v>
      </c>
      <c r="H3702" s="59"/>
      <c r="I3702" s="69">
        <v>1.04</v>
      </c>
      <c r="J3702" s="70">
        <v>600600</v>
      </c>
      <c r="K3702" s="64">
        <v>10</v>
      </c>
      <c r="L3702" s="64">
        <f t="shared" si="59"/>
        <v>3441152000</v>
      </c>
      <c r="M3702" s="62">
        <v>3693</v>
      </c>
    </row>
    <row r="3703" spans="5:13">
      <c r="E3703" s="59"/>
      <c r="F3703" s="62">
        <v>6</v>
      </c>
      <c r="G3703" s="64">
        <v>5830000</v>
      </c>
      <c r="H3703" s="59"/>
      <c r="I3703" s="69">
        <v>1.06</v>
      </c>
      <c r="J3703" s="70">
        <v>617980</v>
      </c>
      <c r="K3703" s="64">
        <v>10</v>
      </c>
      <c r="L3703" s="64">
        <f t="shared" si="59"/>
        <v>3608653400</v>
      </c>
      <c r="M3703" s="62">
        <v>3694</v>
      </c>
    </row>
    <row r="3704" spans="5:13">
      <c r="E3704" s="59"/>
      <c r="F3704" s="62">
        <v>7</v>
      </c>
      <c r="G3704" s="64">
        <v>5940000</v>
      </c>
      <c r="H3704" s="59"/>
      <c r="I3704" s="69">
        <v>1.08</v>
      </c>
      <c r="J3704" s="70">
        <v>635580</v>
      </c>
      <c r="K3704" s="64">
        <v>10</v>
      </c>
      <c r="L3704" s="64">
        <f t="shared" si="59"/>
        <v>3781285200</v>
      </c>
      <c r="M3704" s="62">
        <v>3695</v>
      </c>
    </row>
    <row r="3705" spans="5:13">
      <c r="E3705" s="59"/>
      <c r="F3705" s="62">
        <v>8</v>
      </c>
      <c r="G3705" s="64">
        <v>6050000</v>
      </c>
      <c r="H3705" s="59"/>
      <c r="I3705" s="69">
        <v>1.1</v>
      </c>
      <c r="J3705" s="70">
        <v>653400</v>
      </c>
      <c r="K3705" s="64">
        <v>10</v>
      </c>
      <c r="L3705" s="64">
        <f t="shared" si="59"/>
        <v>3959120000</v>
      </c>
      <c r="M3705" s="62">
        <v>3696</v>
      </c>
    </row>
    <row r="3706" spans="5:13">
      <c r="E3706" s="62">
        <v>3</v>
      </c>
      <c r="F3706" s="62">
        <v>1</v>
      </c>
      <c r="G3706" s="63">
        <v>5550000</v>
      </c>
      <c r="H3706" s="62">
        <v>50000</v>
      </c>
      <c r="I3706" s="69">
        <v>1</v>
      </c>
      <c r="J3706" s="70">
        <v>560550</v>
      </c>
      <c r="K3706" s="64">
        <v>10</v>
      </c>
      <c r="L3706" s="64">
        <f t="shared" si="59"/>
        <v>3116602500</v>
      </c>
      <c r="M3706" s="62">
        <v>3697</v>
      </c>
    </row>
    <row r="3707" spans="5:13">
      <c r="E3707" s="59"/>
      <c r="F3707" s="62">
        <v>2</v>
      </c>
      <c r="G3707" s="64">
        <v>5605500</v>
      </c>
      <c r="H3707" s="59"/>
      <c r="I3707" s="69">
        <v>1.01</v>
      </c>
      <c r="J3707" s="70">
        <v>571761</v>
      </c>
      <c r="K3707" s="64">
        <v>10</v>
      </c>
      <c r="L3707" s="64">
        <f t="shared" si="59"/>
        <v>3210611785.5</v>
      </c>
      <c r="M3707" s="62">
        <v>3698</v>
      </c>
    </row>
    <row r="3708" spans="5:13">
      <c r="E3708" s="59"/>
      <c r="F3708" s="62">
        <v>3</v>
      </c>
      <c r="G3708" s="64">
        <v>5661000</v>
      </c>
      <c r="H3708" s="59"/>
      <c r="I3708" s="69">
        <v>1.02</v>
      </c>
      <c r="J3708" s="70">
        <v>583083</v>
      </c>
      <c r="K3708" s="64">
        <v>10</v>
      </c>
      <c r="L3708" s="64">
        <f t="shared" si="59"/>
        <v>3306493863</v>
      </c>
      <c r="M3708" s="62">
        <v>3699</v>
      </c>
    </row>
    <row r="3709" spans="5:13">
      <c r="E3709" s="59"/>
      <c r="F3709" s="62">
        <v>4</v>
      </c>
      <c r="G3709" s="64">
        <v>5716500</v>
      </c>
      <c r="H3709" s="59"/>
      <c r="I3709" s="69">
        <v>1.03</v>
      </c>
      <c r="J3709" s="70">
        <v>594516</v>
      </c>
      <c r="K3709" s="64">
        <v>10</v>
      </c>
      <c r="L3709" s="64">
        <f t="shared" si="59"/>
        <v>3404267214</v>
      </c>
      <c r="M3709" s="62">
        <v>3700</v>
      </c>
    </row>
    <row r="3710" spans="5:13">
      <c r="E3710" s="59"/>
      <c r="F3710" s="62">
        <v>5</v>
      </c>
      <c r="G3710" s="64">
        <v>5772000</v>
      </c>
      <c r="H3710" s="59"/>
      <c r="I3710" s="69">
        <v>1.04</v>
      </c>
      <c r="J3710" s="70">
        <v>606060</v>
      </c>
      <c r="K3710" s="64">
        <v>10</v>
      </c>
      <c r="L3710" s="64">
        <f t="shared" si="59"/>
        <v>3503950320</v>
      </c>
      <c r="M3710" s="62">
        <v>3701</v>
      </c>
    </row>
    <row r="3711" spans="5:13">
      <c r="E3711" s="59"/>
      <c r="F3711" s="62">
        <v>6</v>
      </c>
      <c r="G3711" s="64">
        <v>5883000</v>
      </c>
      <c r="H3711" s="59"/>
      <c r="I3711" s="69">
        <v>1.06</v>
      </c>
      <c r="J3711" s="70">
        <v>623598</v>
      </c>
      <c r="K3711" s="64">
        <v>10</v>
      </c>
      <c r="L3711" s="64">
        <f t="shared" si="59"/>
        <v>3674510034</v>
      </c>
      <c r="M3711" s="62">
        <v>3702</v>
      </c>
    </row>
    <row r="3712" spans="5:13">
      <c r="E3712" s="59"/>
      <c r="F3712" s="62">
        <v>7</v>
      </c>
      <c r="G3712" s="64">
        <v>5994000</v>
      </c>
      <c r="H3712" s="59"/>
      <c r="I3712" s="69">
        <v>1.08</v>
      </c>
      <c r="J3712" s="70">
        <v>641358</v>
      </c>
      <c r="K3712" s="64">
        <v>10</v>
      </c>
      <c r="L3712" s="64">
        <f t="shared" si="59"/>
        <v>3850293852</v>
      </c>
      <c r="M3712" s="62">
        <v>3703</v>
      </c>
    </row>
    <row r="3713" spans="5:13">
      <c r="E3713" s="59"/>
      <c r="F3713" s="62">
        <v>8</v>
      </c>
      <c r="G3713" s="64">
        <v>6105000</v>
      </c>
      <c r="H3713" s="59"/>
      <c r="I3713" s="69">
        <v>1.1</v>
      </c>
      <c r="J3713" s="70">
        <v>659340</v>
      </c>
      <c r="K3713" s="64">
        <v>10</v>
      </c>
      <c r="L3713" s="64">
        <f t="shared" si="59"/>
        <v>4031375700</v>
      </c>
      <c r="M3713" s="62">
        <v>3704</v>
      </c>
    </row>
    <row r="3714" spans="5:13">
      <c r="E3714" s="62">
        <v>4</v>
      </c>
      <c r="F3714" s="62">
        <v>1</v>
      </c>
      <c r="G3714" s="63">
        <v>5600000</v>
      </c>
      <c r="H3714" s="62">
        <v>50000</v>
      </c>
      <c r="I3714" s="69">
        <v>1</v>
      </c>
      <c r="J3714" s="70">
        <v>565600</v>
      </c>
      <c r="K3714" s="64">
        <v>10</v>
      </c>
      <c r="L3714" s="64">
        <f t="shared" si="59"/>
        <v>3172960000</v>
      </c>
      <c r="M3714" s="62">
        <v>3705</v>
      </c>
    </row>
    <row r="3715" spans="5:13">
      <c r="E3715" s="59"/>
      <c r="F3715" s="62">
        <v>2</v>
      </c>
      <c r="G3715" s="64">
        <v>5656000</v>
      </c>
      <c r="H3715" s="59"/>
      <c r="I3715" s="69">
        <v>1.01</v>
      </c>
      <c r="J3715" s="70">
        <v>576912</v>
      </c>
      <c r="K3715" s="64">
        <v>10</v>
      </c>
      <c r="L3715" s="64">
        <f t="shared" si="59"/>
        <v>3268670272</v>
      </c>
      <c r="M3715" s="62">
        <v>3706</v>
      </c>
    </row>
    <row r="3716" spans="5:13">
      <c r="E3716" s="59"/>
      <c r="F3716" s="62">
        <v>3</v>
      </c>
      <c r="G3716" s="64">
        <v>5712000</v>
      </c>
      <c r="H3716" s="59"/>
      <c r="I3716" s="69">
        <v>1.02</v>
      </c>
      <c r="J3716" s="70">
        <v>588336</v>
      </c>
      <c r="K3716" s="64">
        <v>10</v>
      </c>
      <c r="L3716" s="64">
        <f t="shared" si="59"/>
        <v>3366287232</v>
      </c>
      <c r="M3716" s="62">
        <v>3707</v>
      </c>
    </row>
    <row r="3717" spans="5:13">
      <c r="E3717" s="59"/>
      <c r="F3717" s="62">
        <v>4</v>
      </c>
      <c r="G3717" s="64">
        <v>5768000</v>
      </c>
      <c r="H3717" s="59"/>
      <c r="I3717" s="69">
        <v>1.03</v>
      </c>
      <c r="J3717" s="70">
        <v>599872</v>
      </c>
      <c r="K3717" s="64">
        <v>10</v>
      </c>
      <c r="L3717" s="64">
        <f t="shared" si="59"/>
        <v>3465829696</v>
      </c>
      <c r="M3717" s="62">
        <v>3708</v>
      </c>
    </row>
    <row r="3718" spans="5:13">
      <c r="E3718" s="59"/>
      <c r="F3718" s="62">
        <v>5</v>
      </c>
      <c r="G3718" s="64">
        <v>5824000</v>
      </c>
      <c r="H3718" s="59"/>
      <c r="I3718" s="69">
        <v>1.04</v>
      </c>
      <c r="J3718" s="70">
        <v>611520</v>
      </c>
      <c r="K3718" s="64">
        <v>10</v>
      </c>
      <c r="L3718" s="64">
        <f t="shared" si="59"/>
        <v>3567316480</v>
      </c>
      <c r="M3718" s="62">
        <v>3709</v>
      </c>
    </row>
    <row r="3719" spans="5:13">
      <c r="E3719" s="59"/>
      <c r="F3719" s="62">
        <v>6</v>
      </c>
      <c r="G3719" s="64">
        <v>5936000</v>
      </c>
      <c r="H3719" s="59"/>
      <c r="I3719" s="69">
        <v>1.06</v>
      </c>
      <c r="J3719" s="70">
        <v>629216</v>
      </c>
      <c r="K3719" s="64">
        <v>10</v>
      </c>
      <c r="L3719" s="64">
        <f t="shared" si="59"/>
        <v>3740962176</v>
      </c>
      <c r="M3719" s="62">
        <v>3710</v>
      </c>
    </row>
    <row r="3720" spans="5:13">
      <c r="E3720" s="59"/>
      <c r="F3720" s="62">
        <v>7</v>
      </c>
      <c r="G3720" s="64">
        <v>6048000</v>
      </c>
      <c r="H3720" s="59"/>
      <c r="I3720" s="69">
        <v>1.08</v>
      </c>
      <c r="J3720" s="70">
        <v>647136</v>
      </c>
      <c r="K3720" s="64">
        <v>10</v>
      </c>
      <c r="L3720" s="64">
        <f t="shared" si="59"/>
        <v>3919926528</v>
      </c>
      <c r="M3720" s="62">
        <v>3711</v>
      </c>
    </row>
    <row r="3721" spans="5:13">
      <c r="E3721" s="59"/>
      <c r="F3721" s="62">
        <v>8</v>
      </c>
      <c r="G3721" s="64">
        <v>6160000</v>
      </c>
      <c r="H3721" s="59"/>
      <c r="I3721" s="69">
        <v>1.1</v>
      </c>
      <c r="J3721" s="70">
        <v>665280</v>
      </c>
      <c r="K3721" s="64">
        <v>10</v>
      </c>
      <c r="L3721" s="64">
        <f t="shared" si="59"/>
        <v>4104284800</v>
      </c>
      <c r="M3721" s="62">
        <v>3712</v>
      </c>
    </row>
    <row r="3722" spans="5:13">
      <c r="E3722" s="62">
        <v>5</v>
      </c>
      <c r="F3722" s="62">
        <v>1</v>
      </c>
      <c r="G3722" s="63">
        <v>5650000</v>
      </c>
      <c r="H3722" s="62">
        <v>50000</v>
      </c>
      <c r="I3722" s="69">
        <v>1</v>
      </c>
      <c r="J3722" s="70">
        <v>570650</v>
      </c>
      <c r="K3722" s="64">
        <v>10</v>
      </c>
      <c r="L3722" s="64">
        <f t="shared" si="59"/>
        <v>3229822500</v>
      </c>
      <c r="M3722" s="62">
        <v>3713</v>
      </c>
    </row>
    <row r="3723" spans="5:13">
      <c r="E3723" s="59"/>
      <c r="F3723" s="62">
        <v>2</v>
      </c>
      <c r="G3723" s="64">
        <v>5706500</v>
      </c>
      <c r="H3723" s="59"/>
      <c r="I3723" s="69">
        <v>1.01</v>
      </c>
      <c r="J3723" s="70">
        <v>582063</v>
      </c>
      <c r="K3723" s="64">
        <v>10</v>
      </c>
      <c r="L3723" s="64">
        <f t="shared" si="59"/>
        <v>3327249009.5</v>
      </c>
      <c r="M3723" s="62">
        <v>3714</v>
      </c>
    </row>
    <row r="3724" spans="5:13">
      <c r="E3724" s="59"/>
      <c r="F3724" s="62">
        <v>3</v>
      </c>
      <c r="G3724" s="64">
        <v>5763000</v>
      </c>
      <c r="H3724" s="59"/>
      <c r="I3724" s="69">
        <v>1.02</v>
      </c>
      <c r="J3724" s="70">
        <v>593589</v>
      </c>
      <c r="K3724" s="64">
        <v>10</v>
      </c>
      <c r="L3724" s="64">
        <f t="shared" si="59"/>
        <v>3426616407</v>
      </c>
      <c r="M3724" s="62">
        <v>3715</v>
      </c>
    </row>
    <row r="3725" spans="5:13">
      <c r="E3725" s="59"/>
      <c r="F3725" s="62">
        <v>4</v>
      </c>
      <c r="G3725" s="64">
        <v>5819500</v>
      </c>
      <c r="H3725" s="59"/>
      <c r="I3725" s="69">
        <v>1.03</v>
      </c>
      <c r="J3725" s="70">
        <v>605228</v>
      </c>
      <c r="K3725" s="64">
        <v>10</v>
      </c>
      <c r="L3725" s="64">
        <f t="shared" si="59"/>
        <v>3527943846</v>
      </c>
      <c r="M3725" s="62">
        <v>3716</v>
      </c>
    </row>
    <row r="3726" spans="5:13">
      <c r="E3726" s="59"/>
      <c r="F3726" s="62">
        <v>5</v>
      </c>
      <c r="G3726" s="64">
        <v>5876000</v>
      </c>
      <c r="H3726" s="59"/>
      <c r="I3726" s="69">
        <v>1.04</v>
      </c>
      <c r="J3726" s="70">
        <v>616980</v>
      </c>
      <c r="K3726" s="64">
        <v>10</v>
      </c>
      <c r="L3726" s="64">
        <f t="shared" si="59"/>
        <v>3631250480</v>
      </c>
      <c r="M3726" s="62">
        <v>3717</v>
      </c>
    </row>
    <row r="3727" spans="5:13">
      <c r="E3727" s="59"/>
      <c r="F3727" s="62">
        <v>6</v>
      </c>
      <c r="G3727" s="64">
        <v>5989000</v>
      </c>
      <c r="H3727" s="59"/>
      <c r="I3727" s="69">
        <v>1.06</v>
      </c>
      <c r="J3727" s="70">
        <v>634834</v>
      </c>
      <c r="K3727" s="64">
        <v>10</v>
      </c>
      <c r="L3727" s="64">
        <f t="shared" si="59"/>
        <v>3808009826</v>
      </c>
      <c r="M3727" s="62">
        <v>3718</v>
      </c>
    </row>
    <row r="3728" spans="5:13">
      <c r="E3728" s="59"/>
      <c r="F3728" s="62">
        <v>7</v>
      </c>
      <c r="G3728" s="64">
        <v>6102000</v>
      </c>
      <c r="H3728" s="59"/>
      <c r="I3728" s="69">
        <v>1.08</v>
      </c>
      <c r="J3728" s="70">
        <v>652914</v>
      </c>
      <c r="K3728" s="64">
        <v>10</v>
      </c>
      <c r="L3728" s="64">
        <f t="shared" si="59"/>
        <v>3990183228</v>
      </c>
      <c r="M3728" s="62">
        <v>3719</v>
      </c>
    </row>
    <row r="3729" spans="4:13">
      <c r="D3729" s="59"/>
      <c r="E3729" s="59"/>
      <c r="F3729" s="62">
        <v>8</v>
      </c>
      <c r="G3729" s="64">
        <v>6215000</v>
      </c>
      <c r="H3729" s="59"/>
      <c r="I3729" s="69">
        <v>1.1</v>
      </c>
      <c r="J3729" s="70">
        <v>671220</v>
      </c>
      <c r="K3729" s="64">
        <v>10</v>
      </c>
      <c r="L3729" s="64">
        <f t="shared" si="59"/>
        <v>4177847300</v>
      </c>
      <c r="M3729" s="62">
        <v>3720</v>
      </c>
    </row>
    <row r="3730" spans="4:13">
      <c r="D3730" s="62" t="s">
        <v>690</v>
      </c>
      <c r="E3730" s="62">
        <v>1</v>
      </c>
      <c r="F3730" s="62">
        <v>1</v>
      </c>
      <c r="G3730" s="63">
        <v>5700000</v>
      </c>
      <c r="H3730" s="62">
        <v>50000</v>
      </c>
      <c r="I3730" s="69">
        <v>1</v>
      </c>
      <c r="J3730" s="70">
        <v>575700</v>
      </c>
      <c r="K3730" s="64">
        <v>10</v>
      </c>
      <c r="L3730" s="64">
        <f t="shared" si="59"/>
        <v>3287190000</v>
      </c>
      <c r="M3730" s="62">
        <v>3721</v>
      </c>
    </row>
    <row r="3731" spans="4:13">
      <c r="D3731" s="59"/>
      <c r="E3731" s="59"/>
      <c r="F3731" s="62">
        <v>2</v>
      </c>
      <c r="G3731" s="64">
        <v>5757000</v>
      </c>
      <c r="H3731" s="59"/>
      <c r="I3731" s="69">
        <v>1.01</v>
      </c>
      <c r="J3731" s="70">
        <v>587214</v>
      </c>
      <c r="K3731" s="64">
        <v>10</v>
      </c>
      <c r="L3731" s="64">
        <f t="shared" si="59"/>
        <v>3386347998</v>
      </c>
      <c r="M3731" s="62">
        <v>3722</v>
      </c>
    </row>
    <row r="3732" spans="4:13">
      <c r="D3732" s="59"/>
      <c r="E3732" s="59"/>
      <c r="F3732" s="62">
        <v>3</v>
      </c>
      <c r="G3732" s="64">
        <v>5814000</v>
      </c>
      <c r="H3732" s="59"/>
      <c r="I3732" s="69">
        <v>1.02</v>
      </c>
      <c r="J3732" s="70">
        <v>598842</v>
      </c>
      <c r="K3732" s="64">
        <v>10</v>
      </c>
      <c r="L3732" s="64">
        <f t="shared" si="59"/>
        <v>3487481388</v>
      </c>
      <c r="M3732" s="62">
        <v>3723</v>
      </c>
    </row>
    <row r="3733" spans="4:13">
      <c r="D3733" s="59"/>
      <c r="E3733" s="59"/>
      <c r="F3733" s="62">
        <v>4</v>
      </c>
      <c r="G3733" s="64">
        <v>5871000</v>
      </c>
      <c r="H3733" s="59"/>
      <c r="I3733" s="69">
        <v>1.03</v>
      </c>
      <c r="J3733" s="70">
        <v>610584</v>
      </c>
      <c r="K3733" s="64">
        <v>10</v>
      </c>
      <c r="L3733" s="64">
        <f t="shared" si="59"/>
        <v>3590609664</v>
      </c>
      <c r="M3733" s="62">
        <v>3724</v>
      </c>
    </row>
    <row r="3734" spans="4:13">
      <c r="D3734" s="59"/>
      <c r="E3734" s="59"/>
      <c r="F3734" s="62">
        <v>5</v>
      </c>
      <c r="G3734" s="64">
        <v>5928000</v>
      </c>
      <c r="H3734" s="59"/>
      <c r="I3734" s="69">
        <v>1.04</v>
      </c>
      <c r="J3734" s="70">
        <v>622440</v>
      </c>
      <c r="K3734" s="64">
        <v>10</v>
      </c>
      <c r="L3734" s="64">
        <f t="shared" si="59"/>
        <v>3695752320</v>
      </c>
      <c r="M3734" s="62">
        <v>3725</v>
      </c>
    </row>
    <row r="3735" spans="4:13">
      <c r="D3735" s="59"/>
      <c r="E3735" s="59"/>
      <c r="F3735" s="62">
        <v>6</v>
      </c>
      <c r="G3735" s="64">
        <v>6042000</v>
      </c>
      <c r="H3735" s="59"/>
      <c r="I3735" s="69">
        <v>1.06</v>
      </c>
      <c r="J3735" s="70">
        <v>640452</v>
      </c>
      <c r="K3735" s="64">
        <v>10</v>
      </c>
      <c r="L3735" s="64">
        <f t="shared" si="59"/>
        <v>3875652984</v>
      </c>
      <c r="M3735" s="62">
        <v>3726</v>
      </c>
    </row>
    <row r="3736" spans="4:13">
      <c r="D3736" s="59"/>
      <c r="E3736" s="59"/>
      <c r="F3736" s="62">
        <v>7</v>
      </c>
      <c r="G3736" s="64">
        <v>6156000</v>
      </c>
      <c r="H3736" s="59"/>
      <c r="I3736" s="69">
        <v>1.08</v>
      </c>
      <c r="J3736" s="70">
        <v>658692</v>
      </c>
      <c r="K3736" s="64">
        <v>10</v>
      </c>
      <c r="L3736" s="64">
        <f t="shared" si="59"/>
        <v>4061063952</v>
      </c>
      <c r="M3736" s="62">
        <v>3727</v>
      </c>
    </row>
    <row r="3737" spans="4:13">
      <c r="D3737" s="59"/>
      <c r="E3737" s="59"/>
      <c r="F3737" s="62">
        <v>8</v>
      </c>
      <c r="G3737" s="64">
        <v>6270000</v>
      </c>
      <c r="H3737" s="59"/>
      <c r="I3737" s="69">
        <v>1.1</v>
      </c>
      <c r="J3737" s="70">
        <v>677160</v>
      </c>
      <c r="K3737" s="64">
        <v>10</v>
      </c>
      <c r="L3737" s="64">
        <f t="shared" si="59"/>
        <v>4252063200</v>
      </c>
      <c r="M3737" s="62">
        <v>3728</v>
      </c>
    </row>
    <row r="3738" spans="4:13">
      <c r="D3738" s="59"/>
      <c r="E3738" s="62">
        <v>2</v>
      </c>
      <c r="F3738" s="62">
        <v>1</v>
      </c>
      <c r="G3738" s="63">
        <v>5750000</v>
      </c>
      <c r="H3738" s="62">
        <v>50000</v>
      </c>
      <c r="I3738" s="69">
        <v>1</v>
      </c>
      <c r="J3738" s="70">
        <v>580750</v>
      </c>
      <c r="K3738" s="64">
        <v>10</v>
      </c>
      <c r="L3738" s="64">
        <f t="shared" si="59"/>
        <v>3345062500</v>
      </c>
      <c r="M3738" s="62">
        <v>3729</v>
      </c>
    </row>
    <row r="3739" spans="4:13">
      <c r="D3739" s="59"/>
      <c r="E3739" s="59"/>
      <c r="F3739" s="62">
        <v>2</v>
      </c>
      <c r="G3739" s="64">
        <v>5807500</v>
      </c>
      <c r="H3739" s="59"/>
      <c r="I3739" s="69">
        <v>1.01</v>
      </c>
      <c r="J3739" s="70">
        <v>592365</v>
      </c>
      <c r="K3739" s="64">
        <v>10</v>
      </c>
      <c r="L3739" s="64">
        <f t="shared" si="59"/>
        <v>3445967237.5</v>
      </c>
      <c r="M3739" s="62">
        <v>3730</v>
      </c>
    </row>
    <row r="3740" spans="4:13">
      <c r="D3740" s="59"/>
      <c r="E3740" s="59"/>
      <c r="F3740" s="62">
        <v>3</v>
      </c>
      <c r="G3740" s="64">
        <v>5865000</v>
      </c>
      <c r="H3740" s="59"/>
      <c r="I3740" s="69">
        <v>1.02</v>
      </c>
      <c r="J3740" s="70">
        <v>604095</v>
      </c>
      <c r="K3740" s="64">
        <v>10</v>
      </c>
      <c r="L3740" s="64">
        <f t="shared" si="59"/>
        <v>3548882175</v>
      </c>
      <c r="M3740" s="62">
        <v>3731</v>
      </c>
    </row>
    <row r="3741" spans="4:13">
      <c r="D3741" s="59"/>
      <c r="E3741" s="59"/>
      <c r="F3741" s="62">
        <v>4</v>
      </c>
      <c r="G3741" s="64">
        <v>5922500</v>
      </c>
      <c r="H3741" s="59"/>
      <c r="I3741" s="69">
        <v>1.03</v>
      </c>
      <c r="J3741" s="70">
        <v>615940</v>
      </c>
      <c r="K3741" s="64">
        <v>10</v>
      </c>
      <c r="L3741" s="64">
        <f t="shared" si="59"/>
        <v>3653827150</v>
      </c>
      <c r="M3741" s="62">
        <v>3732</v>
      </c>
    </row>
    <row r="3742" spans="4:13">
      <c r="D3742" s="59"/>
      <c r="E3742" s="59"/>
      <c r="F3742" s="62">
        <v>5</v>
      </c>
      <c r="G3742" s="64">
        <v>5980000</v>
      </c>
      <c r="H3742" s="59"/>
      <c r="I3742" s="69">
        <v>1.04</v>
      </c>
      <c r="J3742" s="70">
        <v>627900</v>
      </c>
      <c r="K3742" s="64">
        <v>10</v>
      </c>
      <c r="L3742" s="64">
        <f t="shared" si="59"/>
        <v>3760822000</v>
      </c>
      <c r="M3742" s="62">
        <v>3733</v>
      </c>
    </row>
    <row r="3743" spans="4:13">
      <c r="D3743" s="59"/>
      <c r="E3743" s="59"/>
      <c r="F3743" s="62">
        <v>6</v>
      </c>
      <c r="G3743" s="64">
        <v>6095000</v>
      </c>
      <c r="H3743" s="59"/>
      <c r="I3743" s="69">
        <v>1.06</v>
      </c>
      <c r="J3743" s="70">
        <v>646070</v>
      </c>
      <c r="K3743" s="64">
        <v>10</v>
      </c>
      <c r="L3743" s="64">
        <f t="shared" si="59"/>
        <v>3943891650</v>
      </c>
      <c r="M3743" s="62">
        <v>3734</v>
      </c>
    </row>
    <row r="3744" spans="4:13">
      <c r="D3744" s="59"/>
      <c r="E3744" s="59"/>
      <c r="F3744" s="62">
        <v>7</v>
      </c>
      <c r="G3744" s="64">
        <v>6210000</v>
      </c>
      <c r="H3744" s="59"/>
      <c r="I3744" s="69">
        <v>1.08</v>
      </c>
      <c r="J3744" s="70">
        <v>664470</v>
      </c>
      <c r="K3744" s="64">
        <v>10</v>
      </c>
      <c r="L3744" s="64">
        <f t="shared" si="59"/>
        <v>4132568700</v>
      </c>
      <c r="M3744" s="62">
        <v>3735</v>
      </c>
    </row>
    <row r="3745" spans="5:13">
      <c r="E3745" s="59"/>
      <c r="F3745" s="62">
        <v>8</v>
      </c>
      <c r="G3745" s="64">
        <v>6325000</v>
      </c>
      <c r="H3745" s="59"/>
      <c r="I3745" s="69">
        <v>1.1</v>
      </c>
      <c r="J3745" s="70">
        <v>683100</v>
      </c>
      <c r="K3745" s="64">
        <v>10</v>
      </c>
      <c r="L3745" s="64">
        <f t="shared" si="59"/>
        <v>4326932500</v>
      </c>
      <c r="M3745" s="62">
        <v>3736</v>
      </c>
    </row>
    <row r="3746" spans="5:13">
      <c r="E3746" s="62">
        <v>3</v>
      </c>
      <c r="F3746" s="62">
        <v>1</v>
      </c>
      <c r="G3746" s="63">
        <v>5800000</v>
      </c>
      <c r="H3746" s="62">
        <v>50000</v>
      </c>
      <c r="I3746" s="69">
        <v>1</v>
      </c>
      <c r="J3746" s="70">
        <v>585800</v>
      </c>
      <c r="K3746" s="64">
        <v>10</v>
      </c>
      <c r="L3746" s="64">
        <f t="shared" si="59"/>
        <v>3403440000</v>
      </c>
      <c r="M3746" s="62">
        <v>3737</v>
      </c>
    </row>
    <row r="3747" spans="5:13">
      <c r="E3747" s="59"/>
      <c r="F3747" s="62">
        <v>2</v>
      </c>
      <c r="G3747" s="64">
        <v>5858000</v>
      </c>
      <c r="H3747" s="59"/>
      <c r="I3747" s="69">
        <v>1.01</v>
      </c>
      <c r="J3747" s="70">
        <v>597516</v>
      </c>
      <c r="K3747" s="64">
        <v>10</v>
      </c>
      <c r="L3747" s="64">
        <f t="shared" si="59"/>
        <v>3506106728</v>
      </c>
      <c r="M3747" s="62">
        <v>3738</v>
      </c>
    </row>
    <row r="3748" spans="5:13">
      <c r="E3748" s="59"/>
      <c r="F3748" s="62">
        <v>3</v>
      </c>
      <c r="G3748" s="64">
        <v>5916000</v>
      </c>
      <c r="H3748" s="59"/>
      <c r="I3748" s="69">
        <v>1.02</v>
      </c>
      <c r="J3748" s="70">
        <v>609348</v>
      </c>
      <c r="K3748" s="64">
        <v>10</v>
      </c>
      <c r="L3748" s="64">
        <f t="shared" si="59"/>
        <v>3610818768</v>
      </c>
      <c r="M3748" s="62">
        <v>3739</v>
      </c>
    </row>
    <row r="3749" spans="5:13">
      <c r="E3749" s="59"/>
      <c r="F3749" s="62">
        <v>4</v>
      </c>
      <c r="G3749" s="64">
        <v>5974000</v>
      </c>
      <c r="H3749" s="59"/>
      <c r="I3749" s="69">
        <v>1.03</v>
      </c>
      <c r="J3749" s="70">
        <v>621296</v>
      </c>
      <c r="K3749" s="64">
        <v>10</v>
      </c>
      <c r="L3749" s="64">
        <f t="shared" si="59"/>
        <v>3717596304</v>
      </c>
      <c r="M3749" s="62">
        <v>3740</v>
      </c>
    </row>
    <row r="3750" spans="5:13">
      <c r="E3750" s="59"/>
      <c r="F3750" s="62">
        <v>5</v>
      </c>
      <c r="G3750" s="64">
        <v>6032000</v>
      </c>
      <c r="H3750" s="59"/>
      <c r="I3750" s="69">
        <v>1.04</v>
      </c>
      <c r="J3750" s="70">
        <v>633360</v>
      </c>
      <c r="K3750" s="64">
        <v>10</v>
      </c>
      <c r="L3750" s="64">
        <f t="shared" si="59"/>
        <v>3826459520</v>
      </c>
      <c r="M3750" s="62">
        <v>3741</v>
      </c>
    </row>
    <row r="3751" spans="5:13">
      <c r="E3751" s="59"/>
      <c r="F3751" s="62">
        <v>6</v>
      </c>
      <c r="G3751" s="64">
        <v>6148000</v>
      </c>
      <c r="H3751" s="59"/>
      <c r="I3751" s="69">
        <v>1.06</v>
      </c>
      <c r="J3751" s="70">
        <v>651688</v>
      </c>
      <c r="K3751" s="64">
        <v>10</v>
      </c>
      <c r="L3751" s="64">
        <f t="shared" si="59"/>
        <v>4012725824</v>
      </c>
      <c r="M3751" s="62">
        <v>3742</v>
      </c>
    </row>
    <row r="3752" spans="5:13">
      <c r="E3752" s="59"/>
      <c r="F3752" s="62">
        <v>7</v>
      </c>
      <c r="G3752" s="64">
        <v>6264000</v>
      </c>
      <c r="H3752" s="59"/>
      <c r="I3752" s="69">
        <v>1.08</v>
      </c>
      <c r="J3752" s="70">
        <v>670248</v>
      </c>
      <c r="K3752" s="64">
        <v>10</v>
      </c>
      <c r="L3752" s="64">
        <f t="shared" si="59"/>
        <v>4204697472</v>
      </c>
      <c r="M3752" s="62">
        <v>3743</v>
      </c>
    </row>
    <row r="3753" spans="5:13">
      <c r="E3753" s="59"/>
      <c r="F3753" s="62">
        <v>8</v>
      </c>
      <c r="G3753" s="64">
        <v>6380000</v>
      </c>
      <c r="H3753" s="59"/>
      <c r="I3753" s="69">
        <v>1.1</v>
      </c>
      <c r="J3753" s="70">
        <v>689040</v>
      </c>
      <c r="K3753" s="64">
        <v>10</v>
      </c>
      <c r="L3753" s="64">
        <f t="shared" si="59"/>
        <v>4402455200</v>
      </c>
      <c r="M3753" s="62">
        <v>3744</v>
      </c>
    </row>
    <row r="3754" spans="5:13">
      <c r="E3754" s="62">
        <v>4</v>
      </c>
      <c r="F3754" s="62">
        <v>1</v>
      </c>
      <c r="G3754" s="63">
        <v>5850000</v>
      </c>
      <c r="H3754" s="62">
        <v>50000</v>
      </c>
      <c r="I3754" s="69">
        <v>1</v>
      </c>
      <c r="J3754" s="70">
        <v>590850</v>
      </c>
      <c r="K3754" s="64">
        <v>10</v>
      </c>
      <c r="L3754" s="64">
        <f t="shared" ref="L3754:L3817" si="60">G3754*(1+J3754/1000)</f>
        <v>3462322500</v>
      </c>
      <c r="M3754" s="62">
        <v>3745</v>
      </c>
    </row>
    <row r="3755" spans="5:13">
      <c r="E3755" s="59"/>
      <c r="F3755" s="62">
        <v>2</v>
      </c>
      <c r="G3755" s="64">
        <v>5908500</v>
      </c>
      <c r="H3755" s="59"/>
      <c r="I3755" s="69">
        <v>1.01</v>
      </c>
      <c r="J3755" s="70">
        <v>602667</v>
      </c>
      <c r="K3755" s="64">
        <v>10</v>
      </c>
      <c r="L3755" s="64">
        <f t="shared" si="60"/>
        <v>3566766469.5</v>
      </c>
      <c r="M3755" s="62">
        <v>3746</v>
      </c>
    </row>
    <row r="3756" spans="5:13">
      <c r="E3756" s="59"/>
      <c r="F3756" s="62">
        <v>3</v>
      </c>
      <c r="G3756" s="64">
        <v>5967000</v>
      </c>
      <c r="H3756" s="59"/>
      <c r="I3756" s="69">
        <v>1.02</v>
      </c>
      <c r="J3756" s="70">
        <v>614601</v>
      </c>
      <c r="K3756" s="64">
        <v>10</v>
      </c>
      <c r="L3756" s="64">
        <f t="shared" si="60"/>
        <v>3673291167</v>
      </c>
      <c r="M3756" s="62">
        <v>3747</v>
      </c>
    </row>
    <row r="3757" spans="5:13">
      <c r="E3757" s="59"/>
      <c r="F3757" s="62">
        <v>4</v>
      </c>
      <c r="G3757" s="64">
        <v>6025500</v>
      </c>
      <c r="H3757" s="59"/>
      <c r="I3757" s="69">
        <v>1.03</v>
      </c>
      <c r="J3757" s="70">
        <v>626652</v>
      </c>
      <c r="K3757" s="64">
        <v>10</v>
      </c>
      <c r="L3757" s="64">
        <f t="shared" si="60"/>
        <v>3781917126</v>
      </c>
      <c r="M3757" s="62">
        <v>3748</v>
      </c>
    </row>
    <row r="3758" spans="5:13">
      <c r="E3758" s="59"/>
      <c r="F3758" s="62">
        <v>5</v>
      </c>
      <c r="G3758" s="64">
        <v>6084000</v>
      </c>
      <c r="H3758" s="59"/>
      <c r="I3758" s="69">
        <v>1.04</v>
      </c>
      <c r="J3758" s="70">
        <v>638820</v>
      </c>
      <c r="K3758" s="64">
        <v>10</v>
      </c>
      <c r="L3758" s="64">
        <f t="shared" si="60"/>
        <v>3892664880</v>
      </c>
      <c r="M3758" s="62">
        <v>3749</v>
      </c>
    </row>
    <row r="3759" spans="5:13">
      <c r="E3759" s="59"/>
      <c r="F3759" s="62">
        <v>6</v>
      </c>
      <c r="G3759" s="64">
        <v>6201000</v>
      </c>
      <c r="H3759" s="59"/>
      <c r="I3759" s="69">
        <v>1.06</v>
      </c>
      <c r="J3759" s="70">
        <v>657306</v>
      </c>
      <c r="K3759" s="64">
        <v>10</v>
      </c>
      <c r="L3759" s="64">
        <f t="shared" si="60"/>
        <v>4082155506</v>
      </c>
      <c r="M3759" s="62">
        <v>3750</v>
      </c>
    </row>
    <row r="3760" spans="5:13">
      <c r="E3760" s="59"/>
      <c r="F3760" s="62">
        <v>7</v>
      </c>
      <c r="G3760" s="64">
        <v>6318000</v>
      </c>
      <c r="H3760" s="59"/>
      <c r="I3760" s="69">
        <v>1.08</v>
      </c>
      <c r="J3760" s="70">
        <v>676026</v>
      </c>
      <c r="K3760" s="64">
        <v>10</v>
      </c>
      <c r="L3760" s="64">
        <f t="shared" si="60"/>
        <v>4277450268</v>
      </c>
      <c r="M3760" s="62">
        <v>3751</v>
      </c>
    </row>
    <row r="3761" spans="4:13">
      <c r="D3761" s="59"/>
      <c r="E3761" s="59"/>
      <c r="F3761" s="62">
        <v>8</v>
      </c>
      <c r="G3761" s="64">
        <v>6435000</v>
      </c>
      <c r="H3761" s="59"/>
      <c r="I3761" s="69">
        <v>1.1</v>
      </c>
      <c r="J3761" s="70">
        <v>694980</v>
      </c>
      <c r="K3761" s="64">
        <v>10</v>
      </c>
      <c r="L3761" s="64">
        <f t="shared" si="60"/>
        <v>4478631300</v>
      </c>
      <c r="M3761" s="62">
        <v>3752</v>
      </c>
    </row>
    <row r="3762" spans="4:13">
      <c r="D3762" s="59"/>
      <c r="E3762" s="62">
        <v>5</v>
      </c>
      <c r="F3762" s="62">
        <v>1</v>
      </c>
      <c r="G3762" s="63">
        <v>5900000</v>
      </c>
      <c r="H3762" s="62">
        <v>50000</v>
      </c>
      <c r="I3762" s="69">
        <v>1</v>
      </c>
      <c r="J3762" s="70">
        <v>595900</v>
      </c>
      <c r="K3762" s="64">
        <v>10</v>
      </c>
      <c r="L3762" s="64">
        <f t="shared" si="60"/>
        <v>3521710000</v>
      </c>
      <c r="M3762" s="62">
        <v>3753</v>
      </c>
    </row>
    <row r="3763" spans="4:13">
      <c r="D3763" s="59"/>
      <c r="E3763" s="59"/>
      <c r="F3763" s="62">
        <v>2</v>
      </c>
      <c r="G3763" s="64">
        <v>5959000</v>
      </c>
      <c r="H3763" s="59"/>
      <c r="I3763" s="69">
        <v>1.01</v>
      </c>
      <c r="J3763" s="70">
        <v>607818</v>
      </c>
      <c r="K3763" s="64">
        <v>10</v>
      </c>
      <c r="L3763" s="64">
        <f t="shared" si="60"/>
        <v>3627946462</v>
      </c>
      <c r="M3763" s="62">
        <v>3754</v>
      </c>
    </row>
    <row r="3764" spans="4:13">
      <c r="D3764" s="59"/>
      <c r="E3764" s="59"/>
      <c r="F3764" s="62">
        <v>3</v>
      </c>
      <c r="G3764" s="64">
        <v>6018000</v>
      </c>
      <c r="H3764" s="59"/>
      <c r="I3764" s="69">
        <v>1.02</v>
      </c>
      <c r="J3764" s="70">
        <v>619854</v>
      </c>
      <c r="K3764" s="64">
        <v>10</v>
      </c>
      <c r="L3764" s="64">
        <f t="shared" si="60"/>
        <v>3736299372</v>
      </c>
      <c r="M3764" s="62">
        <v>3755</v>
      </c>
    </row>
    <row r="3765" spans="4:13">
      <c r="D3765" s="59"/>
      <c r="E3765" s="59"/>
      <c r="F3765" s="62">
        <v>4</v>
      </c>
      <c r="G3765" s="64">
        <v>6077000</v>
      </c>
      <c r="H3765" s="59"/>
      <c r="I3765" s="69">
        <v>1.03</v>
      </c>
      <c r="J3765" s="70">
        <v>632008</v>
      </c>
      <c r="K3765" s="64">
        <v>10</v>
      </c>
      <c r="L3765" s="64">
        <f t="shared" si="60"/>
        <v>3846789616</v>
      </c>
      <c r="M3765" s="62">
        <v>3756</v>
      </c>
    </row>
    <row r="3766" spans="4:13">
      <c r="D3766" s="59"/>
      <c r="E3766" s="59"/>
      <c r="F3766" s="62">
        <v>5</v>
      </c>
      <c r="G3766" s="64">
        <v>6136000</v>
      </c>
      <c r="H3766" s="59"/>
      <c r="I3766" s="69">
        <v>1.04</v>
      </c>
      <c r="J3766" s="70">
        <v>644280</v>
      </c>
      <c r="K3766" s="64">
        <v>10</v>
      </c>
      <c r="L3766" s="64">
        <f t="shared" si="60"/>
        <v>3959438080</v>
      </c>
      <c r="M3766" s="62">
        <v>3757</v>
      </c>
    </row>
    <row r="3767" spans="4:13">
      <c r="D3767" s="59"/>
      <c r="E3767" s="59"/>
      <c r="F3767" s="62">
        <v>6</v>
      </c>
      <c r="G3767" s="64">
        <v>6254000</v>
      </c>
      <c r="H3767" s="59"/>
      <c r="I3767" s="69">
        <v>1.06</v>
      </c>
      <c r="J3767" s="70">
        <v>662924</v>
      </c>
      <c r="K3767" s="64">
        <v>10</v>
      </c>
      <c r="L3767" s="64">
        <f t="shared" si="60"/>
        <v>4152180696</v>
      </c>
      <c r="M3767" s="62">
        <v>3758</v>
      </c>
    </row>
    <row r="3768" spans="4:13">
      <c r="D3768" s="59"/>
      <c r="E3768" s="59"/>
      <c r="F3768" s="62">
        <v>7</v>
      </c>
      <c r="G3768" s="64">
        <v>6372000</v>
      </c>
      <c r="H3768" s="59"/>
      <c r="I3768" s="69">
        <v>1.08</v>
      </c>
      <c r="J3768" s="70">
        <v>681804</v>
      </c>
      <c r="K3768" s="64">
        <v>10</v>
      </c>
      <c r="L3768" s="64">
        <f t="shared" si="60"/>
        <v>4350827088</v>
      </c>
      <c r="M3768" s="62">
        <v>3759</v>
      </c>
    </row>
    <row r="3769" spans="4:13">
      <c r="D3769" s="59"/>
      <c r="E3769" s="59"/>
      <c r="F3769" s="62">
        <v>8</v>
      </c>
      <c r="G3769" s="64">
        <v>6490000</v>
      </c>
      <c r="H3769" s="59"/>
      <c r="I3769" s="69">
        <v>1.1</v>
      </c>
      <c r="J3769" s="70">
        <v>700920</v>
      </c>
      <c r="K3769" s="64">
        <v>10</v>
      </c>
      <c r="L3769" s="64">
        <f t="shared" si="60"/>
        <v>4555460800</v>
      </c>
      <c r="M3769" s="62">
        <v>3760</v>
      </c>
    </row>
    <row r="3770" spans="4:13">
      <c r="D3770" s="62" t="s">
        <v>691</v>
      </c>
      <c r="E3770" s="62">
        <v>1</v>
      </c>
      <c r="F3770" s="62">
        <v>1</v>
      </c>
      <c r="G3770" s="63">
        <v>5950000</v>
      </c>
      <c r="H3770" s="62">
        <v>50000</v>
      </c>
      <c r="I3770" s="69">
        <v>1</v>
      </c>
      <c r="J3770" s="70">
        <v>600950</v>
      </c>
      <c r="K3770" s="64">
        <v>10</v>
      </c>
      <c r="L3770" s="64">
        <f t="shared" si="60"/>
        <v>3581602500</v>
      </c>
      <c r="M3770" s="62">
        <v>3761</v>
      </c>
    </row>
    <row r="3771" spans="4:13">
      <c r="D3771" s="59"/>
      <c r="E3771" s="59"/>
      <c r="F3771" s="62">
        <v>2</v>
      </c>
      <c r="G3771" s="64">
        <v>6009500</v>
      </c>
      <c r="H3771" s="59"/>
      <c r="I3771" s="69">
        <v>1.01</v>
      </c>
      <c r="J3771" s="70">
        <v>612969</v>
      </c>
      <c r="K3771" s="64">
        <v>10</v>
      </c>
      <c r="L3771" s="64">
        <f t="shared" si="60"/>
        <v>3689646705.5</v>
      </c>
      <c r="M3771" s="62">
        <v>3762</v>
      </c>
    </row>
    <row r="3772" spans="4:13">
      <c r="D3772" s="59"/>
      <c r="E3772" s="59"/>
      <c r="F3772" s="62">
        <v>3</v>
      </c>
      <c r="G3772" s="64">
        <v>6069000</v>
      </c>
      <c r="H3772" s="59"/>
      <c r="I3772" s="69">
        <v>1.02</v>
      </c>
      <c r="J3772" s="70">
        <v>625107</v>
      </c>
      <c r="K3772" s="64">
        <v>10</v>
      </c>
      <c r="L3772" s="64">
        <f t="shared" si="60"/>
        <v>3799843383</v>
      </c>
      <c r="M3772" s="62">
        <v>3763</v>
      </c>
    </row>
    <row r="3773" spans="4:13">
      <c r="D3773" s="59"/>
      <c r="E3773" s="59"/>
      <c r="F3773" s="62">
        <v>4</v>
      </c>
      <c r="G3773" s="64">
        <v>6128500</v>
      </c>
      <c r="H3773" s="59"/>
      <c r="I3773" s="69">
        <v>1.03</v>
      </c>
      <c r="J3773" s="70">
        <v>637364</v>
      </c>
      <c r="K3773" s="64">
        <v>10</v>
      </c>
      <c r="L3773" s="64">
        <f t="shared" si="60"/>
        <v>3912213774</v>
      </c>
      <c r="M3773" s="62">
        <v>3764</v>
      </c>
    </row>
    <row r="3774" spans="4:13">
      <c r="D3774" s="59"/>
      <c r="E3774" s="59"/>
      <c r="F3774" s="62">
        <v>5</v>
      </c>
      <c r="G3774" s="64">
        <v>6188000</v>
      </c>
      <c r="H3774" s="59"/>
      <c r="I3774" s="69">
        <v>1.04</v>
      </c>
      <c r="J3774" s="70">
        <v>649740</v>
      </c>
      <c r="K3774" s="64">
        <v>10</v>
      </c>
      <c r="L3774" s="64">
        <f t="shared" si="60"/>
        <v>4026779120</v>
      </c>
      <c r="M3774" s="62">
        <v>3765</v>
      </c>
    </row>
    <row r="3775" spans="4:13">
      <c r="D3775" s="59"/>
      <c r="E3775" s="59"/>
      <c r="F3775" s="62">
        <v>6</v>
      </c>
      <c r="G3775" s="64">
        <v>6307000</v>
      </c>
      <c r="H3775" s="59"/>
      <c r="I3775" s="69">
        <v>1.06</v>
      </c>
      <c r="J3775" s="70">
        <v>668542</v>
      </c>
      <c r="K3775" s="64">
        <v>10</v>
      </c>
      <c r="L3775" s="64">
        <f t="shared" si="60"/>
        <v>4222801394</v>
      </c>
      <c r="M3775" s="62">
        <v>3766</v>
      </c>
    </row>
    <row r="3776" spans="4:13">
      <c r="D3776" s="59"/>
      <c r="E3776" s="59"/>
      <c r="F3776" s="62">
        <v>7</v>
      </c>
      <c r="G3776" s="64">
        <v>6426000</v>
      </c>
      <c r="H3776" s="59"/>
      <c r="I3776" s="69">
        <v>1.08</v>
      </c>
      <c r="J3776" s="70">
        <v>687582</v>
      </c>
      <c r="K3776" s="64">
        <v>10</v>
      </c>
      <c r="L3776" s="64">
        <f t="shared" si="60"/>
        <v>4424827932</v>
      </c>
      <c r="M3776" s="62">
        <v>3767</v>
      </c>
    </row>
    <row r="3777" spans="5:13">
      <c r="E3777" s="59"/>
      <c r="F3777" s="62">
        <v>8</v>
      </c>
      <c r="G3777" s="64">
        <v>6545000</v>
      </c>
      <c r="H3777" s="59"/>
      <c r="I3777" s="69">
        <v>1.1</v>
      </c>
      <c r="J3777" s="70">
        <v>706860</v>
      </c>
      <c r="K3777" s="64">
        <v>10</v>
      </c>
      <c r="L3777" s="64">
        <f t="shared" si="60"/>
        <v>4632943700</v>
      </c>
      <c r="M3777" s="62">
        <v>3768</v>
      </c>
    </row>
    <row r="3778" spans="5:13">
      <c r="E3778" s="62">
        <v>2</v>
      </c>
      <c r="F3778" s="62">
        <v>1</v>
      </c>
      <c r="G3778" s="63">
        <v>6000000</v>
      </c>
      <c r="H3778" s="62">
        <v>50000</v>
      </c>
      <c r="I3778" s="69">
        <v>1</v>
      </c>
      <c r="J3778" s="70">
        <v>606000</v>
      </c>
      <c r="K3778" s="64">
        <v>10</v>
      </c>
      <c r="L3778" s="64">
        <f t="shared" si="60"/>
        <v>3642000000</v>
      </c>
      <c r="M3778" s="62">
        <v>3769</v>
      </c>
    </row>
    <row r="3779" spans="5:13">
      <c r="E3779" s="59"/>
      <c r="F3779" s="62">
        <v>2</v>
      </c>
      <c r="G3779" s="64">
        <v>6060000</v>
      </c>
      <c r="H3779" s="59"/>
      <c r="I3779" s="69">
        <v>1.01</v>
      </c>
      <c r="J3779" s="70">
        <v>618120</v>
      </c>
      <c r="K3779" s="64">
        <v>10</v>
      </c>
      <c r="L3779" s="64">
        <f t="shared" si="60"/>
        <v>3751867200</v>
      </c>
      <c r="M3779" s="62">
        <v>3770</v>
      </c>
    </row>
    <row r="3780" spans="5:13">
      <c r="E3780" s="59"/>
      <c r="F3780" s="62">
        <v>3</v>
      </c>
      <c r="G3780" s="64">
        <v>6120000</v>
      </c>
      <c r="H3780" s="59"/>
      <c r="I3780" s="69">
        <v>1.02</v>
      </c>
      <c r="J3780" s="70">
        <v>630360</v>
      </c>
      <c r="K3780" s="64">
        <v>10</v>
      </c>
      <c r="L3780" s="64">
        <f t="shared" si="60"/>
        <v>3863923200</v>
      </c>
      <c r="M3780" s="62">
        <v>3771</v>
      </c>
    </row>
    <row r="3781" spans="5:13">
      <c r="E3781" s="59"/>
      <c r="F3781" s="62">
        <v>4</v>
      </c>
      <c r="G3781" s="64">
        <v>6180000</v>
      </c>
      <c r="H3781" s="59"/>
      <c r="I3781" s="69">
        <v>1.03</v>
      </c>
      <c r="J3781" s="70">
        <v>642720</v>
      </c>
      <c r="K3781" s="64">
        <v>10</v>
      </c>
      <c r="L3781" s="64">
        <f t="shared" si="60"/>
        <v>3978189600</v>
      </c>
      <c r="M3781" s="62">
        <v>3772</v>
      </c>
    </row>
    <row r="3782" spans="5:13">
      <c r="E3782" s="59"/>
      <c r="F3782" s="62">
        <v>5</v>
      </c>
      <c r="G3782" s="64">
        <v>6240000</v>
      </c>
      <c r="H3782" s="59"/>
      <c r="I3782" s="69">
        <v>1.04</v>
      </c>
      <c r="J3782" s="70">
        <v>655200</v>
      </c>
      <c r="K3782" s="64">
        <v>10</v>
      </c>
      <c r="L3782" s="64">
        <f t="shared" si="60"/>
        <v>4094688000</v>
      </c>
      <c r="M3782" s="62">
        <v>3773</v>
      </c>
    </row>
    <row r="3783" spans="5:13">
      <c r="E3783" s="59"/>
      <c r="F3783" s="62">
        <v>6</v>
      </c>
      <c r="G3783" s="64">
        <v>6360000</v>
      </c>
      <c r="H3783" s="59"/>
      <c r="I3783" s="69">
        <v>1.06</v>
      </c>
      <c r="J3783" s="70">
        <v>674160</v>
      </c>
      <c r="K3783" s="64">
        <v>10</v>
      </c>
      <c r="L3783" s="64">
        <f t="shared" si="60"/>
        <v>4294017600</v>
      </c>
      <c r="M3783" s="62">
        <v>3774</v>
      </c>
    </row>
    <row r="3784" spans="5:13">
      <c r="E3784" s="59"/>
      <c r="F3784" s="62">
        <v>7</v>
      </c>
      <c r="G3784" s="64">
        <v>6480000</v>
      </c>
      <c r="H3784" s="59"/>
      <c r="I3784" s="69">
        <v>1.08</v>
      </c>
      <c r="J3784" s="70">
        <v>693360</v>
      </c>
      <c r="K3784" s="64">
        <v>10</v>
      </c>
      <c r="L3784" s="64">
        <f t="shared" si="60"/>
        <v>4499452800</v>
      </c>
      <c r="M3784" s="62">
        <v>3775</v>
      </c>
    </row>
    <row r="3785" spans="5:13">
      <c r="E3785" s="59"/>
      <c r="F3785" s="62">
        <v>8</v>
      </c>
      <c r="G3785" s="64">
        <v>6600000</v>
      </c>
      <c r="H3785" s="59"/>
      <c r="I3785" s="69">
        <v>1.1</v>
      </c>
      <c r="J3785" s="70">
        <v>712800</v>
      </c>
      <c r="K3785" s="64">
        <v>10</v>
      </c>
      <c r="L3785" s="64">
        <f t="shared" si="60"/>
        <v>4711080000</v>
      </c>
      <c r="M3785" s="62">
        <v>3776</v>
      </c>
    </row>
    <row r="3786" spans="5:13">
      <c r="E3786" s="62">
        <v>3</v>
      </c>
      <c r="F3786" s="62">
        <v>1</v>
      </c>
      <c r="G3786" s="63">
        <v>6060000</v>
      </c>
      <c r="H3786" s="62">
        <v>60000</v>
      </c>
      <c r="I3786" s="69">
        <v>1</v>
      </c>
      <c r="J3786" s="70">
        <v>612060</v>
      </c>
      <c r="K3786" s="64">
        <v>10</v>
      </c>
      <c r="L3786" s="64">
        <f t="shared" si="60"/>
        <v>3715143600</v>
      </c>
      <c r="M3786" s="62">
        <v>3777</v>
      </c>
    </row>
    <row r="3787" spans="5:13">
      <c r="E3787" s="59"/>
      <c r="F3787" s="62">
        <v>2</v>
      </c>
      <c r="G3787" s="64">
        <v>6120600</v>
      </c>
      <c r="H3787" s="59"/>
      <c r="I3787" s="69">
        <v>1.01</v>
      </c>
      <c r="J3787" s="70">
        <v>624301</v>
      </c>
      <c r="K3787" s="64">
        <v>10</v>
      </c>
      <c r="L3787" s="64">
        <f t="shared" si="60"/>
        <v>3827217300.6</v>
      </c>
      <c r="M3787" s="62">
        <v>3778</v>
      </c>
    </row>
    <row r="3788" spans="5:13">
      <c r="E3788" s="59"/>
      <c r="F3788" s="62">
        <v>3</v>
      </c>
      <c r="G3788" s="64">
        <v>6181200</v>
      </c>
      <c r="H3788" s="59"/>
      <c r="I3788" s="69">
        <v>1.02</v>
      </c>
      <c r="J3788" s="70">
        <v>636663</v>
      </c>
      <c r="K3788" s="64">
        <v>10</v>
      </c>
      <c r="L3788" s="64">
        <f t="shared" si="60"/>
        <v>3941522535.6</v>
      </c>
      <c r="M3788" s="62">
        <v>3779</v>
      </c>
    </row>
    <row r="3789" spans="5:13">
      <c r="E3789" s="59"/>
      <c r="F3789" s="62">
        <v>4</v>
      </c>
      <c r="G3789" s="64">
        <v>6241800</v>
      </c>
      <c r="H3789" s="59"/>
      <c r="I3789" s="69">
        <v>1.03</v>
      </c>
      <c r="J3789" s="70">
        <v>649147</v>
      </c>
      <c r="K3789" s="64">
        <v>10</v>
      </c>
      <c r="L3789" s="64">
        <f t="shared" si="60"/>
        <v>4058087544.6</v>
      </c>
      <c r="M3789" s="62">
        <v>3780</v>
      </c>
    </row>
    <row r="3790" spans="5:13">
      <c r="E3790" s="59"/>
      <c r="F3790" s="62">
        <v>5</v>
      </c>
      <c r="G3790" s="64">
        <v>6302400</v>
      </c>
      <c r="H3790" s="59"/>
      <c r="I3790" s="69">
        <v>1.04</v>
      </c>
      <c r="J3790" s="70">
        <v>661752</v>
      </c>
      <c r="K3790" s="64">
        <v>10</v>
      </c>
      <c r="L3790" s="64">
        <f t="shared" si="60"/>
        <v>4176928204.8</v>
      </c>
      <c r="M3790" s="62">
        <v>3781</v>
      </c>
    </row>
    <row r="3791" spans="5:13">
      <c r="E3791" s="59"/>
      <c r="F3791" s="62">
        <v>6</v>
      </c>
      <c r="G3791" s="64">
        <v>6423600</v>
      </c>
      <c r="H3791" s="59"/>
      <c r="I3791" s="69">
        <v>1.06</v>
      </c>
      <c r="J3791" s="70">
        <v>680901</v>
      </c>
      <c r="K3791" s="64">
        <v>10</v>
      </c>
      <c r="L3791" s="64">
        <f t="shared" si="60"/>
        <v>4380259263.6</v>
      </c>
      <c r="M3791" s="62">
        <v>3782</v>
      </c>
    </row>
    <row r="3792" spans="5:13">
      <c r="E3792" s="59"/>
      <c r="F3792" s="62">
        <v>7</v>
      </c>
      <c r="G3792" s="64">
        <v>6544800</v>
      </c>
      <c r="H3792" s="59"/>
      <c r="I3792" s="69">
        <v>1.08</v>
      </c>
      <c r="J3792" s="70">
        <v>700293</v>
      </c>
      <c r="K3792" s="64">
        <v>10</v>
      </c>
      <c r="L3792" s="64">
        <f t="shared" si="60"/>
        <v>4589822426.4</v>
      </c>
      <c r="M3792" s="62">
        <v>3783</v>
      </c>
    </row>
    <row r="3793" spans="5:13">
      <c r="E3793" s="59"/>
      <c r="F3793" s="62">
        <v>8</v>
      </c>
      <c r="G3793" s="64">
        <v>6666000</v>
      </c>
      <c r="H3793" s="59"/>
      <c r="I3793" s="69">
        <v>1.1</v>
      </c>
      <c r="J3793" s="70">
        <v>719928</v>
      </c>
      <c r="K3793" s="64">
        <v>10</v>
      </c>
      <c r="L3793" s="64">
        <f t="shared" si="60"/>
        <v>4805706048</v>
      </c>
      <c r="M3793" s="62">
        <v>3784</v>
      </c>
    </row>
    <row r="3794" spans="5:13">
      <c r="E3794" s="62">
        <v>4</v>
      </c>
      <c r="F3794" s="62">
        <v>1</v>
      </c>
      <c r="G3794" s="63">
        <v>6120000</v>
      </c>
      <c r="H3794" s="62">
        <v>60000</v>
      </c>
      <c r="I3794" s="69">
        <v>1</v>
      </c>
      <c r="J3794" s="70">
        <v>618120</v>
      </c>
      <c r="K3794" s="64">
        <v>10</v>
      </c>
      <c r="L3794" s="64">
        <f t="shared" si="60"/>
        <v>3789014400</v>
      </c>
      <c r="M3794" s="62">
        <v>3785</v>
      </c>
    </row>
    <row r="3795" spans="5:13">
      <c r="E3795" s="59"/>
      <c r="F3795" s="62">
        <v>2</v>
      </c>
      <c r="G3795" s="64">
        <v>6181200</v>
      </c>
      <c r="H3795" s="59"/>
      <c r="I3795" s="69">
        <v>1.01</v>
      </c>
      <c r="J3795" s="70">
        <v>630482</v>
      </c>
      <c r="K3795" s="64">
        <v>10</v>
      </c>
      <c r="L3795" s="64">
        <f t="shared" si="60"/>
        <v>3903316538.4</v>
      </c>
      <c r="M3795" s="62">
        <v>3786</v>
      </c>
    </row>
    <row r="3796" spans="5:13">
      <c r="E3796" s="59"/>
      <c r="F3796" s="62">
        <v>3</v>
      </c>
      <c r="G3796" s="64">
        <v>6242400</v>
      </c>
      <c r="H3796" s="59"/>
      <c r="I3796" s="69">
        <v>1.02</v>
      </c>
      <c r="J3796" s="70">
        <v>642967</v>
      </c>
      <c r="K3796" s="64">
        <v>10</v>
      </c>
      <c r="L3796" s="64">
        <f t="shared" si="60"/>
        <v>4019899600.8</v>
      </c>
      <c r="M3796" s="62">
        <v>3787</v>
      </c>
    </row>
    <row r="3797" spans="5:13">
      <c r="E3797" s="59"/>
      <c r="F3797" s="62">
        <v>4</v>
      </c>
      <c r="G3797" s="64">
        <v>6303600</v>
      </c>
      <c r="H3797" s="59"/>
      <c r="I3797" s="69">
        <v>1.03</v>
      </c>
      <c r="J3797" s="70">
        <v>655574</v>
      </c>
      <c r="K3797" s="64">
        <v>10</v>
      </c>
      <c r="L3797" s="64">
        <f t="shared" si="60"/>
        <v>4138779866.4</v>
      </c>
      <c r="M3797" s="62">
        <v>3788</v>
      </c>
    </row>
    <row r="3798" spans="5:13">
      <c r="E3798" s="59"/>
      <c r="F3798" s="62">
        <v>5</v>
      </c>
      <c r="G3798" s="64">
        <v>6364800</v>
      </c>
      <c r="H3798" s="59"/>
      <c r="I3798" s="69">
        <v>1.04</v>
      </c>
      <c r="J3798" s="70">
        <v>668304</v>
      </c>
      <c r="K3798" s="64">
        <v>10</v>
      </c>
      <c r="L3798" s="64">
        <f t="shared" si="60"/>
        <v>4259986099.2</v>
      </c>
      <c r="M3798" s="62">
        <v>3789</v>
      </c>
    </row>
    <row r="3799" spans="5:13">
      <c r="E3799" s="59"/>
      <c r="F3799" s="62">
        <v>6</v>
      </c>
      <c r="G3799" s="64">
        <v>6487200</v>
      </c>
      <c r="H3799" s="59"/>
      <c r="I3799" s="69">
        <v>1.06</v>
      </c>
      <c r="J3799" s="70">
        <v>687643</v>
      </c>
      <c r="K3799" s="64">
        <v>10</v>
      </c>
      <c r="L3799" s="64">
        <f t="shared" si="60"/>
        <v>4467364869.6</v>
      </c>
      <c r="M3799" s="62">
        <v>3790</v>
      </c>
    </row>
    <row r="3800" spans="5:13">
      <c r="E3800" s="59"/>
      <c r="F3800" s="62">
        <v>7</v>
      </c>
      <c r="G3800" s="64">
        <v>6609600</v>
      </c>
      <c r="H3800" s="59"/>
      <c r="I3800" s="69">
        <v>1.08</v>
      </c>
      <c r="J3800" s="70">
        <v>707227</v>
      </c>
      <c r="K3800" s="64">
        <v>10</v>
      </c>
      <c r="L3800" s="64">
        <f t="shared" si="60"/>
        <v>4681097179.2</v>
      </c>
      <c r="M3800" s="62">
        <v>3791</v>
      </c>
    </row>
    <row r="3801" spans="5:13">
      <c r="E3801" s="59"/>
      <c r="F3801" s="62">
        <v>8</v>
      </c>
      <c r="G3801" s="64">
        <v>6732000</v>
      </c>
      <c r="H3801" s="59"/>
      <c r="I3801" s="69">
        <v>1.1</v>
      </c>
      <c r="J3801" s="70">
        <v>727056</v>
      </c>
      <c r="K3801" s="64">
        <v>10</v>
      </c>
      <c r="L3801" s="64">
        <f t="shared" si="60"/>
        <v>4901272992</v>
      </c>
      <c r="M3801" s="62">
        <v>3792</v>
      </c>
    </row>
    <row r="3802" spans="5:13">
      <c r="E3802" s="62">
        <v>5</v>
      </c>
      <c r="F3802" s="62">
        <v>1</v>
      </c>
      <c r="G3802" s="63">
        <v>6180000</v>
      </c>
      <c r="H3802" s="62">
        <v>60000</v>
      </c>
      <c r="I3802" s="69">
        <v>1</v>
      </c>
      <c r="J3802" s="70">
        <v>624180</v>
      </c>
      <c r="K3802" s="64">
        <v>10</v>
      </c>
      <c r="L3802" s="64">
        <f t="shared" si="60"/>
        <v>3863612400</v>
      </c>
      <c r="M3802" s="62">
        <v>3793</v>
      </c>
    </row>
    <row r="3803" spans="5:13">
      <c r="E3803" s="59"/>
      <c r="F3803" s="62">
        <v>2</v>
      </c>
      <c r="G3803" s="64">
        <v>6241800</v>
      </c>
      <c r="H3803" s="59"/>
      <c r="I3803" s="69">
        <v>1.01</v>
      </c>
      <c r="J3803" s="70">
        <v>636663</v>
      </c>
      <c r="K3803" s="64">
        <v>10</v>
      </c>
      <c r="L3803" s="64">
        <f t="shared" si="60"/>
        <v>3980164913.4</v>
      </c>
      <c r="M3803" s="62">
        <v>3794</v>
      </c>
    </row>
    <row r="3804" spans="5:13">
      <c r="E3804" s="59"/>
      <c r="F3804" s="62">
        <v>3</v>
      </c>
      <c r="G3804" s="64">
        <v>6303600</v>
      </c>
      <c r="H3804" s="59"/>
      <c r="I3804" s="69">
        <v>1.02</v>
      </c>
      <c r="J3804" s="70">
        <v>649270</v>
      </c>
      <c r="K3804" s="64">
        <v>10</v>
      </c>
      <c r="L3804" s="64">
        <f t="shared" si="60"/>
        <v>4099041972</v>
      </c>
      <c r="M3804" s="62">
        <v>3795</v>
      </c>
    </row>
    <row r="3805" spans="5:13">
      <c r="E3805" s="59"/>
      <c r="F3805" s="62">
        <v>4</v>
      </c>
      <c r="G3805" s="64">
        <v>6365400</v>
      </c>
      <c r="H3805" s="59"/>
      <c r="I3805" s="69">
        <v>1.03</v>
      </c>
      <c r="J3805" s="70">
        <v>662001</v>
      </c>
      <c r="K3805" s="64">
        <v>10</v>
      </c>
      <c r="L3805" s="64">
        <f t="shared" si="60"/>
        <v>4220266565.4</v>
      </c>
      <c r="M3805" s="62">
        <v>3796</v>
      </c>
    </row>
    <row r="3806" spans="5:13">
      <c r="E3806" s="59"/>
      <c r="F3806" s="62">
        <v>5</v>
      </c>
      <c r="G3806" s="64">
        <v>6427200</v>
      </c>
      <c r="H3806" s="59"/>
      <c r="I3806" s="69">
        <v>1.04</v>
      </c>
      <c r="J3806" s="70">
        <v>674856</v>
      </c>
      <c r="K3806" s="64">
        <v>10</v>
      </c>
      <c r="L3806" s="64">
        <f t="shared" si="60"/>
        <v>4343861683.2</v>
      </c>
      <c r="M3806" s="62">
        <v>3797</v>
      </c>
    </row>
    <row r="3807" spans="5:13">
      <c r="E3807" s="59"/>
      <c r="F3807" s="62">
        <v>6</v>
      </c>
      <c r="G3807" s="64">
        <v>6550800</v>
      </c>
      <c r="H3807" s="59"/>
      <c r="I3807" s="69">
        <v>1.06</v>
      </c>
      <c r="J3807" s="70">
        <v>694384</v>
      </c>
      <c r="K3807" s="64">
        <v>10</v>
      </c>
      <c r="L3807" s="64">
        <f t="shared" si="60"/>
        <v>4555321507.2</v>
      </c>
      <c r="M3807" s="62">
        <v>3798</v>
      </c>
    </row>
    <row r="3808" spans="5:13">
      <c r="E3808" s="59"/>
      <c r="F3808" s="62">
        <v>7</v>
      </c>
      <c r="G3808" s="64">
        <v>6674400</v>
      </c>
      <c r="H3808" s="59"/>
      <c r="I3808" s="69">
        <v>1.08</v>
      </c>
      <c r="J3808" s="70">
        <v>714160</v>
      </c>
      <c r="K3808" s="64">
        <v>10</v>
      </c>
      <c r="L3808" s="64">
        <f t="shared" si="60"/>
        <v>4773263904</v>
      </c>
      <c r="M3808" s="62">
        <v>3799</v>
      </c>
    </row>
    <row r="3809" spans="4:13">
      <c r="D3809" s="59"/>
      <c r="E3809" s="59"/>
      <c r="F3809" s="62">
        <v>8</v>
      </c>
      <c r="G3809" s="64">
        <v>6798000</v>
      </c>
      <c r="H3809" s="59"/>
      <c r="I3809" s="69">
        <v>1.1</v>
      </c>
      <c r="J3809" s="70">
        <v>734184</v>
      </c>
      <c r="K3809" s="64">
        <v>10</v>
      </c>
      <c r="L3809" s="64">
        <f t="shared" si="60"/>
        <v>4997780832</v>
      </c>
      <c r="M3809" s="62">
        <v>3800</v>
      </c>
    </row>
    <row r="3810" spans="4:13">
      <c r="D3810" s="62" t="s">
        <v>692</v>
      </c>
      <c r="E3810" s="62">
        <v>1</v>
      </c>
      <c r="F3810" s="62">
        <v>1</v>
      </c>
      <c r="G3810" s="63">
        <v>6240000</v>
      </c>
      <c r="H3810" s="62">
        <v>60000</v>
      </c>
      <c r="I3810" s="69">
        <v>1</v>
      </c>
      <c r="J3810" s="70">
        <v>630240</v>
      </c>
      <c r="K3810" s="64">
        <v>10</v>
      </c>
      <c r="L3810" s="64">
        <f t="shared" si="60"/>
        <v>3938937600</v>
      </c>
      <c r="M3810" s="62">
        <v>3801</v>
      </c>
    </row>
    <row r="3811" spans="4:13">
      <c r="D3811" s="59"/>
      <c r="E3811" s="59"/>
      <c r="F3811" s="62">
        <v>2</v>
      </c>
      <c r="G3811" s="64">
        <v>6302400</v>
      </c>
      <c r="H3811" s="59"/>
      <c r="I3811" s="69">
        <v>1.01</v>
      </c>
      <c r="J3811" s="70">
        <v>642844</v>
      </c>
      <c r="K3811" s="64">
        <v>10</v>
      </c>
      <c r="L3811" s="64">
        <f t="shared" si="60"/>
        <v>4057762425.6</v>
      </c>
      <c r="M3811" s="62">
        <v>3802</v>
      </c>
    </row>
    <row r="3812" spans="4:13">
      <c r="D3812" s="59"/>
      <c r="E3812" s="59"/>
      <c r="F3812" s="62">
        <v>3</v>
      </c>
      <c r="G3812" s="64">
        <v>6364800</v>
      </c>
      <c r="H3812" s="59"/>
      <c r="I3812" s="69">
        <v>1.02</v>
      </c>
      <c r="J3812" s="70">
        <v>655574</v>
      </c>
      <c r="K3812" s="64">
        <v>10</v>
      </c>
      <c r="L3812" s="64">
        <f t="shared" si="60"/>
        <v>4178962195.2</v>
      </c>
      <c r="M3812" s="62">
        <v>3803</v>
      </c>
    </row>
    <row r="3813" spans="4:13">
      <c r="D3813" s="59"/>
      <c r="E3813" s="59"/>
      <c r="F3813" s="62">
        <v>4</v>
      </c>
      <c r="G3813" s="64">
        <v>6427200</v>
      </c>
      <c r="H3813" s="59"/>
      <c r="I3813" s="69">
        <v>1.03</v>
      </c>
      <c r="J3813" s="70">
        <v>668428</v>
      </c>
      <c r="K3813" s="64">
        <v>10</v>
      </c>
      <c r="L3813" s="64">
        <f t="shared" si="60"/>
        <v>4302547641.6</v>
      </c>
      <c r="M3813" s="62">
        <v>3804</v>
      </c>
    </row>
    <row r="3814" spans="4:13">
      <c r="D3814" s="59"/>
      <c r="E3814" s="59"/>
      <c r="F3814" s="62">
        <v>5</v>
      </c>
      <c r="G3814" s="64">
        <v>6489600</v>
      </c>
      <c r="H3814" s="59"/>
      <c r="I3814" s="69">
        <v>1.04</v>
      </c>
      <c r="J3814" s="70">
        <v>681408</v>
      </c>
      <c r="K3814" s="64">
        <v>10</v>
      </c>
      <c r="L3814" s="64">
        <f t="shared" si="60"/>
        <v>4428554956.8</v>
      </c>
      <c r="M3814" s="62">
        <v>3805</v>
      </c>
    </row>
    <row r="3815" spans="4:13">
      <c r="D3815" s="59"/>
      <c r="E3815" s="59"/>
      <c r="F3815" s="62">
        <v>6</v>
      </c>
      <c r="G3815" s="64">
        <v>6614400</v>
      </c>
      <c r="H3815" s="59"/>
      <c r="I3815" s="69">
        <v>1.06</v>
      </c>
      <c r="J3815" s="70">
        <v>701126</v>
      </c>
      <c r="K3815" s="64">
        <v>10</v>
      </c>
      <c r="L3815" s="64">
        <f t="shared" si="60"/>
        <v>4644142214.4</v>
      </c>
      <c r="M3815" s="62">
        <v>3806</v>
      </c>
    </row>
    <row r="3816" spans="4:13">
      <c r="D3816" s="59"/>
      <c r="E3816" s="59"/>
      <c r="F3816" s="62">
        <v>7</v>
      </c>
      <c r="G3816" s="64">
        <v>6739200</v>
      </c>
      <c r="H3816" s="59"/>
      <c r="I3816" s="69">
        <v>1.08</v>
      </c>
      <c r="J3816" s="70">
        <v>721094</v>
      </c>
      <c r="K3816" s="64">
        <v>10</v>
      </c>
      <c r="L3816" s="64">
        <f t="shared" si="60"/>
        <v>4866335884.8</v>
      </c>
      <c r="M3816" s="62">
        <v>3807</v>
      </c>
    </row>
    <row r="3817" spans="4:13">
      <c r="D3817" s="59"/>
      <c r="E3817" s="59"/>
      <c r="F3817" s="62">
        <v>8</v>
      </c>
      <c r="G3817" s="64">
        <v>6864000</v>
      </c>
      <c r="H3817" s="59"/>
      <c r="I3817" s="69">
        <v>1.1</v>
      </c>
      <c r="J3817" s="70">
        <v>741312</v>
      </c>
      <c r="K3817" s="64">
        <v>10</v>
      </c>
      <c r="L3817" s="64">
        <f t="shared" si="60"/>
        <v>5095229568</v>
      </c>
      <c r="M3817" s="62">
        <v>3808</v>
      </c>
    </row>
    <row r="3818" spans="4:13">
      <c r="D3818" s="59"/>
      <c r="E3818" s="62">
        <v>2</v>
      </c>
      <c r="F3818" s="62">
        <v>1</v>
      </c>
      <c r="G3818" s="63">
        <v>6300000</v>
      </c>
      <c r="H3818" s="62">
        <v>60000</v>
      </c>
      <c r="I3818" s="69">
        <v>1</v>
      </c>
      <c r="J3818" s="70">
        <v>636300</v>
      </c>
      <c r="K3818" s="64">
        <v>10</v>
      </c>
      <c r="L3818" s="64">
        <f t="shared" ref="L3818:L3881" si="61">G3818*(1+J3818/1000)</f>
        <v>4014990000</v>
      </c>
      <c r="M3818" s="62">
        <v>3809</v>
      </c>
    </row>
    <row r="3819" spans="4:13">
      <c r="D3819" s="59"/>
      <c r="E3819" s="59"/>
      <c r="F3819" s="62">
        <v>2</v>
      </c>
      <c r="G3819" s="64">
        <v>6363000</v>
      </c>
      <c r="H3819" s="59"/>
      <c r="I3819" s="69">
        <v>1.01</v>
      </c>
      <c r="J3819" s="70">
        <v>649026</v>
      </c>
      <c r="K3819" s="64">
        <v>10</v>
      </c>
      <c r="L3819" s="64">
        <f t="shared" si="61"/>
        <v>4136115438</v>
      </c>
      <c r="M3819" s="62">
        <v>3810</v>
      </c>
    </row>
    <row r="3820" spans="4:13">
      <c r="D3820" s="59"/>
      <c r="E3820" s="59"/>
      <c r="F3820" s="62">
        <v>3</v>
      </c>
      <c r="G3820" s="64">
        <v>6426000</v>
      </c>
      <c r="H3820" s="59"/>
      <c r="I3820" s="69">
        <v>1.02</v>
      </c>
      <c r="J3820" s="70">
        <v>661878</v>
      </c>
      <c r="K3820" s="64">
        <v>10</v>
      </c>
      <c r="L3820" s="64">
        <f t="shared" si="61"/>
        <v>4259654028</v>
      </c>
      <c r="M3820" s="62">
        <v>3811</v>
      </c>
    </row>
    <row r="3821" spans="4:13">
      <c r="D3821" s="59"/>
      <c r="E3821" s="59"/>
      <c r="F3821" s="62">
        <v>4</v>
      </c>
      <c r="G3821" s="64">
        <v>6489000</v>
      </c>
      <c r="H3821" s="59"/>
      <c r="I3821" s="69">
        <v>1.03</v>
      </c>
      <c r="J3821" s="70">
        <v>674856</v>
      </c>
      <c r="K3821" s="64">
        <v>10</v>
      </c>
      <c r="L3821" s="64">
        <f t="shared" si="61"/>
        <v>4385629584</v>
      </c>
      <c r="M3821" s="62">
        <v>3812</v>
      </c>
    </row>
    <row r="3822" spans="4:13">
      <c r="D3822" s="59"/>
      <c r="E3822" s="59"/>
      <c r="F3822" s="62">
        <v>5</v>
      </c>
      <c r="G3822" s="64">
        <v>6552000</v>
      </c>
      <c r="H3822" s="59"/>
      <c r="I3822" s="69">
        <v>1.04</v>
      </c>
      <c r="J3822" s="70">
        <v>687960</v>
      </c>
      <c r="K3822" s="64">
        <v>10</v>
      </c>
      <c r="L3822" s="64">
        <f t="shared" si="61"/>
        <v>4514065920</v>
      </c>
      <c r="M3822" s="62">
        <v>3813</v>
      </c>
    </row>
    <row r="3823" spans="4:13">
      <c r="D3823" s="59"/>
      <c r="E3823" s="59"/>
      <c r="F3823" s="62">
        <v>6</v>
      </c>
      <c r="G3823" s="64">
        <v>6678000</v>
      </c>
      <c r="H3823" s="59"/>
      <c r="I3823" s="69">
        <v>1.06</v>
      </c>
      <c r="J3823" s="70">
        <v>707868</v>
      </c>
      <c r="K3823" s="64">
        <v>10</v>
      </c>
      <c r="L3823" s="64">
        <f t="shared" si="61"/>
        <v>4733820504</v>
      </c>
      <c r="M3823" s="62">
        <v>3814</v>
      </c>
    </row>
    <row r="3824" spans="4:13">
      <c r="D3824" s="59"/>
      <c r="E3824" s="59"/>
      <c r="F3824" s="62">
        <v>7</v>
      </c>
      <c r="G3824" s="64">
        <v>6804000</v>
      </c>
      <c r="H3824" s="59"/>
      <c r="I3824" s="69">
        <v>1.08</v>
      </c>
      <c r="J3824" s="70">
        <v>728028</v>
      </c>
      <c r="K3824" s="64">
        <v>10</v>
      </c>
      <c r="L3824" s="64">
        <f t="shared" si="61"/>
        <v>4960306512</v>
      </c>
      <c r="M3824" s="62">
        <v>3815</v>
      </c>
    </row>
    <row r="3825" spans="5:13">
      <c r="E3825" s="59"/>
      <c r="F3825" s="62">
        <v>8</v>
      </c>
      <c r="G3825" s="64">
        <v>6930000</v>
      </c>
      <c r="H3825" s="59"/>
      <c r="I3825" s="69">
        <v>1.1</v>
      </c>
      <c r="J3825" s="70">
        <v>748440</v>
      </c>
      <c r="K3825" s="64">
        <v>10</v>
      </c>
      <c r="L3825" s="64">
        <f t="shared" si="61"/>
        <v>5193619200</v>
      </c>
      <c r="M3825" s="62">
        <v>3816</v>
      </c>
    </row>
    <row r="3826" spans="5:13">
      <c r="E3826" s="62">
        <v>3</v>
      </c>
      <c r="F3826" s="62">
        <v>1</v>
      </c>
      <c r="G3826" s="63">
        <v>6360000</v>
      </c>
      <c r="H3826" s="62">
        <v>60000</v>
      </c>
      <c r="I3826" s="69">
        <v>1</v>
      </c>
      <c r="J3826" s="70">
        <v>642360</v>
      </c>
      <c r="K3826" s="64">
        <v>10</v>
      </c>
      <c r="L3826" s="64">
        <f t="shared" si="61"/>
        <v>4091769600</v>
      </c>
      <c r="M3826" s="62">
        <v>3817</v>
      </c>
    </row>
    <row r="3827" spans="5:13">
      <c r="E3827" s="59"/>
      <c r="F3827" s="62">
        <v>2</v>
      </c>
      <c r="G3827" s="64">
        <v>6423600</v>
      </c>
      <c r="H3827" s="59"/>
      <c r="I3827" s="69">
        <v>1.01</v>
      </c>
      <c r="J3827" s="70">
        <v>655207</v>
      </c>
      <c r="K3827" s="64">
        <v>10</v>
      </c>
      <c r="L3827" s="64">
        <f t="shared" si="61"/>
        <v>4215211285.2</v>
      </c>
      <c r="M3827" s="62">
        <v>3818</v>
      </c>
    </row>
    <row r="3828" spans="5:13">
      <c r="E3828" s="59"/>
      <c r="F3828" s="62">
        <v>3</v>
      </c>
      <c r="G3828" s="64">
        <v>6487200</v>
      </c>
      <c r="H3828" s="59"/>
      <c r="I3828" s="69">
        <v>1.02</v>
      </c>
      <c r="J3828" s="70">
        <v>668181</v>
      </c>
      <c r="K3828" s="64">
        <v>10</v>
      </c>
      <c r="L3828" s="64">
        <f t="shared" si="61"/>
        <v>4341110983.2</v>
      </c>
      <c r="M3828" s="62">
        <v>3819</v>
      </c>
    </row>
    <row r="3829" spans="5:13">
      <c r="E3829" s="59"/>
      <c r="F3829" s="62">
        <v>4</v>
      </c>
      <c r="G3829" s="64">
        <v>6550800</v>
      </c>
      <c r="H3829" s="59"/>
      <c r="I3829" s="69">
        <v>1.03</v>
      </c>
      <c r="J3829" s="70">
        <v>681283</v>
      </c>
      <c r="K3829" s="64">
        <v>10</v>
      </c>
      <c r="L3829" s="64">
        <f t="shared" si="61"/>
        <v>4469499476.4</v>
      </c>
      <c r="M3829" s="62">
        <v>3820</v>
      </c>
    </row>
    <row r="3830" spans="5:13">
      <c r="E3830" s="59"/>
      <c r="F3830" s="62">
        <v>5</v>
      </c>
      <c r="G3830" s="64">
        <v>6614400</v>
      </c>
      <c r="H3830" s="59"/>
      <c r="I3830" s="69">
        <v>1.04</v>
      </c>
      <c r="J3830" s="70">
        <v>694512</v>
      </c>
      <c r="K3830" s="64">
        <v>10</v>
      </c>
      <c r="L3830" s="64">
        <f t="shared" si="61"/>
        <v>4600394572.8</v>
      </c>
      <c r="M3830" s="62">
        <v>3821</v>
      </c>
    </row>
    <row r="3831" spans="5:13">
      <c r="E3831" s="59"/>
      <c r="F3831" s="62">
        <v>6</v>
      </c>
      <c r="G3831" s="64">
        <v>6741600</v>
      </c>
      <c r="H3831" s="59"/>
      <c r="I3831" s="69">
        <v>1.06</v>
      </c>
      <c r="J3831" s="70">
        <v>714609</v>
      </c>
      <c r="K3831" s="64">
        <v>10</v>
      </c>
      <c r="L3831" s="64">
        <f t="shared" si="61"/>
        <v>4824349634.4</v>
      </c>
      <c r="M3831" s="62">
        <v>3822</v>
      </c>
    </row>
    <row r="3832" spans="5:13">
      <c r="E3832" s="59"/>
      <c r="F3832" s="62">
        <v>7</v>
      </c>
      <c r="G3832" s="64">
        <v>6868800</v>
      </c>
      <c r="H3832" s="59"/>
      <c r="I3832" s="69">
        <v>1.08</v>
      </c>
      <c r="J3832" s="70">
        <v>734961</v>
      </c>
      <c r="K3832" s="64">
        <v>10</v>
      </c>
      <c r="L3832" s="64">
        <f t="shared" si="61"/>
        <v>5055168916.8</v>
      </c>
      <c r="M3832" s="62">
        <v>3823</v>
      </c>
    </row>
    <row r="3833" spans="5:13">
      <c r="E3833" s="59"/>
      <c r="F3833" s="62">
        <v>8</v>
      </c>
      <c r="G3833" s="64">
        <v>6996000</v>
      </c>
      <c r="H3833" s="59"/>
      <c r="I3833" s="69">
        <v>1.1</v>
      </c>
      <c r="J3833" s="70">
        <v>755568</v>
      </c>
      <c r="K3833" s="64">
        <v>10</v>
      </c>
      <c r="L3833" s="64">
        <f t="shared" si="61"/>
        <v>5292949728</v>
      </c>
      <c r="M3833" s="62">
        <v>3824</v>
      </c>
    </row>
    <row r="3834" spans="5:13">
      <c r="E3834" s="62">
        <v>4</v>
      </c>
      <c r="F3834" s="62">
        <v>1</v>
      </c>
      <c r="G3834" s="63">
        <v>6420000</v>
      </c>
      <c r="H3834" s="62">
        <v>60000</v>
      </c>
      <c r="I3834" s="69">
        <v>1</v>
      </c>
      <c r="J3834" s="70">
        <v>648420</v>
      </c>
      <c r="K3834" s="64">
        <v>10</v>
      </c>
      <c r="L3834" s="64">
        <f t="shared" si="61"/>
        <v>4169276400</v>
      </c>
      <c r="M3834" s="62">
        <v>3825</v>
      </c>
    </row>
    <row r="3835" spans="5:13">
      <c r="E3835" s="59"/>
      <c r="F3835" s="62">
        <v>2</v>
      </c>
      <c r="G3835" s="64">
        <v>6484200</v>
      </c>
      <c r="H3835" s="59"/>
      <c r="I3835" s="69">
        <v>1.01</v>
      </c>
      <c r="J3835" s="70">
        <v>661388</v>
      </c>
      <c r="K3835" s="64">
        <v>10</v>
      </c>
      <c r="L3835" s="64">
        <f t="shared" si="61"/>
        <v>4295056269.6</v>
      </c>
      <c r="M3835" s="62">
        <v>3826</v>
      </c>
    </row>
    <row r="3836" spans="5:13">
      <c r="E3836" s="59"/>
      <c r="F3836" s="62">
        <v>3</v>
      </c>
      <c r="G3836" s="64">
        <v>6548400</v>
      </c>
      <c r="H3836" s="59"/>
      <c r="I3836" s="69">
        <v>1.02</v>
      </c>
      <c r="J3836" s="70">
        <v>674485</v>
      </c>
      <c r="K3836" s="64">
        <v>10</v>
      </c>
      <c r="L3836" s="64">
        <f t="shared" si="61"/>
        <v>4423345974</v>
      </c>
      <c r="M3836" s="62">
        <v>3827</v>
      </c>
    </row>
    <row r="3837" spans="5:13">
      <c r="E3837" s="59"/>
      <c r="F3837" s="62">
        <v>4</v>
      </c>
      <c r="G3837" s="64">
        <v>6612600</v>
      </c>
      <c r="H3837" s="59"/>
      <c r="I3837" s="69">
        <v>1.03</v>
      </c>
      <c r="J3837" s="70">
        <v>687710</v>
      </c>
      <c r="K3837" s="64">
        <v>10</v>
      </c>
      <c r="L3837" s="64">
        <f t="shared" si="61"/>
        <v>4554163746</v>
      </c>
      <c r="M3837" s="62">
        <v>3828</v>
      </c>
    </row>
    <row r="3838" spans="5:13">
      <c r="E3838" s="59"/>
      <c r="F3838" s="62">
        <v>5</v>
      </c>
      <c r="G3838" s="64">
        <v>6676800</v>
      </c>
      <c r="H3838" s="59"/>
      <c r="I3838" s="69">
        <v>1.04</v>
      </c>
      <c r="J3838" s="70">
        <v>701064</v>
      </c>
      <c r="K3838" s="64">
        <v>10</v>
      </c>
      <c r="L3838" s="64">
        <f t="shared" si="61"/>
        <v>4687540915.2</v>
      </c>
      <c r="M3838" s="62">
        <v>3829</v>
      </c>
    </row>
    <row r="3839" spans="5:13">
      <c r="E3839" s="59"/>
      <c r="F3839" s="62">
        <v>6</v>
      </c>
      <c r="G3839" s="64">
        <v>6805200</v>
      </c>
      <c r="H3839" s="59"/>
      <c r="I3839" s="69">
        <v>1.06</v>
      </c>
      <c r="J3839" s="70">
        <v>721351</v>
      </c>
      <c r="K3839" s="64">
        <v>10</v>
      </c>
      <c r="L3839" s="64">
        <f t="shared" si="61"/>
        <v>4915743025.2</v>
      </c>
      <c r="M3839" s="62">
        <v>3830</v>
      </c>
    </row>
    <row r="3840" spans="5:13">
      <c r="E3840" s="59"/>
      <c r="F3840" s="62">
        <v>7</v>
      </c>
      <c r="G3840" s="64">
        <v>6933600</v>
      </c>
      <c r="H3840" s="59"/>
      <c r="I3840" s="69">
        <v>1.08</v>
      </c>
      <c r="J3840" s="70">
        <v>741895</v>
      </c>
      <c r="K3840" s="64">
        <v>10</v>
      </c>
      <c r="L3840" s="64">
        <f t="shared" si="61"/>
        <v>5150936772</v>
      </c>
      <c r="M3840" s="62">
        <v>3831</v>
      </c>
    </row>
    <row r="3841" spans="4:13">
      <c r="D3841" s="59"/>
      <c r="E3841" s="59"/>
      <c r="F3841" s="62">
        <v>8</v>
      </c>
      <c r="G3841" s="64">
        <v>7062000</v>
      </c>
      <c r="H3841" s="59"/>
      <c r="I3841" s="69">
        <v>1.1</v>
      </c>
      <c r="J3841" s="70">
        <v>762696</v>
      </c>
      <c r="K3841" s="64">
        <v>10</v>
      </c>
      <c r="L3841" s="64">
        <f t="shared" si="61"/>
        <v>5393221152</v>
      </c>
      <c r="M3841" s="62">
        <v>3832</v>
      </c>
    </row>
    <row r="3842" spans="4:13">
      <c r="D3842" s="59"/>
      <c r="E3842" s="62">
        <v>5</v>
      </c>
      <c r="F3842" s="62">
        <v>1</v>
      </c>
      <c r="G3842" s="63">
        <v>6480000</v>
      </c>
      <c r="H3842" s="62">
        <v>60000</v>
      </c>
      <c r="I3842" s="69">
        <v>1</v>
      </c>
      <c r="J3842" s="70">
        <v>654480</v>
      </c>
      <c r="K3842" s="64">
        <v>10</v>
      </c>
      <c r="L3842" s="64">
        <f t="shared" si="61"/>
        <v>4247510400</v>
      </c>
      <c r="M3842" s="62">
        <v>3833</v>
      </c>
    </row>
    <row r="3843" spans="4:13">
      <c r="D3843" s="59"/>
      <c r="E3843" s="59"/>
      <c r="F3843" s="62">
        <v>2</v>
      </c>
      <c r="G3843" s="64">
        <v>6544800</v>
      </c>
      <c r="H3843" s="59"/>
      <c r="I3843" s="69">
        <v>1.01</v>
      </c>
      <c r="J3843" s="70">
        <v>667569</v>
      </c>
      <c r="K3843" s="64">
        <v>10</v>
      </c>
      <c r="L3843" s="64">
        <f t="shared" si="61"/>
        <v>4375650391.2</v>
      </c>
      <c r="M3843" s="62">
        <v>3834</v>
      </c>
    </row>
    <row r="3844" spans="4:13">
      <c r="D3844" s="59"/>
      <c r="E3844" s="59"/>
      <c r="F3844" s="62">
        <v>3</v>
      </c>
      <c r="G3844" s="64">
        <v>6609600</v>
      </c>
      <c r="H3844" s="59"/>
      <c r="I3844" s="69">
        <v>1.02</v>
      </c>
      <c r="J3844" s="70">
        <v>680788</v>
      </c>
      <c r="K3844" s="64">
        <v>10</v>
      </c>
      <c r="L3844" s="64">
        <f t="shared" si="61"/>
        <v>4506345964.8</v>
      </c>
      <c r="M3844" s="62">
        <v>3835</v>
      </c>
    </row>
    <row r="3845" spans="4:13">
      <c r="D3845" s="59"/>
      <c r="E3845" s="59"/>
      <c r="F3845" s="62">
        <v>4</v>
      </c>
      <c r="G3845" s="64">
        <v>6674400</v>
      </c>
      <c r="H3845" s="59"/>
      <c r="I3845" s="69">
        <v>1.03</v>
      </c>
      <c r="J3845" s="70">
        <v>694137</v>
      </c>
      <c r="K3845" s="64">
        <v>10</v>
      </c>
      <c r="L3845" s="64">
        <f t="shared" si="61"/>
        <v>4639622392.8</v>
      </c>
      <c r="M3845" s="62">
        <v>3836</v>
      </c>
    </row>
    <row r="3846" spans="4:13">
      <c r="D3846" s="59"/>
      <c r="E3846" s="59"/>
      <c r="F3846" s="62">
        <v>5</v>
      </c>
      <c r="G3846" s="64">
        <v>6739200</v>
      </c>
      <c r="H3846" s="59"/>
      <c r="I3846" s="69">
        <v>1.04</v>
      </c>
      <c r="J3846" s="70">
        <v>707616</v>
      </c>
      <c r="K3846" s="64">
        <v>10</v>
      </c>
      <c r="L3846" s="64">
        <f t="shared" si="61"/>
        <v>4775504947.2</v>
      </c>
      <c r="M3846" s="62">
        <v>3837</v>
      </c>
    </row>
    <row r="3847" spans="4:13">
      <c r="D3847" s="59"/>
      <c r="E3847" s="59"/>
      <c r="F3847" s="62">
        <v>6</v>
      </c>
      <c r="G3847" s="64">
        <v>6868800</v>
      </c>
      <c r="H3847" s="59"/>
      <c r="I3847" s="69">
        <v>1.06</v>
      </c>
      <c r="J3847" s="70">
        <v>728092</v>
      </c>
      <c r="K3847" s="64">
        <v>10</v>
      </c>
      <c r="L3847" s="64">
        <f t="shared" si="61"/>
        <v>5007987129.6</v>
      </c>
      <c r="M3847" s="62">
        <v>3838</v>
      </c>
    </row>
    <row r="3848" spans="4:13">
      <c r="D3848" s="59"/>
      <c r="E3848" s="59"/>
      <c r="F3848" s="62">
        <v>7</v>
      </c>
      <c r="G3848" s="64">
        <v>6998400</v>
      </c>
      <c r="H3848" s="59"/>
      <c r="I3848" s="69">
        <v>1.08</v>
      </c>
      <c r="J3848" s="70">
        <v>748828</v>
      </c>
      <c r="K3848" s="64">
        <v>10</v>
      </c>
      <c r="L3848" s="64">
        <f t="shared" si="61"/>
        <v>5247596275.2</v>
      </c>
      <c r="M3848" s="62">
        <v>3839</v>
      </c>
    </row>
    <row r="3849" spans="4:13">
      <c r="D3849" s="59"/>
      <c r="E3849" s="59"/>
      <c r="F3849" s="62">
        <v>8</v>
      </c>
      <c r="G3849" s="64">
        <v>7128000</v>
      </c>
      <c r="H3849" s="59"/>
      <c r="I3849" s="69">
        <v>1.1</v>
      </c>
      <c r="J3849" s="70">
        <v>769824</v>
      </c>
      <c r="K3849" s="64">
        <v>10</v>
      </c>
      <c r="L3849" s="64">
        <f t="shared" si="61"/>
        <v>5494433472</v>
      </c>
      <c r="M3849" s="62">
        <v>3840</v>
      </c>
    </row>
    <row r="3850" spans="4:13">
      <c r="D3850" s="62" t="s">
        <v>693</v>
      </c>
      <c r="E3850" s="62">
        <v>1</v>
      </c>
      <c r="F3850" s="62">
        <v>1</v>
      </c>
      <c r="G3850" s="63">
        <v>6540000</v>
      </c>
      <c r="H3850" s="62">
        <v>60000</v>
      </c>
      <c r="I3850" s="69">
        <v>1</v>
      </c>
      <c r="J3850" s="70">
        <v>660540</v>
      </c>
      <c r="K3850" s="64">
        <v>10</v>
      </c>
      <c r="L3850" s="64">
        <f t="shared" si="61"/>
        <v>4326471600</v>
      </c>
      <c r="M3850" s="62">
        <v>3841</v>
      </c>
    </row>
    <row r="3851" spans="4:13">
      <c r="D3851" s="59"/>
      <c r="E3851" s="59"/>
      <c r="F3851" s="62">
        <v>2</v>
      </c>
      <c r="G3851" s="64">
        <v>6605400</v>
      </c>
      <c r="H3851" s="59"/>
      <c r="I3851" s="69">
        <v>1.01</v>
      </c>
      <c r="J3851" s="70">
        <v>673750</v>
      </c>
      <c r="K3851" s="64">
        <v>10</v>
      </c>
      <c r="L3851" s="64">
        <f t="shared" si="61"/>
        <v>4456993650</v>
      </c>
      <c r="M3851" s="62">
        <v>3842</v>
      </c>
    </row>
    <row r="3852" spans="4:13">
      <c r="D3852" s="59"/>
      <c r="E3852" s="59"/>
      <c r="F3852" s="62">
        <v>3</v>
      </c>
      <c r="G3852" s="64">
        <v>6670800</v>
      </c>
      <c r="H3852" s="59"/>
      <c r="I3852" s="69">
        <v>1.02</v>
      </c>
      <c r="J3852" s="70">
        <v>687092</v>
      </c>
      <c r="K3852" s="64">
        <v>10</v>
      </c>
      <c r="L3852" s="64">
        <f t="shared" si="61"/>
        <v>4590124113.6</v>
      </c>
      <c r="M3852" s="62">
        <v>3843</v>
      </c>
    </row>
    <row r="3853" spans="4:13">
      <c r="D3853" s="59"/>
      <c r="E3853" s="59"/>
      <c r="F3853" s="62">
        <v>4</v>
      </c>
      <c r="G3853" s="64">
        <v>6736200</v>
      </c>
      <c r="H3853" s="59"/>
      <c r="I3853" s="69">
        <v>1.03</v>
      </c>
      <c r="J3853" s="70">
        <v>700564</v>
      </c>
      <c r="K3853" s="64">
        <v>10</v>
      </c>
      <c r="L3853" s="64">
        <f t="shared" si="61"/>
        <v>4725875416.8</v>
      </c>
      <c r="M3853" s="62">
        <v>3844</v>
      </c>
    </row>
    <row r="3854" spans="4:13">
      <c r="D3854" s="59"/>
      <c r="E3854" s="59"/>
      <c r="F3854" s="62">
        <v>5</v>
      </c>
      <c r="G3854" s="64">
        <v>6801600</v>
      </c>
      <c r="H3854" s="59"/>
      <c r="I3854" s="69">
        <v>1.04</v>
      </c>
      <c r="J3854" s="70">
        <v>714168</v>
      </c>
      <c r="K3854" s="64">
        <v>10</v>
      </c>
      <c r="L3854" s="64">
        <f t="shared" si="61"/>
        <v>4864286668.8</v>
      </c>
      <c r="M3854" s="62">
        <v>3845</v>
      </c>
    </row>
    <row r="3855" spans="4:13">
      <c r="D3855" s="59"/>
      <c r="E3855" s="59"/>
      <c r="F3855" s="62">
        <v>6</v>
      </c>
      <c r="G3855" s="64">
        <v>6932400</v>
      </c>
      <c r="H3855" s="59"/>
      <c r="I3855" s="69">
        <v>1.06</v>
      </c>
      <c r="J3855" s="70">
        <v>734834</v>
      </c>
      <c r="K3855" s="64">
        <v>10</v>
      </c>
      <c r="L3855" s="64">
        <f t="shared" si="61"/>
        <v>5101095621.6</v>
      </c>
      <c r="M3855" s="62">
        <v>3846</v>
      </c>
    </row>
    <row r="3856" spans="4:13">
      <c r="D3856" s="59"/>
      <c r="E3856" s="59"/>
      <c r="F3856" s="62">
        <v>7</v>
      </c>
      <c r="G3856" s="64">
        <v>7063200</v>
      </c>
      <c r="H3856" s="59"/>
      <c r="I3856" s="69">
        <v>1.08</v>
      </c>
      <c r="J3856" s="70">
        <v>755762</v>
      </c>
      <c r="K3856" s="64">
        <v>10</v>
      </c>
      <c r="L3856" s="64">
        <f t="shared" si="61"/>
        <v>5345161358.4</v>
      </c>
      <c r="M3856" s="62">
        <v>3847</v>
      </c>
    </row>
    <row r="3857" spans="5:13">
      <c r="E3857" s="59"/>
      <c r="F3857" s="62">
        <v>8</v>
      </c>
      <c r="G3857" s="64">
        <v>7194000</v>
      </c>
      <c r="H3857" s="59"/>
      <c r="I3857" s="69">
        <v>1.1</v>
      </c>
      <c r="J3857" s="70">
        <v>776952</v>
      </c>
      <c r="K3857" s="64">
        <v>10</v>
      </c>
      <c r="L3857" s="64">
        <f t="shared" si="61"/>
        <v>5596586688</v>
      </c>
      <c r="M3857" s="62">
        <v>3848</v>
      </c>
    </row>
    <row r="3858" spans="5:13">
      <c r="E3858" s="62">
        <v>2</v>
      </c>
      <c r="F3858" s="62">
        <v>1</v>
      </c>
      <c r="G3858" s="63">
        <v>6600000</v>
      </c>
      <c r="H3858" s="62">
        <v>60000</v>
      </c>
      <c r="I3858" s="69">
        <v>1</v>
      </c>
      <c r="J3858" s="70">
        <v>666600</v>
      </c>
      <c r="K3858" s="64">
        <v>10</v>
      </c>
      <c r="L3858" s="64">
        <f t="shared" si="61"/>
        <v>4406160000</v>
      </c>
      <c r="M3858" s="62">
        <v>3849</v>
      </c>
    </row>
    <row r="3859" spans="5:13">
      <c r="E3859" s="59"/>
      <c r="F3859" s="62">
        <v>2</v>
      </c>
      <c r="G3859" s="64">
        <v>6666000</v>
      </c>
      <c r="H3859" s="59"/>
      <c r="I3859" s="69">
        <v>1.01</v>
      </c>
      <c r="J3859" s="70">
        <v>679932</v>
      </c>
      <c r="K3859" s="64">
        <v>10</v>
      </c>
      <c r="L3859" s="64">
        <f t="shared" si="61"/>
        <v>4539092712</v>
      </c>
      <c r="M3859" s="62">
        <v>3850</v>
      </c>
    </row>
    <row r="3860" spans="5:13">
      <c r="E3860" s="59"/>
      <c r="F3860" s="62">
        <v>3</v>
      </c>
      <c r="G3860" s="64">
        <v>6732000</v>
      </c>
      <c r="H3860" s="59"/>
      <c r="I3860" s="69">
        <v>1.02</v>
      </c>
      <c r="J3860" s="70">
        <v>693396</v>
      </c>
      <c r="K3860" s="64">
        <v>10</v>
      </c>
      <c r="L3860" s="64">
        <f t="shared" si="61"/>
        <v>4674673872</v>
      </c>
      <c r="M3860" s="62">
        <v>3851</v>
      </c>
    </row>
    <row r="3861" spans="5:13">
      <c r="E3861" s="59"/>
      <c r="F3861" s="62">
        <v>4</v>
      </c>
      <c r="G3861" s="64">
        <v>6798000</v>
      </c>
      <c r="H3861" s="59"/>
      <c r="I3861" s="69">
        <v>1.03</v>
      </c>
      <c r="J3861" s="70">
        <v>706992</v>
      </c>
      <c r="K3861" s="64">
        <v>10</v>
      </c>
      <c r="L3861" s="64">
        <f t="shared" si="61"/>
        <v>4812929616</v>
      </c>
      <c r="M3861" s="62">
        <v>3852</v>
      </c>
    </row>
    <row r="3862" spans="5:13">
      <c r="E3862" s="59"/>
      <c r="F3862" s="62">
        <v>5</v>
      </c>
      <c r="G3862" s="64">
        <v>6864000</v>
      </c>
      <c r="H3862" s="59"/>
      <c r="I3862" s="69">
        <v>1.04</v>
      </c>
      <c r="J3862" s="70">
        <v>720720</v>
      </c>
      <c r="K3862" s="64">
        <v>10</v>
      </c>
      <c r="L3862" s="64">
        <f t="shared" si="61"/>
        <v>4953886080</v>
      </c>
      <c r="M3862" s="62">
        <v>3853</v>
      </c>
    </row>
    <row r="3863" spans="5:13">
      <c r="E3863" s="59"/>
      <c r="F3863" s="62">
        <v>6</v>
      </c>
      <c r="G3863" s="64">
        <v>6996000</v>
      </c>
      <c r="H3863" s="59"/>
      <c r="I3863" s="69">
        <v>1.06</v>
      </c>
      <c r="J3863" s="70">
        <v>741576</v>
      </c>
      <c r="K3863" s="64">
        <v>10</v>
      </c>
      <c r="L3863" s="64">
        <f t="shared" si="61"/>
        <v>5195061696</v>
      </c>
      <c r="M3863" s="62">
        <v>3854</v>
      </c>
    </row>
    <row r="3864" spans="5:13">
      <c r="E3864" s="59"/>
      <c r="F3864" s="62">
        <v>7</v>
      </c>
      <c r="G3864" s="64">
        <v>7128000</v>
      </c>
      <c r="H3864" s="59"/>
      <c r="I3864" s="69">
        <v>1.08</v>
      </c>
      <c r="J3864" s="70">
        <v>762696</v>
      </c>
      <c r="K3864" s="64">
        <v>10</v>
      </c>
      <c r="L3864" s="64">
        <f t="shared" si="61"/>
        <v>5443625088</v>
      </c>
      <c r="M3864" s="62">
        <v>3855</v>
      </c>
    </row>
    <row r="3865" spans="5:13">
      <c r="E3865" s="59"/>
      <c r="F3865" s="62">
        <v>8</v>
      </c>
      <c r="G3865" s="64">
        <v>7260000</v>
      </c>
      <c r="H3865" s="59"/>
      <c r="I3865" s="69">
        <v>1.1</v>
      </c>
      <c r="J3865" s="70">
        <v>784080</v>
      </c>
      <c r="K3865" s="64">
        <v>10</v>
      </c>
      <c r="L3865" s="64">
        <f t="shared" si="61"/>
        <v>5699680800</v>
      </c>
      <c r="M3865" s="62">
        <v>3856</v>
      </c>
    </row>
    <row r="3866" spans="5:13">
      <c r="E3866" s="62">
        <v>3</v>
      </c>
      <c r="F3866" s="62">
        <v>1</v>
      </c>
      <c r="G3866" s="63">
        <v>6660000</v>
      </c>
      <c r="H3866" s="62">
        <v>60000</v>
      </c>
      <c r="I3866" s="69">
        <v>1</v>
      </c>
      <c r="J3866" s="70">
        <v>672660</v>
      </c>
      <c r="K3866" s="64">
        <v>10</v>
      </c>
      <c r="L3866" s="64">
        <f t="shared" si="61"/>
        <v>4486575600</v>
      </c>
      <c r="M3866" s="62">
        <v>3857</v>
      </c>
    </row>
    <row r="3867" spans="5:13">
      <c r="E3867" s="59"/>
      <c r="F3867" s="62">
        <v>2</v>
      </c>
      <c r="G3867" s="64">
        <v>6726600</v>
      </c>
      <c r="H3867" s="59"/>
      <c r="I3867" s="69">
        <v>1.01</v>
      </c>
      <c r="J3867" s="70">
        <v>686113</v>
      </c>
      <c r="K3867" s="64">
        <v>10</v>
      </c>
      <c r="L3867" s="64">
        <f t="shared" si="61"/>
        <v>4621934305.8</v>
      </c>
      <c r="M3867" s="62">
        <v>3858</v>
      </c>
    </row>
    <row r="3868" spans="5:13">
      <c r="E3868" s="59"/>
      <c r="F3868" s="62">
        <v>3</v>
      </c>
      <c r="G3868" s="64">
        <v>6793200</v>
      </c>
      <c r="H3868" s="59"/>
      <c r="I3868" s="69">
        <v>1.02</v>
      </c>
      <c r="J3868" s="70">
        <v>699699</v>
      </c>
      <c r="K3868" s="64">
        <v>10</v>
      </c>
      <c r="L3868" s="64">
        <f t="shared" si="61"/>
        <v>4759988446.8</v>
      </c>
      <c r="M3868" s="62">
        <v>3859</v>
      </c>
    </row>
    <row r="3869" spans="5:13">
      <c r="E3869" s="59"/>
      <c r="F3869" s="62">
        <v>4</v>
      </c>
      <c r="G3869" s="64">
        <v>6859800</v>
      </c>
      <c r="H3869" s="59"/>
      <c r="I3869" s="69">
        <v>1.03</v>
      </c>
      <c r="J3869" s="70">
        <v>713419</v>
      </c>
      <c r="K3869" s="64">
        <v>10</v>
      </c>
      <c r="L3869" s="64">
        <f t="shared" si="61"/>
        <v>4900771456.2</v>
      </c>
      <c r="M3869" s="62">
        <v>3860</v>
      </c>
    </row>
    <row r="3870" spans="5:13">
      <c r="E3870" s="59"/>
      <c r="F3870" s="62">
        <v>5</v>
      </c>
      <c r="G3870" s="64">
        <v>6926400</v>
      </c>
      <c r="H3870" s="59"/>
      <c r="I3870" s="69">
        <v>1.04</v>
      </c>
      <c r="J3870" s="70">
        <v>727272</v>
      </c>
      <c r="K3870" s="64">
        <v>10</v>
      </c>
      <c r="L3870" s="64">
        <f t="shared" si="61"/>
        <v>5044303180.8</v>
      </c>
      <c r="M3870" s="62">
        <v>3861</v>
      </c>
    </row>
    <row r="3871" spans="5:13">
      <c r="E3871" s="59"/>
      <c r="F3871" s="62">
        <v>6</v>
      </c>
      <c r="G3871" s="64">
        <v>7059600</v>
      </c>
      <c r="H3871" s="59"/>
      <c r="I3871" s="69">
        <v>1.06</v>
      </c>
      <c r="J3871" s="70">
        <v>748317</v>
      </c>
      <c r="K3871" s="64">
        <v>10</v>
      </c>
      <c r="L3871" s="64">
        <f t="shared" si="61"/>
        <v>5289878293.2</v>
      </c>
      <c r="M3871" s="62">
        <v>3862</v>
      </c>
    </row>
    <row r="3872" spans="5:13">
      <c r="E3872" s="59"/>
      <c r="F3872" s="62">
        <v>7</v>
      </c>
      <c r="G3872" s="64">
        <v>7192800</v>
      </c>
      <c r="H3872" s="59"/>
      <c r="I3872" s="69">
        <v>1.08</v>
      </c>
      <c r="J3872" s="70">
        <v>769629</v>
      </c>
      <c r="K3872" s="64">
        <v>10</v>
      </c>
      <c r="L3872" s="64">
        <f t="shared" si="61"/>
        <v>5542980271.2</v>
      </c>
      <c r="M3872" s="62">
        <v>3863</v>
      </c>
    </row>
    <row r="3873" spans="5:13">
      <c r="E3873" s="59"/>
      <c r="F3873" s="62">
        <v>8</v>
      </c>
      <c r="G3873" s="64">
        <v>7326000</v>
      </c>
      <c r="H3873" s="59"/>
      <c r="I3873" s="69">
        <v>1.1</v>
      </c>
      <c r="J3873" s="70">
        <v>791208</v>
      </c>
      <c r="K3873" s="64">
        <v>10</v>
      </c>
      <c r="L3873" s="64">
        <f t="shared" si="61"/>
        <v>5803715808</v>
      </c>
      <c r="M3873" s="62">
        <v>3864</v>
      </c>
    </row>
    <row r="3874" spans="5:13">
      <c r="E3874" s="62">
        <v>4</v>
      </c>
      <c r="F3874" s="62">
        <v>1</v>
      </c>
      <c r="G3874" s="63">
        <v>6720000</v>
      </c>
      <c r="H3874" s="62">
        <v>60000</v>
      </c>
      <c r="I3874" s="69">
        <v>1</v>
      </c>
      <c r="J3874" s="70">
        <v>678720</v>
      </c>
      <c r="K3874" s="64">
        <v>10</v>
      </c>
      <c r="L3874" s="64">
        <f t="shared" si="61"/>
        <v>4567718400</v>
      </c>
      <c r="M3874" s="62">
        <v>3865</v>
      </c>
    </row>
    <row r="3875" spans="5:13">
      <c r="E3875" s="59"/>
      <c r="F3875" s="62">
        <v>2</v>
      </c>
      <c r="G3875" s="64">
        <v>6787200</v>
      </c>
      <c r="H3875" s="59"/>
      <c r="I3875" s="69">
        <v>1.01</v>
      </c>
      <c r="J3875" s="70">
        <v>692294</v>
      </c>
      <c r="K3875" s="64">
        <v>10</v>
      </c>
      <c r="L3875" s="64">
        <f t="shared" si="61"/>
        <v>4705525036.8</v>
      </c>
      <c r="M3875" s="62">
        <v>3866</v>
      </c>
    </row>
    <row r="3876" spans="5:13">
      <c r="E3876" s="59"/>
      <c r="F3876" s="62">
        <v>3</v>
      </c>
      <c r="G3876" s="64">
        <v>6854400</v>
      </c>
      <c r="H3876" s="59"/>
      <c r="I3876" s="69">
        <v>1.02</v>
      </c>
      <c r="J3876" s="70">
        <v>706003</v>
      </c>
      <c r="K3876" s="64">
        <v>10</v>
      </c>
      <c r="L3876" s="64">
        <f t="shared" si="61"/>
        <v>4846081363.2</v>
      </c>
      <c r="M3876" s="62">
        <v>3867</v>
      </c>
    </row>
    <row r="3877" spans="5:13">
      <c r="E3877" s="59"/>
      <c r="F3877" s="62">
        <v>4</v>
      </c>
      <c r="G3877" s="64">
        <v>6921600</v>
      </c>
      <c r="H3877" s="59"/>
      <c r="I3877" s="69">
        <v>1.03</v>
      </c>
      <c r="J3877" s="70">
        <v>719846</v>
      </c>
      <c r="K3877" s="64">
        <v>10</v>
      </c>
      <c r="L3877" s="64">
        <f t="shared" si="61"/>
        <v>4989407673.6</v>
      </c>
      <c r="M3877" s="62">
        <v>3868</v>
      </c>
    </row>
    <row r="3878" spans="5:13">
      <c r="E3878" s="59"/>
      <c r="F3878" s="62">
        <v>5</v>
      </c>
      <c r="G3878" s="64">
        <v>6988800</v>
      </c>
      <c r="H3878" s="59"/>
      <c r="I3878" s="69">
        <v>1.04</v>
      </c>
      <c r="J3878" s="70">
        <v>733824</v>
      </c>
      <c r="K3878" s="64">
        <v>10</v>
      </c>
      <c r="L3878" s="64">
        <f t="shared" si="61"/>
        <v>5135537971.2</v>
      </c>
      <c r="M3878" s="62">
        <v>3869</v>
      </c>
    </row>
    <row r="3879" spans="5:13">
      <c r="E3879" s="59"/>
      <c r="F3879" s="62">
        <v>6</v>
      </c>
      <c r="G3879" s="64">
        <v>7123200</v>
      </c>
      <c r="H3879" s="59"/>
      <c r="I3879" s="69">
        <v>1.06</v>
      </c>
      <c r="J3879" s="70">
        <v>755059</v>
      </c>
      <c r="K3879" s="64">
        <v>10</v>
      </c>
      <c r="L3879" s="64">
        <f t="shared" si="61"/>
        <v>5385559468.8</v>
      </c>
      <c r="M3879" s="62">
        <v>3870</v>
      </c>
    </row>
    <row r="3880" spans="5:13">
      <c r="E3880" s="59"/>
      <c r="F3880" s="62">
        <v>7</v>
      </c>
      <c r="G3880" s="64">
        <v>7257600</v>
      </c>
      <c r="H3880" s="59"/>
      <c r="I3880" s="69">
        <v>1.08</v>
      </c>
      <c r="J3880" s="70">
        <v>776563</v>
      </c>
      <c r="K3880" s="64">
        <v>10</v>
      </c>
      <c r="L3880" s="64">
        <f t="shared" si="61"/>
        <v>5643241228.8</v>
      </c>
      <c r="M3880" s="62">
        <v>3871</v>
      </c>
    </row>
    <row r="3881" spans="5:13">
      <c r="E3881" s="59"/>
      <c r="F3881" s="62">
        <v>8</v>
      </c>
      <c r="G3881" s="64">
        <v>7392000</v>
      </c>
      <c r="H3881" s="59"/>
      <c r="I3881" s="69">
        <v>1.1</v>
      </c>
      <c r="J3881" s="70">
        <v>798336</v>
      </c>
      <c r="K3881" s="64">
        <v>10</v>
      </c>
      <c r="L3881" s="64">
        <f t="shared" si="61"/>
        <v>5908691712</v>
      </c>
      <c r="M3881" s="62">
        <v>3872</v>
      </c>
    </row>
    <row r="3882" spans="5:13">
      <c r="E3882" s="62">
        <v>5</v>
      </c>
      <c r="F3882" s="62">
        <v>1</v>
      </c>
      <c r="G3882" s="63">
        <v>6780000</v>
      </c>
      <c r="H3882" s="62">
        <v>60000</v>
      </c>
      <c r="I3882" s="69">
        <v>1</v>
      </c>
      <c r="J3882" s="70">
        <v>684780</v>
      </c>
      <c r="K3882" s="64">
        <v>10</v>
      </c>
      <c r="L3882" s="64">
        <f t="shared" ref="L3882:L3945" si="62">G3882*(1+J3882/1000)</f>
        <v>4649588400</v>
      </c>
      <c r="M3882" s="62">
        <v>3873</v>
      </c>
    </row>
    <row r="3883" spans="5:13">
      <c r="E3883" s="59"/>
      <c r="F3883" s="62">
        <v>2</v>
      </c>
      <c r="G3883" s="64">
        <v>6847800</v>
      </c>
      <c r="H3883" s="59"/>
      <c r="I3883" s="69">
        <v>1.01</v>
      </c>
      <c r="J3883" s="70">
        <v>698475</v>
      </c>
      <c r="K3883" s="64">
        <v>10</v>
      </c>
      <c r="L3883" s="64">
        <f t="shared" si="62"/>
        <v>4789864905</v>
      </c>
      <c r="M3883" s="62">
        <v>3874</v>
      </c>
    </row>
    <row r="3884" spans="5:13">
      <c r="E3884" s="59"/>
      <c r="F3884" s="62">
        <v>3</v>
      </c>
      <c r="G3884" s="64">
        <v>6915600</v>
      </c>
      <c r="H3884" s="59"/>
      <c r="I3884" s="69">
        <v>1.02</v>
      </c>
      <c r="J3884" s="70">
        <v>712306</v>
      </c>
      <c r="K3884" s="64">
        <v>10</v>
      </c>
      <c r="L3884" s="64">
        <f t="shared" si="62"/>
        <v>4932938973.6</v>
      </c>
      <c r="M3884" s="62">
        <v>3875</v>
      </c>
    </row>
    <row r="3885" spans="5:13">
      <c r="E3885" s="59"/>
      <c r="F3885" s="62">
        <v>4</v>
      </c>
      <c r="G3885" s="64">
        <v>6983400</v>
      </c>
      <c r="H3885" s="59"/>
      <c r="I3885" s="69">
        <v>1.03</v>
      </c>
      <c r="J3885" s="70">
        <v>726273</v>
      </c>
      <c r="K3885" s="64">
        <v>10</v>
      </c>
      <c r="L3885" s="64">
        <f t="shared" si="62"/>
        <v>5078838268.2</v>
      </c>
      <c r="M3885" s="62">
        <v>3876</v>
      </c>
    </row>
    <row r="3886" spans="5:13">
      <c r="E3886" s="59"/>
      <c r="F3886" s="62">
        <v>5</v>
      </c>
      <c r="G3886" s="64">
        <v>7051200</v>
      </c>
      <c r="H3886" s="59"/>
      <c r="I3886" s="69">
        <v>1.04</v>
      </c>
      <c r="J3886" s="70">
        <v>740376</v>
      </c>
      <c r="K3886" s="64">
        <v>10</v>
      </c>
      <c r="L3886" s="64">
        <f t="shared" si="62"/>
        <v>5227590451.2</v>
      </c>
      <c r="M3886" s="62">
        <v>3877</v>
      </c>
    </row>
    <row r="3887" spans="5:13">
      <c r="E3887" s="59"/>
      <c r="F3887" s="62">
        <v>6</v>
      </c>
      <c r="G3887" s="64">
        <v>7186800</v>
      </c>
      <c r="H3887" s="59"/>
      <c r="I3887" s="69">
        <v>1.06</v>
      </c>
      <c r="J3887" s="70">
        <v>761800</v>
      </c>
      <c r="K3887" s="64">
        <v>10</v>
      </c>
      <c r="L3887" s="64">
        <f t="shared" si="62"/>
        <v>5482091040</v>
      </c>
      <c r="M3887" s="62">
        <v>3878</v>
      </c>
    </row>
    <row r="3888" spans="5:13">
      <c r="E3888" s="59"/>
      <c r="F3888" s="62">
        <v>7</v>
      </c>
      <c r="G3888" s="64">
        <v>7322400</v>
      </c>
      <c r="H3888" s="59"/>
      <c r="I3888" s="69">
        <v>1.08</v>
      </c>
      <c r="J3888" s="70">
        <v>783496</v>
      </c>
      <c r="K3888" s="64">
        <v>10</v>
      </c>
      <c r="L3888" s="64">
        <f t="shared" si="62"/>
        <v>5744393510.4</v>
      </c>
      <c r="M3888" s="62">
        <v>3879</v>
      </c>
    </row>
    <row r="3889" spans="4:13">
      <c r="D3889" s="59"/>
      <c r="E3889" s="59"/>
      <c r="F3889" s="62">
        <v>8</v>
      </c>
      <c r="G3889" s="64">
        <v>7458000</v>
      </c>
      <c r="H3889" s="59"/>
      <c r="I3889" s="69">
        <v>1.1</v>
      </c>
      <c r="J3889" s="70">
        <v>805464</v>
      </c>
      <c r="K3889" s="64">
        <v>10</v>
      </c>
      <c r="L3889" s="64">
        <f t="shared" si="62"/>
        <v>6014608512</v>
      </c>
      <c r="M3889" s="62">
        <v>3880</v>
      </c>
    </row>
    <row r="3890" spans="4:13">
      <c r="D3890" s="62" t="s">
        <v>694</v>
      </c>
      <c r="E3890" s="62">
        <v>1</v>
      </c>
      <c r="F3890" s="62">
        <v>1</v>
      </c>
      <c r="G3890" s="63">
        <v>6840000</v>
      </c>
      <c r="H3890" s="62">
        <v>60000</v>
      </c>
      <c r="I3890" s="69">
        <v>1</v>
      </c>
      <c r="J3890" s="70">
        <v>690840</v>
      </c>
      <c r="K3890" s="64">
        <v>10</v>
      </c>
      <c r="L3890" s="64">
        <f t="shared" si="62"/>
        <v>4732185600</v>
      </c>
      <c r="M3890" s="62">
        <v>3881</v>
      </c>
    </row>
    <row r="3891" spans="4:13">
      <c r="D3891" s="59"/>
      <c r="E3891" s="59"/>
      <c r="F3891" s="62">
        <v>2</v>
      </c>
      <c r="G3891" s="64">
        <v>6908400</v>
      </c>
      <c r="H3891" s="59"/>
      <c r="I3891" s="69">
        <v>1.01</v>
      </c>
      <c r="J3891" s="70">
        <v>704656</v>
      </c>
      <c r="K3891" s="64">
        <v>10</v>
      </c>
      <c r="L3891" s="64">
        <f t="shared" si="62"/>
        <v>4874953910.4</v>
      </c>
      <c r="M3891" s="62">
        <v>3882</v>
      </c>
    </row>
    <row r="3892" spans="4:13">
      <c r="D3892" s="59"/>
      <c r="E3892" s="59"/>
      <c r="F3892" s="62">
        <v>3</v>
      </c>
      <c r="G3892" s="64">
        <v>6976800</v>
      </c>
      <c r="H3892" s="59"/>
      <c r="I3892" s="69">
        <v>1.02</v>
      </c>
      <c r="J3892" s="70">
        <v>718610</v>
      </c>
      <c r="K3892" s="64">
        <v>10</v>
      </c>
      <c r="L3892" s="64">
        <f t="shared" si="62"/>
        <v>5020575048</v>
      </c>
      <c r="M3892" s="62">
        <v>3883</v>
      </c>
    </row>
    <row r="3893" spans="4:13">
      <c r="D3893" s="59"/>
      <c r="E3893" s="59"/>
      <c r="F3893" s="62">
        <v>4</v>
      </c>
      <c r="G3893" s="64">
        <v>7045200</v>
      </c>
      <c r="H3893" s="59"/>
      <c r="I3893" s="69">
        <v>1.03</v>
      </c>
      <c r="J3893" s="70">
        <v>732700</v>
      </c>
      <c r="K3893" s="64">
        <v>10</v>
      </c>
      <c r="L3893" s="64">
        <f t="shared" si="62"/>
        <v>5169063240</v>
      </c>
      <c r="M3893" s="62">
        <v>3884</v>
      </c>
    </row>
    <row r="3894" spans="4:13">
      <c r="D3894" s="59"/>
      <c r="E3894" s="59"/>
      <c r="F3894" s="62">
        <v>5</v>
      </c>
      <c r="G3894" s="64">
        <v>7113600</v>
      </c>
      <c r="H3894" s="59"/>
      <c r="I3894" s="69">
        <v>1.04</v>
      </c>
      <c r="J3894" s="70">
        <v>746928</v>
      </c>
      <c r="K3894" s="64">
        <v>10</v>
      </c>
      <c r="L3894" s="64">
        <f t="shared" si="62"/>
        <v>5320460620.8</v>
      </c>
      <c r="M3894" s="62">
        <v>3885</v>
      </c>
    </row>
    <row r="3895" spans="4:13">
      <c r="D3895" s="59"/>
      <c r="E3895" s="59"/>
      <c r="F3895" s="62">
        <v>6</v>
      </c>
      <c r="G3895" s="64">
        <v>7250400</v>
      </c>
      <c r="H3895" s="59"/>
      <c r="I3895" s="69">
        <v>1.06</v>
      </c>
      <c r="J3895" s="70">
        <v>768542</v>
      </c>
      <c r="K3895" s="64">
        <v>10</v>
      </c>
      <c r="L3895" s="64">
        <f t="shared" si="62"/>
        <v>5579487316.8</v>
      </c>
      <c r="M3895" s="62">
        <v>3886</v>
      </c>
    </row>
    <row r="3896" spans="4:13">
      <c r="D3896" s="59"/>
      <c r="E3896" s="59"/>
      <c r="F3896" s="62">
        <v>7</v>
      </c>
      <c r="G3896" s="64">
        <v>7387200</v>
      </c>
      <c r="H3896" s="59"/>
      <c r="I3896" s="69">
        <v>1.08</v>
      </c>
      <c r="J3896" s="70">
        <v>790430</v>
      </c>
      <c r="K3896" s="64">
        <v>10</v>
      </c>
      <c r="L3896" s="64">
        <f t="shared" si="62"/>
        <v>5846451696</v>
      </c>
      <c r="M3896" s="62">
        <v>3887</v>
      </c>
    </row>
    <row r="3897" spans="4:13">
      <c r="D3897" s="59"/>
      <c r="E3897" s="59"/>
      <c r="F3897" s="62">
        <v>8</v>
      </c>
      <c r="G3897" s="64">
        <v>7524000</v>
      </c>
      <c r="H3897" s="59"/>
      <c r="I3897" s="69">
        <v>1.1</v>
      </c>
      <c r="J3897" s="70">
        <v>812592</v>
      </c>
      <c r="K3897" s="64">
        <v>10</v>
      </c>
      <c r="L3897" s="64">
        <f t="shared" si="62"/>
        <v>6121466208</v>
      </c>
      <c r="M3897" s="62">
        <v>3888</v>
      </c>
    </row>
    <row r="3898" spans="4:13">
      <c r="D3898" s="59"/>
      <c r="E3898" s="62">
        <v>2</v>
      </c>
      <c r="F3898" s="62">
        <v>1</v>
      </c>
      <c r="G3898" s="63">
        <v>6900000</v>
      </c>
      <c r="H3898" s="62">
        <v>60000</v>
      </c>
      <c r="I3898" s="69">
        <v>1</v>
      </c>
      <c r="J3898" s="70">
        <v>696900</v>
      </c>
      <c r="K3898" s="64">
        <v>10</v>
      </c>
      <c r="L3898" s="64">
        <f t="shared" si="62"/>
        <v>4815510000</v>
      </c>
      <c r="M3898" s="62">
        <v>3889</v>
      </c>
    </row>
    <row r="3899" spans="4:13">
      <c r="D3899" s="59"/>
      <c r="E3899" s="59"/>
      <c r="F3899" s="62">
        <v>2</v>
      </c>
      <c r="G3899" s="64">
        <v>6969000</v>
      </c>
      <c r="H3899" s="59"/>
      <c r="I3899" s="69">
        <v>1.01</v>
      </c>
      <c r="J3899" s="70">
        <v>710838</v>
      </c>
      <c r="K3899" s="64">
        <v>10</v>
      </c>
      <c r="L3899" s="64">
        <f t="shared" si="62"/>
        <v>4960799022</v>
      </c>
      <c r="M3899" s="62">
        <v>3890</v>
      </c>
    </row>
    <row r="3900" spans="4:13">
      <c r="D3900" s="59"/>
      <c r="E3900" s="59"/>
      <c r="F3900" s="62">
        <v>3</v>
      </c>
      <c r="G3900" s="64">
        <v>7038000</v>
      </c>
      <c r="H3900" s="59"/>
      <c r="I3900" s="69">
        <v>1.02</v>
      </c>
      <c r="J3900" s="70">
        <v>724914</v>
      </c>
      <c r="K3900" s="64">
        <v>10</v>
      </c>
      <c r="L3900" s="64">
        <f t="shared" si="62"/>
        <v>5108982732</v>
      </c>
      <c r="M3900" s="62">
        <v>3891</v>
      </c>
    </row>
    <row r="3901" spans="4:13">
      <c r="D3901" s="59"/>
      <c r="E3901" s="59"/>
      <c r="F3901" s="62">
        <v>4</v>
      </c>
      <c r="G3901" s="64">
        <v>7107000</v>
      </c>
      <c r="H3901" s="59"/>
      <c r="I3901" s="69">
        <v>1.03</v>
      </c>
      <c r="J3901" s="70">
        <v>739128</v>
      </c>
      <c r="K3901" s="64">
        <v>10</v>
      </c>
      <c r="L3901" s="64">
        <f t="shared" si="62"/>
        <v>5260089696</v>
      </c>
      <c r="M3901" s="62">
        <v>3892</v>
      </c>
    </row>
    <row r="3902" spans="4:13">
      <c r="D3902" s="59"/>
      <c r="E3902" s="59"/>
      <c r="F3902" s="62">
        <v>5</v>
      </c>
      <c r="G3902" s="64">
        <v>7176000</v>
      </c>
      <c r="H3902" s="59"/>
      <c r="I3902" s="69">
        <v>1.04</v>
      </c>
      <c r="J3902" s="70">
        <v>753480</v>
      </c>
      <c r="K3902" s="64">
        <v>10</v>
      </c>
      <c r="L3902" s="64">
        <f t="shared" si="62"/>
        <v>5414148480</v>
      </c>
      <c r="M3902" s="62">
        <v>3893</v>
      </c>
    </row>
    <row r="3903" spans="4:13">
      <c r="D3903" s="59"/>
      <c r="E3903" s="59"/>
      <c r="F3903" s="62">
        <v>6</v>
      </c>
      <c r="G3903" s="64">
        <v>7314000</v>
      </c>
      <c r="H3903" s="59"/>
      <c r="I3903" s="69">
        <v>1.06</v>
      </c>
      <c r="J3903" s="70">
        <v>775284</v>
      </c>
      <c r="K3903" s="64">
        <v>10</v>
      </c>
      <c r="L3903" s="64">
        <f t="shared" si="62"/>
        <v>5677741176</v>
      </c>
      <c r="M3903" s="62">
        <v>3894</v>
      </c>
    </row>
    <row r="3904" spans="4:13">
      <c r="D3904" s="59"/>
      <c r="E3904" s="59"/>
      <c r="F3904" s="62">
        <v>7</v>
      </c>
      <c r="G3904" s="64">
        <v>7452000</v>
      </c>
      <c r="H3904" s="59"/>
      <c r="I3904" s="69">
        <v>1.08</v>
      </c>
      <c r="J3904" s="70">
        <v>797364</v>
      </c>
      <c r="K3904" s="64">
        <v>10</v>
      </c>
      <c r="L3904" s="64">
        <f t="shared" si="62"/>
        <v>5949408528</v>
      </c>
      <c r="M3904" s="62">
        <v>3895</v>
      </c>
    </row>
    <row r="3905" spans="5:13">
      <c r="E3905" s="59"/>
      <c r="F3905" s="62">
        <v>8</v>
      </c>
      <c r="G3905" s="64">
        <v>7590000</v>
      </c>
      <c r="H3905" s="59"/>
      <c r="I3905" s="69">
        <v>1.1</v>
      </c>
      <c r="J3905" s="70">
        <v>819720</v>
      </c>
      <c r="K3905" s="64">
        <v>10</v>
      </c>
      <c r="L3905" s="64">
        <f t="shared" si="62"/>
        <v>6229264800</v>
      </c>
      <c r="M3905" s="62">
        <v>3896</v>
      </c>
    </row>
    <row r="3906" spans="5:13">
      <c r="E3906" s="62">
        <v>3</v>
      </c>
      <c r="F3906" s="62">
        <v>1</v>
      </c>
      <c r="G3906" s="63">
        <v>6960000</v>
      </c>
      <c r="H3906" s="62">
        <v>60000</v>
      </c>
      <c r="I3906" s="69">
        <v>1</v>
      </c>
      <c r="J3906" s="70">
        <v>702960</v>
      </c>
      <c r="K3906" s="64">
        <v>10</v>
      </c>
      <c r="L3906" s="64">
        <f t="shared" si="62"/>
        <v>4899561600</v>
      </c>
      <c r="M3906" s="62">
        <v>3897</v>
      </c>
    </row>
    <row r="3907" spans="5:13">
      <c r="E3907" s="59"/>
      <c r="F3907" s="62">
        <v>2</v>
      </c>
      <c r="G3907" s="64">
        <v>7029600</v>
      </c>
      <c r="H3907" s="59"/>
      <c r="I3907" s="69">
        <v>1.01</v>
      </c>
      <c r="J3907" s="70">
        <v>717019</v>
      </c>
      <c r="K3907" s="64">
        <v>10</v>
      </c>
      <c r="L3907" s="64">
        <f t="shared" si="62"/>
        <v>5047386362.4</v>
      </c>
      <c r="M3907" s="62">
        <v>3898</v>
      </c>
    </row>
    <row r="3908" spans="5:13">
      <c r="E3908" s="59"/>
      <c r="F3908" s="62">
        <v>3</v>
      </c>
      <c r="G3908" s="64">
        <v>7099200</v>
      </c>
      <c r="H3908" s="59"/>
      <c r="I3908" s="69">
        <v>1.02</v>
      </c>
      <c r="J3908" s="70">
        <v>731217</v>
      </c>
      <c r="K3908" s="64">
        <v>10</v>
      </c>
      <c r="L3908" s="64">
        <f t="shared" si="62"/>
        <v>5198154926.4</v>
      </c>
      <c r="M3908" s="62">
        <v>3899</v>
      </c>
    </row>
    <row r="3909" spans="5:13">
      <c r="E3909" s="59"/>
      <c r="F3909" s="62">
        <v>4</v>
      </c>
      <c r="G3909" s="64">
        <v>7168800</v>
      </c>
      <c r="H3909" s="59"/>
      <c r="I3909" s="69">
        <v>1.03</v>
      </c>
      <c r="J3909" s="70">
        <v>745555</v>
      </c>
      <c r="K3909" s="64">
        <v>10</v>
      </c>
      <c r="L3909" s="64">
        <f t="shared" si="62"/>
        <v>5351903484</v>
      </c>
      <c r="M3909" s="62">
        <v>3900</v>
      </c>
    </row>
    <row r="3910" spans="5:13">
      <c r="E3910" s="59"/>
      <c r="F3910" s="62">
        <v>5</v>
      </c>
      <c r="G3910" s="64">
        <v>7238400</v>
      </c>
      <c r="H3910" s="59"/>
      <c r="I3910" s="69">
        <v>1.04</v>
      </c>
      <c r="J3910" s="70">
        <v>760032</v>
      </c>
      <c r="K3910" s="64">
        <v>10</v>
      </c>
      <c r="L3910" s="64">
        <f t="shared" si="62"/>
        <v>5508654028.8</v>
      </c>
      <c r="M3910" s="62">
        <v>3901</v>
      </c>
    </row>
    <row r="3911" spans="5:13">
      <c r="E3911" s="59"/>
      <c r="F3911" s="62">
        <v>6</v>
      </c>
      <c r="G3911" s="64">
        <v>7377600</v>
      </c>
      <c r="H3911" s="59"/>
      <c r="I3911" s="69">
        <v>1.06</v>
      </c>
      <c r="J3911" s="70">
        <v>782025</v>
      </c>
      <c r="K3911" s="64">
        <v>10</v>
      </c>
      <c r="L3911" s="64">
        <f t="shared" si="62"/>
        <v>5776845240</v>
      </c>
      <c r="M3911" s="62">
        <v>3902</v>
      </c>
    </row>
    <row r="3912" spans="5:13">
      <c r="E3912" s="59"/>
      <c r="F3912" s="62">
        <v>7</v>
      </c>
      <c r="G3912" s="64">
        <v>7516800</v>
      </c>
      <c r="H3912" s="59"/>
      <c r="I3912" s="69">
        <v>1.08</v>
      </c>
      <c r="J3912" s="70">
        <v>804297</v>
      </c>
      <c r="K3912" s="64">
        <v>10</v>
      </c>
      <c r="L3912" s="64">
        <f t="shared" si="62"/>
        <v>6053256489.6</v>
      </c>
      <c r="M3912" s="62">
        <v>3903</v>
      </c>
    </row>
    <row r="3913" spans="5:13">
      <c r="E3913" s="59"/>
      <c r="F3913" s="62">
        <v>8</v>
      </c>
      <c r="G3913" s="64">
        <v>7656000</v>
      </c>
      <c r="H3913" s="59"/>
      <c r="I3913" s="69">
        <v>1.1</v>
      </c>
      <c r="J3913" s="70">
        <v>826848</v>
      </c>
      <c r="K3913" s="64">
        <v>10</v>
      </c>
      <c r="L3913" s="64">
        <f t="shared" si="62"/>
        <v>6338004288</v>
      </c>
      <c r="M3913" s="62">
        <v>3904</v>
      </c>
    </row>
    <row r="3914" spans="5:13">
      <c r="E3914" s="62">
        <v>4</v>
      </c>
      <c r="F3914" s="62">
        <v>1</v>
      </c>
      <c r="G3914" s="63">
        <v>7020000</v>
      </c>
      <c r="H3914" s="62">
        <v>60000</v>
      </c>
      <c r="I3914" s="69">
        <v>1</v>
      </c>
      <c r="J3914" s="70">
        <v>709020</v>
      </c>
      <c r="K3914" s="64">
        <v>10</v>
      </c>
      <c r="L3914" s="64">
        <f t="shared" si="62"/>
        <v>4984340400</v>
      </c>
      <c r="M3914" s="62">
        <v>3905</v>
      </c>
    </row>
    <row r="3915" spans="5:13">
      <c r="E3915" s="59"/>
      <c r="F3915" s="62">
        <v>2</v>
      </c>
      <c r="G3915" s="64">
        <v>7090200</v>
      </c>
      <c r="H3915" s="59"/>
      <c r="I3915" s="69">
        <v>1.01</v>
      </c>
      <c r="J3915" s="70">
        <v>723200</v>
      </c>
      <c r="K3915" s="64">
        <v>10</v>
      </c>
      <c r="L3915" s="64">
        <f t="shared" si="62"/>
        <v>5134722840</v>
      </c>
      <c r="M3915" s="62">
        <v>3906</v>
      </c>
    </row>
    <row r="3916" spans="5:13">
      <c r="E3916" s="59"/>
      <c r="F3916" s="62">
        <v>3</v>
      </c>
      <c r="G3916" s="64">
        <v>7160400</v>
      </c>
      <c r="H3916" s="59"/>
      <c r="I3916" s="69">
        <v>1.02</v>
      </c>
      <c r="J3916" s="70">
        <v>737521</v>
      </c>
      <c r="K3916" s="64">
        <v>10</v>
      </c>
      <c r="L3916" s="64">
        <f t="shared" si="62"/>
        <v>5288105768.4</v>
      </c>
      <c r="M3916" s="62">
        <v>3907</v>
      </c>
    </row>
    <row r="3917" spans="5:13">
      <c r="E3917" s="59"/>
      <c r="F3917" s="62">
        <v>4</v>
      </c>
      <c r="G3917" s="64">
        <v>7230600</v>
      </c>
      <c r="H3917" s="59"/>
      <c r="I3917" s="69">
        <v>1.03</v>
      </c>
      <c r="J3917" s="70">
        <v>751982</v>
      </c>
      <c r="K3917" s="64">
        <v>10</v>
      </c>
      <c r="L3917" s="64">
        <f t="shared" si="62"/>
        <v>5444511649.2</v>
      </c>
      <c r="M3917" s="62">
        <v>3908</v>
      </c>
    </row>
    <row r="3918" spans="5:13">
      <c r="E3918" s="59"/>
      <c r="F3918" s="62">
        <v>5</v>
      </c>
      <c r="G3918" s="64">
        <v>7300800</v>
      </c>
      <c r="H3918" s="59"/>
      <c r="I3918" s="69">
        <v>1.04</v>
      </c>
      <c r="J3918" s="70">
        <v>766584</v>
      </c>
      <c r="K3918" s="64">
        <v>10</v>
      </c>
      <c r="L3918" s="64">
        <f t="shared" si="62"/>
        <v>5603977267.2</v>
      </c>
      <c r="M3918" s="62">
        <v>3909</v>
      </c>
    </row>
    <row r="3919" spans="5:13">
      <c r="E3919" s="59"/>
      <c r="F3919" s="62">
        <v>6</v>
      </c>
      <c r="G3919" s="64">
        <v>7441200</v>
      </c>
      <c r="H3919" s="59"/>
      <c r="I3919" s="69">
        <v>1.06</v>
      </c>
      <c r="J3919" s="70">
        <v>788767</v>
      </c>
      <c r="K3919" s="64">
        <v>10</v>
      </c>
      <c r="L3919" s="64">
        <f t="shared" si="62"/>
        <v>5876814200.4</v>
      </c>
      <c r="M3919" s="62">
        <v>3910</v>
      </c>
    </row>
    <row r="3920" spans="5:13">
      <c r="E3920" s="59"/>
      <c r="F3920" s="62">
        <v>7</v>
      </c>
      <c r="G3920" s="64">
        <v>7581600</v>
      </c>
      <c r="H3920" s="59"/>
      <c r="I3920" s="69">
        <v>1.08</v>
      </c>
      <c r="J3920" s="70">
        <v>811231</v>
      </c>
      <c r="K3920" s="64">
        <v>10</v>
      </c>
      <c r="L3920" s="64">
        <f t="shared" si="62"/>
        <v>6158010549.6</v>
      </c>
      <c r="M3920" s="62">
        <v>3911</v>
      </c>
    </row>
    <row r="3921" spans="4:13">
      <c r="D3921" s="59"/>
      <c r="E3921" s="59"/>
      <c r="F3921" s="62">
        <v>8</v>
      </c>
      <c r="G3921" s="64">
        <v>7722000</v>
      </c>
      <c r="H3921" s="59"/>
      <c r="I3921" s="69">
        <v>1.1</v>
      </c>
      <c r="J3921" s="70">
        <v>833976</v>
      </c>
      <c r="K3921" s="64">
        <v>10</v>
      </c>
      <c r="L3921" s="64">
        <f t="shared" si="62"/>
        <v>6447684672</v>
      </c>
      <c r="M3921" s="62">
        <v>3912</v>
      </c>
    </row>
    <row r="3922" spans="4:13">
      <c r="D3922" s="59"/>
      <c r="E3922" s="62">
        <v>5</v>
      </c>
      <c r="F3922" s="62">
        <v>1</v>
      </c>
      <c r="G3922" s="63">
        <v>7090000</v>
      </c>
      <c r="H3922" s="62">
        <v>70000</v>
      </c>
      <c r="I3922" s="69">
        <v>1</v>
      </c>
      <c r="J3922" s="70">
        <v>716090</v>
      </c>
      <c r="K3922" s="64">
        <v>10</v>
      </c>
      <c r="L3922" s="64">
        <f t="shared" si="62"/>
        <v>5084168100</v>
      </c>
      <c r="M3922" s="62">
        <v>3913</v>
      </c>
    </row>
    <row r="3923" spans="4:13">
      <c r="D3923" s="59"/>
      <c r="E3923" s="59"/>
      <c r="F3923" s="62">
        <v>2</v>
      </c>
      <c r="G3923" s="64">
        <v>7160900</v>
      </c>
      <c r="H3923" s="59"/>
      <c r="I3923" s="69">
        <v>1.01</v>
      </c>
      <c r="J3923" s="70">
        <v>730411</v>
      </c>
      <c r="K3923" s="64">
        <v>10</v>
      </c>
      <c r="L3923" s="64">
        <f t="shared" si="62"/>
        <v>5237561029.9</v>
      </c>
      <c r="M3923" s="62">
        <v>3914</v>
      </c>
    </row>
    <row r="3924" spans="4:13">
      <c r="D3924" s="59"/>
      <c r="E3924" s="59"/>
      <c r="F3924" s="62">
        <v>3</v>
      </c>
      <c r="G3924" s="64">
        <v>7231800</v>
      </c>
      <c r="H3924" s="59"/>
      <c r="I3924" s="69">
        <v>1.02</v>
      </c>
      <c r="J3924" s="70">
        <v>744875</v>
      </c>
      <c r="K3924" s="64">
        <v>10</v>
      </c>
      <c r="L3924" s="64">
        <f t="shared" si="62"/>
        <v>5394018825</v>
      </c>
      <c r="M3924" s="62">
        <v>3915</v>
      </c>
    </row>
    <row r="3925" spans="4:13">
      <c r="D3925" s="59"/>
      <c r="E3925" s="59"/>
      <c r="F3925" s="62">
        <v>4</v>
      </c>
      <c r="G3925" s="64">
        <v>7302700</v>
      </c>
      <c r="H3925" s="59"/>
      <c r="I3925" s="69">
        <v>1.03</v>
      </c>
      <c r="J3925" s="70">
        <v>759480</v>
      </c>
      <c r="K3925" s="64">
        <v>10</v>
      </c>
      <c r="L3925" s="64">
        <f t="shared" si="62"/>
        <v>5553557296</v>
      </c>
      <c r="M3925" s="62">
        <v>3916</v>
      </c>
    </row>
    <row r="3926" spans="4:13">
      <c r="D3926" s="59"/>
      <c r="E3926" s="59"/>
      <c r="F3926" s="62">
        <v>5</v>
      </c>
      <c r="G3926" s="64">
        <v>7373600</v>
      </c>
      <c r="H3926" s="59"/>
      <c r="I3926" s="69">
        <v>1.04</v>
      </c>
      <c r="J3926" s="70">
        <v>774228</v>
      </c>
      <c r="K3926" s="64">
        <v>10</v>
      </c>
      <c r="L3926" s="64">
        <f t="shared" si="62"/>
        <v>5716221180.8</v>
      </c>
      <c r="M3926" s="62">
        <v>3917</v>
      </c>
    </row>
    <row r="3927" spans="4:13">
      <c r="D3927" s="59"/>
      <c r="E3927" s="59"/>
      <c r="F3927" s="62">
        <v>6</v>
      </c>
      <c r="G3927" s="64">
        <v>7515400</v>
      </c>
      <c r="H3927" s="59"/>
      <c r="I3927" s="69">
        <v>1.06</v>
      </c>
      <c r="J3927" s="70">
        <v>796632</v>
      </c>
      <c r="K3927" s="64">
        <v>10</v>
      </c>
      <c r="L3927" s="64">
        <f t="shared" si="62"/>
        <v>5994523532.8</v>
      </c>
      <c r="M3927" s="62">
        <v>3918</v>
      </c>
    </row>
    <row r="3928" spans="4:13">
      <c r="D3928" s="59"/>
      <c r="E3928" s="59"/>
      <c r="F3928" s="62">
        <v>7</v>
      </c>
      <c r="G3928" s="64">
        <v>7657200</v>
      </c>
      <c r="H3928" s="59"/>
      <c r="I3928" s="69">
        <v>1.08</v>
      </c>
      <c r="J3928" s="70">
        <v>819320</v>
      </c>
      <c r="K3928" s="64">
        <v>10</v>
      </c>
      <c r="L3928" s="64">
        <f t="shared" si="62"/>
        <v>6281354304</v>
      </c>
      <c r="M3928" s="62">
        <v>3919</v>
      </c>
    </row>
    <row r="3929" spans="4:13">
      <c r="D3929" s="59"/>
      <c r="E3929" s="59"/>
      <c r="F3929" s="62">
        <v>8</v>
      </c>
      <c r="G3929" s="64">
        <v>7799000</v>
      </c>
      <c r="H3929" s="59"/>
      <c r="I3929" s="69">
        <v>1.1</v>
      </c>
      <c r="J3929" s="70">
        <v>842292</v>
      </c>
      <c r="K3929" s="64">
        <v>10</v>
      </c>
      <c r="L3929" s="64">
        <f t="shared" si="62"/>
        <v>6576834308</v>
      </c>
      <c r="M3929" s="62">
        <v>3920</v>
      </c>
    </row>
    <row r="3930" spans="4:13">
      <c r="D3930" s="62" t="s">
        <v>695</v>
      </c>
      <c r="E3930" s="62">
        <v>1</v>
      </c>
      <c r="F3930" s="62">
        <v>1</v>
      </c>
      <c r="G3930" s="63">
        <v>7160000</v>
      </c>
      <c r="H3930" s="62">
        <v>70000</v>
      </c>
      <c r="I3930" s="69">
        <v>1</v>
      </c>
      <c r="J3930" s="70">
        <v>723160</v>
      </c>
      <c r="K3930" s="64">
        <v>10</v>
      </c>
      <c r="L3930" s="64">
        <f t="shared" si="62"/>
        <v>5184985600</v>
      </c>
      <c r="M3930" s="62">
        <v>3921</v>
      </c>
    </row>
    <row r="3931" spans="4:13">
      <c r="D3931" s="59"/>
      <c r="E3931" s="59"/>
      <c r="F3931" s="62">
        <v>2</v>
      </c>
      <c r="G3931" s="64">
        <v>7231600</v>
      </c>
      <c r="H3931" s="59"/>
      <c r="I3931" s="69">
        <v>1.01</v>
      </c>
      <c r="J3931" s="70">
        <v>737623</v>
      </c>
      <c r="K3931" s="64">
        <v>10</v>
      </c>
      <c r="L3931" s="64">
        <f t="shared" si="62"/>
        <v>5341426086.8</v>
      </c>
      <c r="M3931" s="62">
        <v>3922</v>
      </c>
    </row>
    <row r="3932" spans="4:13">
      <c r="D3932" s="59"/>
      <c r="E3932" s="59"/>
      <c r="F3932" s="62">
        <v>3</v>
      </c>
      <c r="G3932" s="64">
        <v>7303200</v>
      </c>
      <c r="H3932" s="59"/>
      <c r="I3932" s="69">
        <v>1.02</v>
      </c>
      <c r="J3932" s="70">
        <v>752229</v>
      </c>
      <c r="K3932" s="64">
        <v>10</v>
      </c>
      <c r="L3932" s="64">
        <f t="shared" si="62"/>
        <v>5500982032.8</v>
      </c>
      <c r="M3932" s="62">
        <v>3923</v>
      </c>
    </row>
    <row r="3933" spans="4:13">
      <c r="D3933" s="59"/>
      <c r="E3933" s="59"/>
      <c r="F3933" s="62">
        <v>4</v>
      </c>
      <c r="G3933" s="64">
        <v>7374800</v>
      </c>
      <c r="H3933" s="59"/>
      <c r="I3933" s="69">
        <v>1.03</v>
      </c>
      <c r="J3933" s="70">
        <v>766979</v>
      </c>
      <c r="K3933" s="64">
        <v>10</v>
      </c>
      <c r="L3933" s="64">
        <f t="shared" si="62"/>
        <v>5663691529.2</v>
      </c>
      <c r="M3933" s="62">
        <v>3924</v>
      </c>
    </row>
    <row r="3934" spans="4:13">
      <c r="D3934" s="59"/>
      <c r="E3934" s="59"/>
      <c r="F3934" s="62">
        <v>5</v>
      </c>
      <c r="G3934" s="64">
        <v>7446400</v>
      </c>
      <c r="H3934" s="59"/>
      <c r="I3934" s="69">
        <v>1.04</v>
      </c>
      <c r="J3934" s="70">
        <v>781872</v>
      </c>
      <c r="K3934" s="64">
        <v>10</v>
      </c>
      <c r="L3934" s="64">
        <f t="shared" si="62"/>
        <v>5829578060.8</v>
      </c>
      <c r="M3934" s="62">
        <v>3925</v>
      </c>
    </row>
    <row r="3935" spans="4:13">
      <c r="D3935" s="59"/>
      <c r="E3935" s="59"/>
      <c r="F3935" s="62">
        <v>6</v>
      </c>
      <c r="G3935" s="64">
        <v>7589600</v>
      </c>
      <c r="H3935" s="59"/>
      <c r="I3935" s="69">
        <v>1.06</v>
      </c>
      <c r="J3935" s="70">
        <v>804497</v>
      </c>
      <c r="K3935" s="64">
        <v>10</v>
      </c>
      <c r="L3935" s="64">
        <f t="shared" si="62"/>
        <v>6113400031.2</v>
      </c>
      <c r="M3935" s="62">
        <v>3926</v>
      </c>
    </row>
    <row r="3936" spans="4:13">
      <c r="D3936" s="59"/>
      <c r="E3936" s="59"/>
      <c r="F3936" s="62">
        <v>7</v>
      </c>
      <c r="G3936" s="64">
        <v>7732800</v>
      </c>
      <c r="H3936" s="59"/>
      <c r="I3936" s="69">
        <v>1.08</v>
      </c>
      <c r="J3936" s="70">
        <v>827409</v>
      </c>
      <c r="K3936" s="64">
        <v>10</v>
      </c>
      <c r="L3936" s="64">
        <f t="shared" si="62"/>
        <v>6405921115.2</v>
      </c>
      <c r="M3936" s="62">
        <v>3927</v>
      </c>
    </row>
    <row r="3937" spans="5:13">
      <c r="E3937" s="59"/>
      <c r="F3937" s="62">
        <v>8</v>
      </c>
      <c r="G3937" s="64">
        <v>7876000</v>
      </c>
      <c r="H3937" s="59"/>
      <c r="I3937" s="69">
        <v>1.1</v>
      </c>
      <c r="J3937" s="70">
        <v>850608</v>
      </c>
      <c r="K3937" s="64">
        <v>10</v>
      </c>
      <c r="L3937" s="64">
        <f t="shared" si="62"/>
        <v>6707264608</v>
      </c>
      <c r="M3937" s="62">
        <v>3928</v>
      </c>
    </row>
    <row r="3938" spans="5:13">
      <c r="E3938" s="62">
        <v>2</v>
      </c>
      <c r="F3938" s="62">
        <v>1</v>
      </c>
      <c r="G3938" s="63">
        <v>7230000</v>
      </c>
      <c r="H3938" s="62">
        <v>70000</v>
      </c>
      <c r="I3938" s="69">
        <v>1</v>
      </c>
      <c r="J3938" s="70">
        <v>730230</v>
      </c>
      <c r="K3938" s="64">
        <v>10</v>
      </c>
      <c r="L3938" s="64">
        <f t="shared" si="62"/>
        <v>5286792900</v>
      </c>
      <c r="M3938" s="62">
        <v>3929</v>
      </c>
    </row>
    <row r="3939" spans="5:13">
      <c r="E3939" s="59"/>
      <c r="F3939" s="62">
        <v>2</v>
      </c>
      <c r="G3939" s="64">
        <v>7302300</v>
      </c>
      <c r="H3939" s="59"/>
      <c r="I3939" s="69">
        <v>1.01</v>
      </c>
      <c r="J3939" s="70">
        <v>744834</v>
      </c>
      <c r="K3939" s="64">
        <v>10</v>
      </c>
      <c r="L3939" s="64">
        <f t="shared" si="62"/>
        <v>5446303618.2</v>
      </c>
      <c r="M3939" s="62">
        <v>3930</v>
      </c>
    </row>
    <row r="3940" spans="5:13">
      <c r="E3940" s="59"/>
      <c r="F3940" s="62">
        <v>3</v>
      </c>
      <c r="G3940" s="64">
        <v>7374600</v>
      </c>
      <c r="H3940" s="59"/>
      <c r="I3940" s="69">
        <v>1.02</v>
      </c>
      <c r="J3940" s="70">
        <v>759583</v>
      </c>
      <c r="K3940" s="64">
        <v>10</v>
      </c>
      <c r="L3940" s="64">
        <f t="shared" si="62"/>
        <v>5608995391.8</v>
      </c>
      <c r="M3940" s="62">
        <v>3931</v>
      </c>
    </row>
    <row r="3941" spans="5:13">
      <c r="E3941" s="59"/>
      <c r="F3941" s="62">
        <v>4</v>
      </c>
      <c r="G3941" s="64">
        <v>7446900</v>
      </c>
      <c r="H3941" s="59"/>
      <c r="I3941" s="69">
        <v>1.03</v>
      </c>
      <c r="J3941" s="70">
        <v>774477</v>
      </c>
      <c r="K3941" s="64">
        <v>10</v>
      </c>
      <c r="L3941" s="64">
        <f t="shared" si="62"/>
        <v>5774899671.3</v>
      </c>
      <c r="M3941" s="62">
        <v>3932</v>
      </c>
    </row>
    <row r="3942" spans="5:13">
      <c r="E3942" s="59"/>
      <c r="F3942" s="62">
        <v>5</v>
      </c>
      <c r="G3942" s="64">
        <v>7519200</v>
      </c>
      <c r="H3942" s="59"/>
      <c r="I3942" s="69">
        <v>1.04</v>
      </c>
      <c r="J3942" s="70">
        <v>789516</v>
      </c>
      <c r="K3942" s="64">
        <v>10</v>
      </c>
      <c r="L3942" s="64">
        <f t="shared" si="62"/>
        <v>5944047907.2</v>
      </c>
      <c r="M3942" s="62">
        <v>3933</v>
      </c>
    </row>
    <row r="3943" spans="5:13">
      <c r="E3943" s="59"/>
      <c r="F3943" s="62">
        <v>6</v>
      </c>
      <c r="G3943" s="64">
        <v>7663800</v>
      </c>
      <c r="H3943" s="59"/>
      <c r="I3943" s="69">
        <v>1.06</v>
      </c>
      <c r="J3943" s="70">
        <v>812362</v>
      </c>
      <c r="K3943" s="64">
        <v>10</v>
      </c>
      <c r="L3943" s="64">
        <f t="shared" si="62"/>
        <v>6233443695.6</v>
      </c>
      <c r="M3943" s="62">
        <v>3934</v>
      </c>
    </row>
    <row r="3944" spans="5:13">
      <c r="E3944" s="59"/>
      <c r="F3944" s="62">
        <v>7</v>
      </c>
      <c r="G3944" s="64">
        <v>7808400</v>
      </c>
      <c r="H3944" s="59"/>
      <c r="I3944" s="69">
        <v>1.08</v>
      </c>
      <c r="J3944" s="70">
        <v>835498</v>
      </c>
      <c r="K3944" s="64">
        <v>10</v>
      </c>
      <c r="L3944" s="64">
        <f t="shared" si="62"/>
        <v>6531710983.2</v>
      </c>
      <c r="M3944" s="62">
        <v>3935</v>
      </c>
    </row>
    <row r="3945" spans="5:13">
      <c r="E3945" s="59"/>
      <c r="F3945" s="62">
        <v>8</v>
      </c>
      <c r="G3945" s="64">
        <v>7953000</v>
      </c>
      <c r="H3945" s="59"/>
      <c r="I3945" s="69">
        <v>1.1</v>
      </c>
      <c r="J3945" s="70">
        <v>858924</v>
      </c>
      <c r="K3945" s="64">
        <v>10</v>
      </c>
      <c r="L3945" s="64">
        <f t="shared" si="62"/>
        <v>6838975572</v>
      </c>
      <c r="M3945" s="62">
        <v>3936</v>
      </c>
    </row>
    <row r="3946" spans="5:13">
      <c r="E3946" s="62">
        <v>3</v>
      </c>
      <c r="F3946" s="62">
        <v>1</v>
      </c>
      <c r="G3946" s="63">
        <v>7300000</v>
      </c>
      <c r="H3946" s="62">
        <v>70000</v>
      </c>
      <c r="I3946" s="69">
        <v>1</v>
      </c>
      <c r="J3946" s="70">
        <v>737300</v>
      </c>
      <c r="K3946" s="64">
        <v>10</v>
      </c>
      <c r="L3946" s="64">
        <f t="shared" ref="L3946:L4009" si="63">G3946*(1+J3946/1000)</f>
        <v>5389590000</v>
      </c>
      <c r="M3946" s="62">
        <v>3937</v>
      </c>
    </row>
    <row r="3947" spans="5:13">
      <c r="E3947" s="59"/>
      <c r="F3947" s="62">
        <v>2</v>
      </c>
      <c r="G3947" s="64">
        <v>7373000</v>
      </c>
      <c r="H3947" s="59"/>
      <c r="I3947" s="69">
        <v>1.01</v>
      </c>
      <c r="J3947" s="70">
        <v>752046</v>
      </c>
      <c r="K3947" s="64">
        <v>10</v>
      </c>
      <c r="L3947" s="64">
        <f t="shared" si="63"/>
        <v>5552208158</v>
      </c>
      <c r="M3947" s="62">
        <v>3938</v>
      </c>
    </row>
    <row r="3948" spans="5:13">
      <c r="E3948" s="59"/>
      <c r="F3948" s="62">
        <v>3</v>
      </c>
      <c r="G3948" s="64">
        <v>7446000</v>
      </c>
      <c r="H3948" s="59"/>
      <c r="I3948" s="69">
        <v>1.02</v>
      </c>
      <c r="J3948" s="70">
        <v>766938</v>
      </c>
      <c r="K3948" s="64">
        <v>10</v>
      </c>
      <c r="L3948" s="64">
        <f t="shared" si="63"/>
        <v>5718066348</v>
      </c>
      <c r="M3948" s="62">
        <v>3939</v>
      </c>
    </row>
    <row r="3949" spans="5:13">
      <c r="E3949" s="59"/>
      <c r="F3949" s="62">
        <v>4</v>
      </c>
      <c r="G3949" s="64">
        <v>7519000</v>
      </c>
      <c r="H3949" s="59"/>
      <c r="I3949" s="69">
        <v>1.03</v>
      </c>
      <c r="J3949" s="70">
        <v>781976</v>
      </c>
      <c r="K3949" s="64">
        <v>10</v>
      </c>
      <c r="L3949" s="64">
        <f t="shared" si="63"/>
        <v>5887196544</v>
      </c>
      <c r="M3949" s="62">
        <v>3940</v>
      </c>
    </row>
    <row r="3950" spans="5:13">
      <c r="E3950" s="59"/>
      <c r="F3950" s="62">
        <v>5</v>
      </c>
      <c r="G3950" s="64">
        <v>7592000</v>
      </c>
      <c r="H3950" s="59"/>
      <c r="I3950" s="69">
        <v>1.04</v>
      </c>
      <c r="J3950" s="70">
        <v>797160</v>
      </c>
      <c r="K3950" s="64">
        <v>10</v>
      </c>
      <c r="L3950" s="64">
        <f t="shared" si="63"/>
        <v>6059630720</v>
      </c>
      <c r="M3950" s="62">
        <v>3941</v>
      </c>
    </row>
    <row r="3951" spans="5:13">
      <c r="E3951" s="59"/>
      <c r="F3951" s="62">
        <v>6</v>
      </c>
      <c r="G3951" s="64">
        <v>7738000</v>
      </c>
      <c r="H3951" s="59"/>
      <c r="I3951" s="69">
        <v>1.06</v>
      </c>
      <c r="J3951" s="70">
        <v>820228</v>
      </c>
      <c r="K3951" s="64">
        <v>10</v>
      </c>
      <c r="L3951" s="64">
        <f t="shared" si="63"/>
        <v>6354662264</v>
      </c>
      <c r="M3951" s="62">
        <v>3942</v>
      </c>
    </row>
    <row r="3952" spans="5:13">
      <c r="E3952" s="59"/>
      <c r="F3952" s="62">
        <v>7</v>
      </c>
      <c r="G3952" s="64">
        <v>7884000</v>
      </c>
      <c r="H3952" s="59"/>
      <c r="I3952" s="69">
        <v>1.08</v>
      </c>
      <c r="J3952" s="70">
        <v>843588</v>
      </c>
      <c r="K3952" s="64">
        <v>10</v>
      </c>
      <c r="L3952" s="64">
        <f t="shared" si="63"/>
        <v>6658731792</v>
      </c>
      <c r="M3952" s="62">
        <v>3943</v>
      </c>
    </row>
    <row r="3953" spans="5:13">
      <c r="E3953" s="59"/>
      <c r="F3953" s="62">
        <v>8</v>
      </c>
      <c r="G3953" s="64">
        <v>8030000</v>
      </c>
      <c r="H3953" s="59"/>
      <c r="I3953" s="69">
        <v>1.1</v>
      </c>
      <c r="J3953" s="70">
        <v>867240</v>
      </c>
      <c r="K3953" s="64">
        <v>10</v>
      </c>
      <c r="L3953" s="64">
        <f t="shared" si="63"/>
        <v>6971967200</v>
      </c>
      <c r="M3953" s="62">
        <v>3944</v>
      </c>
    </row>
    <row r="3954" spans="5:13">
      <c r="E3954" s="62">
        <v>4</v>
      </c>
      <c r="F3954" s="62">
        <v>1</v>
      </c>
      <c r="G3954" s="63">
        <v>7370000</v>
      </c>
      <c r="H3954" s="62">
        <v>70000</v>
      </c>
      <c r="I3954" s="69">
        <v>1</v>
      </c>
      <c r="J3954" s="70">
        <v>744370</v>
      </c>
      <c r="K3954" s="64">
        <v>10</v>
      </c>
      <c r="L3954" s="64">
        <f t="shared" si="63"/>
        <v>5493376900</v>
      </c>
      <c r="M3954" s="62">
        <v>3945</v>
      </c>
    </row>
    <row r="3955" spans="5:13">
      <c r="E3955" s="59"/>
      <c r="F3955" s="62">
        <v>2</v>
      </c>
      <c r="G3955" s="64">
        <v>7443700</v>
      </c>
      <c r="H3955" s="59"/>
      <c r="I3955" s="69">
        <v>1.01</v>
      </c>
      <c r="J3955" s="70">
        <v>759257</v>
      </c>
      <c r="K3955" s="64">
        <v>10</v>
      </c>
      <c r="L3955" s="64">
        <f t="shared" si="63"/>
        <v>5659125030.9</v>
      </c>
      <c r="M3955" s="62">
        <v>3946</v>
      </c>
    </row>
    <row r="3956" spans="5:13">
      <c r="E3956" s="59"/>
      <c r="F3956" s="62">
        <v>3</v>
      </c>
      <c r="G3956" s="64">
        <v>7517400</v>
      </c>
      <c r="H3956" s="59"/>
      <c r="I3956" s="69">
        <v>1.02</v>
      </c>
      <c r="J3956" s="70">
        <v>774292</v>
      </c>
      <c r="K3956" s="64">
        <v>10</v>
      </c>
      <c r="L3956" s="64">
        <f t="shared" si="63"/>
        <v>5828180080.8</v>
      </c>
      <c r="M3956" s="62">
        <v>3947</v>
      </c>
    </row>
    <row r="3957" spans="5:13">
      <c r="E3957" s="59"/>
      <c r="F3957" s="62">
        <v>4</v>
      </c>
      <c r="G3957" s="64">
        <v>7591100</v>
      </c>
      <c r="H3957" s="59"/>
      <c r="I3957" s="69">
        <v>1.03</v>
      </c>
      <c r="J3957" s="70">
        <v>789474</v>
      </c>
      <c r="K3957" s="64">
        <v>10</v>
      </c>
      <c r="L3957" s="64">
        <f t="shared" si="63"/>
        <v>6000567181.4</v>
      </c>
      <c r="M3957" s="62">
        <v>3948</v>
      </c>
    </row>
    <row r="3958" spans="5:13">
      <c r="E3958" s="59"/>
      <c r="F3958" s="62">
        <v>5</v>
      </c>
      <c r="G3958" s="64">
        <v>7664800</v>
      </c>
      <c r="H3958" s="59"/>
      <c r="I3958" s="69">
        <v>1.04</v>
      </c>
      <c r="J3958" s="70">
        <v>804804</v>
      </c>
      <c r="K3958" s="64">
        <v>10</v>
      </c>
      <c r="L3958" s="64">
        <f t="shared" si="63"/>
        <v>6176326499.2</v>
      </c>
      <c r="M3958" s="62">
        <v>3949</v>
      </c>
    </row>
    <row r="3959" spans="5:13">
      <c r="E3959" s="59"/>
      <c r="F3959" s="62">
        <v>6</v>
      </c>
      <c r="G3959" s="64">
        <v>7812200</v>
      </c>
      <c r="H3959" s="59"/>
      <c r="I3959" s="69">
        <v>1.06</v>
      </c>
      <c r="J3959" s="70">
        <v>828093</v>
      </c>
      <c r="K3959" s="64">
        <v>10</v>
      </c>
      <c r="L3959" s="64">
        <f t="shared" si="63"/>
        <v>6477040334.6</v>
      </c>
      <c r="M3959" s="62">
        <v>3950</v>
      </c>
    </row>
    <row r="3960" spans="5:13">
      <c r="E3960" s="59"/>
      <c r="F3960" s="62">
        <v>7</v>
      </c>
      <c r="G3960" s="64">
        <v>7959600</v>
      </c>
      <c r="H3960" s="59"/>
      <c r="I3960" s="69">
        <v>1.08</v>
      </c>
      <c r="J3960" s="70">
        <v>851677</v>
      </c>
      <c r="K3960" s="64">
        <v>10</v>
      </c>
      <c r="L3960" s="64">
        <f t="shared" si="63"/>
        <v>6786967849.2</v>
      </c>
      <c r="M3960" s="62">
        <v>3951</v>
      </c>
    </row>
    <row r="3961" spans="5:13">
      <c r="E3961" s="59"/>
      <c r="F3961" s="62">
        <v>8</v>
      </c>
      <c r="G3961" s="64">
        <v>8107000</v>
      </c>
      <c r="H3961" s="59"/>
      <c r="I3961" s="69">
        <v>1.1</v>
      </c>
      <c r="J3961" s="70">
        <v>875556</v>
      </c>
      <c r="K3961" s="64">
        <v>10</v>
      </c>
      <c r="L3961" s="64">
        <f t="shared" si="63"/>
        <v>7106239492</v>
      </c>
      <c r="M3961" s="62">
        <v>3952</v>
      </c>
    </row>
    <row r="3962" spans="5:13">
      <c r="E3962" s="62">
        <v>5</v>
      </c>
      <c r="F3962" s="62">
        <v>1</v>
      </c>
      <c r="G3962" s="63">
        <v>7440000</v>
      </c>
      <c r="H3962" s="62">
        <v>70000</v>
      </c>
      <c r="I3962" s="69">
        <v>1</v>
      </c>
      <c r="J3962" s="70">
        <v>751440</v>
      </c>
      <c r="K3962" s="64">
        <v>10</v>
      </c>
      <c r="L3962" s="64">
        <f t="shared" si="63"/>
        <v>5598153600</v>
      </c>
      <c r="M3962" s="62">
        <v>3953</v>
      </c>
    </row>
    <row r="3963" spans="5:13">
      <c r="E3963" s="59"/>
      <c r="F3963" s="62">
        <v>2</v>
      </c>
      <c r="G3963" s="64">
        <v>7514400</v>
      </c>
      <c r="H3963" s="59"/>
      <c r="I3963" s="69">
        <v>1.01</v>
      </c>
      <c r="J3963" s="70">
        <v>766468</v>
      </c>
      <c r="K3963" s="64">
        <v>10</v>
      </c>
      <c r="L3963" s="64">
        <f t="shared" si="63"/>
        <v>5767061539.2</v>
      </c>
      <c r="M3963" s="62">
        <v>3954</v>
      </c>
    </row>
    <row r="3964" spans="5:13">
      <c r="E3964" s="59"/>
      <c r="F3964" s="62">
        <v>3</v>
      </c>
      <c r="G3964" s="64">
        <v>7588800</v>
      </c>
      <c r="H3964" s="59"/>
      <c r="I3964" s="69">
        <v>1.02</v>
      </c>
      <c r="J3964" s="70">
        <v>781646</v>
      </c>
      <c r="K3964" s="64">
        <v>10</v>
      </c>
      <c r="L3964" s="64">
        <f t="shared" si="63"/>
        <v>5939343964.8</v>
      </c>
      <c r="M3964" s="62">
        <v>3955</v>
      </c>
    </row>
    <row r="3965" spans="5:13">
      <c r="E3965" s="59"/>
      <c r="F3965" s="62">
        <v>4</v>
      </c>
      <c r="G3965" s="64">
        <v>7663200</v>
      </c>
      <c r="H3965" s="59"/>
      <c r="I3965" s="69">
        <v>1.03</v>
      </c>
      <c r="J3965" s="70">
        <v>796972</v>
      </c>
      <c r="K3965" s="64">
        <v>10</v>
      </c>
      <c r="L3965" s="64">
        <f t="shared" si="63"/>
        <v>6115019030.4</v>
      </c>
      <c r="M3965" s="62">
        <v>3956</v>
      </c>
    </row>
    <row r="3966" spans="5:13">
      <c r="E3966" s="59"/>
      <c r="F3966" s="62">
        <v>5</v>
      </c>
      <c r="G3966" s="64">
        <v>7737600</v>
      </c>
      <c r="H3966" s="59"/>
      <c r="I3966" s="69">
        <v>1.04</v>
      </c>
      <c r="J3966" s="70">
        <v>812448</v>
      </c>
      <c r="K3966" s="64">
        <v>10</v>
      </c>
      <c r="L3966" s="64">
        <f t="shared" si="63"/>
        <v>6294135244.8</v>
      </c>
      <c r="M3966" s="62">
        <v>3957</v>
      </c>
    </row>
    <row r="3967" spans="5:13">
      <c r="E3967" s="59"/>
      <c r="F3967" s="62">
        <v>6</v>
      </c>
      <c r="G3967" s="64">
        <v>7886400</v>
      </c>
      <c r="H3967" s="59"/>
      <c r="I3967" s="69">
        <v>1.06</v>
      </c>
      <c r="J3967" s="70">
        <v>835958</v>
      </c>
      <c r="K3967" s="64">
        <v>10</v>
      </c>
      <c r="L3967" s="64">
        <f t="shared" si="63"/>
        <v>6600585571.2</v>
      </c>
      <c r="M3967" s="62">
        <v>3958</v>
      </c>
    </row>
    <row r="3968" spans="5:13">
      <c r="E3968" s="59"/>
      <c r="F3968" s="62">
        <v>7</v>
      </c>
      <c r="G3968" s="64">
        <v>8035200</v>
      </c>
      <c r="H3968" s="59"/>
      <c r="I3968" s="69">
        <v>1.08</v>
      </c>
      <c r="J3968" s="70">
        <v>859766</v>
      </c>
      <c r="K3968" s="64">
        <v>10</v>
      </c>
      <c r="L3968" s="64">
        <f t="shared" si="63"/>
        <v>6916426963.2</v>
      </c>
      <c r="M3968" s="62">
        <v>3959</v>
      </c>
    </row>
    <row r="3969" spans="4:13">
      <c r="D3969" s="59"/>
      <c r="E3969" s="59"/>
      <c r="F3969" s="62">
        <v>8</v>
      </c>
      <c r="G3969" s="64">
        <v>8184000</v>
      </c>
      <c r="H3969" s="59"/>
      <c r="I3969" s="69">
        <v>1.1</v>
      </c>
      <c r="J3969" s="70">
        <v>883872</v>
      </c>
      <c r="K3969" s="64">
        <v>10</v>
      </c>
      <c r="L3969" s="64">
        <f t="shared" si="63"/>
        <v>7241792448</v>
      </c>
      <c r="M3969" s="62">
        <v>3960</v>
      </c>
    </row>
    <row r="3970" spans="4:13">
      <c r="D3970" s="62" t="s">
        <v>696</v>
      </c>
      <c r="E3970" s="62">
        <v>1</v>
      </c>
      <c r="F3970" s="62">
        <v>1</v>
      </c>
      <c r="G3970" s="63">
        <v>7510000</v>
      </c>
      <c r="H3970" s="62">
        <v>70000</v>
      </c>
      <c r="I3970" s="69">
        <v>1</v>
      </c>
      <c r="J3970" s="70">
        <v>758510</v>
      </c>
      <c r="K3970" s="64">
        <v>10</v>
      </c>
      <c r="L3970" s="64">
        <f t="shared" si="63"/>
        <v>5703920100</v>
      </c>
      <c r="M3970" s="62">
        <v>3961</v>
      </c>
    </row>
    <row r="3971" spans="4:13">
      <c r="D3971" s="59"/>
      <c r="E3971" s="59"/>
      <c r="F3971" s="62">
        <v>2</v>
      </c>
      <c r="G3971" s="64">
        <v>7585100</v>
      </c>
      <c r="H3971" s="59"/>
      <c r="I3971" s="69">
        <v>1.01</v>
      </c>
      <c r="J3971" s="70">
        <v>773680</v>
      </c>
      <c r="K3971" s="64">
        <v>10</v>
      </c>
      <c r="L3971" s="64">
        <f t="shared" si="63"/>
        <v>5876025268</v>
      </c>
      <c r="M3971" s="62">
        <v>3962</v>
      </c>
    </row>
    <row r="3972" spans="4:13">
      <c r="D3972" s="59"/>
      <c r="E3972" s="59"/>
      <c r="F3972" s="62">
        <v>3</v>
      </c>
      <c r="G3972" s="64">
        <v>7660200</v>
      </c>
      <c r="H3972" s="59"/>
      <c r="I3972" s="69">
        <v>1.02</v>
      </c>
      <c r="J3972" s="70">
        <v>789000</v>
      </c>
      <c r="K3972" s="64">
        <v>10</v>
      </c>
      <c r="L3972" s="64">
        <f t="shared" si="63"/>
        <v>6051558000</v>
      </c>
      <c r="M3972" s="62">
        <v>3963</v>
      </c>
    </row>
    <row r="3973" spans="4:13">
      <c r="D3973" s="59"/>
      <c r="E3973" s="59"/>
      <c r="F3973" s="62">
        <v>4</v>
      </c>
      <c r="G3973" s="64">
        <v>7735300</v>
      </c>
      <c r="H3973" s="59"/>
      <c r="I3973" s="69">
        <v>1.03</v>
      </c>
      <c r="J3973" s="70">
        <v>804471</v>
      </c>
      <c r="K3973" s="64">
        <v>10</v>
      </c>
      <c r="L3973" s="64">
        <f t="shared" si="63"/>
        <v>6230559826.3</v>
      </c>
      <c r="M3973" s="62">
        <v>3964</v>
      </c>
    </row>
    <row r="3974" spans="4:13">
      <c r="D3974" s="59"/>
      <c r="E3974" s="59"/>
      <c r="F3974" s="62">
        <v>5</v>
      </c>
      <c r="G3974" s="64">
        <v>7810400</v>
      </c>
      <c r="H3974" s="59"/>
      <c r="I3974" s="69">
        <v>1.04</v>
      </c>
      <c r="J3974" s="70">
        <v>820092</v>
      </c>
      <c r="K3974" s="64">
        <v>10</v>
      </c>
      <c r="L3974" s="64">
        <f t="shared" si="63"/>
        <v>6413056956.8</v>
      </c>
      <c r="M3974" s="62">
        <v>3965</v>
      </c>
    </row>
    <row r="3975" spans="4:13">
      <c r="D3975" s="59"/>
      <c r="E3975" s="59"/>
      <c r="F3975" s="62">
        <v>6</v>
      </c>
      <c r="G3975" s="64">
        <v>7960600</v>
      </c>
      <c r="H3975" s="59"/>
      <c r="I3975" s="69">
        <v>1.06</v>
      </c>
      <c r="J3975" s="70">
        <v>843823</v>
      </c>
      <c r="K3975" s="64">
        <v>10</v>
      </c>
      <c r="L3975" s="64">
        <f t="shared" si="63"/>
        <v>6725297973.8</v>
      </c>
      <c r="M3975" s="62">
        <v>3966</v>
      </c>
    </row>
    <row r="3976" spans="4:13">
      <c r="D3976" s="59"/>
      <c r="E3976" s="59"/>
      <c r="F3976" s="62">
        <v>7</v>
      </c>
      <c r="G3976" s="64">
        <v>8110800</v>
      </c>
      <c r="H3976" s="59"/>
      <c r="I3976" s="69">
        <v>1.08</v>
      </c>
      <c r="J3976" s="70">
        <v>867855</v>
      </c>
      <c r="K3976" s="64">
        <v>10</v>
      </c>
      <c r="L3976" s="64">
        <f t="shared" si="63"/>
        <v>7047109134</v>
      </c>
      <c r="M3976" s="62">
        <v>3967</v>
      </c>
    </row>
    <row r="3977" spans="4:13">
      <c r="D3977" s="59"/>
      <c r="E3977" s="59"/>
      <c r="F3977" s="62">
        <v>8</v>
      </c>
      <c r="G3977" s="64">
        <v>8261000</v>
      </c>
      <c r="H3977" s="59"/>
      <c r="I3977" s="69">
        <v>1.1</v>
      </c>
      <c r="J3977" s="70">
        <v>892188</v>
      </c>
      <c r="K3977" s="64">
        <v>10</v>
      </c>
      <c r="L3977" s="64">
        <f t="shared" si="63"/>
        <v>7378626068</v>
      </c>
      <c r="M3977" s="62">
        <v>3968</v>
      </c>
    </row>
    <row r="3978" spans="4:13">
      <c r="D3978" s="59"/>
      <c r="E3978" s="62">
        <v>2</v>
      </c>
      <c r="F3978" s="62">
        <v>1</v>
      </c>
      <c r="G3978" s="63">
        <v>7580000</v>
      </c>
      <c r="H3978" s="62">
        <v>70000</v>
      </c>
      <c r="I3978" s="69">
        <v>1</v>
      </c>
      <c r="J3978" s="70">
        <v>765580</v>
      </c>
      <c r="K3978" s="64">
        <v>10</v>
      </c>
      <c r="L3978" s="64">
        <f t="shared" si="63"/>
        <v>5810676400</v>
      </c>
      <c r="M3978" s="62">
        <v>3969</v>
      </c>
    </row>
    <row r="3979" spans="4:13">
      <c r="D3979" s="59"/>
      <c r="E3979" s="59"/>
      <c r="F3979" s="62">
        <v>2</v>
      </c>
      <c r="G3979" s="64">
        <v>7655800</v>
      </c>
      <c r="H3979" s="59"/>
      <c r="I3979" s="69">
        <v>1.01</v>
      </c>
      <c r="J3979" s="70">
        <v>780891</v>
      </c>
      <c r="K3979" s="64">
        <v>10</v>
      </c>
      <c r="L3979" s="64">
        <f t="shared" si="63"/>
        <v>5986001117.8</v>
      </c>
      <c r="M3979" s="62">
        <v>3970</v>
      </c>
    </row>
    <row r="3980" spans="4:13">
      <c r="D3980" s="59"/>
      <c r="E3980" s="59"/>
      <c r="F3980" s="62">
        <v>3</v>
      </c>
      <c r="G3980" s="64">
        <v>7731600</v>
      </c>
      <c r="H3980" s="59"/>
      <c r="I3980" s="69">
        <v>1.02</v>
      </c>
      <c r="J3980" s="70">
        <v>796354</v>
      </c>
      <c r="K3980" s="64">
        <v>10</v>
      </c>
      <c r="L3980" s="64">
        <f t="shared" si="63"/>
        <v>6164822186.4</v>
      </c>
      <c r="M3980" s="62">
        <v>3971</v>
      </c>
    </row>
    <row r="3981" spans="4:13">
      <c r="D3981" s="59"/>
      <c r="E3981" s="59"/>
      <c r="F3981" s="62">
        <v>4</v>
      </c>
      <c r="G3981" s="64">
        <v>7807400</v>
      </c>
      <c r="H3981" s="59"/>
      <c r="I3981" s="69">
        <v>1.03</v>
      </c>
      <c r="J3981" s="70">
        <v>811969</v>
      </c>
      <c r="K3981" s="64">
        <v>10</v>
      </c>
      <c r="L3981" s="64">
        <f t="shared" si="63"/>
        <v>6347174170.6</v>
      </c>
      <c r="M3981" s="62">
        <v>3972</v>
      </c>
    </row>
    <row r="3982" spans="4:13">
      <c r="D3982" s="59"/>
      <c r="E3982" s="59"/>
      <c r="F3982" s="62">
        <v>5</v>
      </c>
      <c r="G3982" s="64">
        <v>7883200</v>
      </c>
      <c r="H3982" s="59"/>
      <c r="I3982" s="69">
        <v>1.04</v>
      </c>
      <c r="J3982" s="70">
        <v>827736</v>
      </c>
      <c r="K3982" s="64">
        <v>10</v>
      </c>
      <c r="L3982" s="64">
        <f t="shared" si="63"/>
        <v>6533091635.2</v>
      </c>
      <c r="M3982" s="62">
        <v>3973</v>
      </c>
    </row>
    <row r="3983" spans="4:13">
      <c r="D3983" s="59"/>
      <c r="E3983" s="59"/>
      <c r="F3983" s="62">
        <v>6</v>
      </c>
      <c r="G3983" s="64">
        <v>8034800</v>
      </c>
      <c r="H3983" s="59"/>
      <c r="I3983" s="69">
        <v>1.06</v>
      </c>
      <c r="J3983" s="70">
        <v>851688</v>
      </c>
      <c r="K3983" s="64">
        <v>10</v>
      </c>
      <c r="L3983" s="64">
        <f t="shared" si="63"/>
        <v>6851177542.4</v>
      </c>
      <c r="M3983" s="62">
        <v>3974</v>
      </c>
    </row>
    <row r="3984" spans="4:13">
      <c r="D3984" s="59"/>
      <c r="E3984" s="59"/>
      <c r="F3984" s="62">
        <v>7</v>
      </c>
      <c r="G3984" s="64">
        <v>8186400</v>
      </c>
      <c r="H3984" s="59"/>
      <c r="I3984" s="69">
        <v>1.08</v>
      </c>
      <c r="J3984" s="70">
        <v>875944</v>
      </c>
      <c r="K3984" s="64">
        <v>10</v>
      </c>
      <c r="L3984" s="64">
        <f t="shared" si="63"/>
        <v>7179014361.6</v>
      </c>
      <c r="M3984" s="62">
        <v>3975</v>
      </c>
    </row>
    <row r="3985" spans="5:13">
      <c r="E3985" s="59"/>
      <c r="F3985" s="62">
        <v>8</v>
      </c>
      <c r="G3985" s="64">
        <v>8338000</v>
      </c>
      <c r="H3985" s="59"/>
      <c r="I3985" s="69">
        <v>1.1</v>
      </c>
      <c r="J3985" s="70">
        <v>900504</v>
      </c>
      <c r="K3985" s="64">
        <v>10</v>
      </c>
      <c r="L3985" s="64">
        <f t="shared" si="63"/>
        <v>7516740352</v>
      </c>
      <c r="M3985" s="62">
        <v>3976</v>
      </c>
    </row>
    <row r="3986" spans="5:13">
      <c r="E3986" s="62">
        <v>3</v>
      </c>
      <c r="F3986" s="62">
        <v>1</v>
      </c>
      <c r="G3986" s="63">
        <v>7650000</v>
      </c>
      <c r="H3986" s="62">
        <v>70000</v>
      </c>
      <c r="I3986" s="69">
        <v>1</v>
      </c>
      <c r="J3986" s="70">
        <v>772650</v>
      </c>
      <c r="K3986" s="64">
        <v>10</v>
      </c>
      <c r="L3986" s="64">
        <f t="shared" si="63"/>
        <v>5918422500</v>
      </c>
      <c r="M3986" s="62">
        <v>3977</v>
      </c>
    </row>
    <row r="3987" spans="5:13">
      <c r="E3987" s="59"/>
      <c r="F3987" s="62">
        <v>2</v>
      </c>
      <c r="G3987" s="64">
        <v>7726500</v>
      </c>
      <c r="H3987" s="59"/>
      <c r="I3987" s="69">
        <v>1.01</v>
      </c>
      <c r="J3987" s="70">
        <v>788103</v>
      </c>
      <c r="K3987" s="64">
        <v>10</v>
      </c>
      <c r="L3987" s="64">
        <f t="shared" si="63"/>
        <v>6097004329.5</v>
      </c>
      <c r="M3987" s="62">
        <v>3978</v>
      </c>
    </row>
    <row r="3988" spans="5:13">
      <c r="E3988" s="59"/>
      <c r="F3988" s="62">
        <v>3</v>
      </c>
      <c r="G3988" s="64">
        <v>7803000</v>
      </c>
      <c r="H3988" s="59"/>
      <c r="I3988" s="69">
        <v>1.02</v>
      </c>
      <c r="J3988" s="70">
        <v>803709</v>
      </c>
      <c r="K3988" s="64">
        <v>10</v>
      </c>
      <c r="L3988" s="64">
        <f t="shared" si="63"/>
        <v>6279144327</v>
      </c>
      <c r="M3988" s="62">
        <v>3979</v>
      </c>
    </row>
    <row r="3989" spans="5:13">
      <c r="E3989" s="59"/>
      <c r="F3989" s="62">
        <v>4</v>
      </c>
      <c r="G3989" s="64">
        <v>7879500</v>
      </c>
      <c r="H3989" s="59"/>
      <c r="I3989" s="69">
        <v>1.03</v>
      </c>
      <c r="J3989" s="70">
        <v>819468</v>
      </c>
      <c r="K3989" s="64">
        <v>10</v>
      </c>
      <c r="L3989" s="64">
        <f t="shared" si="63"/>
        <v>6464877606</v>
      </c>
      <c r="M3989" s="62">
        <v>3980</v>
      </c>
    </row>
    <row r="3990" spans="5:13">
      <c r="E3990" s="59"/>
      <c r="F3990" s="62">
        <v>5</v>
      </c>
      <c r="G3990" s="64">
        <v>7956000</v>
      </c>
      <c r="H3990" s="59"/>
      <c r="I3990" s="69">
        <v>1.04</v>
      </c>
      <c r="J3990" s="70">
        <v>835380</v>
      </c>
      <c r="K3990" s="64">
        <v>10</v>
      </c>
      <c r="L3990" s="64">
        <f t="shared" si="63"/>
        <v>6654239280</v>
      </c>
      <c r="M3990" s="62">
        <v>3981</v>
      </c>
    </row>
    <row r="3991" spans="5:13">
      <c r="E3991" s="59"/>
      <c r="F3991" s="62">
        <v>6</v>
      </c>
      <c r="G3991" s="64">
        <v>8109000</v>
      </c>
      <c r="H3991" s="59"/>
      <c r="I3991" s="69">
        <v>1.06</v>
      </c>
      <c r="J3991" s="70">
        <v>859554</v>
      </c>
      <c r="K3991" s="64">
        <v>10</v>
      </c>
      <c r="L3991" s="64">
        <f t="shared" si="63"/>
        <v>6978232386</v>
      </c>
      <c r="M3991" s="62">
        <v>3982</v>
      </c>
    </row>
    <row r="3992" spans="5:13">
      <c r="E3992" s="59"/>
      <c r="F3992" s="62">
        <v>7</v>
      </c>
      <c r="G3992" s="64">
        <v>8262000</v>
      </c>
      <c r="H3992" s="59"/>
      <c r="I3992" s="69">
        <v>1.08</v>
      </c>
      <c r="J3992" s="70">
        <v>884034</v>
      </c>
      <c r="K3992" s="64">
        <v>10</v>
      </c>
      <c r="L3992" s="64">
        <f t="shared" si="63"/>
        <v>7312150908</v>
      </c>
      <c r="M3992" s="62">
        <v>3983</v>
      </c>
    </row>
    <row r="3993" spans="5:13">
      <c r="E3993" s="59"/>
      <c r="F3993" s="62">
        <v>8</v>
      </c>
      <c r="G3993" s="64">
        <v>8415000</v>
      </c>
      <c r="H3993" s="59"/>
      <c r="I3993" s="69">
        <v>1.1</v>
      </c>
      <c r="J3993" s="70">
        <v>908820</v>
      </c>
      <c r="K3993" s="64">
        <v>10</v>
      </c>
      <c r="L3993" s="64">
        <f t="shared" si="63"/>
        <v>7656135300</v>
      </c>
      <c r="M3993" s="62">
        <v>3984</v>
      </c>
    </row>
    <row r="3994" spans="5:13">
      <c r="E3994" s="62">
        <v>4</v>
      </c>
      <c r="F3994" s="62">
        <v>1</v>
      </c>
      <c r="G3994" s="63">
        <v>7720000</v>
      </c>
      <c r="H3994" s="62">
        <v>70000</v>
      </c>
      <c r="I3994" s="69">
        <v>1</v>
      </c>
      <c r="J3994" s="70">
        <v>779720</v>
      </c>
      <c r="K3994" s="64">
        <v>10</v>
      </c>
      <c r="L3994" s="64">
        <f t="shared" si="63"/>
        <v>6027158400</v>
      </c>
      <c r="M3994" s="62">
        <v>3985</v>
      </c>
    </row>
    <row r="3995" spans="5:13">
      <c r="E3995" s="59"/>
      <c r="F3995" s="62">
        <v>2</v>
      </c>
      <c r="G3995" s="64">
        <v>7797200</v>
      </c>
      <c r="H3995" s="59"/>
      <c r="I3995" s="69">
        <v>1.01</v>
      </c>
      <c r="J3995" s="70">
        <v>795314</v>
      </c>
      <c r="K3995" s="64">
        <v>10</v>
      </c>
      <c r="L3995" s="64">
        <f t="shared" si="63"/>
        <v>6209019520.8</v>
      </c>
      <c r="M3995" s="62">
        <v>3986</v>
      </c>
    </row>
    <row r="3996" spans="5:13">
      <c r="E3996" s="59"/>
      <c r="F3996" s="62">
        <v>3</v>
      </c>
      <c r="G3996" s="64">
        <v>7874400</v>
      </c>
      <c r="H3996" s="59"/>
      <c r="I3996" s="69">
        <v>1.02</v>
      </c>
      <c r="J3996" s="70">
        <v>811063</v>
      </c>
      <c r="K3996" s="64">
        <v>10</v>
      </c>
      <c r="L3996" s="64">
        <f t="shared" si="63"/>
        <v>6394508887.2</v>
      </c>
      <c r="M3996" s="62">
        <v>3987</v>
      </c>
    </row>
    <row r="3997" spans="5:13">
      <c r="E3997" s="59"/>
      <c r="F3997" s="62">
        <v>4</v>
      </c>
      <c r="G3997" s="64">
        <v>7951600</v>
      </c>
      <c r="H3997" s="59"/>
      <c r="I3997" s="69">
        <v>1.03</v>
      </c>
      <c r="J3997" s="70">
        <v>826966</v>
      </c>
      <c r="K3997" s="64">
        <v>10</v>
      </c>
      <c r="L3997" s="64">
        <f t="shared" si="63"/>
        <v>6583654445.6</v>
      </c>
      <c r="M3997" s="62">
        <v>3988</v>
      </c>
    </row>
    <row r="3998" spans="5:13">
      <c r="E3998" s="59"/>
      <c r="F3998" s="62">
        <v>5</v>
      </c>
      <c r="G3998" s="64">
        <v>8028800</v>
      </c>
      <c r="H3998" s="59"/>
      <c r="I3998" s="69">
        <v>1.04</v>
      </c>
      <c r="J3998" s="70">
        <v>843024</v>
      </c>
      <c r="K3998" s="64">
        <v>10</v>
      </c>
      <c r="L3998" s="64">
        <f t="shared" si="63"/>
        <v>6776499891.2</v>
      </c>
      <c r="M3998" s="62">
        <v>3989</v>
      </c>
    </row>
    <row r="3999" spans="5:13">
      <c r="E3999" s="59"/>
      <c r="F3999" s="62">
        <v>6</v>
      </c>
      <c r="G3999" s="64">
        <v>8183200</v>
      </c>
      <c r="H3999" s="59"/>
      <c r="I3999" s="69">
        <v>1.06</v>
      </c>
      <c r="J3999" s="70">
        <v>867419</v>
      </c>
      <c r="K3999" s="64">
        <v>10</v>
      </c>
      <c r="L3999" s="64">
        <f t="shared" si="63"/>
        <v>7106446360.8</v>
      </c>
      <c r="M3999" s="62">
        <v>3990</v>
      </c>
    </row>
    <row r="4000" spans="5:13">
      <c r="E4000" s="59"/>
      <c r="F4000" s="62">
        <v>7</v>
      </c>
      <c r="G4000" s="64">
        <v>8337600</v>
      </c>
      <c r="H4000" s="59"/>
      <c r="I4000" s="69">
        <v>1.08</v>
      </c>
      <c r="J4000" s="70">
        <v>892123</v>
      </c>
      <c r="K4000" s="64">
        <v>10</v>
      </c>
      <c r="L4000" s="64">
        <f t="shared" si="63"/>
        <v>7446502324.8</v>
      </c>
      <c r="M4000" s="62">
        <v>3991</v>
      </c>
    </row>
    <row r="4001" spans="4:13">
      <c r="D4001" s="59"/>
      <c r="E4001" s="59"/>
      <c r="F4001" s="62">
        <v>8</v>
      </c>
      <c r="G4001" s="64">
        <v>8492000</v>
      </c>
      <c r="H4001" s="59"/>
      <c r="I4001" s="69">
        <v>1.1</v>
      </c>
      <c r="J4001" s="70">
        <v>917136</v>
      </c>
      <c r="K4001" s="64">
        <v>10</v>
      </c>
      <c r="L4001" s="64">
        <f t="shared" si="63"/>
        <v>7796810912</v>
      </c>
      <c r="M4001" s="62">
        <v>3992</v>
      </c>
    </row>
    <row r="4002" spans="4:13">
      <c r="D4002" s="59"/>
      <c r="E4002" s="62">
        <v>5</v>
      </c>
      <c r="F4002" s="62">
        <v>1</v>
      </c>
      <c r="G4002" s="63">
        <v>7790000</v>
      </c>
      <c r="H4002" s="62">
        <v>70000</v>
      </c>
      <c r="I4002" s="69">
        <v>1</v>
      </c>
      <c r="J4002" s="70">
        <v>786790</v>
      </c>
      <c r="K4002" s="64">
        <v>10</v>
      </c>
      <c r="L4002" s="64">
        <f t="shared" si="63"/>
        <v>6136884100</v>
      </c>
      <c r="M4002" s="62">
        <v>3993</v>
      </c>
    </row>
    <row r="4003" spans="4:13">
      <c r="D4003" s="59"/>
      <c r="E4003" s="59"/>
      <c r="F4003" s="62">
        <v>2</v>
      </c>
      <c r="G4003" s="64">
        <v>7867900</v>
      </c>
      <c r="H4003" s="59"/>
      <c r="I4003" s="69">
        <v>1.01</v>
      </c>
      <c r="J4003" s="70">
        <v>802525</v>
      </c>
      <c r="K4003" s="64">
        <v>10</v>
      </c>
      <c r="L4003" s="64">
        <f t="shared" si="63"/>
        <v>6322054347.5</v>
      </c>
      <c r="M4003" s="62">
        <v>3994</v>
      </c>
    </row>
    <row r="4004" spans="4:13">
      <c r="D4004" s="59"/>
      <c r="E4004" s="59"/>
      <c r="F4004" s="62">
        <v>3</v>
      </c>
      <c r="G4004" s="64">
        <v>7945800</v>
      </c>
      <c r="H4004" s="59"/>
      <c r="I4004" s="69">
        <v>1.02</v>
      </c>
      <c r="J4004" s="70">
        <v>818417</v>
      </c>
      <c r="K4004" s="64">
        <v>10</v>
      </c>
      <c r="L4004" s="64">
        <f t="shared" si="63"/>
        <v>6510923598.6</v>
      </c>
      <c r="M4004" s="62">
        <v>3995</v>
      </c>
    </row>
    <row r="4005" spans="4:13">
      <c r="D4005" s="59"/>
      <c r="E4005" s="59"/>
      <c r="F4005" s="62">
        <v>4</v>
      </c>
      <c r="G4005" s="64">
        <v>8023700</v>
      </c>
      <c r="H4005" s="59"/>
      <c r="I4005" s="69">
        <v>1.03</v>
      </c>
      <c r="J4005" s="70">
        <v>834464</v>
      </c>
      <c r="K4005" s="64">
        <v>10</v>
      </c>
      <c r="L4005" s="64">
        <f t="shared" si="63"/>
        <v>6703512496.8</v>
      </c>
      <c r="M4005" s="62">
        <v>3996</v>
      </c>
    </row>
    <row r="4006" spans="4:13">
      <c r="D4006" s="59"/>
      <c r="E4006" s="59"/>
      <c r="F4006" s="62">
        <v>5</v>
      </c>
      <c r="G4006" s="64">
        <v>8101600</v>
      </c>
      <c r="H4006" s="59"/>
      <c r="I4006" s="69">
        <v>1.04</v>
      </c>
      <c r="J4006" s="70">
        <v>850668</v>
      </c>
      <c r="K4006" s="64">
        <v>10</v>
      </c>
      <c r="L4006" s="64">
        <f t="shared" si="63"/>
        <v>6899873468.8</v>
      </c>
      <c r="M4006" s="62">
        <v>3997</v>
      </c>
    </row>
    <row r="4007" spans="4:13">
      <c r="D4007" s="59"/>
      <c r="E4007" s="59"/>
      <c r="F4007" s="62">
        <v>6</v>
      </c>
      <c r="G4007" s="64">
        <v>8257400</v>
      </c>
      <c r="H4007" s="59"/>
      <c r="I4007" s="69">
        <v>1.06</v>
      </c>
      <c r="J4007" s="70">
        <v>875284</v>
      </c>
      <c r="K4007" s="64">
        <v>10</v>
      </c>
      <c r="L4007" s="64">
        <f t="shared" si="63"/>
        <v>7235827501.6</v>
      </c>
      <c r="M4007" s="62">
        <v>3998</v>
      </c>
    </row>
    <row r="4008" spans="4:13">
      <c r="D4008" s="59"/>
      <c r="E4008" s="59"/>
      <c r="F4008" s="62">
        <v>7</v>
      </c>
      <c r="G4008" s="64">
        <v>8413200</v>
      </c>
      <c r="H4008" s="59"/>
      <c r="I4008" s="69">
        <v>1.08</v>
      </c>
      <c r="J4008" s="70">
        <v>900212</v>
      </c>
      <c r="K4008" s="64">
        <v>10</v>
      </c>
      <c r="L4008" s="64">
        <f t="shared" si="63"/>
        <v>7582076798.4</v>
      </c>
      <c r="M4008" s="62">
        <v>3999</v>
      </c>
    </row>
    <row r="4009" spans="4:13">
      <c r="D4009" s="59"/>
      <c r="E4009" s="59"/>
      <c r="F4009" s="62">
        <v>8</v>
      </c>
      <c r="G4009" s="64">
        <v>8569000</v>
      </c>
      <c r="H4009" s="59"/>
      <c r="I4009" s="69">
        <v>1.1</v>
      </c>
      <c r="J4009" s="70">
        <v>925452</v>
      </c>
      <c r="K4009" s="64">
        <v>10</v>
      </c>
      <c r="L4009" s="64">
        <f t="shared" si="63"/>
        <v>7938767188</v>
      </c>
      <c r="M4009" s="62">
        <v>4000</v>
      </c>
    </row>
    <row r="4010" spans="4:13">
      <c r="D4010" s="62" t="s">
        <v>697</v>
      </c>
      <c r="E4010" s="62">
        <v>1</v>
      </c>
      <c r="F4010" s="62">
        <v>1</v>
      </c>
      <c r="G4010" s="63">
        <v>7860000</v>
      </c>
      <c r="H4010" s="62">
        <v>70000</v>
      </c>
      <c r="I4010" s="69">
        <v>1</v>
      </c>
      <c r="J4010" s="70">
        <v>793860</v>
      </c>
      <c r="K4010" s="64">
        <v>10</v>
      </c>
      <c r="L4010" s="64">
        <f t="shared" ref="L4010:L4073" si="64">G4010*(1+J4010/1000)</f>
        <v>6247599600</v>
      </c>
      <c r="M4010" s="62">
        <v>4001</v>
      </c>
    </row>
    <row r="4011" spans="4:13">
      <c r="D4011" s="59"/>
      <c r="E4011" s="59"/>
      <c r="F4011" s="62">
        <v>2</v>
      </c>
      <c r="G4011" s="64">
        <v>7938600</v>
      </c>
      <c r="H4011" s="59"/>
      <c r="I4011" s="69">
        <v>1.01</v>
      </c>
      <c r="J4011" s="70">
        <v>809737</v>
      </c>
      <c r="K4011" s="64">
        <v>10</v>
      </c>
      <c r="L4011" s="64">
        <f t="shared" si="64"/>
        <v>6436116748.2</v>
      </c>
      <c r="M4011" s="62">
        <v>4002</v>
      </c>
    </row>
    <row r="4012" spans="4:13">
      <c r="D4012" s="59"/>
      <c r="E4012" s="59"/>
      <c r="F4012" s="62">
        <v>3</v>
      </c>
      <c r="G4012" s="64">
        <v>8017200</v>
      </c>
      <c r="H4012" s="59"/>
      <c r="I4012" s="69">
        <v>1.02</v>
      </c>
      <c r="J4012" s="70">
        <v>825771</v>
      </c>
      <c r="K4012" s="64">
        <v>10</v>
      </c>
      <c r="L4012" s="64">
        <f t="shared" si="64"/>
        <v>6628388461.2</v>
      </c>
      <c r="M4012" s="62">
        <v>4003</v>
      </c>
    </row>
    <row r="4013" spans="4:13">
      <c r="D4013" s="59"/>
      <c r="E4013" s="59"/>
      <c r="F4013" s="62">
        <v>4</v>
      </c>
      <c r="G4013" s="64">
        <v>8095800</v>
      </c>
      <c r="H4013" s="59"/>
      <c r="I4013" s="69">
        <v>1.03</v>
      </c>
      <c r="J4013" s="70">
        <v>841963</v>
      </c>
      <c r="K4013" s="64">
        <v>10</v>
      </c>
      <c r="L4013" s="64">
        <f t="shared" si="64"/>
        <v>6824459855.4</v>
      </c>
      <c r="M4013" s="62">
        <v>4004</v>
      </c>
    </row>
    <row r="4014" spans="4:13">
      <c r="D4014" s="59"/>
      <c r="E4014" s="59"/>
      <c r="F4014" s="62">
        <v>5</v>
      </c>
      <c r="G4014" s="64">
        <v>8174400</v>
      </c>
      <c r="H4014" s="59"/>
      <c r="I4014" s="69">
        <v>1.04</v>
      </c>
      <c r="J4014" s="70">
        <v>858312</v>
      </c>
      <c r="K4014" s="64">
        <v>10</v>
      </c>
      <c r="L4014" s="64">
        <f t="shared" si="64"/>
        <v>7024360012.8</v>
      </c>
      <c r="M4014" s="62">
        <v>4005</v>
      </c>
    </row>
    <row r="4015" spans="4:13">
      <c r="D4015" s="59"/>
      <c r="E4015" s="59"/>
      <c r="F4015" s="62">
        <v>6</v>
      </c>
      <c r="G4015" s="64">
        <v>8331600</v>
      </c>
      <c r="H4015" s="59"/>
      <c r="I4015" s="69">
        <v>1.06</v>
      </c>
      <c r="J4015" s="70">
        <v>883149</v>
      </c>
      <c r="K4015" s="64">
        <v>10</v>
      </c>
      <c r="L4015" s="64">
        <f t="shared" si="64"/>
        <v>7366375808.4</v>
      </c>
      <c r="M4015" s="62">
        <v>4006</v>
      </c>
    </row>
    <row r="4016" spans="4:13">
      <c r="D4016" s="59"/>
      <c r="E4016" s="59"/>
      <c r="F4016" s="62">
        <v>7</v>
      </c>
      <c r="G4016" s="64">
        <v>8488800</v>
      </c>
      <c r="H4016" s="59"/>
      <c r="I4016" s="69">
        <v>1.08</v>
      </c>
      <c r="J4016" s="70">
        <v>908301</v>
      </c>
      <c r="K4016" s="64">
        <v>10</v>
      </c>
      <c r="L4016" s="64">
        <f t="shared" si="64"/>
        <v>7718874328.8</v>
      </c>
      <c r="M4016" s="62">
        <v>4007</v>
      </c>
    </row>
    <row r="4017" spans="5:13">
      <c r="E4017" s="59"/>
      <c r="F4017" s="62">
        <v>8</v>
      </c>
      <c r="G4017" s="64">
        <v>8646000</v>
      </c>
      <c r="H4017" s="59"/>
      <c r="I4017" s="69">
        <v>1.1</v>
      </c>
      <c r="J4017" s="70">
        <v>933768</v>
      </c>
      <c r="K4017" s="64">
        <v>10</v>
      </c>
      <c r="L4017" s="64">
        <f t="shared" si="64"/>
        <v>8082004128</v>
      </c>
      <c r="M4017" s="62">
        <v>4008</v>
      </c>
    </row>
    <row r="4018" spans="5:13">
      <c r="E4018" s="62">
        <v>2</v>
      </c>
      <c r="F4018" s="62">
        <v>1</v>
      </c>
      <c r="G4018" s="63">
        <v>7930000</v>
      </c>
      <c r="H4018" s="62">
        <v>70000</v>
      </c>
      <c r="I4018" s="69">
        <v>1</v>
      </c>
      <c r="J4018" s="70">
        <v>800930</v>
      </c>
      <c r="K4018" s="64">
        <v>10</v>
      </c>
      <c r="L4018" s="64">
        <f t="shared" si="64"/>
        <v>6359304900</v>
      </c>
      <c r="M4018" s="62">
        <v>4009</v>
      </c>
    </row>
    <row r="4019" spans="5:13">
      <c r="E4019" s="59"/>
      <c r="F4019" s="62">
        <v>2</v>
      </c>
      <c r="G4019" s="64">
        <v>8009300</v>
      </c>
      <c r="H4019" s="59"/>
      <c r="I4019" s="69">
        <v>1.01</v>
      </c>
      <c r="J4019" s="70">
        <v>816948</v>
      </c>
      <c r="K4019" s="64">
        <v>10</v>
      </c>
      <c r="L4019" s="64">
        <f t="shared" si="64"/>
        <v>6551190916.4</v>
      </c>
      <c r="M4019" s="62">
        <v>4010</v>
      </c>
    </row>
    <row r="4020" spans="5:13">
      <c r="E4020" s="59"/>
      <c r="F4020" s="62">
        <v>3</v>
      </c>
      <c r="G4020" s="64">
        <v>8088600</v>
      </c>
      <c r="H4020" s="59"/>
      <c r="I4020" s="69">
        <v>1.02</v>
      </c>
      <c r="J4020" s="70">
        <v>833125</v>
      </c>
      <c r="K4020" s="64">
        <v>10</v>
      </c>
      <c r="L4020" s="64">
        <f t="shared" si="64"/>
        <v>6746903475</v>
      </c>
      <c r="M4020" s="62">
        <v>4011</v>
      </c>
    </row>
    <row r="4021" spans="5:13">
      <c r="E4021" s="59"/>
      <c r="F4021" s="62">
        <v>4</v>
      </c>
      <c r="G4021" s="64">
        <v>8167900</v>
      </c>
      <c r="H4021" s="59"/>
      <c r="I4021" s="69">
        <v>1.03</v>
      </c>
      <c r="J4021" s="70">
        <v>849461</v>
      </c>
      <c r="K4021" s="64">
        <v>10</v>
      </c>
      <c r="L4021" s="64">
        <f t="shared" si="64"/>
        <v>6946480401.9</v>
      </c>
      <c r="M4021" s="62">
        <v>4012</v>
      </c>
    </row>
    <row r="4022" spans="5:13">
      <c r="E4022" s="59"/>
      <c r="F4022" s="62">
        <v>5</v>
      </c>
      <c r="G4022" s="64">
        <v>8247200</v>
      </c>
      <c r="H4022" s="59"/>
      <c r="I4022" s="69">
        <v>1.04</v>
      </c>
      <c r="J4022" s="70">
        <v>865956</v>
      </c>
      <c r="K4022" s="64">
        <v>10</v>
      </c>
      <c r="L4022" s="64">
        <f t="shared" si="64"/>
        <v>7149959523.2</v>
      </c>
      <c r="M4022" s="62">
        <v>4013</v>
      </c>
    </row>
    <row r="4023" spans="5:13">
      <c r="E4023" s="59"/>
      <c r="F4023" s="62">
        <v>6</v>
      </c>
      <c r="G4023" s="64">
        <v>8405800</v>
      </c>
      <c r="H4023" s="59"/>
      <c r="I4023" s="69">
        <v>1.06</v>
      </c>
      <c r="J4023" s="70">
        <v>891014</v>
      </c>
      <c r="K4023" s="64">
        <v>10</v>
      </c>
      <c r="L4023" s="64">
        <f t="shared" si="64"/>
        <v>7498091281.2</v>
      </c>
      <c r="M4023" s="62">
        <v>4014</v>
      </c>
    </row>
    <row r="4024" spans="5:13">
      <c r="E4024" s="59"/>
      <c r="F4024" s="62">
        <v>7</v>
      </c>
      <c r="G4024" s="64">
        <v>8564400</v>
      </c>
      <c r="H4024" s="59"/>
      <c r="I4024" s="69">
        <v>1.08</v>
      </c>
      <c r="J4024" s="70">
        <v>916390</v>
      </c>
      <c r="K4024" s="64">
        <v>10</v>
      </c>
      <c r="L4024" s="64">
        <f t="shared" si="64"/>
        <v>7856894916</v>
      </c>
      <c r="M4024" s="62">
        <v>4015</v>
      </c>
    </row>
    <row r="4025" spans="5:13">
      <c r="E4025" s="59"/>
      <c r="F4025" s="62">
        <v>8</v>
      </c>
      <c r="G4025" s="64">
        <v>8723000</v>
      </c>
      <c r="H4025" s="59"/>
      <c r="I4025" s="69">
        <v>1.1</v>
      </c>
      <c r="J4025" s="70">
        <v>942084</v>
      </c>
      <c r="K4025" s="64">
        <v>10</v>
      </c>
      <c r="L4025" s="64">
        <f t="shared" si="64"/>
        <v>8226521732</v>
      </c>
      <c r="M4025" s="62">
        <v>4016</v>
      </c>
    </row>
    <row r="4026" spans="5:13">
      <c r="E4026" s="62">
        <v>3</v>
      </c>
      <c r="F4026" s="62">
        <v>1</v>
      </c>
      <c r="G4026" s="63">
        <v>8000000</v>
      </c>
      <c r="H4026" s="62">
        <v>70000</v>
      </c>
      <c r="I4026" s="69">
        <v>1</v>
      </c>
      <c r="J4026" s="70">
        <v>808000</v>
      </c>
      <c r="K4026" s="64">
        <v>10</v>
      </c>
      <c r="L4026" s="64">
        <f t="shared" si="64"/>
        <v>6472000000</v>
      </c>
      <c r="M4026" s="62">
        <v>4017</v>
      </c>
    </row>
    <row r="4027" spans="5:13">
      <c r="E4027" s="59"/>
      <c r="F4027" s="62">
        <v>2</v>
      </c>
      <c r="G4027" s="64">
        <v>8080000</v>
      </c>
      <c r="H4027" s="59"/>
      <c r="I4027" s="69">
        <v>1.01</v>
      </c>
      <c r="J4027" s="70">
        <v>824160</v>
      </c>
      <c r="K4027" s="64">
        <v>10</v>
      </c>
      <c r="L4027" s="64">
        <f t="shared" si="64"/>
        <v>6667292800</v>
      </c>
      <c r="M4027" s="62">
        <v>4018</v>
      </c>
    </row>
    <row r="4028" spans="5:13">
      <c r="E4028" s="59"/>
      <c r="F4028" s="62">
        <v>3</v>
      </c>
      <c r="G4028" s="64">
        <v>8160000</v>
      </c>
      <c r="H4028" s="59"/>
      <c r="I4028" s="69">
        <v>1.02</v>
      </c>
      <c r="J4028" s="70">
        <v>840480</v>
      </c>
      <c r="K4028" s="64">
        <v>10</v>
      </c>
      <c r="L4028" s="64">
        <f t="shared" si="64"/>
        <v>6866476800</v>
      </c>
      <c r="M4028" s="62">
        <v>4019</v>
      </c>
    </row>
    <row r="4029" spans="5:13">
      <c r="E4029" s="59"/>
      <c r="F4029" s="62">
        <v>4</v>
      </c>
      <c r="G4029" s="64">
        <v>8240000</v>
      </c>
      <c r="H4029" s="59"/>
      <c r="I4029" s="69">
        <v>1.03</v>
      </c>
      <c r="J4029" s="70">
        <v>856960</v>
      </c>
      <c r="K4029" s="64">
        <v>10</v>
      </c>
      <c r="L4029" s="64">
        <f t="shared" si="64"/>
        <v>7069590400</v>
      </c>
      <c r="M4029" s="62">
        <v>4020</v>
      </c>
    </row>
    <row r="4030" spans="5:13">
      <c r="E4030" s="59"/>
      <c r="F4030" s="62">
        <v>5</v>
      </c>
      <c r="G4030" s="64">
        <v>8320000</v>
      </c>
      <c r="H4030" s="59"/>
      <c r="I4030" s="69">
        <v>1.04</v>
      </c>
      <c r="J4030" s="70">
        <v>873600</v>
      </c>
      <c r="K4030" s="64">
        <v>10</v>
      </c>
      <c r="L4030" s="64">
        <f t="shared" si="64"/>
        <v>7276672000</v>
      </c>
      <c r="M4030" s="62">
        <v>4021</v>
      </c>
    </row>
    <row r="4031" spans="5:13">
      <c r="E4031" s="59"/>
      <c r="F4031" s="62">
        <v>6</v>
      </c>
      <c r="G4031" s="64">
        <v>8480000</v>
      </c>
      <c r="H4031" s="59"/>
      <c r="I4031" s="69">
        <v>1.06</v>
      </c>
      <c r="J4031" s="70">
        <v>898880</v>
      </c>
      <c r="K4031" s="64">
        <v>10</v>
      </c>
      <c r="L4031" s="64">
        <f t="shared" si="64"/>
        <v>7630982400</v>
      </c>
      <c r="M4031" s="62">
        <v>4022</v>
      </c>
    </row>
    <row r="4032" spans="5:13">
      <c r="E4032" s="59"/>
      <c r="F4032" s="62">
        <v>7</v>
      </c>
      <c r="G4032" s="64">
        <v>8640000</v>
      </c>
      <c r="H4032" s="59"/>
      <c r="I4032" s="69">
        <v>1.08</v>
      </c>
      <c r="J4032" s="70">
        <v>924480</v>
      </c>
      <c r="K4032" s="64">
        <v>10</v>
      </c>
      <c r="L4032" s="64">
        <f t="shared" si="64"/>
        <v>7996147200</v>
      </c>
      <c r="M4032" s="62">
        <v>4023</v>
      </c>
    </row>
    <row r="4033" spans="5:13">
      <c r="E4033" s="59"/>
      <c r="F4033" s="62">
        <v>8</v>
      </c>
      <c r="G4033" s="64">
        <v>8800000</v>
      </c>
      <c r="H4033" s="59"/>
      <c r="I4033" s="69">
        <v>1.1</v>
      </c>
      <c r="J4033" s="70">
        <v>950400</v>
      </c>
      <c r="K4033" s="64">
        <v>10</v>
      </c>
      <c r="L4033" s="64">
        <f t="shared" si="64"/>
        <v>8372320000</v>
      </c>
      <c r="M4033" s="62">
        <v>4024</v>
      </c>
    </row>
    <row r="4034" spans="5:13">
      <c r="E4034" s="62">
        <v>4</v>
      </c>
      <c r="F4034" s="62">
        <v>1</v>
      </c>
      <c r="G4034" s="63">
        <v>8080000</v>
      </c>
      <c r="H4034" s="62">
        <v>80000</v>
      </c>
      <c r="I4034" s="69">
        <v>1</v>
      </c>
      <c r="J4034" s="70">
        <v>816080</v>
      </c>
      <c r="K4034" s="64">
        <v>10</v>
      </c>
      <c r="L4034" s="64">
        <f t="shared" si="64"/>
        <v>6602006400</v>
      </c>
      <c r="M4034" s="62">
        <v>4025</v>
      </c>
    </row>
    <row r="4035" spans="5:13">
      <c r="E4035" s="59"/>
      <c r="F4035" s="62">
        <v>2</v>
      </c>
      <c r="G4035" s="64">
        <v>8160800</v>
      </c>
      <c r="H4035" s="59"/>
      <c r="I4035" s="69">
        <v>1.01</v>
      </c>
      <c r="J4035" s="70">
        <v>832401</v>
      </c>
      <c r="K4035" s="64">
        <v>10</v>
      </c>
      <c r="L4035" s="64">
        <f t="shared" si="64"/>
        <v>6801218880.8</v>
      </c>
      <c r="M4035" s="62">
        <v>4026</v>
      </c>
    </row>
    <row r="4036" spans="5:13">
      <c r="E4036" s="59"/>
      <c r="F4036" s="62">
        <v>3</v>
      </c>
      <c r="G4036" s="64">
        <v>8241600</v>
      </c>
      <c r="H4036" s="59"/>
      <c r="I4036" s="69">
        <v>1.02</v>
      </c>
      <c r="J4036" s="70">
        <v>848884</v>
      </c>
      <c r="K4036" s="64">
        <v>10</v>
      </c>
      <c r="L4036" s="64">
        <f t="shared" si="64"/>
        <v>7004403974.4</v>
      </c>
      <c r="M4036" s="62">
        <v>4027</v>
      </c>
    </row>
    <row r="4037" spans="5:13">
      <c r="E4037" s="59"/>
      <c r="F4037" s="62">
        <v>4</v>
      </c>
      <c r="G4037" s="64">
        <v>8322400</v>
      </c>
      <c r="H4037" s="59"/>
      <c r="I4037" s="69">
        <v>1.03</v>
      </c>
      <c r="J4037" s="70">
        <v>865529</v>
      </c>
      <c r="K4037" s="64">
        <v>10</v>
      </c>
      <c r="L4037" s="64">
        <f t="shared" si="64"/>
        <v>7211600949.6</v>
      </c>
      <c r="M4037" s="62">
        <v>4028</v>
      </c>
    </row>
    <row r="4038" spans="5:13">
      <c r="E4038" s="59"/>
      <c r="F4038" s="62">
        <v>5</v>
      </c>
      <c r="G4038" s="64">
        <v>8403200</v>
      </c>
      <c r="H4038" s="59"/>
      <c r="I4038" s="69">
        <v>1.04</v>
      </c>
      <c r="J4038" s="70">
        <v>882336</v>
      </c>
      <c r="K4038" s="64">
        <v>10</v>
      </c>
      <c r="L4038" s="64">
        <f t="shared" si="64"/>
        <v>7422849075.2</v>
      </c>
      <c r="M4038" s="62">
        <v>4029</v>
      </c>
    </row>
    <row r="4039" spans="5:13">
      <c r="E4039" s="59"/>
      <c r="F4039" s="62">
        <v>6</v>
      </c>
      <c r="G4039" s="64">
        <v>8564800</v>
      </c>
      <c r="H4039" s="59"/>
      <c r="I4039" s="69">
        <v>1.06</v>
      </c>
      <c r="J4039" s="70">
        <v>907868</v>
      </c>
      <c r="K4039" s="64">
        <v>10</v>
      </c>
      <c r="L4039" s="64">
        <f t="shared" si="64"/>
        <v>7784272646.4</v>
      </c>
      <c r="M4039" s="62">
        <v>4030</v>
      </c>
    </row>
    <row r="4040" spans="5:13">
      <c r="E4040" s="59"/>
      <c r="F4040" s="62">
        <v>7</v>
      </c>
      <c r="G4040" s="64">
        <v>8726400</v>
      </c>
      <c r="H4040" s="59"/>
      <c r="I4040" s="69">
        <v>1.08</v>
      </c>
      <c r="J4040" s="70">
        <v>933724</v>
      </c>
      <c r="K4040" s="64">
        <v>10</v>
      </c>
      <c r="L4040" s="64">
        <f t="shared" si="64"/>
        <v>8156775513.6</v>
      </c>
      <c r="M4040" s="62">
        <v>4031</v>
      </c>
    </row>
    <row r="4041" spans="5:13">
      <c r="E4041" s="59"/>
      <c r="F4041" s="62">
        <v>8</v>
      </c>
      <c r="G4041" s="64">
        <v>8888000</v>
      </c>
      <c r="H4041" s="59"/>
      <c r="I4041" s="69">
        <v>1.1</v>
      </c>
      <c r="J4041" s="70">
        <v>959904</v>
      </c>
      <c r="K4041" s="64">
        <v>10</v>
      </c>
      <c r="L4041" s="64">
        <f t="shared" si="64"/>
        <v>8540514752</v>
      </c>
      <c r="M4041" s="62">
        <v>4032</v>
      </c>
    </row>
    <row r="4042" spans="5:13">
      <c r="E4042" s="62">
        <v>5</v>
      </c>
      <c r="F4042" s="62">
        <v>1</v>
      </c>
      <c r="G4042" s="63">
        <v>8160000</v>
      </c>
      <c r="H4042" s="62">
        <v>80000</v>
      </c>
      <c r="I4042" s="69">
        <v>1</v>
      </c>
      <c r="J4042" s="70">
        <v>824160</v>
      </c>
      <c r="K4042" s="64">
        <v>10</v>
      </c>
      <c r="L4042" s="64">
        <f t="shared" si="64"/>
        <v>6733305600</v>
      </c>
      <c r="M4042" s="62">
        <v>4033</v>
      </c>
    </row>
    <row r="4043" spans="5:13">
      <c r="E4043" s="59"/>
      <c r="F4043" s="62">
        <v>2</v>
      </c>
      <c r="G4043" s="64">
        <v>8241600</v>
      </c>
      <c r="H4043" s="59"/>
      <c r="I4043" s="69">
        <v>1.01</v>
      </c>
      <c r="J4043" s="70">
        <v>840643</v>
      </c>
      <c r="K4043" s="64">
        <v>10</v>
      </c>
      <c r="L4043" s="64">
        <f t="shared" si="64"/>
        <v>6936484948.8</v>
      </c>
      <c r="M4043" s="62">
        <v>4034</v>
      </c>
    </row>
    <row r="4044" spans="5:13">
      <c r="E4044" s="59"/>
      <c r="F4044" s="62">
        <v>3</v>
      </c>
      <c r="G4044" s="64">
        <v>8323200</v>
      </c>
      <c r="H4044" s="59"/>
      <c r="I4044" s="69">
        <v>1.02</v>
      </c>
      <c r="J4044" s="70">
        <v>857289</v>
      </c>
      <c r="K4044" s="64">
        <v>10</v>
      </c>
      <c r="L4044" s="64">
        <f t="shared" si="64"/>
        <v>7143711004.8</v>
      </c>
      <c r="M4044" s="62">
        <v>4035</v>
      </c>
    </row>
    <row r="4045" spans="5:13">
      <c r="E4045" s="59"/>
      <c r="F4045" s="62">
        <v>4</v>
      </c>
      <c r="G4045" s="64">
        <v>8404800</v>
      </c>
      <c r="H4045" s="59"/>
      <c r="I4045" s="69">
        <v>1.03</v>
      </c>
      <c r="J4045" s="70">
        <v>874099</v>
      </c>
      <c r="K4045" s="64">
        <v>10</v>
      </c>
      <c r="L4045" s="64">
        <f t="shared" si="64"/>
        <v>7355032075.2</v>
      </c>
      <c r="M4045" s="62">
        <v>4036</v>
      </c>
    </row>
    <row r="4046" spans="5:13">
      <c r="E4046" s="59"/>
      <c r="F4046" s="62">
        <v>5</v>
      </c>
      <c r="G4046" s="64">
        <v>8486400</v>
      </c>
      <c r="H4046" s="59"/>
      <c r="I4046" s="69">
        <v>1.04</v>
      </c>
      <c r="J4046" s="70">
        <v>891072</v>
      </c>
      <c r="K4046" s="64">
        <v>10</v>
      </c>
      <c r="L4046" s="64">
        <f t="shared" si="64"/>
        <v>7570479820.8</v>
      </c>
      <c r="M4046" s="62">
        <v>4037</v>
      </c>
    </row>
    <row r="4047" spans="5:13">
      <c r="E4047" s="59"/>
      <c r="F4047" s="62">
        <v>6</v>
      </c>
      <c r="G4047" s="64">
        <v>8649600</v>
      </c>
      <c r="H4047" s="59"/>
      <c r="I4047" s="69">
        <v>1.06</v>
      </c>
      <c r="J4047" s="70">
        <v>916857</v>
      </c>
      <c r="K4047" s="64">
        <v>10</v>
      </c>
      <c r="L4047" s="64">
        <f t="shared" si="64"/>
        <v>7939095907.2</v>
      </c>
      <c r="M4047" s="62">
        <v>4038</v>
      </c>
    </row>
    <row r="4048" spans="5:13">
      <c r="E4048" s="59"/>
      <c r="F4048" s="62">
        <v>7</v>
      </c>
      <c r="G4048" s="64">
        <v>8812800</v>
      </c>
      <c r="H4048" s="59"/>
      <c r="I4048" s="69">
        <v>1.08</v>
      </c>
      <c r="J4048" s="70">
        <v>942969</v>
      </c>
      <c r="K4048" s="64">
        <v>10</v>
      </c>
      <c r="L4048" s="64">
        <f t="shared" si="64"/>
        <v>8319010003.2</v>
      </c>
      <c r="M4048" s="62">
        <v>4039</v>
      </c>
    </row>
    <row r="4049" spans="4:13">
      <c r="D4049" s="59"/>
      <c r="E4049" s="59"/>
      <c r="F4049" s="62">
        <v>8</v>
      </c>
      <c r="G4049" s="64">
        <v>8976000</v>
      </c>
      <c r="H4049" s="59"/>
      <c r="I4049" s="69">
        <v>1.1</v>
      </c>
      <c r="J4049" s="70">
        <v>969408</v>
      </c>
      <c r="K4049" s="64">
        <v>10</v>
      </c>
      <c r="L4049" s="64">
        <f t="shared" si="64"/>
        <v>8710382208</v>
      </c>
      <c r="M4049" s="62">
        <v>4040</v>
      </c>
    </row>
    <row r="4050" spans="4:13">
      <c r="D4050" s="62" t="s">
        <v>698</v>
      </c>
      <c r="E4050" s="62">
        <v>1</v>
      </c>
      <c r="F4050" s="62">
        <v>1</v>
      </c>
      <c r="G4050" s="63">
        <v>8240000</v>
      </c>
      <c r="H4050" s="62">
        <v>80000</v>
      </c>
      <c r="I4050" s="69">
        <v>1</v>
      </c>
      <c r="J4050" s="70">
        <v>832240</v>
      </c>
      <c r="K4050" s="64">
        <v>10</v>
      </c>
      <c r="L4050" s="64">
        <f t="shared" si="64"/>
        <v>6865897600</v>
      </c>
      <c r="M4050" s="62">
        <v>4041</v>
      </c>
    </row>
    <row r="4051" spans="4:13">
      <c r="D4051" s="59"/>
      <c r="E4051" s="59"/>
      <c r="F4051" s="62">
        <v>2</v>
      </c>
      <c r="G4051" s="64">
        <v>8322400</v>
      </c>
      <c r="H4051" s="59"/>
      <c r="I4051" s="69">
        <v>1.01</v>
      </c>
      <c r="J4051" s="70">
        <v>848884</v>
      </c>
      <c r="K4051" s="64">
        <v>10</v>
      </c>
      <c r="L4051" s="64">
        <f t="shared" si="64"/>
        <v>7073074601.6</v>
      </c>
      <c r="M4051" s="62">
        <v>4042</v>
      </c>
    </row>
    <row r="4052" spans="4:13">
      <c r="D4052" s="59"/>
      <c r="E4052" s="59"/>
      <c r="F4052" s="62">
        <v>3</v>
      </c>
      <c r="G4052" s="64">
        <v>8404800</v>
      </c>
      <c r="H4052" s="59"/>
      <c r="I4052" s="69">
        <v>1.02</v>
      </c>
      <c r="J4052" s="70">
        <v>865694</v>
      </c>
      <c r="K4052" s="64">
        <v>10</v>
      </c>
      <c r="L4052" s="64">
        <f t="shared" si="64"/>
        <v>7284389731.2</v>
      </c>
      <c r="M4052" s="62">
        <v>4043</v>
      </c>
    </row>
    <row r="4053" spans="4:13">
      <c r="D4053" s="59"/>
      <c r="E4053" s="59"/>
      <c r="F4053" s="62">
        <v>4</v>
      </c>
      <c r="G4053" s="64">
        <v>8487200</v>
      </c>
      <c r="H4053" s="59"/>
      <c r="I4053" s="69">
        <v>1.03</v>
      </c>
      <c r="J4053" s="70">
        <v>882668</v>
      </c>
      <c r="K4053" s="64">
        <v>10</v>
      </c>
      <c r="L4053" s="64">
        <f t="shared" si="64"/>
        <v>7499867049.6</v>
      </c>
      <c r="M4053" s="62">
        <v>4044</v>
      </c>
    </row>
    <row r="4054" spans="4:13">
      <c r="D4054" s="59"/>
      <c r="E4054" s="59"/>
      <c r="F4054" s="62">
        <v>5</v>
      </c>
      <c r="G4054" s="64">
        <v>8569600</v>
      </c>
      <c r="H4054" s="59"/>
      <c r="I4054" s="69">
        <v>1.04</v>
      </c>
      <c r="J4054" s="70">
        <v>899808</v>
      </c>
      <c r="K4054" s="64">
        <v>10</v>
      </c>
      <c r="L4054" s="64">
        <f t="shared" si="64"/>
        <v>7719564236.8</v>
      </c>
      <c r="M4054" s="62">
        <v>4045</v>
      </c>
    </row>
    <row r="4055" spans="4:13">
      <c r="D4055" s="59"/>
      <c r="E4055" s="59"/>
      <c r="F4055" s="62">
        <v>6</v>
      </c>
      <c r="G4055" s="64">
        <v>8734400</v>
      </c>
      <c r="H4055" s="59"/>
      <c r="I4055" s="69">
        <v>1.06</v>
      </c>
      <c r="J4055" s="70">
        <v>925846</v>
      </c>
      <c r="K4055" s="64">
        <v>10</v>
      </c>
      <c r="L4055" s="64">
        <f t="shared" si="64"/>
        <v>8095443702.4</v>
      </c>
      <c r="M4055" s="62">
        <v>4046</v>
      </c>
    </row>
    <row r="4056" spans="4:13">
      <c r="D4056" s="59"/>
      <c r="E4056" s="59"/>
      <c r="F4056" s="62">
        <v>7</v>
      </c>
      <c r="G4056" s="64">
        <v>8899200</v>
      </c>
      <c r="H4056" s="59"/>
      <c r="I4056" s="69">
        <v>1.08</v>
      </c>
      <c r="J4056" s="70">
        <v>952214</v>
      </c>
      <c r="K4056" s="64">
        <v>10</v>
      </c>
      <c r="L4056" s="64">
        <f t="shared" si="64"/>
        <v>8482842028.8</v>
      </c>
      <c r="M4056" s="62">
        <v>4047</v>
      </c>
    </row>
    <row r="4057" spans="4:13">
      <c r="D4057" s="59"/>
      <c r="E4057" s="59"/>
      <c r="F4057" s="62">
        <v>8</v>
      </c>
      <c r="G4057" s="64">
        <v>9064000</v>
      </c>
      <c r="H4057" s="59"/>
      <c r="I4057" s="69">
        <v>1.1</v>
      </c>
      <c r="J4057" s="70">
        <v>978912</v>
      </c>
      <c r="K4057" s="64">
        <v>10</v>
      </c>
      <c r="L4057" s="64">
        <f t="shared" si="64"/>
        <v>8881922368</v>
      </c>
      <c r="M4057" s="62">
        <v>4048</v>
      </c>
    </row>
    <row r="4058" spans="4:13">
      <c r="D4058" s="59"/>
      <c r="E4058" s="62">
        <v>2</v>
      </c>
      <c r="F4058" s="62">
        <v>1</v>
      </c>
      <c r="G4058" s="63">
        <v>8320000</v>
      </c>
      <c r="H4058" s="62">
        <v>80000</v>
      </c>
      <c r="I4058" s="69">
        <v>1</v>
      </c>
      <c r="J4058" s="70">
        <v>840320</v>
      </c>
      <c r="K4058" s="64">
        <v>10</v>
      </c>
      <c r="L4058" s="64">
        <f t="shared" si="64"/>
        <v>6999782400</v>
      </c>
      <c r="M4058" s="62">
        <v>4049</v>
      </c>
    </row>
    <row r="4059" spans="4:13">
      <c r="D4059" s="59"/>
      <c r="E4059" s="59"/>
      <c r="F4059" s="62">
        <v>2</v>
      </c>
      <c r="G4059" s="64">
        <v>8403200</v>
      </c>
      <c r="H4059" s="59"/>
      <c r="I4059" s="69">
        <v>1.01</v>
      </c>
      <c r="J4059" s="70">
        <v>857126</v>
      </c>
      <c r="K4059" s="64">
        <v>10</v>
      </c>
      <c r="L4059" s="64">
        <f t="shared" si="64"/>
        <v>7211004403.2</v>
      </c>
      <c r="M4059" s="62">
        <v>4050</v>
      </c>
    </row>
    <row r="4060" spans="4:13">
      <c r="D4060" s="59"/>
      <c r="E4060" s="59"/>
      <c r="F4060" s="62">
        <v>3</v>
      </c>
      <c r="G4060" s="64">
        <v>8486400</v>
      </c>
      <c r="H4060" s="59"/>
      <c r="I4060" s="69">
        <v>1.02</v>
      </c>
      <c r="J4060" s="70">
        <v>874099</v>
      </c>
      <c r="K4060" s="64">
        <v>10</v>
      </c>
      <c r="L4060" s="64">
        <f t="shared" si="64"/>
        <v>7426440153.6</v>
      </c>
      <c r="M4060" s="62">
        <v>4051</v>
      </c>
    </row>
    <row r="4061" spans="4:13">
      <c r="D4061" s="59"/>
      <c r="E4061" s="59"/>
      <c r="F4061" s="62">
        <v>4</v>
      </c>
      <c r="G4061" s="64">
        <v>8569600</v>
      </c>
      <c r="H4061" s="59"/>
      <c r="I4061" s="69">
        <v>1.03</v>
      </c>
      <c r="J4061" s="70">
        <v>891238</v>
      </c>
      <c r="K4061" s="64">
        <v>10</v>
      </c>
      <c r="L4061" s="64">
        <f t="shared" si="64"/>
        <v>7646122764.8</v>
      </c>
      <c r="M4061" s="62">
        <v>4052</v>
      </c>
    </row>
    <row r="4062" spans="4:13">
      <c r="D4062" s="59"/>
      <c r="E4062" s="59"/>
      <c r="F4062" s="62">
        <v>5</v>
      </c>
      <c r="G4062" s="64">
        <v>8652800</v>
      </c>
      <c r="H4062" s="59"/>
      <c r="I4062" s="69">
        <v>1.04</v>
      </c>
      <c r="J4062" s="70">
        <v>908544</v>
      </c>
      <c r="K4062" s="64">
        <v>10</v>
      </c>
      <c r="L4062" s="64">
        <f t="shared" si="64"/>
        <v>7870102323.2</v>
      </c>
      <c r="M4062" s="62">
        <v>4053</v>
      </c>
    </row>
    <row r="4063" spans="4:13">
      <c r="D4063" s="59"/>
      <c r="E4063" s="59"/>
      <c r="F4063" s="62">
        <v>6</v>
      </c>
      <c r="G4063" s="64">
        <v>8819200</v>
      </c>
      <c r="H4063" s="59"/>
      <c r="I4063" s="69">
        <v>1.06</v>
      </c>
      <c r="J4063" s="70">
        <v>934835</v>
      </c>
      <c r="K4063" s="64">
        <v>10</v>
      </c>
      <c r="L4063" s="64">
        <f t="shared" si="64"/>
        <v>8253316032</v>
      </c>
      <c r="M4063" s="62">
        <v>4054</v>
      </c>
    </row>
    <row r="4064" spans="4:13">
      <c r="D4064" s="59"/>
      <c r="E4064" s="59"/>
      <c r="F4064" s="62">
        <v>7</v>
      </c>
      <c r="G4064" s="64">
        <v>8985600</v>
      </c>
      <c r="H4064" s="59"/>
      <c r="I4064" s="69">
        <v>1.08</v>
      </c>
      <c r="J4064" s="70">
        <v>961459</v>
      </c>
      <c r="K4064" s="64">
        <v>10</v>
      </c>
      <c r="L4064" s="64">
        <f t="shared" si="64"/>
        <v>8648271590.4</v>
      </c>
      <c r="M4064" s="62">
        <v>4055</v>
      </c>
    </row>
    <row r="4065" spans="5:13">
      <c r="E4065" s="59"/>
      <c r="F4065" s="62">
        <v>8</v>
      </c>
      <c r="G4065" s="64">
        <v>9152000</v>
      </c>
      <c r="H4065" s="59"/>
      <c r="I4065" s="69">
        <v>1.1</v>
      </c>
      <c r="J4065" s="70">
        <v>988416</v>
      </c>
      <c r="K4065" s="64">
        <v>10</v>
      </c>
      <c r="L4065" s="64">
        <f t="shared" si="64"/>
        <v>9055135232</v>
      </c>
      <c r="M4065" s="62">
        <v>4056</v>
      </c>
    </row>
    <row r="4066" spans="5:13">
      <c r="E4066" s="62">
        <v>3</v>
      </c>
      <c r="F4066" s="62">
        <v>1</v>
      </c>
      <c r="G4066" s="63">
        <v>8400000</v>
      </c>
      <c r="H4066" s="62">
        <v>80000</v>
      </c>
      <c r="I4066" s="69">
        <v>1</v>
      </c>
      <c r="J4066" s="70">
        <v>848400</v>
      </c>
      <c r="K4066" s="64">
        <v>10</v>
      </c>
      <c r="L4066" s="64">
        <f t="shared" si="64"/>
        <v>7134960000</v>
      </c>
      <c r="M4066" s="62">
        <v>4057</v>
      </c>
    </row>
    <row r="4067" spans="5:13">
      <c r="E4067" s="59"/>
      <c r="F4067" s="62">
        <v>2</v>
      </c>
      <c r="G4067" s="64">
        <v>8484000</v>
      </c>
      <c r="H4067" s="59"/>
      <c r="I4067" s="69">
        <v>1.01</v>
      </c>
      <c r="J4067" s="70">
        <v>865368</v>
      </c>
      <c r="K4067" s="64">
        <v>10</v>
      </c>
      <c r="L4067" s="64">
        <f t="shared" si="64"/>
        <v>7350266112</v>
      </c>
      <c r="M4067" s="62">
        <v>4058</v>
      </c>
    </row>
    <row r="4068" spans="5:13">
      <c r="E4068" s="59"/>
      <c r="F4068" s="62">
        <v>3</v>
      </c>
      <c r="G4068" s="64">
        <v>8568000</v>
      </c>
      <c r="H4068" s="59"/>
      <c r="I4068" s="69">
        <v>1.02</v>
      </c>
      <c r="J4068" s="70">
        <v>882504</v>
      </c>
      <c r="K4068" s="64">
        <v>10</v>
      </c>
      <c r="L4068" s="64">
        <f t="shared" si="64"/>
        <v>7569862272</v>
      </c>
      <c r="M4068" s="62">
        <v>4059</v>
      </c>
    </row>
    <row r="4069" spans="5:13">
      <c r="E4069" s="59"/>
      <c r="F4069" s="62">
        <v>4</v>
      </c>
      <c r="G4069" s="64">
        <v>8652000</v>
      </c>
      <c r="H4069" s="59"/>
      <c r="I4069" s="69">
        <v>1.03</v>
      </c>
      <c r="J4069" s="70">
        <v>899808</v>
      </c>
      <c r="K4069" s="64">
        <v>10</v>
      </c>
      <c r="L4069" s="64">
        <f t="shared" si="64"/>
        <v>7793790816</v>
      </c>
      <c r="M4069" s="62">
        <v>4060</v>
      </c>
    </row>
    <row r="4070" spans="5:13">
      <c r="E4070" s="59"/>
      <c r="F4070" s="62">
        <v>5</v>
      </c>
      <c r="G4070" s="64">
        <v>8736000</v>
      </c>
      <c r="H4070" s="59"/>
      <c r="I4070" s="69">
        <v>1.04</v>
      </c>
      <c r="J4070" s="70">
        <v>917280</v>
      </c>
      <c r="K4070" s="64">
        <v>10</v>
      </c>
      <c r="L4070" s="64">
        <f t="shared" si="64"/>
        <v>8022094080</v>
      </c>
      <c r="M4070" s="62">
        <v>4061</v>
      </c>
    </row>
    <row r="4071" spans="5:13">
      <c r="E4071" s="59"/>
      <c r="F4071" s="62">
        <v>6</v>
      </c>
      <c r="G4071" s="64">
        <v>8904000</v>
      </c>
      <c r="H4071" s="59"/>
      <c r="I4071" s="69">
        <v>1.06</v>
      </c>
      <c r="J4071" s="70">
        <v>943824</v>
      </c>
      <c r="K4071" s="64">
        <v>10</v>
      </c>
      <c r="L4071" s="64">
        <f t="shared" si="64"/>
        <v>8412712896</v>
      </c>
      <c r="M4071" s="62">
        <v>4062</v>
      </c>
    </row>
    <row r="4072" spans="5:13">
      <c r="E4072" s="59"/>
      <c r="F4072" s="62">
        <v>7</v>
      </c>
      <c r="G4072" s="64">
        <v>9072000</v>
      </c>
      <c r="H4072" s="59"/>
      <c r="I4072" s="69">
        <v>1.08</v>
      </c>
      <c r="J4072" s="70">
        <v>970704</v>
      </c>
      <c r="K4072" s="64">
        <v>10</v>
      </c>
      <c r="L4072" s="64">
        <f t="shared" si="64"/>
        <v>8815298688</v>
      </c>
      <c r="M4072" s="62">
        <v>4063</v>
      </c>
    </row>
    <row r="4073" spans="5:13">
      <c r="E4073" s="59"/>
      <c r="F4073" s="62">
        <v>8</v>
      </c>
      <c r="G4073" s="64">
        <v>9240000</v>
      </c>
      <c r="H4073" s="59"/>
      <c r="I4073" s="69">
        <v>1.1</v>
      </c>
      <c r="J4073" s="70">
        <v>997920</v>
      </c>
      <c r="K4073" s="64">
        <v>10</v>
      </c>
      <c r="L4073" s="64">
        <f t="shared" si="64"/>
        <v>9230020800</v>
      </c>
      <c r="M4073" s="62">
        <v>4064</v>
      </c>
    </row>
    <row r="4074" spans="5:13">
      <c r="E4074" s="62">
        <v>4</v>
      </c>
      <c r="F4074" s="62">
        <v>1</v>
      </c>
      <c r="G4074" s="63">
        <v>8480000</v>
      </c>
      <c r="H4074" s="62">
        <v>80000</v>
      </c>
      <c r="I4074" s="69">
        <v>1</v>
      </c>
      <c r="J4074" s="70">
        <v>856480</v>
      </c>
      <c r="K4074" s="64">
        <v>10</v>
      </c>
      <c r="L4074" s="64">
        <f t="shared" ref="L4074:L4137" si="65">G4074*(1+J4074/1000)</f>
        <v>7271430400</v>
      </c>
      <c r="M4074" s="62">
        <v>4065</v>
      </c>
    </row>
    <row r="4075" spans="5:13">
      <c r="E4075" s="59"/>
      <c r="F4075" s="62">
        <v>2</v>
      </c>
      <c r="G4075" s="64">
        <v>8564800</v>
      </c>
      <c r="H4075" s="59"/>
      <c r="I4075" s="69">
        <v>1.01</v>
      </c>
      <c r="J4075" s="70">
        <v>873609</v>
      </c>
      <c r="K4075" s="64">
        <v>10</v>
      </c>
      <c r="L4075" s="64">
        <f t="shared" si="65"/>
        <v>7490851163.2</v>
      </c>
      <c r="M4075" s="62">
        <v>4066</v>
      </c>
    </row>
    <row r="4076" spans="5:13">
      <c r="E4076" s="59"/>
      <c r="F4076" s="62">
        <v>3</v>
      </c>
      <c r="G4076" s="64">
        <v>8649600</v>
      </c>
      <c r="H4076" s="59"/>
      <c r="I4076" s="69">
        <v>1.02</v>
      </c>
      <c r="J4076" s="70">
        <v>890908</v>
      </c>
      <c r="K4076" s="64">
        <v>10</v>
      </c>
      <c r="L4076" s="64">
        <f t="shared" si="65"/>
        <v>7714647436.8</v>
      </c>
      <c r="M4076" s="62">
        <v>4067</v>
      </c>
    </row>
    <row r="4077" spans="5:13">
      <c r="E4077" s="59"/>
      <c r="F4077" s="62">
        <v>4</v>
      </c>
      <c r="G4077" s="64">
        <v>8734400</v>
      </c>
      <c r="H4077" s="59"/>
      <c r="I4077" s="69">
        <v>1.03</v>
      </c>
      <c r="J4077" s="70">
        <v>908377</v>
      </c>
      <c r="K4077" s="64">
        <v>10</v>
      </c>
      <c r="L4077" s="64">
        <f t="shared" si="65"/>
        <v>7942862468.8</v>
      </c>
      <c r="M4077" s="62">
        <v>4068</v>
      </c>
    </row>
    <row r="4078" spans="5:13">
      <c r="E4078" s="59"/>
      <c r="F4078" s="62">
        <v>5</v>
      </c>
      <c r="G4078" s="64">
        <v>8819200</v>
      </c>
      <c r="H4078" s="59"/>
      <c r="I4078" s="69">
        <v>1.04</v>
      </c>
      <c r="J4078" s="70">
        <v>926016</v>
      </c>
      <c r="K4078" s="64">
        <v>10</v>
      </c>
      <c r="L4078" s="64">
        <f t="shared" si="65"/>
        <v>8175539507.2</v>
      </c>
      <c r="M4078" s="62">
        <v>4069</v>
      </c>
    </row>
    <row r="4079" spans="5:13">
      <c r="E4079" s="59"/>
      <c r="F4079" s="62">
        <v>6</v>
      </c>
      <c r="G4079" s="64">
        <v>8988800</v>
      </c>
      <c r="H4079" s="59"/>
      <c r="I4079" s="69">
        <v>1.06</v>
      </c>
      <c r="J4079" s="70">
        <v>952812</v>
      </c>
      <c r="K4079" s="64">
        <v>10</v>
      </c>
      <c r="L4079" s="64">
        <f t="shared" si="65"/>
        <v>8573625305.6</v>
      </c>
      <c r="M4079" s="62">
        <v>4070</v>
      </c>
    </row>
    <row r="4080" spans="5:13">
      <c r="E4080" s="59"/>
      <c r="F4080" s="62">
        <v>7</v>
      </c>
      <c r="G4080" s="64">
        <v>9158400</v>
      </c>
      <c r="H4080" s="59"/>
      <c r="I4080" s="69">
        <v>1.08</v>
      </c>
      <c r="J4080" s="70">
        <v>979948</v>
      </c>
      <c r="K4080" s="64">
        <v>10</v>
      </c>
      <c r="L4080" s="64">
        <f t="shared" si="65"/>
        <v>8983914163.2</v>
      </c>
      <c r="M4080" s="62">
        <v>4071</v>
      </c>
    </row>
    <row r="4081" spans="4:13">
      <c r="D4081" s="59"/>
      <c r="E4081" s="59"/>
      <c r="F4081" s="62">
        <v>8</v>
      </c>
      <c r="G4081" s="64">
        <v>9328000</v>
      </c>
      <c r="H4081" s="59"/>
      <c r="I4081" s="69">
        <v>1.1</v>
      </c>
      <c r="J4081" s="70">
        <v>1007424</v>
      </c>
      <c r="K4081" s="64">
        <v>10</v>
      </c>
      <c r="L4081" s="64">
        <f t="shared" si="65"/>
        <v>9406579072</v>
      </c>
      <c r="M4081" s="62">
        <v>4072</v>
      </c>
    </row>
    <row r="4082" spans="4:13">
      <c r="D4082" s="59"/>
      <c r="E4082" s="62">
        <v>5</v>
      </c>
      <c r="F4082" s="62">
        <v>1</v>
      </c>
      <c r="G4082" s="63">
        <v>8560000</v>
      </c>
      <c r="H4082" s="62">
        <v>80000</v>
      </c>
      <c r="I4082" s="69">
        <v>1</v>
      </c>
      <c r="J4082" s="70">
        <v>864560</v>
      </c>
      <c r="K4082" s="64">
        <v>10</v>
      </c>
      <c r="L4082" s="64">
        <f t="shared" si="65"/>
        <v>7409193600</v>
      </c>
      <c r="M4082" s="62">
        <v>4073</v>
      </c>
    </row>
    <row r="4083" spans="4:13">
      <c r="D4083" s="59"/>
      <c r="E4083" s="59"/>
      <c r="F4083" s="62">
        <v>2</v>
      </c>
      <c r="G4083" s="64">
        <v>8645600</v>
      </c>
      <c r="H4083" s="59"/>
      <c r="I4083" s="69">
        <v>1.01</v>
      </c>
      <c r="J4083" s="70">
        <v>881851</v>
      </c>
      <c r="K4083" s="64">
        <v>10</v>
      </c>
      <c r="L4083" s="64">
        <f t="shared" si="65"/>
        <v>7632776605.6</v>
      </c>
      <c r="M4083" s="62">
        <v>4074</v>
      </c>
    </row>
    <row r="4084" spans="4:13">
      <c r="D4084" s="59"/>
      <c r="E4084" s="59"/>
      <c r="F4084" s="62">
        <v>3</v>
      </c>
      <c r="G4084" s="64">
        <v>8731200</v>
      </c>
      <c r="H4084" s="59"/>
      <c r="I4084" s="69">
        <v>1.02</v>
      </c>
      <c r="J4084" s="70">
        <v>899313</v>
      </c>
      <c r="K4084" s="64">
        <v>10</v>
      </c>
      <c r="L4084" s="64">
        <f t="shared" si="65"/>
        <v>7860812865.6</v>
      </c>
      <c r="M4084" s="62">
        <v>4075</v>
      </c>
    </row>
    <row r="4085" spans="4:13">
      <c r="D4085" s="59"/>
      <c r="E4085" s="59"/>
      <c r="F4085" s="62">
        <v>4</v>
      </c>
      <c r="G4085" s="64">
        <v>8816800</v>
      </c>
      <c r="H4085" s="59"/>
      <c r="I4085" s="69">
        <v>1.03</v>
      </c>
      <c r="J4085" s="70">
        <v>916947</v>
      </c>
      <c r="K4085" s="64">
        <v>10</v>
      </c>
      <c r="L4085" s="64">
        <f t="shared" si="65"/>
        <v>8093355109.6</v>
      </c>
      <c r="M4085" s="62">
        <v>4076</v>
      </c>
    </row>
    <row r="4086" spans="4:13">
      <c r="D4086" s="59"/>
      <c r="E4086" s="59"/>
      <c r="F4086" s="62">
        <v>5</v>
      </c>
      <c r="G4086" s="64">
        <v>8902400</v>
      </c>
      <c r="H4086" s="59"/>
      <c r="I4086" s="69">
        <v>1.04</v>
      </c>
      <c r="J4086" s="70">
        <v>934752</v>
      </c>
      <c r="K4086" s="64">
        <v>10</v>
      </c>
      <c r="L4086" s="64">
        <f t="shared" si="65"/>
        <v>8330438604.8</v>
      </c>
      <c r="M4086" s="62">
        <v>4077</v>
      </c>
    </row>
    <row r="4087" spans="4:13">
      <c r="D4087" s="59"/>
      <c r="E4087" s="59"/>
      <c r="F4087" s="62">
        <v>6</v>
      </c>
      <c r="G4087" s="64">
        <v>9073600</v>
      </c>
      <c r="H4087" s="59"/>
      <c r="I4087" s="69">
        <v>1.06</v>
      </c>
      <c r="J4087" s="70">
        <v>961801</v>
      </c>
      <c r="K4087" s="64">
        <v>10</v>
      </c>
      <c r="L4087" s="64">
        <f t="shared" si="65"/>
        <v>8736071153.6</v>
      </c>
      <c r="M4087" s="62">
        <v>4078</v>
      </c>
    </row>
    <row r="4088" spans="4:13">
      <c r="D4088" s="59"/>
      <c r="E4088" s="59"/>
      <c r="F4088" s="62">
        <v>7</v>
      </c>
      <c r="G4088" s="64">
        <v>9244800</v>
      </c>
      <c r="H4088" s="59"/>
      <c r="I4088" s="69">
        <v>1.08</v>
      </c>
      <c r="J4088" s="70">
        <v>989193</v>
      </c>
      <c r="K4088" s="64">
        <v>10</v>
      </c>
      <c r="L4088" s="64">
        <f t="shared" si="65"/>
        <v>9154136246.4</v>
      </c>
      <c r="M4088" s="62">
        <v>4079</v>
      </c>
    </row>
    <row r="4089" spans="4:13">
      <c r="D4089" s="59"/>
      <c r="E4089" s="59"/>
      <c r="F4089" s="62">
        <v>8</v>
      </c>
      <c r="G4089" s="64">
        <v>9416000</v>
      </c>
      <c r="H4089" s="59"/>
      <c r="I4089" s="69">
        <v>1.1</v>
      </c>
      <c r="J4089" s="70">
        <v>1016928</v>
      </c>
      <c r="K4089" s="64">
        <v>10</v>
      </c>
      <c r="L4089" s="64">
        <f t="shared" si="65"/>
        <v>9584810048</v>
      </c>
      <c r="M4089" s="62">
        <v>4080</v>
      </c>
    </row>
    <row r="4090" spans="4:13">
      <c r="D4090" s="62" t="s">
        <v>699</v>
      </c>
      <c r="E4090" s="62">
        <v>1</v>
      </c>
      <c r="F4090" s="62">
        <v>1</v>
      </c>
      <c r="G4090" s="63">
        <v>8640000</v>
      </c>
      <c r="H4090" s="62">
        <v>80000</v>
      </c>
      <c r="I4090" s="69">
        <v>1</v>
      </c>
      <c r="J4090" s="70">
        <v>872640</v>
      </c>
      <c r="K4090" s="64">
        <v>10</v>
      </c>
      <c r="L4090" s="64">
        <f t="shared" si="65"/>
        <v>7548249600</v>
      </c>
      <c r="M4090" s="62">
        <v>4081</v>
      </c>
    </row>
    <row r="4091" spans="4:13">
      <c r="D4091" s="59"/>
      <c r="E4091" s="59"/>
      <c r="F4091" s="62">
        <v>2</v>
      </c>
      <c r="G4091" s="64">
        <v>8726400</v>
      </c>
      <c r="H4091" s="59"/>
      <c r="I4091" s="69">
        <v>1.01</v>
      </c>
      <c r="J4091" s="70">
        <v>890092</v>
      </c>
      <c r="K4091" s="64">
        <v>10</v>
      </c>
      <c r="L4091" s="64">
        <f t="shared" si="65"/>
        <v>7776025228.8</v>
      </c>
      <c r="M4091" s="62">
        <v>4082</v>
      </c>
    </row>
    <row r="4092" spans="4:13">
      <c r="D4092" s="59"/>
      <c r="E4092" s="59"/>
      <c r="F4092" s="62">
        <v>3</v>
      </c>
      <c r="G4092" s="64">
        <v>8812800</v>
      </c>
      <c r="H4092" s="59"/>
      <c r="I4092" s="69">
        <v>1.02</v>
      </c>
      <c r="J4092" s="70">
        <v>907718</v>
      </c>
      <c r="K4092" s="64">
        <v>10</v>
      </c>
      <c r="L4092" s="64">
        <f t="shared" si="65"/>
        <v>8008349990.4</v>
      </c>
      <c r="M4092" s="62">
        <v>4083</v>
      </c>
    </row>
    <row r="4093" spans="4:13">
      <c r="D4093" s="59"/>
      <c r="E4093" s="59"/>
      <c r="F4093" s="62">
        <v>4</v>
      </c>
      <c r="G4093" s="64">
        <v>8899200</v>
      </c>
      <c r="H4093" s="59"/>
      <c r="I4093" s="69">
        <v>1.03</v>
      </c>
      <c r="J4093" s="70">
        <v>925516</v>
      </c>
      <c r="K4093" s="64">
        <v>10</v>
      </c>
      <c r="L4093" s="64">
        <f t="shared" si="65"/>
        <v>8245251187.2</v>
      </c>
      <c r="M4093" s="62">
        <v>4084</v>
      </c>
    </row>
    <row r="4094" spans="4:13">
      <c r="D4094" s="59"/>
      <c r="E4094" s="59"/>
      <c r="F4094" s="62">
        <v>5</v>
      </c>
      <c r="G4094" s="64">
        <v>8985600</v>
      </c>
      <c r="H4094" s="59"/>
      <c r="I4094" s="69">
        <v>1.04</v>
      </c>
      <c r="J4094" s="70">
        <v>943488</v>
      </c>
      <c r="K4094" s="64">
        <v>10</v>
      </c>
      <c r="L4094" s="64">
        <f t="shared" si="65"/>
        <v>8486791372.8</v>
      </c>
      <c r="M4094" s="62">
        <v>4085</v>
      </c>
    </row>
    <row r="4095" spans="4:13">
      <c r="D4095" s="59"/>
      <c r="E4095" s="59"/>
      <c r="F4095" s="62">
        <v>6</v>
      </c>
      <c r="G4095" s="64">
        <v>9158400</v>
      </c>
      <c r="H4095" s="59"/>
      <c r="I4095" s="69">
        <v>1.06</v>
      </c>
      <c r="J4095" s="70">
        <v>970790</v>
      </c>
      <c r="K4095" s="64">
        <v>10</v>
      </c>
      <c r="L4095" s="64">
        <f t="shared" si="65"/>
        <v>8900041536</v>
      </c>
      <c r="M4095" s="62">
        <v>4086</v>
      </c>
    </row>
    <row r="4096" spans="4:13">
      <c r="D4096" s="59"/>
      <c r="E4096" s="59"/>
      <c r="F4096" s="62">
        <v>7</v>
      </c>
      <c r="G4096" s="64">
        <v>9331200</v>
      </c>
      <c r="H4096" s="59"/>
      <c r="I4096" s="69">
        <v>1.08</v>
      </c>
      <c r="J4096" s="70">
        <v>998438</v>
      </c>
      <c r="K4096" s="64">
        <v>10</v>
      </c>
      <c r="L4096" s="64">
        <f t="shared" si="65"/>
        <v>9325955865.6</v>
      </c>
      <c r="M4096" s="62">
        <v>4087</v>
      </c>
    </row>
    <row r="4097" spans="5:13">
      <c r="E4097" s="59"/>
      <c r="F4097" s="62">
        <v>8</v>
      </c>
      <c r="G4097" s="64">
        <v>9504000</v>
      </c>
      <c r="H4097" s="59"/>
      <c r="I4097" s="69">
        <v>1.1</v>
      </c>
      <c r="J4097" s="70">
        <v>1026432</v>
      </c>
      <c r="K4097" s="64">
        <v>10</v>
      </c>
      <c r="L4097" s="64">
        <f t="shared" si="65"/>
        <v>9764713728</v>
      </c>
      <c r="M4097" s="62">
        <v>4088</v>
      </c>
    </row>
    <row r="4098" spans="5:13">
      <c r="E4098" s="62">
        <v>2</v>
      </c>
      <c r="F4098" s="62">
        <v>1</v>
      </c>
      <c r="G4098" s="63">
        <v>8720000</v>
      </c>
      <c r="H4098" s="62">
        <v>80000</v>
      </c>
      <c r="I4098" s="69">
        <v>1</v>
      </c>
      <c r="J4098" s="70">
        <v>880720</v>
      </c>
      <c r="K4098" s="64">
        <v>10</v>
      </c>
      <c r="L4098" s="64">
        <f t="shared" si="65"/>
        <v>7688598400</v>
      </c>
      <c r="M4098" s="62">
        <v>4089</v>
      </c>
    </row>
    <row r="4099" spans="5:13">
      <c r="E4099" s="59"/>
      <c r="F4099" s="62">
        <v>2</v>
      </c>
      <c r="G4099" s="64">
        <v>8807200</v>
      </c>
      <c r="H4099" s="59"/>
      <c r="I4099" s="69">
        <v>1.01</v>
      </c>
      <c r="J4099" s="70">
        <v>898334</v>
      </c>
      <c r="K4099" s="64">
        <v>10</v>
      </c>
      <c r="L4099" s="64">
        <f t="shared" si="65"/>
        <v>7920614404.8</v>
      </c>
      <c r="M4099" s="62">
        <v>4090</v>
      </c>
    </row>
    <row r="4100" spans="5:13">
      <c r="E4100" s="59"/>
      <c r="F4100" s="62">
        <v>3</v>
      </c>
      <c r="G4100" s="64">
        <v>8894400</v>
      </c>
      <c r="H4100" s="59"/>
      <c r="I4100" s="69">
        <v>1.02</v>
      </c>
      <c r="J4100" s="70">
        <v>916123</v>
      </c>
      <c r="K4100" s="64">
        <v>10</v>
      </c>
      <c r="L4100" s="64">
        <f t="shared" si="65"/>
        <v>8157258811.2</v>
      </c>
      <c r="M4100" s="62">
        <v>4091</v>
      </c>
    </row>
    <row r="4101" spans="5:13">
      <c r="E4101" s="59"/>
      <c r="F4101" s="62">
        <v>4</v>
      </c>
      <c r="G4101" s="64">
        <v>8981600</v>
      </c>
      <c r="H4101" s="59"/>
      <c r="I4101" s="69">
        <v>1.03</v>
      </c>
      <c r="J4101" s="70">
        <v>934086</v>
      </c>
      <c r="K4101" s="64">
        <v>10</v>
      </c>
      <c r="L4101" s="64">
        <f t="shared" si="65"/>
        <v>8398568417.6</v>
      </c>
      <c r="M4101" s="62">
        <v>4092</v>
      </c>
    </row>
    <row r="4102" spans="5:13">
      <c r="E4102" s="59"/>
      <c r="F4102" s="62">
        <v>5</v>
      </c>
      <c r="G4102" s="64">
        <v>9068800</v>
      </c>
      <c r="H4102" s="59"/>
      <c r="I4102" s="69">
        <v>1.04</v>
      </c>
      <c r="J4102" s="70">
        <v>952224</v>
      </c>
      <c r="K4102" s="64">
        <v>10</v>
      </c>
      <c r="L4102" s="64">
        <f t="shared" si="65"/>
        <v>8644597811.2</v>
      </c>
      <c r="M4102" s="62">
        <v>4093</v>
      </c>
    </row>
    <row r="4103" spans="5:13">
      <c r="E4103" s="59"/>
      <c r="F4103" s="62">
        <v>6</v>
      </c>
      <c r="G4103" s="64">
        <v>9243200</v>
      </c>
      <c r="H4103" s="59"/>
      <c r="I4103" s="69">
        <v>1.06</v>
      </c>
      <c r="J4103" s="70">
        <v>979779</v>
      </c>
      <c r="K4103" s="64">
        <v>10</v>
      </c>
      <c r="L4103" s="64">
        <f t="shared" si="65"/>
        <v>9065536452.8</v>
      </c>
      <c r="M4103" s="62">
        <v>4094</v>
      </c>
    </row>
    <row r="4104" spans="5:13">
      <c r="E4104" s="59"/>
      <c r="F4104" s="62">
        <v>7</v>
      </c>
      <c r="G4104" s="64">
        <v>9417600</v>
      </c>
      <c r="H4104" s="59"/>
      <c r="I4104" s="69">
        <v>1.08</v>
      </c>
      <c r="J4104" s="70">
        <v>1007683</v>
      </c>
      <c r="K4104" s="64">
        <v>10</v>
      </c>
      <c r="L4104" s="64">
        <f t="shared" si="65"/>
        <v>9499373020.8</v>
      </c>
      <c r="M4104" s="62">
        <v>4095</v>
      </c>
    </row>
    <row r="4105" spans="5:13">
      <c r="E4105" s="59"/>
      <c r="F4105" s="62">
        <v>8</v>
      </c>
      <c r="G4105" s="64">
        <v>9592000</v>
      </c>
      <c r="H4105" s="59"/>
      <c r="I4105" s="69">
        <v>1.1</v>
      </c>
      <c r="J4105" s="70">
        <v>1035936</v>
      </c>
      <c r="K4105" s="64">
        <v>10</v>
      </c>
      <c r="L4105" s="64">
        <f t="shared" si="65"/>
        <v>9946290112</v>
      </c>
      <c r="M4105" s="62">
        <v>4096</v>
      </c>
    </row>
    <row r="4106" spans="5:13">
      <c r="E4106" s="62">
        <v>3</v>
      </c>
      <c r="F4106" s="62">
        <v>1</v>
      </c>
      <c r="G4106" s="63">
        <v>8800000</v>
      </c>
      <c r="H4106" s="62">
        <v>80000</v>
      </c>
      <c r="I4106" s="69">
        <v>1</v>
      </c>
      <c r="J4106" s="70">
        <v>888800</v>
      </c>
      <c r="K4106" s="64">
        <v>10</v>
      </c>
      <c r="L4106" s="64">
        <f t="shared" si="65"/>
        <v>7830240000</v>
      </c>
      <c r="M4106" s="62">
        <v>4097</v>
      </c>
    </row>
    <row r="4107" spans="5:13">
      <c r="E4107" s="59"/>
      <c r="F4107" s="62">
        <v>2</v>
      </c>
      <c r="G4107" s="64">
        <v>8888000</v>
      </c>
      <c r="H4107" s="59"/>
      <c r="I4107" s="69">
        <v>1.01</v>
      </c>
      <c r="J4107" s="70">
        <v>906576</v>
      </c>
      <c r="K4107" s="64">
        <v>10</v>
      </c>
      <c r="L4107" s="64">
        <f t="shared" si="65"/>
        <v>8066535488</v>
      </c>
      <c r="M4107" s="62">
        <v>4098</v>
      </c>
    </row>
    <row r="4108" spans="5:13">
      <c r="E4108" s="59"/>
      <c r="F4108" s="62">
        <v>3</v>
      </c>
      <c r="G4108" s="64">
        <v>8976000</v>
      </c>
      <c r="H4108" s="59"/>
      <c r="I4108" s="69">
        <v>1.02</v>
      </c>
      <c r="J4108" s="70">
        <v>924528</v>
      </c>
      <c r="K4108" s="64">
        <v>10</v>
      </c>
      <c r="L4108" s="64">
        <f t="shared" si="65"/>
        <v>8307539328</v>
      </c>
      <c r="M4108" s="62">
        <v>4099</v>
      </c>
    </row>
    <row r="4109" spans="5:13">
      <c r="E4109" s="59"/>
      <c r="F4109" s="62">
        <v>4</v>
      </c>
      <c r="G4109" s="64">
        <v>9064000</v>
      </c>
      <c r="H4109" s="59"/>
      <c r="I4109" s="69">
        <v>1.03</v>
      </c>
      <c r="J4109" s="70">
        <v>942656</v>
      </c>
      <c r="K4109" s="64">
        <v>10</v>
      </c>
      <c r="L4109" s="64">
        <f t="shared" si="65"/>
        <v>8553297984</v>
      </c>
      <c r="M4109" s="62">
        <v>4100</v>
      </c>
    </row>
    <row r="4110" spans="5:13">
      <c r="E4110" s="59"/>
      <c r="F4110" s="62">
        <v>5</v>
      </c>
      <c r="G4110" s="64">
        <v>9152000</v>
      </c>
      <c r="H4110" s="59"/>
      <c r="I4110" s="69">
        <v>1.04</v>
      </c>
      <c r="J4110" s="70">
        <v>960960</v>
      </c>
      <c r="K4110" s="64">
        <v>10</v>
      </c>
      <c r="L4110" s="64">
        <f t="shared" si="65"/>
        <v>8803857920</v>
      </c>
      <c r="M4110" s="62">
        <v>4101</v>
      </c>
    </row>
    <row r="4111" spans="5:13">
      <c r="E4111" s="59"/>
      <c r="F4111" s="62">
        <v>6</v>
      </c>
      <c r="G4111" s="64">
        <v>9328000</v>
      </c>
      <c r="H4111" s="59"/>
      <c r="I4111" s="69">
        <v>1.06</v>
      </c>
      <c r="J4111" s="70">
        <v>988768</v>
      </c>
      <c r="K4111" s="64">
        <v>10</v>
      </c>
      <c r="L4111" s="64">
        <f t="shared" si="65"/>
        <v>9232555904</v>
      </c>
      <c r="M4111" s="62">
        <v>4102</v>
      </c>
    </row>
    <row r="4112" spans="5:13">
      <c r="E4112" s="59"/>
      <c r="F4112" s="62">
        <v>7</v>
      </c>
      <c r="G4112" s="64">
        <v>9504000</v>
      </c>
      <c r="H4112" s="59"/>
      <c r="I4112" s="69">
        <v>1.08</v>
      </c>
      <c r="J4112" s="70">
        <v>1016928</v>
      </c>
      <c r="K4112" s="64">
        <v>10</v>
      </c>
      <c r="L4112" s="64">
        <f t="shared" si="65"/>
        <v>9674387712</v>
      </c>
      <c r="M4112" s="62">
        <v>4103</v>
      </c>
    </row>
    <row r="4113" spans="5:13">
      <c r="E4113" s="59"/>
      <c r="F4113" s="62">
        <v>8</v>
      </c>
      <c r="G4113" s="64">
        <v>9680000</v>
      </c>
      <c r="H4113" s="59"/>
      <c r="I4113" s="69">
        <v>1.1</v>
      </c>
      <c r="J4113" s="70">
        <v>1045440</v>
      </c>
      <c r="K4113" s="64">
        <v>10</v>
      </c>
      <c r="L4113" s="64">
        <f t="shared" si="65"/>
        <v>10129539200</v>
      </c>
      <c r="M4113" s="62">
        <v>4104</v>
      </c>
    </row>
    <row r="4114" spans="5:13">
      <c r="E4114" s="62">
        <v>4</v>
      </c>
      <c r="F4114" s="62">
        <v>1</v>
      </c>
      <c r="G4114" s="63">
        <v>8880000</v>
      </c>
      <c r="H4114" s="62">
        <v>80000</v>
      </c>
      <c r="I4114" s="69">
        <v>1</v>
      </c>
      <c r="J4114" s="70">
        <v>896880</v>
      </c>
      <c r="K4114" s="64">
        <v>10</v>
      </c>
      <c r="L4114" s="64">
        <f t="shared" si="65"/>
        <v>7973174400</v>
      </c>
      <c r="M4114" s="62">
        <v>4105</v>
      </c>
    </row>
    <row r="4115" spans="5:13">
      <c r="E4115" s="59"/>
      <c r="F4115" s="62">
        <v>2</v>
      </c>
      <c r="G4115" s="64">
        <v>8968800</v>
      </c>
      <c r="H4115" s="59"/>
      <c r="I4115" s="69">
        <v>1.01</v>
      </c>
      <c r="J4115" s="70">
        <v>914817</v>
      </c>
      <c r="K4115" s="64">
        <v>10</v>
      </c>
      <c r="L4115" s="64">
        <f t="shared" si="65"/>
        <v>8213779509.6</v>
      </c>
      <c r="M4115" s="62">
        <v>4106</v>
      </c>
    </row>
    <row r="4116" spans="5:13">
      <c r="E4116" s="59"/>
      <c r="F4116" s="62">
        <v>3</v>
      </c>
      <c r="G4116" s="64">
        <v>9057600</v>
      </c>
      <c r="H4116" s="59"/>
      <c r="I4116" s="69">
        <v>1.02</v>
      </c>
      <c r="J4116" s="70">
        <v>932932</v>
      </c>
      <c r="K4116" s="64">
        <v>10</v>
      </c>
      <c r="L4116" s="64">
        <f t="shared" si="65"/>
        <v>8459182483.2</v>
      </c>
      <c r="M4116" s="62">
        <v>4107</v>
      </c>
    </row>
    <row r="4117" spans="5:13">
      <c r="E4117" s="59"/>
      <c r="F4117" s="62">
        <v>4</v>
      </c>
      <c r="G4117" s="64">
        <v>9146400</v>
      </c>
      <c r="H4117" s="59"/>
      <c r="I4117" s="69">
        <v>1.03</v>
      </c>
      <c r="J4117" s="70">
        <v>951225</v>
      </c>
      <c r="K4117" s="64">
        <v>10</v>
      </c>
      <c r="L4117" s="64">
        <f t="shared" si="65"/>
        <v>8709430740</v>
      </c>
      <c r="M4117" s="62">
        <v>4108</v>
      </c>
    </row>
    <row r="4118" spans="5:13">
      <c r="E4118" s="59"/>
      <c r="F4118" s="62">
        <v>5</v>
      </c>
      <c r="G4118" s="64">
        <v>9235200</v>
      </c>
      <c r="H4118" s="59"/>
      <c r="I4118" s="69">
        <v>1.04</v>
      </c>
      <c r="J4118" s="70">
        <v>969696</v>
      </c>
      <c r="K4118" s="64">
        <v>10</v>
      </c>
      <c r="L4118" s="64">
        <f t="shared" si="65"/>
        <v>8964571699.2</v>
      </c>
      <c r="M4118" s="62">
        <v>4109</v>
      </c>
    </row>
    <row r="4119" spans="5:13">
      <c r="E4119" s="59"/>
      <c r="F4119" s="62">
        <v>6</v>
      </c>
      <c r="G4119" s="64">
        <v>9412800</v>
      </c>
      <c r="H4119" s="59"/>
      <c r="I4119" s="69">
        <v>1.06</v>
      </c>
      <c r="J4119" s="70">
        <v>997756</v>
      </c>
      <c r="K4119" s="64">
        <v>10</v>
      </c>
      <c r="L4119" s="64">
        <f t="shared" si="65"/>
        <v>9401090476.8</v>
      </c>
      <c r="M4119" s="62">
        <v>4110</v>
      </c>
    </row>
    <row r="4120" spans="5:13">
      <c r="E4120" s="59"/>
      <c r="F4120" s="62">
        <v>7</v>
      </c>
      <c r="G4120" s="64">
        <v>9590400</v>
      </c>
      <c r="H4120" s="59"/>
      <c r="I4120" s="69">
        <v>1.08</v>
      </c>
      <c r="J4120" s="70">
        <v>1026172</v>
      </c>
      <c r="K4120" s="64">
        <v>10</v>
      </c>
      <c r="L4120" s="64">
        <f t="shared" si="65"/>
        <v>9850990348.8</v>
      </c>
      <c r="M4120" s="62">
        <v>4111</v>
      </c>
    </row>
    <row r="4121" spans="5:13">
      <c r="E4121" s="59"/>
      <c r="F4121" s="62">
        <v>8</v>
      </c>
      <c r="G4121" s="64">
        <v>9768000</v>
      </c>
      <c r="H4121" s="59"/>
      <c r="I4121" s="69">
        <v>1.1</v>
      </c>
      <c r="J4121" s="70">
        <v>1054944</v>
      </c>
      <c r="K4121" s="64">
        <v>10</v>
      </c>
      <c r="L4121" s="64">
        <f t="shared" si="65"/>
        <v>10314460992</v>
      </c>
      <c r="M4121" s="62">
        <v>4112</v>
      </c>
    </row>
    <row r="4122" spans="5:13">
      <c r="E4122" s="62">
        <v>5</v>
      </c>
      <c r="F4122" s="62">
        <v>1</v>
      </c>
      <c r="G4122" s="63">
        <v>8960000</v>
      </c>
      <c r="H4122" s="62">
        <v>80000</v>
      </c>
      <c r="I4122" s="69">
        <v>1</v>
      </c>
      <c r="J4122" s="70">
        <v>904960</v>
      </c>
      <c r="K4122" s="64">
        <v>10</v>
      </c>
      <c r="L4122" s="64">
        <f t="shared" si="65"/>
        <v>8117401600</v>
      </c>
      <c r="M4122" s="62">
        <v>4113</v>
      </c>
    </row>
    <row r="4123" spans="5:13">
      <c r="E4123" s="59"/>
      <c r="F4123" s="62">
        <v>2</v>
      </c>
      <c r="G4123" s="64">
        <v>9049600</v>
      </c>
      <c r="H4123" s="59"/>
      <c r="I4123" s="69">
        <v>1.01</v>
      </c>
      <c r="J4123" s="70">
        <v>923059</v>
      </c>
      <c r="K4123" s="64">
        <v>10</v>
      </c>
      <c r="L4123" s="64">
        <f t="shared" si="65"/>
        <v>8362364326.4</v>
      </c>
      <c r="M4123" s="62">
        <v>4114</v>
      </c>
    </row>
    <row r="4124" spans="5:13">
      <c r="E4124" s="59"/>
      <c r="F4124" s="62">
        <v>3</v>
      </c>
      <c r="G4124" s="64">
        <v>9139200</v>
      </c>
      <c r="H4124" s="59"/>
      <c r="I4124" s="69">
        <v>1.02</v>
      </c>
      <c r="J4124" s="70">
        <v>941337</v>
      </c>
      <c r="K4124" s="64">
        <v>10</v>
      </c>
      <c r="L4124" s="64">
        <f t="shared" si="65"/>
        <v>8612206310.4</v>
      </c>
      <c r="M4124" s="62">
        <v>4115</v>
      </c>
    </row>
    <row r="4125" spans="5:13">
      <c r="E4125" s="59"/>
      <c r="F4125" s="62">
        <v>4</v>
      </c>
      <c r="G4125" s="64">
        <v>9228800</v>
      </c>
      <c r="H4125" s="59"/>
      <c r="I4125" s="69">
        <v>1.03</v>
      </c>
      <c r="J4125" s="70">
        <v>959795</v>
      </c>
      <c r="K4125" s="64">
        <v>10</v>
      </c>
      <c r="L4125" s="64">
        <f t="shared" si="65"/>
        <v>8866984896</v>
      </c>
      <c r="M4125" s="62">
        <v>4116</v>
      </c>
    </row>
    <row r="4126" spans="5:13">
      <c r="E4126" s="59"/>
      <c r="F4126" s="62">
        <v>5</v>
      </c>
      <c r="G4126" s="64">
        <v>9318400</v>
      </c>
      <c r="H4126" s="59"/>
      <c r="I4126" s="69">
        <v>1.04</v>
      </c>
      <c r="J4126" s="70">
        <v>978432</v>
      </c>
      <c r="K4126" s="64">
        <v>10</v>
      </c>
      <c r="L4126" s="64">
        <f t="shared" si="65"/>
        <v>9126739148.8</v>
      </c>
      <c r="M4126" s="62">
        <v>4117</v>
      </c>
    </row>
    <row r="4127" spans="5:13">
      <c r="E4127" s="59"/>
      <c r="F4127" s="62">
        <v>6</v>
      </c>
      <c r="G4127" s="64">
        <v>9497600</v>
      </c>
      <c r="H4127" s="59"/>
      <c r="I4127" s="69">
        <v>1.06</v>
      </c>
      <c r="J4127" s="70">
        <v>1006745</v>
      </c>
      <c r="K4127" s="64">
        <v>10</v>
      </c>
      <c r="L4127" s="64">
        <f t="shared" si="65"/>
        <v>9571158912</v>
      </c>
      <c r="M4127" s="62">
        <v>4118</v>
      </c>
    </row>
    <row r="4128" spans="5:13">
      <c r="E4128" s="59"/>
      <c r="F4128" s="62">
        <v>7</v>
      </c>
      <c r="G4128" s="64">
        <v>9676800</v>
      </c>
      <c r="H4128" s="59"/>
      <c r="I4128" s="69">
        <v>1.08</v>
      </c>
      <c r="J4128" s="70">
        <v>1035417</v>
      </c>
      <c r="K4128" s="64">
        <v>10</v>
      </c>
      <c r="L4128" s="64">
        <f t="shared" si="65"/>
        <v>10029200025.6</v>
      </c>
      <c r="M4128" s="62">
        <v>4119</v>
      </c>
    </row>
    <row r="4129" spans="4:13">
      <c r="D4129" s="59"/>
      <c r="E4129" s="59"/>
      <c r="F4129" s="62">
        <v>8</v>
      </c>
      <c r="G4129" s="64">
        <v>9856000</v>
      </c>
      <c r="H4129" s="59"/>
      <c r="I4129" s="69">
        <v>1.1</v>
      </c>
      <c r="J4129" s="70">
        <v>1064448</v>
      </c>
      <c r="K4129" s="64">
        <v>10</v>
      </c>
      <c r="L4129" s="64">
        <f t="shared" si="65"/>
        <v>10501055488</v>
      </c>
      <c r="M4129" s="62">
        <v>4120</v>
      </c>
    </row>
    <row r="4130" spans="4:13">
      <c r="D4130" s="62" t="s">
        <v>700</v>
      </c>
      <c r="E4130" s="62">
        <v>1</v>
      </c>
      <c r="F4130" s="62">
        <v>1</v>
      </c>
      <c r="G4130" s="63">
        <v>9040000</v>
      </c>
      <c r="H4130" s="62">
        <v>80000</v>
      </c>
      <c r="I4130" s="69">
        <v>1</v>
      </c>
      <c r="J4130" s="70">
        <v>913040</v>
      </c>
      <c r="K4130" s="64">
        <v>10</v>
      </c>
      <c r="L4130" s="64">
        <f t="shared" si="65"/>
        <v>8262921600</v>
      </c>
      <c r="M4130" s="62">
        <v>4121</v>
      </c>
    </row>
    <row r="4131" spans="4:13">
      <c r="D4131" s="59"/>
      <c r="E4131" s="59"/>
      <c r="F4131" s="62">
        <v>2</v>
      </c>
      <c r="G4131" s="64">
        <v>9130400</v>
      </c>
      <c r="H4131" s="59"/>
      <c r="I4131" s="69">
        <v>1.01</v>
      </c>
      <c r="J4131" s="70">
        <v>931300</v>
      </c>
      <c r="K4131" s="64">
        <v>10</v>
      </c>
      <c r="L4131" s="64">
        <f t="shared" si="65"/>
        <v>8512271920</v>
      </c>
      <c r="M4131" s="62">
        <v>4122</v>
      </c>
    </row>
    <row r="4132" spans="4:13">
      <c r="D4132" s="59"/>
      <c r="E4132" s="59"/>
      <c r="F4132" s="62">
        <v>3</v>
      </c>
      <c r="G4132" s="64">
        <v>9220800</v>
      </c>
      <c r="H4132" s="59"/>
      <c r="I4132" s="69">
        <v>1.02</v>
      </c>
      <c r="J4132" s="70">
        <v>949742</v>
      </c>
      <c r="K4132" s="64">
        <v>10</v>
      </c>
      <c r="L4132" s="64">
        <f t="shared" si="65"/>
        <v>8766601833.6</v>
      </c>
      <c r="M4132" s="62">
        <v>4123</v>
      </c>
    </row>
    <row r="4133" spans="4:13">
      <c r="D4133" s="59"/>
      <c r="E4133" s="59"/>
      <c r="F4133" s="62">
        <v>4</v>
      </c>
      <c r="G4133" s="64">
        <v>9311200</v>
      </c>
      <c r="H4133" s="59"/>
      <c r="I4133" s="69">
        <v>1.03</v>
      </c>
      <c r="J4133" s="70">
        <v>968364</v>
      </c>
      <c r="K4133" s="64">
        <v>10</v>
      </c>
      <c r="L4133" s="64">
        <f t="shared" si="65"/>
        <v>9025942076.8</v>
      </c>
      <c r="M4133" s="62">
        <v>4124</v>
      </c>
    </row>
    <row r="4134" spans="4:13">
      <c r="D4134" s="59"/>
      <c r="E4134" s="59"/>
      <c r="F4134" s="62">
        <v>5</v>
      </c>
      <c r="G4134" s="64">
        <v>9401600</v>
      </c>
      <c r="H4134" s="59"/>
      <c r="I4134" s="69">
        <v>1.04</v>
      </c>
      <c r="J4134" s="70">
        <v>987168</v>
      </c>
      <c r="K4134" s="64">
        <v>10</v>
      </c>
      <c r="L4134" s="64">
        <f t="shared" si="65"/>
        <v>9290360268.8</v>
      </c>
      <c r="M4134" s="62">
        <v>4125</v>
      </c>
    </row>
    <row r="4135" spans="4:13">
      <c r="D4135" s="59"/>
      <c r="E4135" s="59"/>
      <c r="F4135" s="62">
        <v>6</v>
      </c>
      <c r="G4135" s="64">
        <v>9582400</v>
      </c>
      <c r="H4135" s="59"/>
      <c r="I4135" s="69">
        <v>1.06</v>
      </c>
      <c r="J4135" s="70">
        <v>1015734</v>
      </c>
      <c r="K4135" s="64">
        <v>10</v>
      </c>
      <c r="L4135" s="64">
        <f t="shared" si="65"/>
        <v>9742751881.6</v>
      </c>
      <c r="M4135" s="62">
        <v>4126</v>
      </c>
    </row>
    <row r="4136" spans="4:13">
      <c r="D4136" s="59"/>
      <c r="E4136" s="59"/>
      <c r="F4136" s="62">
        <v>7</v>
      </c>
      <c r="G4136" s="64">
        <v>9763200</v>
      </c>
      <c r="H4136" s="59"/>
      <c r="I4136" s="69">
        <v>1.08</v>
      </c>
      <c r="J4136" s="70">
        <v>1044662</v>
      </c>
      <c r="K4136" s="64">
        <v>10</v>
      </c>
      <c r="L4136" s="64">
        <f t="shared" si="65"/>
        <v>10209007238.4</v>
      </c>
      <c r="M4136" s="62">
        <v>4127</v>
      </c>
    </row>
    <row r="4137" spans="4:13">
      <c r="D4137" s="59"/>
      <c r="E4137" s="59"/>
      <c r="F4137" s="62">
        <v>8</v>
      </c>
      <c r="G4137" s="64">
        <v>9944000</v>
      </c>
      <c r="H4137" s="59"/>
      <c r="I4137" s="69">
        <v>1.1</v>
      </c>
      <c r="J4137" s="70">
        <v>1073952</v>
      </c>
      <c r="K4137" s="64">
        <v>10</v>
      </c>
      <c r="L4137" s="64">
        <f t="shared" si="65"/>
        <v>10689322688</v>
      </c>
      <c r="M4137" s="62">
        <v>4128</v>
      </c>
    </row>
    <row r="4138" spans="4:13">
      <c r="D4138" s="59"/>
      <c r="E4138" s="62">
        <v>2</v>
      </c>
      <c r="F4138" s="62">
        <v>1</v>
      </c>
      <c r="G4138" s="63">
        <v>9130000</v>
      </c>
      <c r="H4138" s="62">
        <v>90000</v>
      </c>
      <c r="I4138" s="69">
        <v>1</v>
      </c>
      <c r="J4138" s="70">
        <v>922130</v>
      </c>
      <c r="K4138" s="64">
        <v>10</v>
      </c>
      <c r="L4138" s="64">
        <f t="shared" ref="L4138:L4201" si="66">G4138*(1+J4138/1000)</f>
        <v>8428176900</v>
      </c>
      <c r="M4138" s="62">
        <v>4129</v>
      </c>
    </row>
    <row r="4139" spans="4:13">
      <c r="D4139" s="59"/>
      <c r="E4139" s="59"/>
      <c r="F4139" s="62">
        <v>2</v>
      </c>
      <c r="G4139" s="64">
        <v>9221300</v>
      </c>
      <c r="H4139" s="59"/>
      <c r="I4139" s="69">
        <v>1.01</v>
      </c>
      <c r="J4139" s="70">
        <v>940572</v>
      </c>
      <c r="K4139" s="64">
        <v>10</v>
      </c>
      <c r="L4139" s="64">
        <f t="shared" si="66"/>
        <v>8682517883.6</v>
      </c>
      <c r="M4139" s="62">
        <v>4130</v>
      </c>
    </row>
    <row r="4140" spans="4:13">
      <c r="D4140" s="59"/>
      <c r="E4140" s="59"/>
      <c r="F4140" s="62">
        <v>3</v>
      </c>
      <c r="G4140" s="64">
        <v>9312600</v>
      </c>
      <c r="H4140" s="59"/>
      <c r="I4140" s="69">
        <v>1.02</v>
      </c>
      <c r="J4140" s="70">
        <v>959197</v>
      </c>
      <c r="K4140" s="64">
        <v>10</v>
      </c>
      <c r="L4140" s="64">
        <f t="shared" si="66"/>
        <v>8941930582.2</v>
      </c>
      <c r="M4140" s="62">
        <v>4131</v>
      </c>
    </row>
    <row r="4141" spans="4:13">
      <c r="D4141" s="59"/>
      <c r="E4141" s="59"/>
      <c r="F4141" s="62">
        <v>4</v>
      </c>
      <c r="G4141" s="64">
        <v>9403900</v>
      </c>
      <c r="H4141" s="59"/>
      <c r="I4141" s="69">
        <v>1.03</v>
      </c>
      <c r="J4141" s="70">
        <v>978005</v>
      </c>
      <c r="K4141" s="64">
        <v>10</v>
      </c>
      <c r="L4141" s="64">
        <f t="shared" si="66"/>
        <v>9206465119.5</v>
      </c>
      <c r="M4141" s="62">
        <v>4132</v>
      </c>
    </row>
    <row r="4142" spans="4:13">
      <c r="D4142" s="59"/>
      <c r="E4142" s="59"/>
      <c r="F4142" s="62">
        <v>5</v>
      </c>
      <c r="G4142" s="64">
        <v>9495200</v>
      </c>
      <c r="H4142" s="59"/>
      <c r="I4142" s="69">
        <v>1.04</v>
      </c>
      <c r="J4142" s="70">
        <v>996996</v>
      </c>
      <c r="K4142" s="64">
        <v>10</v>
      </c>
      <c r="L4142" s="64">
        <f t="shared" si="66"/>
        <v>9476171619.2</v>
      </c>
      <c r="M4142" s="62">
        <v>4133</v>
      </c>
    </row>
    <row r="4143" spans="4:13">
      <c r="D4143" s="59"/>
      <c r="E4143" s="59"/>
      <c r="F4143" s="62">
        <v>6</v>
      </c>
      <c r="G4143" s="64">
        <v>9677800</v>
      </c>
      <c r="H4143" s="59"/>
      <c r="I4143" s="69">
        <v>1.06</v>
      </c>
      <c r="J4143" s="70">
        <v>1025846</v>
      </c>
      <c r="K4143" s="64">
        <v>10</v>
      </c>
      <c r="L4143" s="64">
        <f t="shared" si="66"/>
        <v>9937610218.8</v>
      </c>
      <c r="M4143" s="62">
        <v>4134</v>
      </c>
    </row>
    <row r="4144" spans="4:13">
      <c r="D4144" s="59"/>
      <c r="E4144" s="59"/>
      <c r="F4144" s="62">
        <v>7</v>
      </c>
      <c r="G4144" s="64">
        <v>9860400</v>
      </c>
      <c r="H4144" s="59"/>
      <c r="I4144" s="69">
        <v>1.08</v>
      </c>
      <c r="J4144" s="70">
        <v>1055062</v>
      </c>
      <c r="K4144" s="64">
        <v>10</v>
      </c>
      <c r="L4144" s="64">
        <f t="shared" si="66"/>
        <v>10413193744.8</v>
      </c>
      <c r="M4144" s="62">
        <v>4135</v>
      </c>
    </row>
    <row r="4145" spans="5:13">
      <c r="E4145" s="59"/>
      <c r="F4145" s="62">
        <v>8</v>
      </c>
      <c r="G4145" s="64">
        <v>10043000</v>
      </c>
      <c r="H4145" s="59"/>
      <c r="I4145" s="69">
        <v>1.1</v>
      </c>
      <c r="J4145" s="70">
        <v>1084644</v>
      </c>
      <c r="K4145" s="64">
        <v>10</v>
      </c>
      <c r="L4145" s="64">
        <f t="shared" si="66"/>
        <v>10903122692</v>
      </c>
      <c r="M4145" s="62">
        <v>4136</v>
      </c>
    </row>
    <row r="4146" spans="5:13">
      <c r="E4146" s="62">
        <v>3</v>
      </c>
      <c r="F4146" s="62">
        <v>1</v>
      </c>
      <c r="G4146" s="63">
        <v>9220000</v>
      </c>
      <c r="H4146" s="62">
        <v>90000</v>
      </c>
      <c r="I4146" s="69">
        <v>1</v>
      </c>
      <c r="J4146" s="70">
        <v>931220</v>
      </c>
      <c r="K4146" s="64">
        <v>10</v>
      </c>
      <c r="L4146" s="64">
        <f t="shared" si="66"/>
        <v>8595068400</v>
      </c>
      <c r="M4146" s="62">
        <v>4137</v>
      </c>
    </row>
    <row r="4147" spans="5:13">
      <c r="E4147" s="59"/>
      <c r="F4147" s="62">
        <v>2</v>
      </c>
      <c r="G4147" s="64">
        <v>9312200</v>
      </c>
      <c r="H4147" s="59"/>
      <c r="I4147" s="69">
        <v>1.01</v>
      </c>
      <c r="J4147" s="70">
        <v>949844</v>
      </c>
      <c r="K4147" s="64">
        <v>10</v>
      </c>
      <c r="L4147" s="64">
        <f t="shared" si="66"/>
        <v>8854449496.8</v>
      </c>
      <c r="M4147" s="62">
        <v>4138</v>
      </c>
    </row>
    <row r="4148" spans="5:13">
      <c r="E4148" s="59"/>
      <c r="F4148" s="62">
        <v>3</v>
      </c>
      <c r="G4148" s="64">
        <v>9404400</v>
      </c>
      <c r="H4148" s="59"/>
      <c r="I4148" s="69">
        <v>1.02</v>
      </c>
      <c r="J4148" s="70">
        <v>968653</v>
      </c>
      <c r="K4148" s="64">
        <v>10</v>
      </c>
      <c r="L4148" s="64">
        <f t="shared" si="66"/>
        <v>9119004673.2</v>
      </c>
      <c r="M4148" s="62">
        <v>4139</v>
      </c>
    </row>
    <row r="4149" spans="5:13">
      <c r="E4149" s="59"/>
      <c r="F4149" s="62">
        <v>4</v>
      </c>
      <c r="G4149" s="64">
        <v>9496600</v>
      </c>
      <c r="H4149" s="59"/>
      <c r="I4149" s="69">
        <v>1.03</v>
      </c>
      <c r="J4149" s="70">
        <v>987646</v>
      </c>
      <c r="K4149" s="64">
        <v>10</v>
      </c>
      <c r="L4149" s="64">
        <f t="shared" si="66"/>
        <v>9388775603.6</v>
      </c>
      <c r="M4149" s="62">
        <v>4140</v>
      </c>
    </row>
    <row r="4150" spans="5:13">
      <c r="E4150" s="59"/>
      <c r="F4150" s="62">
        <v>5</v>
      </c>
      <c r="G4150" s="64">
        <v>9588800</v>
      </c>
      <c r="H4150" s="59"/>
      <c r="I4150" s="69">
        <v>1.04</v>
      </c>
      <c r="J4150" s="70">
        <v>1006824</v>
      </c>
      <c r="K4150" s="64">
        <v>10</v>
      </c>
      <c r="L4150" s="64">
        <f t="shared" si="66"/>
        <v>9663822771.2</v>
      </c>
      <c r="M4150" s="62">
        <v>4141</v>
      </c>
    </row>
    <row r="4151" spans="5:13">
      <c r="E4151" s="59"/>
      <c r="F4151" s="62">
        <v>6</v>
      </c>
      <c r="G4151" s="64">
        <v>9773200</v>
      </c>
      <c r="H4151" s="59"/>
      <c r="I4151" s="69">
        <v>1.06</v>
      </c>
      <c r="J4151" s="70">
        <v>1035959</v>
      </c>
      <c r="K4151" s="64">
        <v>10</v>
      </c>
      <c r="L4151" s="64">
        <f t="shared" si="66"/>
        <v>10134407698.8</v>
      </c>
      <c r="M4151" s="62">
        <v>4142</v>
      </c>
    </row>
    <row r="4152" spans="5:13">
      <c r="E4152" s="59"/>
      <c r="F4152" s="62">
        <v>7</v>
      </c>
      <c r="G4152" s="64">
        <v>9957600</v>
      </c>
      <c r="H4152" s="59"/>
      <c r="I4152" s="69">
        <v>1.08</v>
      </c>
      <c r="J4152" s="70">
        <v>1065463</v>
      </c>
      <c r="K4152" s="64">
        <v>10</v>
      </c>
      <c r="L4152" s="64">
        <f t="shared" si="66"/>
        <v>10619411968.8</v>
      </c>
      <c r="M4152" s="62">
        <v>4143</v>
      </c>
    </row>
    <row r="4153" spans="5:13">
      <c r="E4153" s="59"/>
      <c r="F4153" s="62">
        <v>8</v>
      </c>
      <c r="G4153" s="64">
        <v>10142000</v>
      </c>
      <c r="H4153" s="59"/>
      <c r="I4153" s="69">
        <v>1.1</v>
      </c>
      <c r="J4153" s="70">
        <v>1095336</v>
      </c>
      <c r="K4153" s="64">
        <v>10</v>
      </c>
      <c r="L4153" s="64">
        <f t="shared" si="66"/>
        <v>11119039712</v>
      </c>
      <c r="M4153" s="62">
        <v>4144</v>
      </c>
    </row>
    <row r="4154" spans="5:13">
      <c r="E4154" s="62">
        <v>4</v>
      </c>
      <c r="F4154" s="62">
        <v>1</v>
      </c>
      <c r="G4154" s="63">
        <v>9310000</v>
      </c>
      <c r="H4154" s="62">
        <v>90000</v>
      </c>
      <c r="I4154" s="69">
        <v>1</v>
      </c>
      <c r="J4154" s="70">
        <v>940310</v>
      </c>
      <c r="K4154" s="64">
        <v>10</v>
      </c>
      <c r="L4154" s="64">
        <f t="shared" si="66"/>
        <v>8763596100</v>
      </c>
      <c r="M4154" s="62">
        <v>4145</v>
      </c>
    </row>
    <row r="4155" spans="5:13">
      <c r="E4155" s="59"/>
      <c r="F4155" s="62">
        <v>2</v>
      </c>
      <c r="G4155" s="64">
        <v>9403100</v>
      </c>
      <c r="H4155" s="59"/>
      <c r="I4155" s="69">
        <v>1.01</v>
      </c>
      <c r="J4155" s="70">
        <v>959116</v>
      </c>
      <c r="K4155" s="64">
        <v>10</v>
      </c>
      <c r="L4155" s="64">
        <f t="shared" si="66"/>
        <v>9028066759.6</v>
      </c>
      <c r="M4155" s="62">
        <v>4146</v>
      </c>
    </row>
    <row r="4156" spans="5:13">
      <c r="E4156" s="59"/>
      <c r="F4156" s="62">
        <v>3</v>
      </c>
      <c r="G4156" s="64">
        <v>9496200</v>
      </c>
      <c r="H4156" s="59"/>
      <c r="I4156" s="69">
        <v>1.02</v>
      </c>
      <c r="J4156" s="70">
        <v>978108</v>
      </c>
      <c r="K4156" s="64">
        <v>10</v>
      </c>
      <c r="L4156" s="64">
        <f t="shared" si="66"/>
        <v>9297805389.6</v>
      </c>
      <c r="M4156" s="62">
        <v>4147</v>
      </c>
    </row>
    <row r="4157" spans="5:13">
      <c r="E4157" s="59"/>
      <c r="F4157" s="62">
        <v>4</v>
      </c>
      <c r="G4157" s="64">
        <v>9589300</v>
      </c>
      <c r="H4157" s="59"/>
      <c r="I4157" s="69">
        <v>1.03</v>
      </c>
      <c r="J4157" s="70">
        <v>997287</v>
      </c>
      <c r="K4157" s="64">
        <v>10</v>
      </c>
      <c r="L4157" s="64">
        <f t="shared" si="66"/>
        <v>9572873529.1</v>
      </c>
      <c r="M4157" s="62">
        <v>4148</v>
      </c>
    </row>
    <row r="4158" spans="5:13">
      <c r="E4158" s="59"/>
      <c r="F4158" s="62">
        <v>5</v>
      </c>
      <c r="G4158" s="64">
        <v>9682400</v>
      </c>
      <c r="H4158" s="59"/>
      <c r="I4158" s="69">
        <v>1.04</v>
      </c>
      <c r="J4158" s="70">
        <v>1016652</v>
      </c>
      <c r="K4158" s="64">
        <v>10</v>
      </c>
      <c r="L4158" s="64">
        <f t="shared" si="66"/>
        <v>9853313724.8</v>
      </c>
      <c r="M4158" s="62">
        <v>4149</v>
      </c>
    </row>
    <row r="4159" spans="5:13">
      <c r="E4159" s="59"/>
      <c r="F4159" s="62">
        <v>6</v>
      </c>
      <c r="G4159" s="64">
        <v>9868600</v>
      </c>
      <c r="H4159" s="59"/>
      <c r="I4159" s="69">
        <v>1.06</v>
      </c>
      <c r="J4159" s="70">
        <v>1046071</v>
      </c>
      <c r="K4159" s="64">
        <v>10</v>
      </c>
      <c r="L4159" s="64">
        <f t="shared" si="66"/>
        <v>10333124870.6</v>
      </c>
      <c r="M4159" s="62">
        <v>4150</v>
      </c>
    </row>
    <row r="4160" spans="5:13">
      <c r="E4160" s="59"/>
      <c r="F4160" s="62">
        <v>7</v>
      </c>
      <c r="G4160" s="64">
        <v>10054800</v>
      </c>
      <c r="H4160" s="59"/>
      <c r="I4160" s="69">
        <v>1.08</v>
      </c>
      <c r="J4160" s="70">
        <v>1075863</v>
      </c>
      <c r="K4160" s="64">
        <v>10</v>
      </c>
      <c r="L4160" s="64">
        <f t="shared" si="66"/>
        <v>10827642092.4</v>
      </c>
      <c r="M4160" s="62">
        <v>4151</v>
      </c>
    </row>
    <row r="4161" spans="4:13">
      <c r="D4161" s="59"/>
      <c r="E4161" s="59"/>
      <c r="F4161" s="62">
        <v>8</v>
      </c>
      <c r="G4161" s="64">
        <v>10241000</v>
      </c>
      <c r="H4161" s="59"/>
      <c r="I4161" s="69">
        <v>1.1</v>
      </c>
      <c r="J4161" s="70">
        <v>1106028</v>
      </c>
      <c r="K4161" s="64">
        <v>10</v>
      </c>
      <c r="L4161" s="64">
        <f t="shared" si="66"/>
        <v>11337073748</v>
      </c>
      <c r="M4161" s="62">
        <v>4152</v>
      </c>
    </row>
    <row r="4162" spans="4:13">
      <c r="D4162" s="59"/>
      <c r="E4162" s="62">
        <v>5</v>
      </c>
      <c r="F4162" s="62">
        <v>1</v>
      </c>
      <c r="G4162" s="63">
        <v>9400000</v>
      </c>
      <c r="H4162" s="62">
        <v>90000</v>
      </c>
      <c r="I4162" s="69">
        <v>1</v>
      </c>
      <c r="J4162" s="70">
        <v>949400</v>
      </c>
      <c r="K4162" s="64">
        <v>10</v>
      </c>
      <c r="L4162" s="64">
        <f t="shared" si="66"/>
        <v>8933760000</v>
      </c>
      <c r="M4162" s="62">
        <v>4153</v>
      </c>
    </row>
    <row r="4163" spans="4:13">
      <c r="D4163" s="59"/>
      <c r="E4163" s="59"/>
      <c r="F4163" s="62">
        <v>2</v>
      </c>
      <c r="G4163" s="64">
        <v>9494000</v>
      </c>
      <c r="H4163" s="59"/>
      <c r="I4163" s="69">
        <v>1.01</v>
      </c>
      <c r="J4163" s="70">
        <v>968388</v>
      </c>
      <c r="K4163" s="64">
        <v>10</v>
      </c>
      <c r="L4163" s="64">
        <f t="shared" si="66"/>
        <v>9203369672</v>
      </c>
      <c r="M4163" s="62">
        <v>4154</v>
      </c>
    </row>
    <row r="4164" spans="4:13">
      <c r="D4164" s="59"/>
      <c r="E4164" s="59"/>
      <c r="F4164" s="62">
        <v>3</v>
      </c>
      <c r="G4164" s="64">
        <v>9588000</v>
      </c>
      <c r="H4164" s="59"/>
      <c r="I4164" s="69">
        <v>1.02</v>
      </c>
      <c r="J4164" s="70">
        <v>987564</v>
      </c>
      <c r="K4164" s="64">
        <v>10</v>
      </c>
      <c r="L4164" s="64">
        <f t="shared" si="66"/>
        <v>9478351632</v>
      </c>
      <c r="M4164" s="62">
        <v>4155</v>
      </c>
    </row>
    <row r="4165" spans="4:13">
      <c r="D4165" s="59"/>
      <c r="E4165" s="59"/>
      <c r="F4165" s="62">
        <v>4</v>
      </c>
      <c r="G4165" s="64">
        <v>9682000</v>
      </c>
      <c r="H4165" s="59"/>
      <c r="I4165" s="69">
        <v>1.03</v>
      </c>
      <c r="J4165" s="70">
        <v>1006928</v>
      </c>
      <c r="K4165" s="64">
        <v>10</v>
      </c>
      <c r="L4165" s="64">
        <f t="shared" si="66"/>
        <v>9758758896</v>
      </c>
      <c r="M4165" s="62">
        <v>4156</v>
      </c>
    </row>
    <row r="4166" spans="4:13">
      <c r="D4166" s="59"/>
      <c r="E4166" s="59"/>
      <c r="F4166" s="62">
        <v>5</v>
      </c>
      <c r="G4166" s="64">
        <v>9776000</v>
      </c>
      <c r="H4166" s="59"/>
      <c r="I4166" s="69">
        <v>1.04</v>
      </c>
      <c r="J4166" s="70">
        <v>1026480</v>
      </c>
      <c r="K4166" s="64">
        <v>10</v>
      </c>
      <c r="L4166" s="64">
        <f t="shared" si="66"/>
        <v>10044644480</v>
      </c>
      <c r="M4166" s="62">
        <v>4157</v>
      </c>
    </row>
    <row r="4167" spans="4:13">
      <c r="D4167" s="59"/>
      <c r="E4167" s="59"/>
      <c r="F4167" s="62">
        <v>6</v>
      </c>
      <c r="G4167" s="64">
        <v>9964000</v>
      </c>
      <c r="H4167" s="59"/>
      <c r="I4167" s="69">
        <v>1.06</v>
      </c>
      <c r="J4167" s="70">
        <v>1056184</v>
      </c>
      <c r="K4167" s="64">
        <v>10</v>
      </c>
      <c r="L4167" s="64">
        <f t="shared" si="66"/>
        <v>10533781376</v>
      </c>
      <c r="M4167" s="62">
        <v>4158</v>
      </c>
    </row>
    <row r="4168" spans="4:13">
      <c r="D4168" s="59"/>
      <c r="E4168" s="59"/>
      <c r="F4168" s="62">
        <v>7</v>
      </c>
      <c r="G4168" s="64">
        <v>10152000</v>
      </c>
      <c r="H4168" s="59"/>
      <c r="I4168" s="69">
        <v>1.08</v>
      </c>
      <c r="J4168" s="70">
        <v>1086264</v>
      </c>
      <c r="K4168" s="64">
        <v>10</v>
      </c>
      <c r="L4168" s="64">
        <f t="shared" si="66"/>
        <v>11037904128</v>
      </c>
      <c r="M4168" s="62">
        <v>4159</v>
      </c>
    </row>
    <row r="4169" spans="4:13">
      <c r="D4169" s="59"/>
      <c r="E4169" s="59"/>
      <c r="F4169" s="62">
        <v>8</v>
      </c>
      <c r="G4169" s="64">
        <v>10340000</v>
      </c>
      <c r="H4169" s="59"/>
      <c r="I4169" s="69">
        <v>1.1</v>
      </c>
      <c r="J4169" s="70">
        <v>1116720</v>
      </c>
      <c r="K4169" s="64">
        <v>10</v>
      </c>
      <c r="L4169" s="64">
        <f t="shared" si="66"/>
        <v>11557224800</v>
      </c>
      <c r="M4169" s="62">
        <v>4160</v>
      </c>
    </row>
    <row r="4170" spans="4:13">
      <c r="D4170" s="62" t="s">
        <v>701</v>
      </c>
      <c r="E4170" s="62">
        <v>1</v>
      </c>
      <c r="F4170" s="62">
        <v>1</v>
      </c>
      <c r="G4170" s="63">
        <v>9490000</v>
      </c>
      <c r="H4170" s="62">
        <v>90000</v>
      </c>
      <c r="I4170" s="69">
        <v>1</v>
      </c>
      <c r="J4170" s="70">
        <v>958490</v>
      </c>
      <c r="K4170" s="64">
        <v>10</v>
      </c>
      <c r="L4170" s="64">
        <f t="shared" si="66"/>
        <v>9105560100</v>
      </c>
      <c r="M4170" s="62">
        <v>4161</v>
      </c>
    </row>
    <row r="4171" spans="4:13">
      <c r="D4171" s="59"/>
      <c r="E4171" s="59"/>
      <c r="F4171" s="62">
        <v>2</v>
      </c>
      <c r="G4171" s="64">
        <v>9584900</v>
      </c>
      <c r="H4171" s="59"/>
      <c r="I4171" s="69">
        <v>1.01</v>
      </c>
      <c r="J4171" s="70">
        <v>977659</v>
      </c>
      <c r="K4171" s="64">
        <v>10</v>
      </c>
      <c r="L4171" s="64">
        <f t="shared" si="66"/>
        <v>9380348649.1</v>
      </c>
      <c r="M4171" s="62">
        <v>4162</v>
      </c>
    </row>
    <row r="4172" spans="4:13">
      <c r="D4172" s="59"/>
      <c r="E4172" s="59"/>
      <c r="F4172" s="62">
        <v>3</v>
      </c>
      <c r="G4172" s="64">
        <v>9679800</v>
      </c>
      <c r="H4172" s="59"/>
      <c r="I4172" s="69">
        <v>1.02</v>
      </c>
      <c r="J4172" s="70">
        <v>997019</v>
      </c>
      <c r="K4172" s="64">
        <v>10</v>
      </c>
      <c r="L4172" s="64">
        <f t="shared" si="66"/>
        <v>9660624316.2</v>
      </c>
      <c r="M4172" s="62">
        <v>4163</v>
      </c>
    </row>
    <row r="4173" spans="4:13">
      <c r="D4173" s="59"/>
      <c r="E4173" s="59"/>
      <c r="F4173" s="62">
        <v>4</v>
      </c>
      <c r="G4173" s="64">
        <v>9774700</v>
      </c>
      <c r="H4173" s="59"/>
      <c r="I4173" s="69">
        <v>1.03</v>
      </c>
      <c r="J4173" s="70">
        <v>1016568</v>
      </c>
      <c r="K4173" s="64">
        <v>10</v>
      </c>
      <c r="L4173" s="64">
        <f t="shared" si="66"/>
        <v>9946421929.6</v>
      </c>
      <c r="M4173" s="62">
        <v>4164</v>
      </c>
    </row>
    <row r="4174" spans="4:13">
      <c r="D4174" s="59"/>
      <c r="E4174" s="59"/>
      <c r="F4174" s="62">
        <v>5</v>
      </c>
      <c r="G4174" s="64">
        <v>9869600</v>
      </c>
      <c r="H4174" s="59"/>
      <c r="I4174" s="69">
        <v>1.04</v>
      </c>
      <c r="J4174" s="70">
        <v>1036308</v>
      </c>
      <c r="K4174" s="64">
        <v>10</v>
      </c>
      <c r="L4174" s="64">
        <f t="shared" si="66"/>
        <v>10237815036.8</v>
      </c>
      <c r="M4174" s="62">
        <v>4165</v>
      </c>
    </row>
    <row r="4175" spans="4:13">
      <c r="D4175" s="59"/>
      <c r="E4175" s="59"/>
      <c r="F4175" s="62">
        <v>6</v>
      </c>
      <c r="G4175" s="64">
        <v>10059400</v>
      </c>
      <c r="H4175" s="59"/>
      <c r="I4175" s="69">
        <v>1.06</v>
      </c>
      <c r="J4175" s="70">
        <v>1066296</v>
      </c>
      <c r="K4175" s="64">
        <v>10</v>
      </c>
      <c r="L4175" s="64">
        <f t="shared" si="66"/>
        <v>10736357382.4</v>
      </c>
      <c r="M4175" s="62">
        <v>4166</v>
      </c>
    </row>
    <row r="4176" spans="4:13">
      <c r="D4176" s="59"/>
      <c r="E4176" s="59"/>
      <c r="F4176" s="62">
        <v>7</v>
      </c>
      <c r="G4176" s="64">
        <v>10249200</v>
      </c>
      <c r="H4176" s="59"/>
      <c r="I4176" s="69">
        <v>1.08</v>
      </c>
      <c r="J4176" s="70">
        <v>1096664</v>
      </c>
      <c r="K4176" s="64">
        <v>10</v>
      </c>
      <c r="L4176" s="64">
        <f t="shared" si="66"/>
        <v>11250177868.8</v>
      </c>
      <c r="M4176" s="62">
        <v>4167</v>
      </c>
    </row>
    <row r="4177" spans="5:13">
      <c r="E4177" s="59"/>
      <c r="F4177" s="62">
        <v>8</v>
      </c>
      <c r="G4177" s="64">
        <v>10439000</v>
      </c>
      <c r="H4177" s="59"/>
      <c r="I4177" s="69">
        <v>1.1</v>
      </c>
      <c r="J4177" s="70">
        <v>1127412</v>
      </c>
      <c r="K4177" s="64">
        <v>10</v>
      </c>
      <c r="L4177" s="64">
        <f t="shared" si="66"/>
        <v>11779492868</v>
      </c>
      <c r="M4177" s="62">
        <v>4168</v>
      </c>
    </row>
    <row r="4178" spans="5:13">
      <c r="E4178" s="62">
        <v>2</v>
      </c>
      <c r="F4178" s="62">
        <v>1</v>
      </c>
      <c r="G4178" s="63">
        <v>9580000</v>
      </c>
      <c r="H4178" s="62">
        <v>90000</v>
      </c>
      <c r="I4178" s="69">
        <v>1</v>
      </c>
      <c r="J4178" s="70">
        <v>967580</v>
      </c>
      <c r="K4178" s="64">
        <v>10</v>
      </c>
      <c r="L4178" s="64">
        <f t="shared" si="66"/>
        <v>9278996400</v>
      </c>
      <c r="M4178" s="62">
        <v>4169</v>
      </c>
    </row>
    <row r="4179" spans="5:13">
      <c r="E4179" s="59"/>
      <c r="F4179" s="62">
        <v>2</v>
      </c>
      <c r="G4179" s="64">
        <v>9675800</v>
      </c>
      <c r="H4179" s="59"/>
      <c r="I4179" s="69">
        <v>1.01</v>
      </c>
      <c r="J4179" s="70">
        <v>986931</v>
      </c>
      <c r="K4179" s="64">
        <v>10</v>
      </c>
      <c r="L4179" s="64">
        <f t="shared" si="66"/>
        <v>9559022769.8</v>
      </c>
      <c r="M4179" s="62">
        <v>4170</v>
      </c>
    </row>
    <row r="4180" spans="5:13">
      <c r="E4180" s="59"/>
      <c r="F4180" s="62">
        <v>3</v>
      </c>
      <c r="G4180" s="64">
        <v>9771600</v>
      </c>
      <c r="H4180" s="59"/>
      <c r="I4180" s="69">
        <v>1.02</v>
      </c>
      <c r="J4180" s="70">
        <v>1006474</v>
      </c>
      <c r="K4180" s="64">
        <v>10</v>
      </c>
      <c r="L4180" s="64">
        <f t="shared" si="66"/>
        <v>9844632938.4</v>
      </c>
      <c r="M4180" s="62">
        <v>4171</v>
      </c>
    </row>
    <row r="4181" spans="5:13">
      <c r="E4181" s="59"/>
      <c r="F4181" s="62">
        <v>4</v>
      </c>
      <c r="G4181" s="64">
        <v>9867400</v>
      </c>
      <c r="H4181" s="59"/>
      <c r="I4181" s="69">
        <v>1.03</v>
      </c>
      <c r="J4181" s="70">
        <v>1026209</v>
      </c>
      <c r="K4181" s="64">
        <v>10</v>
      </c>
      <c r="L4181" s="64">
        <f t="shared" si="66"/>
        <v>10135882086.6</v>
      </c>
      <c r="M4181" s="62">
        <v>4172</v>
      </c>
    </row>
    <row r="4182" spans="5:13">
      <c r="E4182" s="59"/>
      <c r="F4182" s="62">
        <v>5</v>
      </c>
      <c r="G4182" s="64">
        <v>9963200</v>
      </c>
      <c r="H4182" s="59"/>
      <c r="I4182" s="69">
        <v>1.04</v>
      </c>
      <c r="J4182" s="70">
        <v>1046136</v>
      </c>
      <c r="K4182" s="64">
        <v>10</v>
      </c>
      <c r="L4182" s="64">
        <f t="shared" si="66"/>
        <v>10432825395.2</v>
      </c>
      <c r="M4182" s="62">
        <v>4173</v>
      </c>
    </row>
    <row r="4183" spans="5:13">
      <c r="E4183" s="59"/>
      <c r="F4183" s="62">
        <v>6</v>
      </c>
      <c r="G4183" s="64">
        <v>10154800</v>
      </c>
      <c r="H4183" s="59"/>
      <c r="I4183" s="69">
        <v>1.06</v>
      </c>
      <c r="J4183" s="70">
        <v>1076408</v>
      </c>
      <c r="K4183" s="64">
        <v>10</v>
      </c>
      <c r="L4183" s="64">
        <f t="shared" si="66"/>
        <v>10940862758.4</v>
      </c>
      <c r="M4183" s="62">
        <v>4174</v>
      </c>
    </row>
    <row r="4184" spans="5:13">
      <c r="E4184" s="59"/>
      <c r="F4184" s="62">
        <v>7</v>
      </c>
      <c r="G4184" s="64">
        <v>10346400</v>
      </c>
      <c r="H4184" s="59"/>
      <c r="I4184" s="69">
        <v>1.08</v>
      </c>
      <c r="J4184" s="70">
        <v>1107064</v>
      </c>
      <c r="K4184" s="64">
        <v>10</v>
      </c>
      <c r="L4184" s="64">
        <f t="shared" si="66"/>
        <v>11464473369.6</v>
      </c>
      <c r="M4184" s="62">
        <v>4175</v>
      </c>
    </row>
    <row r="4185" spans="5:13">
      <c r="E4185" s="59"/>
      <c r="F4185" s="62">
        <v>8</v>
      </c>
      <c r="G4185" s="64">
        <v>10538000</v>
      </c>
      <c r="H4185" s="59"/>
      <c r="I4185" s="69">
        <v>1.1</v>
      </c>
      <c r="J4185" s="70">
        <v>1138104</v>
      </c>
      <c r="K4185" s="64">
        <v>10</v>
      </c>
      <c r="L4185" s="64">
        <f t="shared" si="66"/>
        <v>12003877952</v>
      </c>
      <c r="M4185" s="62">
        <v>4176</v>
      </c>
    </row>
    <row r="4186" spans="5:13">
      <c r="E4186" s="62">
        <v>3</v>
      </c>
      <c r="F4186" s="62">
        <v>1</v>
      </c>
      <c r="G4186" s="63">
        <v>9670000</v>
      </c>
      <c r="H4186" s="62">
        <v>90000</v>
      </c>
      <c r="I4186" s="69">
        <v>1</v>
      </c>
      <c r="J4186" s="70">
        <v>976670</v>
      </c>
      <c r="K4186" s="64">
        <v>10</v>
      </c>
      <c r="L4186" s="64">
        <f t="shared" si="66"/>
        <v>9454068900</v>
      </c>
      <c r="M4186" s="62">
        <v>4177</v>
      </c>
    </row>
    <row r="4187" spans="5:13">
      <c r="E4187" s="59"/>
      <c r="F4187" s="62">
        <v>2</v>
      </c>
      <c r="G4187" s="64">
        <v>9766700</v>
      </c>
      <c r="H4187" s="59"/>
      <c r="I4187" s="69">
        <v>1.01</v>
      </c>
      <c r="J4187" s="70">
        <v>996203</v>
      </c>
      <c r="K4187" s="64">
        <v>10</v>
      </c>
      <c r="L4187" s="64">
        <f t="shared" si="66"/>
        <v>9739382540.1</v>
      </c>
      <c r="M4187" s="62">
        <v>4178</v>
      </c>
    </row>
    <row r="4188" spans="5:13">
      <c r="E4188" s="59"/>
      <c r="F4188" s="62">
        <v>3</v>
      </c>
      <c r="G4188" s="64">
        <v>9863400</v>
      </c>
      <c r="H4188" s="59"/>
      <c r="I4188" s="69">
        <v>1.02</v>
      </c>
      <c r="J4188" s="70">
        <v>1015930</v>
      </c>
      <c r="K4188" s="64">
        <v>10</v>
      </c>
      <c r="L4188" s="64">
        <f t="shared" si="66"/>
        <v>10030387362</v>
      </c>
      <c r="M4188" s="62">
        <v>4179</v>
      </c>
    </row>
    <row r="4189" spans="5:13">
      <c r="E4189" s="59"/>
      <c r="F4189" s="62">
        <v>4</v>
      </c>
      <c r="G4189" s="64">
        <v>9960100</v>
      </c>
      <c r="H4189" s="59"/>
      <c r="I4189" s="69">
        <v>1.03</v>
      </c>
      <c r="J4189" s="70">
        <v>1035850</v>
      </c>
      <c r="K4189" s="64">
        <v>10</v>
      </c>
      <c r="L4189" s="64">
        <f t="shared" si="66"/>
        <v>10327129685</v>
      </c>
      <c r="M4189" s="62">
        <v>4180</v>
      </c>
    </row>
    <row r="4190" spans="5:13">
      <c r="E4190" s="59"/>
      <c r="F4190" s="62">
        <v>5</v>
      </c>
      <c r="G4190" s="64">
        <v>10056800</v>
      </c>
      <c r="H4190" s="59"/>
      <c r="I4190" s="69">
        <v>1.04</v>
      </c>
      <c r="J4190" s="70">
        <v>1055964</v>
      </c>
      <c r="K4190" s="64">
        <v>10</v>
      </c>
      <c r="L4190" s="64">
        <f t="shared" si="66"/>
        <v>10629675555.2</v>
      </c>
      <c r="M4190" s="62">
        <v>4181</v>
      </c>
    </row>
    <row r="4191" spans="5:13">
      <c r="E4191" s="59"/>
      <c r="F4191" s="62">
        <v>6</v>
      </c>
      <c r="G4191" s="64">
        <v>10250200</v>
      </c>
      <c r="H4191" s="59"/>
      <c r="I4191" s="69">
        <v>1.06</v>
      </c>
      <c r="J4191" s="70">
        <v>1086521</v>
      </c>
      <c r="K4191" s="64">
        <v>10</v>
      </c>
      <c r="L4191" s="64">
        <f t="shared" si="66"/>
        <v>11147307754.2</v>
      </c>
      <c r="M4191" s="62">
        <v>4182</v>
      </c>
    </row>
    <row r="4192" spans="5:13">
      <c r="E4192" s="59"/>
      <c r="F4192" s="62">
        <v>7</v>
      </c>
      <c r="G4192" s="64">
        <v>10443600</v>
      </c>
      <c r="H4192" s="59"/>
      <c r="I4192" s="69">
        <v>1.08</v>
      </c>
      <c r="J4192" s="70">
        <v>1117465</v>
      </c>
      <c r="K4192" s="64">
        <v>10</v>
      </c>
      <c r="L4192" s="64">
        <f t="shared" si="66"/>
        <v>11680801074</v>
      </c>
      <c r="M4192" s="62">
        <v>4183</v>
      </c>
    </row>
    <row r="4193" spans="5:13">
      <c r="E4193" s="59"/>
      <c r="F4193" s="62">
        <v>8</v>
      </c>
      <c r="G4193" s="64">
        <v>10637000</v>
      </c>
      <c r="H4193" s="59"/>
      <c r="I4193" s="69">
        <v>1.1</v>
      </c>
      <c r="J4193" s="70">
        <v>1148796</v>
      </c>
      <c r="K4193" s="64">
        <v>10</v>
      </c>
      <c r="L4193" s="64">
        <f t="shared" si="66"/>
        <v>12230380052</v>
      </c>
      <c r="M4193" s="62">
        <v>4184</v>
      </c>
    </row>
    <row r="4194" spans="5:13">
      <c r="E4194" s="62">
        <v>4</v>
      </c>
      <c r="F4194" s="62">
        <v>1</v>
      </c>
      <c r="G4194" s="63">
        <v>9760000</v>
      </c>
      <c r="H4194" s="62">
        <v>90000</v>
      </c>
      <c r="I4194" s="69">
        <v>1</v>
      </c>
      <c r="J4194" s="70">
        <v>985760</v>
      </c>
      <c r="K4194" s="64">
        <v>10</v>
      </c>
      <c r="L4194" s="64">
        <f t="shared" si="66"/>
        <v>9630777600</v>
      </c>
      <c r="M4194" s="62">
        <v>4185</v>
      </c>
    </row>
    <row r="4195" spans="5:13">
      <c r="E4195" s="59"/>
      <c r="F4195" s="62">
        <v>2</v>
      </c>
      <c r="G4195" s="64">
        <v>9857600</v>
      </c>
      <c r="H4195" s="59"/>
      <c r="I4195" s="69">
        <v>1.01</v>
      </c>
      <c r="J4195" s="70">
        <v>1005475</v>
      </c>
      <c r="K4195" s="64">
        <v>10</v>
      </c>
      <c r="L4195" s="64">
        <f t="shared" si="66"/>
        <v>9921427960</v>
      </c>
      <c r="M4195" s="62">
        <v>4186</v>
      </c>
    </row>
    <row r="4196" spans="5:13">
      <c r="E4196" s="59"/>
      <c r="F4196" s="62">
        <v>3</v>
      </c>
      <c r="G4196" s="64">
        <v>9955200</v>
      </c>
      <c r="H4196" s="59"/>
      <c r="I4196" s="69">
        <v>1.02</v>
      </c>
      <c r="J4196" s="70">
        <v>1025385</v>
      </c>
      <c r="K4196" s="64">
        <v>10</v>
      </c>
      <c r="L4196" s="64">
        <f t="shared" si="66"/>
        <v>10217867952</v>
      </c>
      <c r="M4196" s="62">
        <v>4187</v>
      </c>
    </row>
    <row r="4197" spans="5:13">
      <c r="E4197" s="59"/>
      <c r="F4197" s="62">
        <v>4</v>
      </c>
      <c r="G4197" s="64">
        <v>10052800</v>
      </c>
      <c r="H4197" s="59"/>
      <c r="I4197" s="69">
        <v>1.03</v>
      </c>
      <c r="J4197" s="70">
        <v>1045491</v>
      </c>
      <c r="K4197" s="64">
        <v>10</v>
      </c>
      <c r="L4197" s="64">
        <f t="shared" si="66"/>
        <v>10520164724.8</v>
      </c>
      <c r="M4197" s="62">
        <v>4188</v>
      </c>
    </row>
    <row r="4198" spans="5:13">
      <c r="E4198" s="59"/>
      <c r="F4198" s="62">
        <v>5</v>
      </c>
      <c r="G4198" s="64">
        <v>10150400</v>
      </c>
      <c r="H4198" s="59"/>
      <c r="I4198" s="69">
        <v>1.04</v>
      </c>
      <c r="J4198" s="70">
        <v>1065792</v>
      </c>
      <c r="K4198" s="64">
        <v>10</v>
      </c>
      <c r="L4198" s="64">
        <f t="shared" si="66"/>
        <v>10828365516.8</v>
      </c>
      <c r="M4198" s="62">
        <v>4189</v>
      </c>
    </row>
    <row r="4199" spans="5:13">
      <c r="E4199" s="59"/>
      <c r="F4199" s="62">
        <v>6</v>
      </c>
      <c r="G4199" s="64">
        <v>10345600</v>
      </c>
      <c r="H4199" s="59"/>
      <c r="I4199" s="69">
        <v>1.06</v>
      </c>
      <c r="J4199" s="70">
        <v>1096633</v>
      </c>
      <c r="K4199" s="64">
        <v>10</v>
      </c>
      <c r="L4199" s="64">
        <f t="shared" si="66"/>
        <v>11355671964.8</v>
      </c>
      <c r="M4199" s="62">
        <v>4190</v>
      </c>
    </row>
    <row r="4200" spans="5:13">
      <c r="E4200" s="59"/>
      <c r="F4200" s="62">
        <v>7</v>
      </c>
      <c r="G4200" s="64">
        <v>10540800</v>
      </c>
      <c r="H4200" s="59"/>
      <c r="I4200" s="69">
        <v>1.08</v>
      </c>
      <c r="J4200" s="70">
        <v>1127865</v>
      </c>
      <c r="K4200" s="64">
        <v>10</v>
      </c>
      <c r="L4200" s="64">
        <f t="shared" si="66"/>
        <v>11899140192</v>
      </c>
      <c r="M4200" s="62">
        <v>4191</v>
      </c>
    </row>
    <row r="4201" spans="5:13">
      <c r="E4201" s="59"/>
      <c r="F4201" s="62">
        <v>8</v>
      </c>
      <c r="G4201" s="64">
        <v>10736000</v>
      </c>
      <c r="H4201" s="59"/>
      <c r="I4201" s="69">
        <v>1.1</v>
      </c>
      <c r="J4201" s="70">
        <v>1159488</v>
      </c>
      <c r="K4201" s="64">
        <v>10</v>
      </c>
      <c r="L4201" s="64">
        <f t="shared" si="66"/>
        <v>12458999168</v>
      </c>
      <c r="M4201" s="62">
        <v>4192</v>
      </c>
    </row>
    <row r="4202" spans="5:13">
      <c r="E4202" s="62">
        <v>5</v>
      </c>
      <c r="F4202" s="62">
        <v>1</v>
      </c>
      <c r="G4202" s="63">
        <v>9850000</v>
      </c>
      <c r="H4202" s="62">
        <v>90000</v>
      </c>
      <c r="I4202" s="69">
        <v>1</v>
      </c>
      <c r="J4202" s="70">
        <v>994850</v>
      </c>
      <c r="K4202" s="64">
        <v>10</v>
      </c>
      <c r="L4202" s="64">
        <f t="shared" ref="L4202:L4265" si="67">G4202*(1+J4202/1000)</f>
        <v>9809122500</v>
      </c>
      <c r="M4202" s="62">
        <v>4193</v>
      </c>
    </row>
    <row r="4203" spans="5:13">
      <c r="E4203" s="59"/>
      <c r="F4203" s="62">
        <v>2</v>
      </c>
      <c r="G4203" s="64">
        <v>9948500</v>
      </c>
      <c r="H4203" s="59"/>
      <c r="I4203" s="69">
        <v>1.01</v>
      </c>
      <c r="J4203" s="70">
        <v>1014747</v>
      </c>
      <c r="K4203" s="64">
        <v>10</v>
      </c>
      <c r="L4203" s="64">
        <f t="shared" si="67"/>
        <v>10105159029.5</v>
      </c>
      <c r="M4203" s="62">
        <v>4194</v>
      </c>
    </row>
    <row r="4204" spans="5:13">
      <c r="E4204" s="59"/>
      <c r="F4204" s="62">
        <v>3</v>
      </c>
      <c r="G4204" s="64">
        <v>10047000</v>
      </c>
      <c r="H4204" s="59"/>
      <c r="I4204" s="69">
        <v>1.02</v>
      </c>
      <c r="J4204" s="70">
        <v>1034841</v>
      </c>
      <c r="K4204" s="64">
        <v>10</v>
      </c>
      <c r="L4204" s="64">
        <f t="shared" si="67"/>
        <v>10407094527</v>
      </c>
      <c r="M4204" s="62">
        <v>4195</v>
      </c>
    </row>
    <row r="4205" spans="5:13">
      <c r="E4205" s="59"/>
      <c r="F4205" s="62">
        <v>4</v>
      </c>
      <c r="G4205" s="64">
        <v>10145500</v>
      </c>
      <c r="H4205" s="59"/>
      <c r="I4205" s="69">
        <v>1.03</v>
      </c>
      <c r="J4205" s="70">
        <v>1055132</v>
      </c>
      <c r="K4205" s="64">
        <v>10</v>
      </c>
      <c r="L4205" s="64">
        <f t="shared" si="67"/>
        <v>10714987206</v>
      </c>
      <c r="M4205" s="62">
        <v>4196</v>
      </c>
    </row>
    <row r="4206" spans="5:13">
      <c r="E4206" s="59"/>
      <c r="F4206" s="62">
        <v>5</v>
      </c>
      <c r="G4206" s="64">
        <v>10244000</v>
      </c>
      <c r="H4206" s="59"/>
      <c r="I4206" s="69">
        <v>1.04</v>
      </c>
      <c r="J4206" s="70">
        <v>1075620</v>
      </c>
      <c r="K4206" s="64">
        <v>10</v>
      </c>
      <c r="L4206" s="64">
        <f t="shared" si="67"/>
        <v>11028895280</v>
      </c>
      <c r="M4206" s="62">
        <v>4197</v>
      </c>
    </row>
    <row r="4207" spans="5:13">
      <c r="E4207" s="59"/>
      <c r="F4207" s="62">
        <v>6</v>
      </c>
      <c r="G4207" s="64">
        <v>10441000</v>
      </c>
      <c r="H4207" s="59"/>
      <c r="I4207" s="69">
        <v>1.06</v>
      </c>
      <c r="J4207" s="70">
        <v>1106746</v>
      </c>
      <c r="K4207" s="64">
        <v>10</v>
      </c>
      <c r="L4207" s="64">
        <f t="shared" si="67"/>
        <v>11565975986</v>
      </c>
      <c r="M4207" s="62">
        <v>4198</v>
      </c>
    </row>
    <row r="4208" spans="5:13">
      <c r="E4208" s="59"/>
      <c r="F4208" s="62">
        <v>7</v>
      </c>
      <c r="G4208" s="64">
        <v>10638000</v>
      </c>
      <c r="H4208" s="59"/>
      <c r="I4208" s="69">
        <v>1.08</v>
      </c>
      <c r="J4208" s="70">
        <v>1138266</v>
      </c>
      <c r="K4208" s="64">
        <v>10</v>
      </c>
      <c r="L4208" s="64">
        <f t="shared" si="67"/>
        <v>12119511708</v>
      </c>
      <c r="M4208" s="62">
        <v>4199</v>
      </c>
    </row>
    <row r="4209" spans="4:17">
      <c r="D4209" s="59"/>
      <c r="E4209" s="59"/>
      <c r="F4209" s="62">
        <v>8</v>
      </c>
      <c r="G4209" s="64">
        <v>10835000</v>
      </c>
      <c r="H4209" s="59"/>
      <c r="I4209" s="69">
        <v>1.1</v>
      </c>
      <c r="J4209" s="70">
        <v>1170180</v>
      </c>
      <c r="K4209" s="64">
        <v>10</v>
      </c>
      <c r="L4209" s="64">
        <f t="shared" si="67"/>
        <v>12689735300</v>
      </c>
      <c r="M4209" s="62">
        <v>4200</v>
      </c>
      <c r="N4209" s="59"/>
      <c r="O4209" s="59"/>
      <c r="P4209" s="59"/>
      <c r="Q4209" s="59"/>
    </row>
    <row r="4210" spans="4:17">
      <c r="D4210" s="62" t="s">
        <v>702</v>
      </c>
      <c r="E4210" s="62">
        <v>1</v>
      </c>
      <c r="F4210" s="62">
        <v>1</v>
      </c>
      <c r="G4210" s="63">
        <v>9940000</v>
      </c>
      <c r="H4210" s="62">
        <v>90000</v>
      </c>
      <c r="I4210" s="69">
        <v>1</v>
      </c>
      <c r="J4210" s="70">
        <v>1003940</v>
      </c>
      <c r="K4210" s="64">
        <v>10</v>
      </c>
      <c r="L4210" s="64">
        <f t="shared" si="67"/>
        <v>9989103600</v>
      </c>
      <c r="M4210" s="62">
        <v>4201</v>
      </c>
      <c r="N4210" s="59"/>
      <c r="O4210" s="59"/>
      <c r="P4210" s="59"/>
      <c r="Q4210" s="59"/>
    </row>
    <row r="4211" spans="4:17">
      <c r="D4211" s="59"/>
      <c r="E4211" s="59"/>
      <c r="F4211" s="62">
        <v>2</v>
      </c>
      <c r="G4211" s="64">
        <v>10039400</v>
      </c>
      <c r="H4211" s="59"/>
      <c r="I4211" s="69">
        <v>1.01</v>
      </c>
      <c r="J4211" s="70">
        <v>1024018</v>
      </c>
      <c r="K4211" s="64">
        <v>10</v>
      </c>
      <c r="L4211" s="64">
        <f t="shared" si="67"/>
        <v>10290565709.2</v>
      </c>
      <c r="M4211" s="62">
        <v>4202</v>
      </c>
      <c r="N4211" s="59"/>
      <c r="O4211" s="59"/>
      <c r="P4211" s="59"/>
      <c r="Q4211" s="59"/>
    </row>
    <row r="4212" spans="4:17">
      <c r="D4212" s="59"/>
      <c r="E4212" s="59"/>
      <c r="F4212" s="62">
        <v>3</v>
      </c>
      <c r="G4212" s="64">
        <v>10138800</v>
      </c>
      <c r="H4212" s="59"/>
      <c r="I4212" s="69">
        <v>1.02</v>
      </c>
      <c r="J4212" s="70">
        <v>1044296</v>
      </c>
      <c r="K4212" s="64">
        <v>10</v>
      </c>
      <c r="L4212" s="64">
        <f t="shared" si="67"/>
        <v>10598047084.8</v>
      </c>
      <c r="M4212" s="62">
        <v>4203</v>
      </c>
      <c r="N4212" s="59"/>
      <c r="O4212" s="59"/>
      <c r="P4212" s="59"/>
      <c r="Q4212" s="59"/>
    </row>
    <row r="4213" spans="4:17">
      <c r="D4213" s="59"/>
      <c r="E4213" s="59"/>
      <c r="F4213" s="62">
        <v>4</v>
      </c>
      <c r="G4213" s="64">
        <v>10238200</v>
      </c>
      <c r="H4213" s="59"/>
      <c r="I4213" s="69">
        <v>1.03</v>
      </c>
      <c r="J4213" s="70">
        <v>1064772</v>
      </c>
      <c r="K4213" s="64">
        <v>10</v>
      </c>
      <c r="L4213" s="64">
        <f t="shared" si="67"/>
        <v>10911586890.4</v>
      </c>
      <c r="M4213" s="62">
        <v>4204</v>
      </c>
      <c r="N4213" s="59"/>
      <c r="O4213" s="59"/>
      <c r="P4213" s="59"/>
      <c r="Q4213" s="59"/>
    </row>
    <row r="4214" spans="4:17">
      <c r="D4214" s="59"/>
      <c r="E4214" s="59"/>
      <c r="F4214" s="62">
        <v>5</v>
      </c>
      <c r="G4214" s="64">
        <v>10337600</v>
      </c>
      <c r="H4214" s="59"/>
      <c r="I4214" s="69">
        <v>1.04</v>
      </c>
      <c r="J4214" s="70">
        <v>1085448</v>
      </c>
      <c r="K4214" s="64">
        <v>10</v>
      </c>
      <c r="L4214" s="64">
        <f t="shared" si="67"/>
        <v>11231264844.8</v>
      </c>
      <c r="M4214" s="62">
        <v>4205</v>
      </c>
      <c r="N4214" s="59"/>
      <c r="O4214" s="59"/>
      <c r="P4214" s="59"/>
      <c r="Q4214" s="59"/>
    </row>
    <row r="4215" spans="4:17">
      <c r="D4215" s="59"/>
      <c r="E4215" s="59"/>
      <c r="F4215" s="62">
        <v>6</v>
      </c>
      <c r="G4215" s="64">
        <v>10536400</v>
      </c>
      <c r="H4215" s="59"/>
      <c r="I4215" s="69">
        <v>1.06</v>
      </c>
      <c r="J4215" s="70">
        <v>1116858</v>
      </c>
      <c r="K4215" s="64">
        <v>10</v>
      </c>
      <c r="L4215" s="64">
        <f t="shared" si="67"/>
        <v>11778199031.2</v>
      </c>
      <c r="M4215" s="62">
        <v>4206</v>
      </c>
      <c r="N4215" s="59"/>
      <c r="O4215" s="59"/>
      <c r="P4215" s="59"/>
      <c r="Q4215" s="59"/>
    </row>
    <row r="4216" spans="4:17">
      <c r="D4216" s="59"/>
      <c r="E4216" s="59"/>
      <c r="F4216" s="62">
        <v>7</v>
      </c>
      <c r="G4216" s="64">
        <v>10735200</v>
      </c>
      <c r="H4216" s="59"/>
      <c r="I4216" s="69">
        <v>1.08</v>
      </c>
      <c r="J4216" s="70">
        <v>1148666</v>
      </c>
      <c r="K4216" s="64">
        <v>10</v>
      </c>
      <c r="L4216" s="64">
        <f t="shared" si="67"/>
        <v>12341894443.2</v>
      </c>
      <c r="M4216" s="62">
        <v>4207</v>
      </c>
      <c r="N4216" s="59"/>
      <c r="O4216" s="59"/>
      <c r="P4216" s="59"/>
      <c r="Q4216" s="59"/>
    </row>
    <row r="4217" spans="4:17">
      <c r="D4217" s="59"/>
      <c r="E4217" s="59"/>
      <c r="F4217" s="62">
        <v>8</v>
      </c>
      <c r="G4217" s="64">
        <v>10934000</v>
      </c>
      <c r="H4217" s="59"/>
      <c r="I4217" s="69">
        <v>1.1</v>
      </c>
      <c r="J4217" s="70">
        <v>1180872</v>
      </c>
      <c r="K4217" s="64">
        <v>10</v>
      </c>
      <c r="L4217" s="64">
        <f t="shared" si="67"/>
        <v>12922588448</v>
      </c>
      <c r="M4217" s="62">
        <v>4208</v>
      </c>
      <c r="N4217" s="59"/>
      <c r="O4217" s="59"/>
      <c r="P4217" s="59"/>
      <c r="Q4217" s="59"/>
    </row>
    <row r="4218" spans="4:17">
      <c r="D4218" s="59"/>
      <c r="E4218" s="62">
        <v>2</v>
      </c>
      <c r="F4218" s="62">
        <v>1</v>
      </c>
      <c r="G4218" s="63">
        <v>10030000</v>
      </c>
      <c r="H4218" s="62">
        <v>90000</v>
      </c>
      <c r="I4218" s="69">
        <v>1</v>
      </c>
      <c r="J4218" s="70">
        <v>1013030</v>
      </c>
      <c r="K4218" s="64">
        <v>10</v>
      </c>
      <c r="L4218" s="64">
        <f t="shared" si="67"/>
        <v>10170720900</v>
      </c>
      <c r="M4218" s="62">
        <v>4209</v>
      </c>
      <c r="N4218" s="59"/>
      <c r="O4218" s="59"/>
      <c r="P4218" s="59"/>
      <c r="Q4218" s="59"/>
    </row>
    <row r="4219" spans="4:17">
      <c r="D4219" s="59"/>
      <c r="E4219" s="59"/>
      <c r="F4219" s="62">
        <v>2</v>
      </c>
      <c r="G4219" s="64">
        <v>10130300</v>
      </c>
      <c r="H4219" s="59"/>
      <c r="I4219" s="69">
        <v>1.01</v>
      </c>
      <c r="J4219" s="70">
        <v>1033290</v>
      </c>
      <c r="K4219" s="64">
        <v>10</v>
      </c>
      <c r="L4219" s="64">
        <f t="shared" si="67"/>
        <v>10477667987</v>
      </c>
      <c r="M4219" s="62">
        <v>4210</v>
      </c>
      <c r="N4219" s="59"/>
      <c r="O4219" s="59"/>
      <c r="P4219" s="59"/>
      <c r="Q4219" s="59"/>
    </row>
    <row r="4220" spans="4:17">
      <c r="D4220" s="59"/>
      <c r="E4220" s="59"/>
      <c r="F4220" s="62">
        <v>3</v>
      </c>
      <c r="G4220" s="64">
        <v>10230600</v>
      </c>
      <c r="H4220" s="59"/>
      <c r="I4220" s="69">
        <v>1.02</v>
      </c>
      <c r="J4220" s="70">
        <v>1053751</v>
      </c>
      <c r="K4220" s="64">
        <v>10</v>
      </c>
      <c r="L4220" s="64">
        <f t="shared" si="67"/>
        <v>10790735580.6</v>
      </c>
      <c r="M4220" s="62">
        <v>4211</v>
      </c>
      <c r="N4220" s="59"/>
      <c r="O4220" s="59"/>
      <c r="P4220" s="59"/>
      <c r="Q4220" s="59"/>
    </row>
    <row r="4221" spans="4:17">
      <c r="D4221" s="59"/>
      <c r="E4221" s="59"/>
      <c r="F4221" s="62">
        <v>4</v>
      </c>
      <c r="G4221" s="64">
        <v>10330900</v>
      </c>
      <c r="H4221" s="59"/>
      <c r="I4221" s="69">
        <v>1.03</v>
      </c>
      <c r="J4221" s="70">
        <v>1074413</v>
      </c>
      <c r="K4221" s="64">
        <v>10</v>
      </c>
      <c r="L4221" s="64">
        <f t="shared" si="67"/>
        <v>11109984161.7</v>
      </c>
      <c r="M4221" s="62">
        <v>4212</v>
      </c>
      <c r="N4221" s="59"/>
      <c r="O4221" s="59"/>
      <c r="P4221" s="59"/>
      <c r="Q4221" s="59"/>
    </row>
    <row r="4222" spans="4:17">
      <c r="D4222" s="59"/>
      <c r="E4222" s="59"/>
      <c r="F4222" s="62">
        <v>5</v>
      </c>
      <c r="G4222" s="64">
        <v>10431200</v>
      </c>
      <c r="H4222" s="59"/>
      <c r="I4222" s="69">
        <v>1.04</v>
      </c>
      <c r="J4222" s="70">
        <v>1095276</v>
      </c>
      <c r="K4222" s="64">
        <v>10</v>
      </c>
      <c r="L4222" s="64">
        <f t="shared" si="67"/>
        <v>11435474211.2</v>
      </c>
      <c r="M4222" s="62">
        <v>4213</v>
      </c>
      <c r="N4222" s="59"/>
      <c r="O4222" s="59"/>
      <c r="P4222" s="59"/>
      <c r="Q4222" s="59"/>
    </row>
    <row r="4223" spans="4:17">
      <c r="D4223" s="59"/>
      <c r="E4223" s="59"/>
      <c r="F4223" s="62">
        <v>6</v>
      </c>
      <c r="G4223" s="64">
        <v>10631800</v>
      </c>
      <c r="H4223" s="59"/>
      <c r="I4223" s="69">
        <v>1.06</v>
      </c>
      <c r="J4223" s="70">
        <v>1126970</v>
      </c>
      <c r="K4223" s="64">
        <v>10</v>
      </c>
      <c r="L4223" s="64">
        <f t="shared" si="67"/>
        <v>11992351446</v>
      </c>
      <c r="M4223" s="62">
        <v>4214</v>
      </c>
      <c r="N4223" s="59"/>
      <c r="O4223" s="59"/>
      <c r="P4223" s="59"/>
      <c r="Q4223" s="59"/>
    </row>
    <row r="4224" spans="4:17">
      <c r="D4224" s="59"/>
      <c r="E4224" s="59"/>
      <c r="F4224" s="62">
        <v>7</v>
      </c>
      <c r="G4224" s="64">
        <v>10832400</v>
      </c>
      <c r="H4224" s="59"/>
      <c r="I4224" s="69">
        <v>1.08</v>
      </c>
      <c r="J4224" s="70">
        <v>1159066</v>
      </c>
      <c r="K4224" s="64">
        <v>10</v>
      </c>
      <c r="L4224" s="64">
        <f t="shared" si="67"/>
        <v>12566298938.4</v>
      </c>
      <c r="M4224" s="62">
        <v>4215</v>
      </c>
      <c r="N4224" s="59"/>
      <c r="O4224" s="59"/>
      <c r="P4224" s="59"/>
      <c r="Q4224" s="59"/>
    </row>
    <row r="4225" spans="5:13">
      <c r="E4225" s="59"/>
      <c r="F4225" s="62">
        <v>8</v>
      </c>
      <c r="G4225" s="64">
        <v>11033000</v>
      </c>
      <c r="H4225" s="59"/>
      <c r="I4225" s="69">
        <v>1.1</v>
      </c>
      <c r="J4225" s="70">
        <v>1191564</v>
      </c>
      <c r="K4225" s="64">
        <v>10</v>
      </c>
      <c r="L4225" s="64">
        <f t="shared" si="67"/>
        <v>13157558612</v>
      </c>
      <c r="M4225" s="62">
        <v>4216</v>
      </c>
    </row>
    <row r="4226" spans="5:13">
      <c r="E4226" s="62">
        <v>3</v>
      </c>
      <c r="F4226" s="62">
        <v>1</v>
      </c>
      <c r="G4226" s="63">
        <v>10120000</v>
      </c>
      <c r="H4226" s="62">
        <v>90000</v>
      </c>
      <c r="I4226" s="69">
        <v>1</v>
      </c>
      <c r="J4226" s="70">
        <v>1022120</v>
      </c>
      <c r="K4226" s="64">
        <v>10</v>
      </c>
      <c r="L4226" s="64">
        <f t="shared" si="67"/>
        <v>10353974400</v>
      </c>
      <c r="M4226" s="62">
        <v>4217</v>
      </c>
    </row>
    <row r="4227" spans="5:13">
      <c r="E4227" s="59"/>
      <c r="F4227" s="62">
        <v>2</v>
      </c>
      <c r="G4227" s="64">
        <v>10221200</v>
      </c>
      <c r="H4227" s="59"/>
      <c r="I4227" s="69">
        <v>1.01</v>
      </c>
      <c r="J4227" s="70">
        <v>1042562</v>
      </c>
      <c r="K4227" s="64">
        <v>10</v>
      </c>
      <c r="L4227" s="64">
        <f t="shared" si="67"/>
        <v>10666455914.4</v>
      </c>
      <c r="M4227" s="62">
        <v>4218</v>
      </c>
    </row>
    <row r="4228" spans="5:13">
      <c r="E4228" s="59"/>
      <c r="F4228" s="62">
        <v>3</v>
      </c>
      <c r="G4228" s="64">
        <v>10322400</v>
      </c>
      <c r="H4228" s="59"/>
      <c r="I4228" s="69">
        <v>1.02</v>
      </c>
      <c r="J4228" s="70">
        <v>1063207</v>
      </c>
      <c r="K4228" s="64">
        <v>10</v>
      </c>
      <c r="L4228" s="64">
        <f t="shared" si="67"/>
        <v>10985170336.8</v>
      </c>
      <c r="M4228" s="62">
        <v>4219</v>
      </c>
    </row>
    <row r="4229" spans="5:13">
      <c r="E4229" s="59"/>
      <c r="F4229" s="62">
        <v>4</v>
      </c>
      <c r="G4229" s="64">
        <v>10423600</v>
      </c>
      <c r="H4229" s="59"/>
      <c r="I4229" s="69">
        <v>1.03</v>
      </c>
      <c r="J4229" s="70">
        <v>1084054</v>
      </c>
      <c r="K4229" s="64">
        <v>10</v>
      </c>
      <c r="L4229" s="64">
        <f t="shared" si="67"/>
        <v>11310168874.4</v>
      </c>
      <c r="M4229" s="62">
        <v>4220</v>
      </c>
    </row>
    <row r="4230" spans="5:13">
      <c r="E4230" s="59"/>
      <c r="F4230" s="62">
        <v>5</v>
      </c>
      <c r="G4230" s="64">
        <v>10524800</v>
      </c>
      <c r="H4230" s="59"/>
      <c r="I4230" s="69">
        <v>1.04</v>
      </c>
      <c r="J4230" s="70">
        <v>1105104</v>
      </c>
      <c r="K4230" s="64">
        <v>10</v>
      </c>
      <c r="L4230" s="64">
        <f t="shared" si="67"/>
        <v>11641523379.2</v>
      </c>
      <c r="M4230" s="62">
        <v>4221</v>
      </c>
    </row>
    <row r="4231" spans="5:13">
      <c r="E4231" s="59"/>
      <c r="F4231" s="62">
        <v>6</v>
      </c>
      <c r="G4231" s="64">
        <v>10727200</v>
      </c>
      <c r="H4231" s="59"/>
      <c r="I4231" s="69">
        <v>1.06</v>
      </c>
      <c r="J4231" s="70">
        <v>1137083</v>
      </c>
      <c r="K4231" s="64">
        <v>10</v>
      </c>
      <c r="L4231" s="64">
        <f t="shared" si="67"/>
        <v>12208443957.6</v>
      </c>
      <c r="M4231" s="62">
        <v>4222</v>
      </c>
    </row>
    <row r="4232" spans="5:13">
      <c r="E4232" s="59"/>
      <c r="F4232" s="62">
        <v>7</v>
      </c>
      <c r="G4232" s="64">
        <v>10929600</v>
      </c>
      <c r="H4232" s="59"/>
      <c r="I4232" s="69">
        <v>1.08</v>
      </c>
      <c r="J4232" s="70">
        <v>1169467</v>
      </c>
      <c r="K4232" s="64">
        <v>10</v>
      </c>
      <c r="L4232" s="64">
        <f t="shared" si="67"/>
        <v>12792736123.2</v>
      </c>
      <c r="M4232" s="62">
        <v>4223</v>
      </c>
    </row>
    <row r="4233" spans="5:13">
      <c r="E4233" s="59"/>
      <c r="F4233" s="62">
        <v>8</v>
      </c>
      <c r="G4233" s="64">
        <v>11132000</v>
      </c>
      <c r="H4233" s="59"/>
      <c r="I4233" s="69">
        <v>1.1</v>
      </c>
      <c r="J4233" s="70">
        <v>1202256</v>
      </c>
      <c r="K4233" s="64">
        <v>10</v>
      </c>
      <c r="L4233" s="64">
        <f t="shared" si="67"/>
        <v>13394645792</v>
      </c>
      <c r="M4233" s="62">
        <v>4224</v>
      </c>
    </row>
    <row r="4234" spans="5:13">
      <c r="E4234" s="62">
        <v>4</v>
      </c>
      <c r="F4234" s="62">
        <v>1</v>
      </c>
      <c r="G4234" s="63">
        <v>10210000</v>
      </c>
      <c r="H4234" s="62">
        <v>90000</v>
      </c>
      <c r="I4234" s="69">
        <v>1</v>
      </c>
      <c r="J4234" s="70">
        <v>1031210</v>
      </c>
      <c r="K4234" s="64">
        <v>10</v>
      </c>
      <c r="L4234" s="64">
        <f t="shared" si="67"/>
        <v>10538864100</v>
      </c>
      <c r="M4234" s="62">
        <v>4225</v>
      </c>
    </row>
    <row r="4235" spans="5:13">
      <c r="E4235" s="59"/>
      <c r="F4235" s="62">
        <v>2</v>
      </c>
      <c r="G4235" s="64">
        <v>10312100</v>
      </c>
      <c r="H4235" s="59"/>
      <c r="I4235" s="69">
        <v>1.01</v>
      </c>
      <c r="J4235" s="70">
        <v>1051834</v>
      </c>
      <c r="K4235" s="64">
        <v>10</v>
      </c>
      <c r="L4235" s="64">
        <f t="shared" si="67"/>
        <v>10856929491.4</v>
      </c>
      <c r="M4235" s="62">
        <v>4226</v>
      </c>
    </row>
    <row r="4236" spans="5:13">
      <c r="E4236" s="59"/>
      <c r="F4236" s="62">
        <v>3</v>
      </c>
      <c r="G4236" s="64">
        <v>10414200</v>
      </c>
      <c r="H4236" s="59"/>
      <c r="I4236" s="69">
        <v>1.02</v>
      </c>
      <c r="J4236" s="70">
        <v>1072662</v>
      </c>
      <c r="K4236" s="64">
        <v>10</v>
      </c>
      <c r="L4236" s="64">
        <f t="shared" si="67"/>
        <v>11181330800.4</v>
      </c>
      <c r="M4236" s="62">
        <v>4227</v>
      </c>
    </row>
    <row r="4237" spans="5:13">
      <c r="E4237" s="59"/>
      <c r="F4237" s="62">
        <v>4</v>
      </c>
      <c r="G4237" s="64">
        <v>10516300</v>
      </c>
      <c r="H4237" s="59"/>
      <c r="I4237" s="69">
        <v>1.03</v>
      </c>
      <c r="J4237" s="70">
        <v>1093695</v>
      </c>
      <c r="K4237" s="64">
        <v>10</v>
      </c>
      <c r="L4237" s="64">
        <f t="shared" si="67"/>
        <v>11512141028.5</v>
      </c>
      <c r="M4237" s="62">
        <v>4228</v>
      </c>
    </row>
    <row r="4238" spans="5:13">
      <c r="E4238" s="59"/>
      <c r="F4238" s="62">
        <v>5</v>
      </c>
      <c r="G4238" s="64">
        <v>10618400</v>
      </c>
      <c r="H4238" s="59"/>
      <c r="I4238" s="69">
        <v>1.04</v>
      </c>
      <c r="J4238" s="70">
        <v>1114932</v>
      </c>
      <c r="K4238" s="64">
        <v>10</v>
      </c>
      <c r="L4238" s="64">
        <f t="shared" si="67"/>
        <v>11849412348.8</v>
      </c>
      <c r="M4238" s="62">
        <v>4229</v>
      </c>
    </row>
    <row r="4239" spans="5:13">
      <c r="E4239" s="59"/>
      <c r="F4239" s="62">
        <v>6</v>
      </c>
      <c r="G4239" s="64">
        <v>10822600</v>
      </c>
      <c r="H4239" s="59"/>
      <c r="I4239" s="69">
        <v>1.06</v>
      </c>
      <c r="J4239" s="70">
        <v>1147195</v>
      </c>
      <c r="K4239" s="64">
        <v>10</v>
      </c>
      <c r="L4239" s="64">
        <f t="shared" si="67"/>
        <v>12426455207</v>
      </c>
      <c r="M4239" s="62">
        <v>4230</v>
      </c>
    </row>
    <row r="4240" spans="5:13">
      <c r="E4240" s="59"/>
      <c r="F4240" s="62">
        <v>7</v>
      </c>
      <c r="G4240" s="64">
        <v>11026800</v>
      </c>
      <c r="H4240" s="59"/>
      <c r="I4240" s="69">
        <v>1.08</v>
      </c>
      <c r="J4240" s="70">
        <v>1179867</v>
      </c>
      <c r="K4240" s="64">
        <v>10</v>
      </c>
      <c r="L4240" s="64">
        <f t="shared" si="67"/>
        <v>13021184235.6</v>
      </c>
      <c r="M4240" s="62">
        <v>4231</v>
      </c>
    </row>
    <row r="4241" spans="4:13">
      <c r="D4241" s="59"/>
      <c r="E4241" s="59"/>
      <c r="F4241" s="62">
        <v>8</v>
      </c>
      <c r="G4241" s="64">
        <v>11231000</v>
      </c>
      <c r="H4241" s="59"/>
      <c r="I4241" s="69">
        <v>1.1</v>
      </c>
      <c r="J4241" s="70">
        <v>1212948</v>
      </c>
      <c r="K4241" s="64">
        <v>10</v>
      </c>
      <c r="L4241" s="64">
        <f t="shared" si="67"/>
        <v>13633849988</v>
      </c>
      <c r="M4241" s="62">
        <v>4232</v>
      </c>
    </row>
    <row r="4242" spans="4:13">
      <c r="D4242" s="59"/>
      <c r="E4242" s="62">
        <v>5</v>
      </c>
      <c r="F4242" s="62">
        <v>1</v>
      </c>
      <c r="G4242" s="63">
        <v>10300000</v>
      </c>
      <c r="H4242" s="62">
        <v>90000</v>
      </c>
      <c r="I4242" s="69">
        <v>1</v>
      </c>
      <c r="J4242" s="70">
        <v>1040300</v>
      </c>
      <c r="K4242" s="64">
        <v>10</v>
      </c>
      <c r="L4242" s="64">
        <f t="shared" si="67"/>
        <v>10725390000</v>
      </c>
      <c r="M4242" s="62">
        <v>4233</v>
      </c>
    </row>
    <row r="4243" spans="4:13">
      <c r="D4243" s="59"/>
      <c r="E4243" s="59"/>
      <c r="F4243" s="62">
        <v>2</v>
      </c>
      <c r="G4243" s="64">
        <v>10403000</v>
      </c>
      <c r="H4243" s="59"/>
      <c r="I4243" s="69">
        <v>1.01</v>
      </c>
      <c r="J4243" s="70">
        <v>1061106</v>
      </c>
      <c r="K4243" s="64">
        <v>10</v>
      </c>
      <c r="L4243" s="64">
        <f t="shared" si="67"/>
        <v>11049088718</v>
      </c>
      <c r="M4243" s="62">
        <v>4234</v>
      </c>
    </row>
    <row r="4244" spans="4:13">
      <c r="D4244" s="59"/>
      <c r="E4244" s="59"/>
      <c r="F4244" s="62">
        <v>3</v>
      </c>
      <c r="G4244" s="64">
        <v>10506000</v>
      </c>
      <c r="H4244" s="59"/>
      <c r="I4244" s="69">
        <v>1.02</v>
      </c>
      <c r="J4244" s="70">
        <v>1082118</v>
      </c>
      <c r="K4244" s="64">
        <v>10</v>
      </c>
      <c r="L4244" s="64">
        <f t="shared" si="67"/>
        <v>11379237708</v>
      </c>
      <c r="M4244" s="62">
        <v>4235</v>
      </c>
    </row>
    <row r="4245" spans="4:13">
      <c r="D4245" s="59"/>
      <c r="E4245" s="59"/>
      <c r="F4245" s="62">
        <v>4</v>
      </c>
      <c r="G4245" s="64">
        <v>10609000</v>
      </c>
      <c r="H4245" s="59"/>
      <c r="I4245" s="69">
        <v>1.03</v>
      </c>
      <c r="J4245" s="70">
        <v>1103336</v>
      </c>
      <c r="K4245" s="64">
        <v>10</v>
      </c>
      <c r="L4245" s="64">
        <f t="shared" si="67"/>
        <v>11715900624</v>
      </c>
      <c r="M4245" s="62">
        <v>4236</v>
      </c>
    </row>
    <row r="4246" spans="4:13">
      <c r="D4246" s="59"/>
      <c r="E4246" s="59"/>
      <c r="F4246" s="62">
        <v>5</v>
      </c>
      <c r="G4246" s="64">
        <v>10712000</v>
      </c>
      <c r="H4246" s="59"/>
      <c r="I4246" s="69">
        <v>1.04</v>
      </c>
      <c r="J4246" s="70">
        <v>1124760</v>
      </c>
      <c r="K4246" s="64">
        <v>10</v>
      </c>
      <c r="L4246" s="64">
        <f t="shared" si="67"/>
        <v>12059141120</v>
      </c>
      <c r="M4246" s="62">
        <v>4237</v>
      </c>
    </row>
    <row r="4247" spans="4:13">
      <c r="D4247" s="59"/>
      <c r="E4247" s="59"/>
      <c r="F4247" s="62">
        <v>6</v>
      </c>
      <c r="G4247" s="64">
        <v>10918000</v>
      </c>
      <c r="H4247" s="59"/>
      <c r="I4247" s="69">
        <v>1.06</v>
      </c>
      <c r="J4247" s="70">
        <v>1157308</v>
      </c>
      <c r="K4247" s="64">
        <v>10</v>
      </c>
      <c r="L4247" s="64">
        <f t="shared" si="67"/>
        <v>12646406744</v>
      </c>
      <c r="M4247" s="62">
        <v>4238</v>
      </c>
    </row>
    <row r="4248" spans="4:13">
      <c r="D4248" s="59"/>
      <c r="E4248" s="59"/>
      <c r="F4248" s="62">
        <v>7</v>
      </c>
      <c r="G4248" s="64">
        <v>11124000</v>
      </c>
      <c r="H4248" s="59"/>
      <c r="I4248" s="69">
        <v>1.08</v>
      </c>
      <c r="J4248" s="70">
        <v>1190268</v>
      </c>
      <c r="K4248" s="64">
        <v>10</v>
      </c>
      <c r="L4248" s="64">
        <f t="shared" si="67"/>
        <v>13251665232</v>
      </c>
      <c r="M4248" s="62">
        <v>4239</v>
      </c>
    </row>
    <row r="4249" spans="4:13">
      <c r="D4249" s="59"/>
      <c r="E4249" s="59"/>
      <c r="F4249" s="62">
        <v>8</v>
      </c>
      <c r="G4249" s="64">
        <v>11330000</v>
      </c>
      <c r="H4249" s="59"/>
      <c r="I4249" s="69">
        <v>1.1</v>
      </c>
      <c r="J4249" s="70">
        <v>1223640</v>
      </c>
      <c r="K4249" s="64">
        <v>10</v>
      </c>
      <c r="L4249" s="64">
        <f t="shared" si="67"/>
        <v>13875171200</v>
      </c>
      <c r="M4249" s="62">
        <v>4240</v>
      </c>
    </row>
    <row r="4250" spans="4:13">
      <c r="D4250" s="62" t="s">
        <v>703</v>
      </c>
      <c r="E4250" s="62">
        <v>1</v>
      </c>
      <c r="F4250" s="62">
        <v>1</v>
      </c>
      <c r="G4250" s="63">
        <v>10400000</v>
      </c>
      <c r="H4250" s="62">
        <v>100000</v>
      </c>
      <c r="I4250" s="69">
        <v>1</v>
      </c>
      <c r="J4250" s="70">
        <v>1050400</v>
      </c>
      <c r="K4250" s="64">
        <v>10</v>
      </c>
      <c r="L4250" s="64">
        <f t="shared" si="67"/>
        <v>10934560000</v>
      </c>
      <c r="M4250" s="62">
        <v>4241</v>
      </c>
    </row>
    <row r="4251" spans="4:13">
      <c r="D4251" s="59"/>
      <c r="E4251" s="59"/>
      <c r="F4251" s="62">
        <v>2</v>
      </c>
      <c r="G4251" s="64">
        <v>10504000</v>
      </c>
      <c r="H4251" s="59"/>
      <c r="I4251" s="69">
        <v>1.01</v>
      </c>
      <c r="J4251" s="70">
        <v>1071408</v>
      </c>
      <c r="K4251" s="64">
        <v>10</v>
      </c>
      <c r="L4251" s="64">
        <f t="shared" si="67"/>
        <v>11264573632</v>
      </c>
      <c r="M4251" s="62">
        <v>4242</v>
      </c>
    </row>
    <row r="4252" spans="4:13">
      <c r="D4252" s="59"/>
      <c r="E4252" s="59"/>
      <c r="F4252" s="62">
        <v>3</v>
      </c>
      <c r="G4252" s="64">
        <v>10608000</v>
      </c>
      <c r="H4252" s="59"/>
      <c r="I4252" s="69">
        <v>1.02</v>
      </c>
      <c r="J4252" s="70">
        <v>1092624</v>
      </c>
      <c r="K4252" s="64">
        <v>10</v>
      </c>
      <c r="L4252" s="64">
        <f t="shared" si="67"/>
        <v>11601163392</v>
      </c>
      <c r="M4252" s="62">
        <v>4243</v>
      </c>
    </row>
    <row r="4253" spans="4:13">
      <c r="D4253" s="59"/>
      <c r="E4253" s="59"/>
      <c r="F4253" s="62">
        <v>4</v>
      </c>
      <c r="G4253" s="64">
        <v>10712000</v>
      </c>
      <c r="H4253" s="59"/>
      <c r="I4253" s="69">
        <v>1.03</v>
      </c>
      <c r="J4253" s="70">
        <v>1114048</v>
      </c>
      <c r="K4253" s="64">
        <v>10</v>
      </c>
      <c r="L4253" s="64">
        <f t="shared" si="67"/>
        <v>11944394176</v>
      </c>
      <c r="M4253" s="62">
        <v>4244</v>
      </c>
    </row>
    <row r="4254" spans="4:13">
      <c r="D4254" s="59"/>
      <c r="E4254" s="59"/>
      <c r="F4254" s="62">
        <v>5</v>
      </c>
      <c r="G4254" s="64">
        <v>10816000</v>
      </c>
      <c r="H4254" s="59"/>
      <c r="I4254" s="69">
        <v>1.04</v>
      </c>
      <c r="J4254" s="70">
        <v>1135680</v>
      </c>
      <c r="K4254" s="64">
        <v>10</v>
      </c>
      <c r="L4254" s="64">
        <f t="shared" si="67"/>
        <v>12294330880</v>
      </c>
      <c r="M4254" s="62">
        <v>4245</v>
      </c>
    </row>
    <row r="4255" spans="4:13">
      <c r="D4255" s="59"/>
      <c r="E4255" s="59"/>
      <c r="F4255" s="62">
        <v>6</v>
      </c>
      <c r="G4255" s="64">
        <v>11024000</v>
      </c>
      <c r="H4255" s="59"/>
      <c r="I4255" s="69">
        <v>1.06</v>
      </c>
      <c r="J4255" s="70">
        <v>1168544</v>
      </c>
      <c r="K4255" s="64">
        <v>10</v>
      </c>
      <c r="L4255" s="64">
        <f t="shared" si="67"/>
        <v>12893053056</v>
      </c>
      <c r="M4255" s="62">
        <v>4246</v>
      </c>
    </row>
    <row r="4256" spans="4:13">
      <c r="D4256" s="59"/>
      <c r="E4256" s="59"/>
      <c r="F4256" s="62">
        <v>7</v>
      </c>
      <c r="G4256" s="64">
        <v>11232000</v>
      </c>
      <c r="H4256" s="59"/>
      <c r="I4256" s="69">
        <v>1.08</v>
      </c>
      <c r="J4256" s="70">
        <v>1201824</v>
      </c>
      <c r="K4256" s="64">
        <v>10</v>
      </c>
      <c r="L4256" s="64">
        <f t="shared" si="67"/>
        <v>13510119168</v>
      </c>
      <c r="M4256" s="62">
        <v>4247</v>
      </c>
    </row>
    <row r="4257" spans="5:13">
      <c r="E4257" s="59"/>
      <c r="F4257" s="62">
        <v>8</v>
      </c>
      <c r="G4257" s="64">
        <v>11440000</v>
      </c>
      <c r="H4257" s="59"/>
      <c r="I4257" s="69">
        <v>1.1</v>
      </c>
      <c r="J4257" s="70">
        <v>1235520</v>
      </c>
      <c r="K4257" s="64">
        <v>10</v>
      </c>
      <c r="L4257" s="64">
        <f t="shared" si="67"/>
        <v>14145788800</v>
      </c>
      <c r="M4257" s="62">
        <v>4248</v>
      </c>
    </row>
    <row r="4258" spans="5:13">
      <c r="E4258" s="62">
        <v>2</v>
      </c>
      <c r="F4258" s="62">
        <v>1</v>
      </c>
      <c r="G4258" s="63">
        <v>10500000</v>
      </c>
      <c r="H4258" s="62">
        <v>100000</v>
      </c>
      <c r="I4258" s="69">
        <v>1</v>
      </c>
      <c r="J4258" s="70">
        <v>1060500</v>
      </c>
      <c r="K4258" s="64">
        <v>10</v>
      </c>
      <c r="L4258" s="64">
        <f t="shared" si="67"/>
        <v>11145750000</v>
      </c>
      <c r="M4258" s="62">
        <v>4249</v>
      </c>
    </row>
    <row r="4259" spans="5:13">
      <c r="E4259" s="59"/>
      <c r="F4259" s="62">
        <v>2</v>
      </c>
      <c r="G4259" s="64">
        <v>10605000</v>
      </c>
      <c r="H4259" s="59"/>
      <c r="I4259" s="69">
        <v>1.01</v>
      </c>
      <c r="J4259" s="70">
        <v>1081710</v>
      </c>
      <c r="K4259" s="64">
        <v>10</v>
      </c>
      <c r="L4259" s="64">
        <f t="shared" si="67"/>
        <v>11482139550</v>
      </c>
      <c r="M4259" s="62">
        <v>4250</v>
      </c>
    </row>
    <row r="4260" spans="5:13">
      <c r="E4260" s="59"/>
      <c r="F4260" s="62">
        <v>3</v>
      </c>
      <c r="G4260" s="64">
        <v>10710000</v>
      </c>
      <c r="H4260" s="59"/>
      <c r="I4260" s="69">
        <v>1.02</v>
      </c>
      <c r="J4260" s="70">
        <v>1103130</v>
      </c>
      <c r="K4260" s="64">
        <v>10</v>
      </c>
      <c r="L4260" s="64">
        <f t="shared" si="67"/>
        <v>11825232300</v>
      </c>
      <c r="M4260" s="62">
        <v>4251</v>
      </c>
    </row>
    <row r="4261" spans="5:13">
      <c r="E4261" s="59"/>
      <c r="F4261" s="62">
        <v>4</v>
      </c>
      <c r="G4261" s="64">
        <v>10815000</v>
      </c>
      <c r="H4261" s="59"/>
      <c r="I4261" s="69">
        <v>1.03</v>
      </c>
      <c r="J4261" s="70">
        <v>1124760</v>
      </c>
      <c r="K4261" s="64">
        <v>10</v>
      </c>
      <c r="L4261" s="64">
        <f t="shared" si="67"/>
        <v>12175094400</v>
      </c>
      <c r="M4261" s="62">
        <v>4252</v>
      </c>
    </row>
    <row r="4262" spans="5:13">
      <c r="E4262" s="59"/>
      <c r="F4262" s="62">
        <v>5</v>
      </c>
      <c r="G4262" s="64">
        <v>10920000</v>
      </c>
      <c r="H4262" s="59"/>
      <c r="I4262" s="69">
        <v>1.04</v>
      </c>
      <c r="J4262" s="70">
        <v>1146600</v>
      </c>
      <c r="K4262" s="64">
        <v>10</v>
      </c>
      <c r="L4262" s="64">
        <f t="shared" si="67"/>
        <v>12531792000</v>
      </c>
      <c r="M4262" s="62">
        <v>4253</v>
      </c>
    </row>
    <row r="4263" spans="5:13">
      <c r="E4263" s="59"/>
      <c r="F4263" s="62">
        <v>6</v>
      </c>
      <c r="G4263" s="64">
        <v>11130000</v>
      </c>
      <c r="H4263" s="59"/>
      <c r="I4263" s="69">
        <v>1.06</v>
      </c>
      <c r="J4263" s="70">
        <v>1179780</v>
      </c>
      <c r="K4263" s="64">
        <v>10</v>
      </c>
      <c r="L4263" s="64">
        <f t="shared" si="67"/>
        <v>13142081400</v>
      </c>
      <c r="M4263" s="62">
        <v>4254</v>
      </c>
    </row>
    <row r="4264" spans="5:13">
      <c r="E4264" s="59"/>
      <c r="F4264" s="62">
        <v>7</v>
      </c>
      <c r="G4264" s="64">
        <v>11340000</v>
      </c>
      <c r="H4264" s="59"/>
      <c r="I4264" s="69">
        <v>1.08</v>
      </c>
      <c r="J4264" s="70">
        <v>1213380</v>
      </c>
      <c r="K4264" s="64">
        <v>10</v>
      </c>
      <c r="L4264" s="64">
        <f t="shared" si="67"/>
        <v>13771069200</v>
      </c>
      <c r="M4264" s="62">
        <v>4255</v>
      </c>
    </row>
    <row r="4265" spans="5:13">
      <c r="E4265" s="59"/>
      <c r="F4265" s="62">
        <v>8</v>
      </c>
      <c r="G4265" s="64">
        <v>11550000</v>
      </c>
      <c r="H4265" s="59"/>
      <c r="I4265" s="69">
        <v>1.1</v>
      </c>
      <c r="J4265" s="70">
        <v>1247400</v>
      </c>
      <c r="K4265" s="64">
        <v>10</v>
      </c>
      <c r="L4265" s="64">
        <f t="shared" si="67"/>
        <v>14419020000</v>
      </c>
      <c r="M4265" s="62">
        <v>4256</v>
      </c>
    </row>
    <row r="4266" spans="5:13">
      <c r="E4266" s="62">
        <v>3</v>
      </c>
      <c r="F4266" s="62">
        <v>1</v>
      </c>
      <c r="G4266" s="63">
        <v>10600000</v>
      </c>
      <c r="H4266" s="62">
        <v>100000</v>
      </c>
      <c r="I4266" s="69">
        <v>1</v>
      </c>
      <c r="J4266" s="70">
        <v>1070600</v>
      </c>
      <c r="K4266" s="64">
        <v>10</v>
      </c>
      <c r="L4266" s="64">
        <f t="shared" ref="L4266:L4329" si="68">G4266*(1+J4266/1000)</f>
        <v>11358960000</v>
      </c>
      <c r="M4266" s="62">
        <v>4257</v>
      </c>
    </row>
    <row r="4267" spans="5:13">
      <c r="E4267" s="59"/>
      <c r="F4267" s="62">
        <v>2</v>
      </c>
      <c r="G4267" s="64">
        <v>10706000</v>
      </c>
      <c r="H4267" s="59"/>
      <c r="I4267" s="69">
        <v>1.01</v>
      </c>
      <c r="J4267" s="70">
        <v>1092012</v>
      </c>
      <c r="K4267" s="64">
        <v>10</v>
      </c>
      <c r="L4267" s="64">
        <f t="shared" si="68"/>
        <v>11701786472</v>
      </c>
      <c r="M4267" s="62">
        <v>4258</v>
      </c>
    </row>
    <row r="4268" spans="5:13">
      <c r="E4268" s="59"/>
      <c r="F4268" s="62">
        <v>3</v>
      </c>
      <c r="G4268" s="64">
        <v>10812000</v>
      </c>
      <c r="H4268" s="59"/>
      <c r="I4268" s="69">
        <v>1.02</v>
      </c>
      <c r="J4268" s="70">
        <v>1113636</v>
      </c>
      <c r="K4268" s="64">
        <v>10</v>
      </c>
      <c r="L4268" s="64">
        <f t="shared" si="68"/>
        <v>12051444432</v>
      </c>
      <c r="M4268" s="62">
        <v>4259</v>
      </c>
    </row>
    <row r="4269" spans="5:13">
      <c r="E4269" s="59"/>
      <c r="F4269" s="62">
        <v>4</v>
      </c>
      <c r="G4269" s="64">
        <v>10918000</v>
      </c>
      <c r="H4269" s="59"/>
      <c r="I4269" s="69">
        <v>1.03</v>
      </c>
      <c r="J4269" s="70">
        <v>1135472</v>
      </c>
      <c r="K4269" s="64">
        <v>10</v>
      </c>
      <c r="L4269" s="64">
        <f t="shared" si="68"/>
        <v>12408001296</v>
      </c>
      <c r="M4269" s="62">
        <v>4260</v>
      </c>
    </row>
    <row r="4270" spans="5:13">
      <c r="E4270" s="59"/>
      <c r="F4270" s="62">
        <v>5</v>
      </c>
      <c r="G4270" s="64">
        <v>11024000</v>
      </c>
      <c r="H4270" s="59"/>
      <c r="I4270" s="69">
        <v>1.04</v>
      </c>
      <c r="J4270" s="70">
        <v>1157520</v>
      </c>
      <c r="K4270" s="64">
        <v>10</v>
      </c>
      <c r="L4270" s="64">
        <f t="shared" si="68"/>
        <v>12771524480</v>
      </c>
      <c r="M4270" s="62">
        <v>4261</v>
      </c>
    </row>
    <row r="4271" spans="5:13">
      <c r="E4271" s="59"/>
      <c r="F4271" s="62">
        <v>6</v>
      </c>
      <c r="G4271" s="64">
        <v>11236000</v>
      </c>
      <c r="H4271" s="59"/>
      <c r="I4271" s="69">
        <v>1.06</v>
      </c>
      <c r="J4271" s="70">
        <v>1191016</v>
      </c>
      <c r="K4271" s="64">
        <v>10</v>
      </c>
      <c r="L4271" s="64">
        <f t="shared" si="68"/>
        <v>13393491776</v>
      </c>
      <c r="M4271" s="62">
        <v>4262</v>
      </c>
    </row>
    <row r="4272" spans="5:13">
      <c r="E4272" s="59"/>
      <c r="F4272" s="62">
        <v>7</v>
      </c>
      <c r="G4272" s="64">
        <v>11448000</v>
      </c>
      <c r="H4272" s="59"/>
      <c r="I4272" s="69">
        <v>1.08</v>
      </c>
      <c r="J4272" s="70">
        <v>1224936</v>
      </c>
      <c r="K4272" s="64">
        <v>10</v>
      </c>
      <c r="L4272" s="64">
        <f t="shared" si="68"/>
        <v>14034515328</v>
      </c>
      <c r="M4272" s="62">
        <v>4263</v>
      </c>
    </row>
    <row r="4273" spans="5:13">
      <c r="E4273" s="59"/>
      <c r="F4273" s="62">
        <v>8</v>
      </c>
      <c r="G4273" s="64">
        <v>11660000</v>
      </c>
      <c r="H4273" s="59"/>
      <c r="I4273" s="69">
        <v>1.1</v>
      </c>
      <c r="J4273" s="70">
        <v>1259280</v>
      </c>
      <c r="K4273" s="64">
        <v>10</v>
      </c>
      <c r="L4273" s="64">
        <f t="shared" si="68"/>
        <v>14694864800</v>
      </c>
      <c r="M4273" s="62">
        <v>4264</v>
      </c>
    </row>
    <row r="4274" spans="5:13">
      <c r="E4274" s="62">
        <v>4</v>
      </c>
      <c r="F4274" s="62">
        <v>1</v>
      </c>
      <c r="G4274" s="63">
        <v>10700000</v>
      </c>
      <c r="H4274" s="62">
        <v>100000</v>
      </c>
      <c r="I4274" s="69">
        <v>1</v>
      </c>
      <c r="J4274" s="70">
        <v>1080700</v>
      </c>
      <c r="K4274" s="64">
        <v>10</v>
      </c>
      <c r="L4274" s="64">
        <f t="shared" si="68"/>
        <v>11574190000</v>
      </c>
      <c r="M4274" s="62">
        <v>4265</v>
      </c>
    </row>
    <row r="4275" spans="5:13">
      <c r="E4275" s="59"/>
      <c r="F4275" s="62">
        <v>2</v>
      </c>
      <c r="G4275" s="64">
        <v>10807000</v>
      </c>
      <c r="H4275" s="59"/>
      <c r="I4275" s="69">
        <v>1.01</v>
      </c>
      <c r="J4275" s="70">
        <v>1102314</v>
      </c>
      <c r="K4275" s="64">
        <v>10</v>
      </c>
      <c r="L4275" s="64">
        <f t="shared" si="68"/>
        <v>11923514398</v>
      </c>
      <c r="M4275" s="62">
        <v>4266</v>
      </c>
    </row>
    <row r="4276" spans="5:13">
      <c r="E4276" s="59"/>
      <c r="F4276" s="62">
        <v>3</v>
      </c>
      <c r="G4276" s="64">
        <v>10914000</v>
      </c>
      <c r="H4276" s="59"/>
      <c r="I4276" s="69">
        <v>1.02</v>
      </c>
      <c r="J4276" s="70">
        <v>1124142</v>
      </c>
      <c r="K4276" s="64">
        <v>10</v>
      </c>
      <c r="L4276" s="64">
        <f t="shared" si="68"/>
        <v>12279799788</v>
      </c>
      <c r="M4276" s="62">
        <v>4267</v>
      </c>
    </row>
    <row r="4277" spans="5:13">
      <c r="E4277" s="59"/>
      <c r="F4277" s="62">
        <v>4</v>
      </c>
      <c r="G4277" s="64">
        <v>11021000</v>
      </c>
      <c r="H4277" s="59"/>
      <c r="I4277" s="69">
        <v>1.03</v>
      </c>
      <c r="J4277" s="70">
        <v>1146184</v>
      </c>
      <c r="K4277" s="64">
        <v>10</v>
      </c>
      <c r="L4277" s="64">
        <f t="shared" si="68"/>
        <v>12643114864</v>
      </c>
      <c r="M4277" s="62">
        <v>4268</v>
      </c>
    </row>
    <row r="4278" spans="5:13">
      <c r="E4278" s="59"/>
      <c r="F4278" s="62">
        <v>5</v>
      </c>
      <c r="G4278" s="64">
        <v>11128000</v>
      </c>
      <c r="H4278" s="59"/>
      <c r="I4278" s="69">
        <v>1.04</v>
      </c>
      <c r="J4278" s="70">
        <v>1168440</v>
      </c>
      <c r="K4278" s="64">
        <v>10</v>
      </c>
      <c r="L4278" s="64">
        <f t="shared" si="68"/>
        <v>13013528320</v>
      </c>
      <c r="M4278" s="62">
        <v>4269</v>
      </c>
    </row>
    <row r="4279" spans="5:13">
      <c r="E4279" s="59"/>
      <c r="F4279" s="62">
        <v>6</v>
      </c>
      <c r="G4279" s="64">
        <v>11342000</v>
      </c>
      <c r="H4279" s="59"/>
      <c r="I4279" s="69">
        <v>1.06</v>
      </c>
      <c r="J4279" s="70">
        <v>1202252</v>
      </c>
      <c r="K4279" s="64">
        <v>10</v>
      </c>
      <c r="L4279" s="64">
        <f t="shared" si="68"/>
        <v>13647284184</v>
      </c>
      <c r="M4279" s="62">
        <v>4270</v>
      </c>
    </row>
    <row r="4280" spans="5:13">
      <c r="E4280" s="59"/>
      <c r="F4280" s="62">
        <v>7</v>
      </c>
      <c r="G4280" s="64">
        <v>11556000</v>
      </c>
      <c r="H4280" s="59"/>
      <c r="I4280" s="69">
        <v>1.08</v>
      </c>
      <c r="J4280" s="70">
        <v>1236492</v>
      </c>
      <c r="K4280" s="64">
        <v>10</v>
      </c>
      <c r="L4280" s="64">
        <f t="shared" si="68"/>
        <v>14300457552</v>
      </c>
      <c r="M4280" s="62">
        <v>4271</v>
      </c>
    </row>
    <row r="4281" spans="5:13">
      <c r="E4281" s="59"/>
      <c r="F4281" s="62">
        <v>8</v>
      </c>
      <c r="G4281" s="64">
        <v>11770000</v>
      </c>
      <c r="H4281" s="59"/>
      <c r="I4281" s="69">
        <v>1.1</v>
      </c>
      <c r="J4281" s="70">
        <v>1271160</v>
      </c>
      <c r="K4281" s="64">
        <v>10</v>
      </c>
      <c r="L4281" s="64">
        <f t="shared" si="68"/>
        <v>14973323200</v>
      </c>
      <c r="M4281" s="62">
        <v>4272</v>
      </c>
    </row>
    <row r="4282" spans="5:13">
      <c r="E4282" s="62">
        <v>5</v>
      </c>
      <c r="F4282" s="62">
        <v>1</v>
      </c>
      <c r="G4282" s="63">
        <v>10800000</v>
      </c>
      <c r="H4282" s="62">
        <v>100000</v>
      </c>
      <c r="I4282" s="69">
        <v>1</v>
      </c>
      <c r="J4282" s="70">
        <v>1090800</v>
      </c>
      <c r="K4282" s="64">
        <v>10</v>
      </c>
      <c r="L4282" s="64">
        <f t="shared" si="68"/>
        <v>11791440000</v>
      </c>
      <c r="M4282" s="62">
        <v>4273</v>
      </c>
    </row>
    <row r="4283" spans="5:13">
      <c r="E4283" s="59"/>
      <c r="F4283" s="62">
        <v>2</v>
      </c>
      <c r="G4283" s="64">
        <v>10908000</v>
      </c>
      <c r="H4283" s="59"/>
      <c r="I4283" s="69">
        <v>1.01</v>
      </c>
      <c r="J4283" s="70">
        <v>1112616</v>
      </c>
      <c r="K4283" s="64">
        <v>10</v>
      </c>
      <c r="L4283" s="64">
        <f t="shared" si="68"/>
        <v>12147323328</v>
      </c>
      <c r="M4283" s="62">
        <v>4274</v>
      </c>
    </row>
    <row r="4284" spans="5:13">
      <c r="E4284" s="59"/>
      <c r="F4284" s="62">
        <v>3</v>
      </c>
      <c r="G4284" s="64">
        <v>11016000</v>
      </c>
      <c r="H4284" s="59"/>
      <c r="I4284" s="69">
        <v>1.02</v>
      </c>
      <c r="J4284" s="70">
        <v>1134648</v>
      </c>
      <c r="K4284" s="64">
        <v>10</v>
      </c>
      <c r="L4284" s="64">
        <f t="shared" si="68"/>
        <v>12510298368</v>
      </c>
      <c r="M4284" s="62">
        <v>4275</v>
      </c>
    </row>
    <row r="4285" spans="5:13">
      <c r="E4285" s="59"/>
      <c r="F4285" s="62">
        <v>4</v>
      </c>
      <c r="G4285" s="64">
        <v>11124000</v>
      </c>
      <c r="H4285" s="59"/>
      <c r="I4285" s="69">
        <v>1.03</v>
      </c>
      <c r="J4285" s="70">
        <v>1156896</v>
      </c>
      <c r="K4285" s="64">
        <v>10</v>
      </c>
      <c r="L4285" s="64">
        <f t="shared" si="68"/>
        <v>12880435104</v>
      </c>
      <c r="M4285" s="62">
        <v>4276</v>
      </c>
    </row>
    <row r="4286" spans="5:13">
      <c r="E4286" s="59"/>
      <c r="F4286" s="62">
        <v>5</v>
      </c>
      <c r="G4286" s="64">
        <v>11232000</v>
      </c>
      <c r="H4286" s="59"/>
      <c r="I4286" s="69">
        <v>1.04</v>
      </c>
      <c r="J4286" s="70">
        <v>1179360</v>
      </c>
      <c r="K4286" s="64">
        <v>10</v>
      </c>
      <c r="L4286" s="64">
        <f t="shared" si="68"/>
        <v>13257803520</v>
      </c>
      <c r="M4286" s="62">
        <v>4277</v>
      </c>
    </row>
    <row r="4287" spans="5:13">
      <c r="E4287" s="59"/>
      <c r="F4287" s="62">
        <v>6</v>
      </c>
      <c r="G4287" s="64">
        <v>11448000</v>
      </c>
      <c r="H4287" s="59"/>
      <c r="I4287" s="69">
        <v>1.06</v>
      </c>
      <c r="J4287" s="70">
        <v>1213488</v>
      </c>
      <c r="K4287" s="64">
        <v>10</v>
      </c>
      <c r="L4287" s="64">
        <f t="shared" si="68"/>
        <v>13903458624</v>
      </c>
      <c r="M4287" s="62">
        <v>4278</v>
      </c>
    </row>
    <row r="4288" spans="5:13">
      <c r="E4288" s="59"/>
      <c r="F4288" s="62">
        <v>7</v>
      </c>
      <c r="G4288" s="64">
        <v>11664000</v>
      </c>
      <c r="H4288" s="59"/>
      <c r="I4288" s="69">
        <v>1.08</v>
      </c>
      <c r="J4288" s="70">
        <v>1248048</v>
      </c>
      <c r="K4288" s="64">
        <v>10</v>
      </c>
      <c r="L4288" s="64">
        <f t="shared" si="68"/>
        <v>14568895872</v>
      </c>
      <c r="M4288" s="62">
        <v>4279</v>
      </c>
    </row>
    <row r="4289" spans="4:13">
      <c r="D4289" s="59"/>
      <c r="E4289" s="59"/>
      <c r="F4289" s="62">
        <v>8</v>
      </c>
      <c r="G4289" s="64">
        <v>11880000</v>
      </c>
      <c r="H4289" s="59"/>
      <c r="I4289" s="69">
        <v>1.1</v>
      </c>
      <c r="J4289" s="70">
        <v>1283040</v>
      </c>
      <c r="K4289" s="64">
        <v>10</v>
      </c>
      <c r="L4289" s="64">
        <f t="shared" si="68"/>
        <v>15254395200</v>
      </c>
      <c r="M4289" s="62">
        <v>4280</v>
      </c>
    </row>
    <row r="4290" spans="4:13">
      <c r="D4290" s="62" t="s">
        <v>704</v>
      </c>
      <c r="E4290" s="62">
        <v>1</v>
      </c>
      <c r="F4290" s="62">
        <v>1</v>
      </c>
      <c r="G4290" s="63">
        <v>10900000</v>
      </c>
      <c r="H4290" s="62">
        <v>100000</v>
      </c>
      <c r="I4290" s="69">
        <v>1</v>
      </c>
      <c r="J4290" s="70">
        <v>1100900</v>
      </c>
      <c r="K4290" s="64">
        <v>10</v>
      </c>
      <c r="L4290" s="64">
        <f t="shared" si="68"/>
        <v>12010710000</v>
      </c>
      <c r="M4290" s="62">
        <v>4281</v>
      </c>
    </row>
    <row r="4291" spans="4:13">
      <c r="D4291" s="59"/>
      <c r="E4291" s="59"/>
      <c r="F4291" s="62">
        <v>2</v>
      </c>
      <c r="G4291" s="64">
        <v>11009000</v>
      </c>
      <c r="H4291" s="59"/>
      <c r="I4291" s="69">
        <v>1.01</v>
      </c>
      <c r="J4291" s="70">
        <v>1122918</v>
      </c>
      <c r="K4291" s="64">
        <v>10</v>
      </c>
      <c r="L4291" s="64">
        <f t="shared" si="68"/>
        <v>12373213262</v>
      </c>
      <c r="M4291" s="62">
        <v>4282</v>
      </c>
    </row>
    <row r="4292" spans="4:13">
      <c r="D4292" s="59"/>
      <c r="E4292" s="59"/>
      <c r="F4292" s="62">
        <v>3</v>
      </c>
      <c r="G4292" s="64">
        <v>11118000</v>
      </c>
      <c r="H4292" s="59"/>
      <c r="I4292" s="69">
        <v>1.02</v>
      </c>
      <c r="J4292" s="70">
        <v>1145154</v>
      </c>
      <c r="K4292" s="64">
        <v>10</v>
      </c>
      <c r="L4292" s="64">
        <f t="shared" si="68"/>
        <v>12742940172</v>
      </c>
      <c r="M4292" s="62">
        <v>4283</v>
      </c>
    </row>
    <row r="4293" spans="4:13">
      <c r="D4293" s="59"/>
      <c r="E4293" s="59"/>
      <c r="F4293" s="62">
        <v>4</v>
      </c>
      <c r="G4293" s="64">
        <v>11227000</v>
      </c>
      <c r="H4293" s="59"/>
      <c r="I4293" s="69">
        <v>1.03</v>
      </c>
      <c r="J4293" s="70">
        <v>1167608</v>
      </c>
      <c r="K4293" s="64">
        <v>10</v>
      </c>
      <c r="L4293" s="64">
        <f t="shared" si="68"/>
        <v>13119962016</v>
      </c>
      <c r="M4293" s="62">
        <v>4284</v>
      </c>
    </row>
    <row r="4294" spans="4:13">
      <c r="D4294" s="59"/>
      <c r="E4294" s="59"/>
      <c r="F4294" s="62">
        <v>5</v>
      </c>
      <c r="G4294" s="64">
        <v>11336000</v>
      </c>
      <c r="H4294" s="59"/>
      <c r="I4294" s="69">
        <v>1.04</v>
      </c>
      <c r="J4294" s="70">
        <v>1190280</v>
      </c>
      <c r="K4294" s="64">
        <v>10</v>
      </c>
      <c r="L4294" s="64">
        <f t="shared" si="68"/>
        <v>13504350080</v>
      </c>
      <c r="M4294" s="62">
        <v>4285</v>
      </c>
    </row>
    <row r="4295" spans="4:13">
      <c r="D4295" s="59"/>
      <c r="E4295" s="59"/>
      <c r="F4295" s="62">
        <v>6</v>
      </c>
      <c r="G4295" s="64">
        <v>11554000</v>
      </c>
      <c r="H4295" s="59"/>
      <c r="I4295" s="69">
        <v>1.06</v>
      </c>
      <c r="J4295" s="70">
        <v>1224724</v>
      </c>
      <c r="K4295" s="64">
        <v>10</v>
      </c>
      <c r="L4295" s="64">
        <f t="shared" si="68"/>
        <v>14162015096</v>
      </c>
      <c r="M4295" s="62">
        <v>4286</v>
      </c>
    </row>
    <row r="4296" spans="4:13">
      <c r="D4296" s="59"/>
      <c r="E4296" s="59"/>
      <c r="F4296" s="62">
        <v>7</v>
      </c>
      <c r="G4296" s="64">
        <v>11772000</v>
      </c>
      <c r="H4296" s="59"/>
      <c r="I4296" s="69">
        <v>1.08</v>
      </c>
      <c r="J4296" s="70">
        <v>1259604</v>
      </c>
      <c r="K4296" s="64">
        <v>10</v>
      </c>
      <c r="L4296" s="64">
        <f t="shared" si="68"/>
        <v>14839830288</v>
      </c>
      <c r="M4296" s="62">
        <v>4287</v>
      </c>
    </row>
    <row r="4297" spans="4:13">
      <c r="D4297" s="59"/>
      <c r="E4297" s="59"/>
      <c r="F4297" s="62">
        <v>8</v>
      </c>
      <c r="G4297" s="64">
        <v>11990000</v>
      </c>
      <c r="H4297" s="59"/>
      <c r="I4297" s="69">
        <v>1.1</v>
      </c>
      <c r="J4297" s="70">
        <v>1294920</v>
      </c>
      <c r="K4297" s="64">
        <v>10</v>
      </c>
      <c r="L4297" s="64">
        <f t="shared" si="68"/>
        <v>15538080800</v>
      </c>
      <c r="M4297" s="62">
        <v>4288</v>
      </c>
    </row>
    <row r="4298" spans="4:13">
      <c r="D4298" s="59"/>
      <c r="E4298" s="62">
        <v>2</v>
      </c>
      <c r="F4298" s="62">
        <v>1</v>
      </c>
      <c r="G4298" s="63">
        <v>11000000</v>
      </c>
      <c r="H4298" s="62">
        <v>100000</v>
      </c>
      <c r="I4298" s="69">
        <v>1</v>
      </c>
      <c r="J4298" s="70">
        <v>1111000</v>
      </c>
      <c r="K4298" s="64">
        <v>10</v>
      </c>
      <c r="L4298" s="64">
        <f t="shared" si="68"/>
        <v>12232000000</v>
      </c>
      <c r="M4298" s="62">
        <v>4289</v>
      </c>
    </row>
    <row r="4299" spans="4:13">
      <c r="D4299" s="59"/>
      <c r="E4299" s="59"/>
      <c r="F4299" s="62">
        <v>2</v>
      </c>
      <c r="G4299" s="64">
        <v>11110000</v>
      </c>
      <c r="H4299" s="59"/>
      <c r="I4299" s="69">
        <v>1.01</v>
      </c>
      <c r="J4299" s="70">
        <v>1133220</v>
      </c>
      <c r="K4299" s="64">
        <v>10</v>
      </c>
      <c r="L4299" s="64">
        <f t="shared" si="68"/>
        <v>12601184200</v>
      </c>
      <c r="M4299" s="62">
        <v>4290</v>
      </c>
    </row>
    <row r="4300" spans="4:13">
      <c r="D4300" s="59"/>
      <c r="E4300" s="59"/>
      <c r="F4300" s="62">
        <v>3</v>
      </c>
      <c r="G4300" s="64">
        <v>11220000</v>
      </c>
      <c r="H4300" s="59"/>
      <c r="I4300" s="69">
        <v>1.02</v>
      </c>
      <c r="J4300" s="70">
        <v>1155660</v>
      </c>
      <c r="K4300" s="64">
        <v>10</v>
      </c>
      <c r="L4300" s="64">
        <f t="shared" si="68"/>
        <v>12977725200</v>
      </c>
      <c r="M4300" s="62">
        <v>4291</v>
      </c>
    </row>
    <row r="4301" spans="4:13">
      <c r="D4301" s="59"/>
      <c r="E4301" s="59"/>
      <c r="F4301" s="62">
        <v>4</v>
      </c>
      <c r="G4301" s="64">
        <v>11330000</v>
      </c>
      <c r="H4301" s="59"/>
      <c r="I4301" s="69">
        <v>1.03</v>
      </c>
      <c r="J4301" s="70">
        <v>1178320</v>
      </c>
      <c r="K4301" s="64">
        <v>10</v>
      </c>
      <c r="L4301" s="64">
        <f t="shared" si="68"/>
        <v>13361695600</v>
      </c>
      <c r="M4301" s="62">
        <v>4292</v>
      </c>
    </row>
    <row r="4302" spans="4:13">
      <c r="D4302" s="59"/>
      <c r="E4302" s="59"/>
      <c r="F4302" s="62">
        <v>5</v>
      </c>
      <c r="G4302" s="64">
        <v>11440000</v>
      </c>
      <c r="H4302" s="59"/>
      <c r="I4302" s="69">
        <v>1.04</v>
      </c>
      <c r="J4302" s="70">
        <v>1201200</v>
      </c>
      <c r="K4302" s="64">
        <v>10</v>
      </c>
      <c r="L4302" s="64">
        <f t="shared" si="68"/>
        <v>13753168000</v>
      </c>
      <c r="M4302" s="62">
        <v>4293</v>
      </c>
    </row>
    <row r="4303" spans="4:13">
      <c r="D4303" s="59"/>
      <c r="E4303" s="59"/>
      <c r="F4303" s="62">
        <v>6</v>
      </c>
      <c r="G4303" s="64">
        <v>11660000</v>
      </c>
      <c r="H4303" s="59"/>
      <c r="I4303" s="69">
        <v>1.06</v>
      </c>
      <c r="J4303" s="70">
        <v>1235960</v>
      </c>
      <c r="K4303" s="64">
        <v>10</v>
      </c>
      <c r="L4303" s="64">
        <f t="shared" si="68"/>
        <v>14422953600</v>
      </c>
      <c r="M4303" s="62">
        <v>4294</v>
      </c>
    </row>
    <row r="4304" spans="4:13">
      <c r="D4304" s="59"/>
      <c r="E4304" s="59"/>
      <c r="F4304" s="62">
        <v>7</v>
      </c>
      <c r="G4304" s="64">
        <v>11880000</v>
      </c>
      <c r="H4304" s="59"/>
      <c r="I4304" s="69">
        <v>1.08</v>
      </c>
      <c r="J4304" s="70">
        <v>1271160</v>
      </c>
      <c r="K4304" s="64">
        <v>10</v>
      </c>
      <c r="L4304" s="64">
        <f t="shared" si="68"/>
        <v>15113260800</v>
      </c>
      <c r="M4304" s="62">
        <v>4295</v>
      </c>
    </row>
    <row r="4305" spans="5:13">
      <c r="E4305" s="59"/>
      <c r="F4305" s="62">
        <v>8</v>
      </c>
      <c r="G4305" s="64">
        <v>12100000</v>
      </c>
      <c r="H4305" s="59"/>
      <c r="I4305" s="69">
        <v>1.1</v>
      </c>
      <c r="J4305" s="70">
        <v>1306800</v>
      </c>
      <c r="K4305" s="64">
        <v>10</v>
      </c>
      <c r="L4305" s="64">
        <f t="shared" si="68"/>
        <v>15824380000</v>
      </c>
      <c r="M4305" s="62">
        <v>4296</v>
      </c>
    </row>
    <row r="4306" spans="5:13">
      <c r="E4306" s="62">
        <v>3</v>
      </c>
      <c r="F4306" s="62">
        <v>1</v>
      </c>
      <c r="G4306" s="63">
        <v>11100000</v>
      </c>
      <c r="H4306" s="62">
        <v>100000</v>
      </c>
      <c r="I4306" s="69">
        <v>1</v>
      </c>
      <c r="J4306" s="70">
        <v>1121100</v>
      </c>
      <c r="K4306" s="64">
        <v>10</v>
      </c>
      <c r="L4306" s="64">
        <f t="shared" si="68"/>
        <v>12455310000</v>
      </c>
      <c r="M4306" s="62">
        <v>4297</v>
      </c>
    </row>
    <row r="4307" spans="5:13">
      <c r="E4307" s="59"/>
      <c r="F4307" s="62">
        <v>2</v>
      </c>
      <c r="G4307" s="64">
        <v>11211000</v>
      </c>
      <c r="H4307" s="59"/>
      <c r="I4307" s="69">
        <v>1.01</v>
      </c>
      <c r="J4307" s="70">
        <v>1143522</v>
      </c>
      <c r="K4307" s="64">
        <v>10</v>
      </c>
      <c r="L4307" s="64">
        <f t="shared" si="68"/>
        <v>12831236142</v>
      </c>
      <c r="M4307" s="62">
        <v>4298</v>
      </c>
    </row>
    <row r="4308" spans="5:13">
      <c r="E4308" s="59"/>
      <c r="F4308" s="62">
        <v>3</v>
      </c>
      <c r="G4308" s="64">
        <v>11322000</v>
      </c>
      <c r="H4308" s="59"/>
      <c r="I4308" s="69">
        <v>1.02</v>
      </c>
      <c r="J4308" s="70">
        <v>1166166</v>
      </c>
      <c r="K4308" s="64">
        <v>10</v>
      </c>
      <c r="L4308" s="64">
        <f t="shared" si="68"/>
        <v>13214653452</v>
      </c>
      <c r="M4308" s="62">
        <v>4299</v>
      </c>
    </row>
    <row r="4309" spans="5:13">
      <c r="E4309" s="59"/>
      <c r="F4309" s="62">
        <v>4</v>
      </c>
      <c r="G4309" s="64">
        <v>11433000</v>
      </c>
      <c r="H4309" s="59"/>
      <c r="I4309" s="69">
        <v>1.03</v>
      </c>
      <c r="J4309" s="70">
        <v>1189032</v>
      </c>
      <c r="K4309" s="64">
        <v>10</v>
      </c>
      <c r="L4309" s="64">
        <f t="shared" si="68"/>
        <v>13605635856</v>
      </c>
      <c r="M4309" s="62">
        <v>4300</v>
      </c>
    </row>
    <row r="4310" spans="5:13">
      <c r="E4310" s="59"/>
      <c r="F4310" s="62">
        <v>5</v>
      </c>
      <c r="G4310" s="64">
        <v>11544000</v>
      </c>
      <c r="H4310" s="59"/>
      <c r="I4310" s="69">
        <v>1.04</v>
      </c>
      <c r="J4310" s="70">
        <v>1212120</v>
      </c>
      <c r="K4310" s="64">
        <v>10</v>
      </c>
      <c r="L4310" s="64">
        <f t="shared" si="68"/>
        <v>14004257280</v>
      </c>
      <c r="M4310" s="62">
        <v>4301</v>
      </c>
    </row>
    <row r="4311" spans="5:13">
      <c r="E4311" s="59"/>
      <c r="F4311" s="62">
        <v>6</v>
      </c>
      <c r="G4311" s="64">
        <v>11766000</v>
      </c>
      <c r="H4311" s="59"/>
      <c r="I4311" s="69">
        <v>1.06</v>
      </c>
      <c r="J4311" s="70">
        <v>1247196</v>
      </c>
      <c r="K4311" s="64">
        <v>10</v>
      </c>
      <c r="L4311" s="64">
        <f t="shared" si="68"/>
        <v>14686274136</v>
      </c>
      <c r="M4311" s="62">
        <v>4302</v>
      </c>
    </row>
    <row r="4312" spans="5:13">
      <c r="E4312" s="59"/>
      <c r="F4312" s="62">
        <v>7</v>
      </c>
      <c r="G4312" s="64">
        <v>11988000</v>
      </c>
      <c r="H4312" s="59"/>
      <c r="I4312" s="69">
        <v>1.08</v>
      </c>
      <c r="J4312" s="70">
        <v>1282716</v>
      </c>
      <c r="K4312" s="64">
        <v>10</v>
      </c>
      <c r="L4312" s="64">
        <f t="shared" si="68"/>
        <v>15389187408</v>
      </c>
      <c r="M4312" s="62">
        <v>4303</v>
      </c>
    </row>
    <row r="4313" spans="5:13">
      <c r="E4313" s="59"/>
      <c r="F4313" s="62">
        <v>8</v>
      </c>
      <c r="G4313" s="64">
        <v>12210000</v>
      </c>
      <c r="H4313" s="59"/>
      <c r="I4313" s="69">
        <v>1.1</v>
      </c>
      <c r="J4313" s="70">
        <v>1318680</v>
      </c>
      <c r="K4313" s="64">
        <v>10</v>
      </c>
      <c r="L4313" s="64">
        <f t="shared" si="68"/>
        <v>16113292800</v>
      </c>
      <c r="M4313" s="62">
        <v>4304</v>
      </c>
    </row>
    <row r="4314" spans="5:13">
      <c r="E4314" s="62">
        <v>4</v>
      </c>
      <c r="F4314" s="62">
        <v>1</v>
      </c>
      <c r="G4314" s="63">
        <v>11200000</v>
      </c>
      <c r="H4314" s="62">
        <v>100000</v>
      </c>
      <c r="I4314" s="69">
        <v>1</v>
      </c>
      <c r="J4314" s="70">
        <v>1131200</v>
      </c>
      <c r="K4314" s="64">
        <v>10</v>
      </c>
      <c r="L4314" s="64">
        <f t="shared" si="68"/>
        <v>12680640000</v>
      </c>
      <c r="M4314" s="62">
        <v>4305</v>
      </c>
    </row>
    <row r="4315" spans="5:13">
      <c r="E4315" s="59"/>
      <c r="F4315" s="62">
        <v>2</v>
      </c>
      <c r="G4315" s="64">
        <v>11312000</v>
      </c>
      <c r="H4315" s="59"/>
      <c r="I4315" s="69">
        <v>1.01</v>
      </c>
      <c r="J4315" s="70">
        <v>1153824</v>
      </c>
      <c r="K4315" s="64">
        <v>10</v>
      </c>
      <c r="L4315" s="64">
        <f t="shared" si="68"/>
        <v>13063369088</v>
      </c>
      <c r="M4315" s="62">
        <v>4306</v>
      </c>
    </row>
    <row r="4316" spans="5:13">
      <c r="E4316" s="59"/>
      <c r="F4316" s="62">
        <v>3</v>
      </c>
      <c r="G4316" s="64">
        <v>11424000</v>
      </c>
      <c r="H4316" s="59"/>
      <c r="I4316" s="69">
        <v>1.02</v>
      </c>
      <c r="J4316" s="70">
        <v>1176672</v>
      </c>
      <c r="K4316" s="64">
        <v>10</v>
      </c>
      <c r="L4316" s="64">
        <f t="shared" si="68"/>
        <v>13453724928</v>
      </c>
      <c r="M4316" s="62">
        <v>4307</v>
      </c>
    </row>
    <row r="4317" spans="5:13">
      <c r="E4317" s="59"/>
      <c r="F4317" s="62">
        <v>4</v>
      </c>
      <c r="G4317" s="64">
        <v>11536000</v>
      </c>
      <c r="H4317" s="59"/>
      <c r="I4317" s="69">
        <v>1.03</v>
      </c>
      <c r="J4317" s="70">
        <v>1199744</v>
      </c>
      <c r="K4317" s="64">
        <v>10</v>
      </c>
      <c r="L4317" s="64">
        <f t="shared" si="68"/>
        <v>13851782784</v>
      </c>
      <c r="M4317" s="62">
        <v>4308</v>
      </c>
    </row>
    <row r="4318" spans="5:13">
      <c r="E4318" s="59"/>
      <c r="F4318" s="62">
        <v>5</v>
      </c>
      <c r="G4318" s="64">
        <v>11648000</v>
      </c>
      <c r="H4318" s="59"/>
      <c r="I4318" s="69">
        <v>1.04</v>
      </c>
      <c r="J4318" s="70">
        <v>1223040</v>
      </c>
      <c r="K4318" s="64">
        <v>10</v>
      </c>
      <c r="L4318" s="64">
        <f t="shared" si="68"/>
        <v>14257617920</v>
      </c>
      <c r="M4318" s="62">
        <v>4309</v>
      </c>
    </row>
    <row r="4319" spans="5:13">
      <c r="E4319" s="59"/>
      <c r="F4319" s="62">
        <v>6</v>
      </c>
      <c r="G4319" s="64">
        <v>11872000</v>
      </c>
      <c r="H4319" s="59"/>
      <c r="I4319" s="69">
        <v>1.06</v>
      </c>
      <c r="J4319" s="70">
        <v>1258432</v>
      </c>
      <c r="K4319" s="64">
        <v>10</v>
      </c>
      <c r="L4319" s="64">
        <f t="shared" si="68"/>
        <v>14951976704</v>
      </c>
      <c r="M4319" s="62">
        <v>4310</v>
      </c>
    </row>
    <row r="4320" spans="5:13">
      <c r="E4320" s="59"/>
      <c r="F4320" s="62">
        <v>7</v>
      </c>
      <c r="G4320" s="64">
        <v>12096000</v>
      </c>
      <c r="H4320" s="59"/>
      <c r="I4320" s="69">
        <v>1.08</v>
      </c>
      <c r="J4320" s="70">
        <v>1294272</v>
      </c>
      <c r="K4320" s="64">
        <v>10</v>
      </c>
      <c r="L4320" s="64">
        <f t="shared" si="68"/>
        <v>15667610112</v>
      </c>
      <c r="M4320" s="62">
        <v>4311</v>
      </c>
    </row>
    <row r="4321" spans="4:13">
      <c r="D4321" s="59"/>
      <c r="E4321" s="59"/>
      <c r="F4321" s="62">
        <v>8</v>
      </c>
      <c r="G4321" s="64">
        <v>12320000</v>
      </c>
      <c r="H4321" s="59"/>
      <c r="I4321" s="69">
        <v>1.1</v>
      </c>
      <c r="J4321" s="70">
        <v>1330560</v>
      </c>
      <c r="K4321" s="64">
        <v>10</v>
      </c>
      <c r="L4321" s="64">
        <f t="shared" si="68"/>
        <v>16404819200</v>
      </c>
      <c r="M4321" s="62">
        <v>4312</v>
      </c>
    </row>
    <row r="4322" spans="4:13">
      <c r="D4322" s="59"/>
      <c r="E4322" s="62">
        <v>5</v>
      </c>
      <c r="F4322" s="62">
        <v>1</v>
      </c>
      <c r="G4322" s="63">
        <v>11300000</v>
      </c>
      <c r="H4322" s="62">
        <v>100000</v>
      </c>
      <c r="I4322" s="69">
        <v>1</v>
      </c>
      <c r="J4322" s="70">
        <v>1141300</v>
      </c>
      <c r="K4322" s="64">
        <v>10</v>
      </c>
      <c r="L4322" s="64">
        <f t="shared" si="68"/>
        <v>12907990000</v>
      </c>
      <c r="M4322" s="62">
        <v>4313</v>
      </c>
    </row>
    <row r="4323" spans="4:13">
      <c r="D4323" s="59"/>
      <c r="E4323" s="59"/>
      <c r="F4323" s="62">
        <v>2</v>
      </c>
      <c r="G4323" s="64">
        <v>11413000</v>
      </c>
      <c r="H4323" s="59"/>
      <c r="I4323" s="69">
        <v>1.01</v>
      </c>
      <c r="J4323" s="70">
        <v>1164126</v>
      </c>
      <c r="K4323" s="64">
        <v>10</v>
      </c>
      <c r="L4323" s="64">
        <f t="shared" si="68"/>
        <v>13297583038</v>
      </c>
      <c r="M4323" s="62">
        <v>4314</v>
      </c>
    </row>
    <row r="4324" spans="4:13">
      <c r="D4324" s="59"/>
      <c r="E4324" s="59"/>
      <c r="F4324" s="62">
        <v>3</v>
      </c>
      <c r="G4324" s="64">
        <v>11526000</v>
      </c>
      <c r="H4324" s="59"/>
      <c r="I4324" s="69">
        <v>1.02</v>
      </c>
      <c r="J4324" s="70">
        <v>1187178</v>
      </c>
      <c r="K4324" s="64">
        <v>10</v>
      </c>
      <c r="L4324" s="64">
        <f t="shared" si="68"/>
        <v>13694939628</v>
      </c>
      <c r="M4324" s="62">
        <v>4315</v>
      </c>
    </row>
    <row r="4325" spans="4:13">
      <c r="D4325" s="59"/>
      <c r="E4325" s="59"/>
      <c r="F4325" s="62">
        <v>4</v>
      </c>
      <c r="G4325" s="64">
        <v>11639000</v>
      </c>
      <c r="H4325" s="59"/>
      <c r="I4325" s="69">
        <v>1.03</v>
      </c>
      <c r="J4325" s="70">
        <v>1210456</v>
      </c>
      <c r="K4325" s="64">
        <v>10</v>
      </c>
      <c r="L4325" s="64">
        <f t="shared" si="68"/>
        <v>14100136384</v>
      </c>
      <c r="M4325" s="62">
        <v>4316</v>
      </c>
    </row>
    <row r="4326" spans="4:13">
      <c r="D4326" s="59"/>
      <c r="E4326" s="59"/>
      <c r="F4326" s="62">
        <v>5</v>
      </c>
      <c r="G4326" s="64">
        <v>11752000</v>
      </c>
      <c r="H4326" s="59"/>
      <c r="I4326" s="69">
        <v>1.04</v>
      </c>
      <c r="J4326" s="70">
        <v>1233960</v>
      </c>
      <c r="K4326" s="64">
        <v>10</v>
      </c>
      <c r="L4326" s="64">
        <f t="shared" si="68"/>
        <v>14513249920</v>
      </c>
      <c r="M4326" s="62">
        <v>4317</v>
      </c>
    </row>
    <row r="4327" spans="4:13">
      <c r="D4327" s="59"/>
      <c r="E4327" s="59"/>
      <c r="F4327" s="62">
        <v>6</v>
      </c>
      <c r="G4327" s="64">
        <v>11978000</v>
      </c>
      <c r="H4327" s="59"/>
      <c r="I4327" s="69">
        <v>1.06</v>
      </c>
      <c r="J4327" s="70">
        <v>1269668</v>
      </c>
      <c r="K4327" s="64">
        <v>10</v>
      </c>
      <c r="L4327" s="64">
        <f t="shared" si="68"/>
        <v>15220061304</v>
      </c>
      <c r="M4327" s="62">
        <v>4318</v>
      </c>
    </row>
    <row r="4328" spans="4:13">
      <c r="D4328" s="59"/>
      <c r="E4328" s="59"/>
      <c r="F4328" s="62">
        <v>7</v>
      </c>
      <c r="G4328" s="64">
        <v>12204000</v>
      </c>
      <c r="H4328" s="59"/>
      <c r="I4328" s="69">
        <v>1.08</v>
      </c>
      <c r="J4328" s="70">
        <v>1305828</v>
      </c>
      <c r="K4328" s="64">
        <v>10</v>
      </c>
      <c r="L4328" s="64">
        <f t="shared" si="68"/>
        <v>15948528912</v>
      </c>
      <c r="M4328" s="62">
        <v>4319</v>
      </c>
    </row>
    <row r="4329" spans="4:13">
      <c r="D4329" s="59"/>
      <c r="E4329" s="59"/>
      <c r="F4329" s="62">
        <v>8</v>
      </c>
      <c r="G4329" s="64">
        <v>12430000</v>
      </c>
      <c r="H4329" s="59"/>
      <c r="I4329" s="69">
        <v>1.1</v>
      </c>
      <c r="J4329" s="70">
        <v>1342440</v>
      </c>
      <c r="K4329" s="64">
        <v>10</v>
      </c>
      <c r="L4329" s="64">
        <f t="shared" si="68"/>
        <v>16698959200</v>
      </c>
      <c r="M4329" s="62">
        <v>4320</v>
      </c>
    </row>
    <row r="4330" spans="4:13">
      <c r="D4330" s="62" t="s">
        <v>705</v>
      </c>
      <c r="E4330" s="62">
        <v>1</v>
      </c>
      <c r="F4330" s="62">
        <v>1</v>
      </c>
      <c r="G4330" s="63">
        <v>11400000</v>
      </c>
      <c r="H4330" s="62">
        <v>100000</v>
      </c>
      <c r="I4330" s="69">
        <v>1</v>
      </c>
      <c r="J4330" s="70">
        <v>1151400</v>
      </c>
      <c r="K4330" s="64">
        <v>10</v>
      </c>
      <c r="L4330" s="64">
        <f t="shared" ref="L4330:L4393" si="69">G4330*(1+J4330/1000)</f>
        <v>13137360000</v>
      </c>
      <c r="M4330" s="62">
        <v>4321</v>
      </c>
    </row>
    <row r="4331" spans="4:13">
      <c r="D4331" s="59"/>
      <c r="E4331" s="59"/>
      <c r="F4331" s="62">
        <v>2</v>
      </c>
      <c r="G4331" s="64">
        <v>11514000</v>
      </c>
      <c r="H4331" s="59"/>
      <c r="I4331" s="69">
        <v>1.01</v>
      </c>
      <c r="J4331" s="70">
        <v>1174428</v>
      </c>
      <c r="K4331" s="64">
        <v>10</v>
      </c>
      <c r="L4331" s="64">
        <f t="shared" si="69"/>
        <v>13533877992</v>
      </c>
      <c r="M4331" s="62">
        <v>4322</v>
      </c>
    </row>
    <row r="4332" spans="4:13">
      <c r="D4332" s="59"/>
      <c r="E4332" s="59"/>
      <c r="F4332" s="62">
        <v>3</v>
      </c>
      <c r="G4332" s="64">
        <v>11628000</v>
      </c>
      <c r="H4332" s="59"/>
      <c r="I4332" s="69">
        <v>1.02</v>
      </c>
      <c r="J4332" s="70">
        <v>1197684</v>
      </c>
      <c r="K4332" s="64">
        <v>10</v>
      </c>
      <c r="L4332" s="64">
        <f t="shared" si="69"/>
        <v>13938297552</v>
      </c>
      <c r="M4332" s="62">
        <v>4323</v>
      </c>
    </row>
    <row r="4333" spans="4:13">
      <c r="D4333" s="59"/>
      <c r="E4333" s="59"/>
      <c r="F4333" s="62">
        <v>4</v>
      </c>
      <c r="G4333" s="64">
        <v>11742000</v>
      </c>
      <c r="H4333" s="59"/>
      <c r="I4333" s="69">
        <v>1.03</v>
      </c>
      <c r="J4333" s="70">
        <v>1221168</v>
      </c>
      <c r="K4333" s="64">
        <v>10</v>
      </c>
      <c r="L4333" s="64">
        <f t="shared" si="69"/>
        <v>14350696656</v>
      </c>
      <c r="M4333" s="62">
        <v>4324</v>
      </c>
    </row>
    <row r="4334" spans="4:13">
      <c r="D4334" s="59"/>
      <c r="E4334" s="59"/>
      <c r="F4334" s="62">
        <v>5</v>
      </c>
      <c r="G4334" s="64">
        <v>11856000</v>
      </c>
      <c r="H4334" s="59"/>
      <c r="I4334" s="69">
        <v>1.04</v>
      </c>
      <c r="J4334" s="70">
        <v>1244880</v>
      </c>
      <c r="K4334" s="64">
        <v>10</v>
      </c>
      <c r="L4334" s="64">
        <f t="shared" si="69"/>
        <v>14771153280</v>
      </c>
      <c r="M4334" s="62">
        <v>4325</v>
      </c>
    </row>
    <row r="4335" spans="4:13">
      <c r="D4335" s="59"/>
      <c r="E4335" s="59"/>
      <c r="F4335" s="62">
        <v>6</v>
      </c>
      <c r="G4335" s="64">
        <v>12084000</v>
      </c>
      <c r="H4335" s="59"/>
      <c r="I4335" s="69">
        <v>1.06</v>
      </c>
      <c r="J4335" s="70">
        <v>1280904</v>
      </c>
      <c r="K4335" s="64">
        <v>10</v>
      </c>
      <c r="L4335" s="64">
        <f t="shared" si="69"/>
        <v>15490527936</v>
      </c>
      <c r="M4335" s="62">
        <v>4326</v>
      </c>
    </row>
    <row r="4336" spans="4:13">
      <c r="D4336" s="59"/>
      <c r="E4336" s="59"/>
      <c r="F4336" s="62">
        <v>7</v>
      </c>
      <c r="G4336" s="64">
        <v>12312000</v>
      </c>
      <c r="H4336" s="59"/>
      <c r="I4336" s="69">
        <v>1.08</v>
      </c>
      <c r="J4336" s="70">
        <v>1317384</v>
      </c>
      <c r="K4336" s="64">
        <v>10</v>
      </c>
      <c r="L4336" s="64">
        <f t="shared" si="69"/>
        <v>16231943808</v>
      </c>
      <c r="M4336" s="62">
        <v>4327</v>
      </c>
    </row>
    <row r="4337" spans="5:13">
      <c r="E4337" s="59"/>
      <c r="F4337" s="62">
        <v>8</v>
      </c>
      <c r="G4337" s="64">
        <v>12540000</v>
      </c>
      <c r="H4337" s="59"/>
      <c r="I4337" s="69">
        <v>1.1</v>
      </c>
      <c r="J4337" s="70">
        <v>1354320</v>
      </c>
      <c r="K4337" s="64">
        <v>10</v>
      </c>
      <c r="L4337" s="64">
        <f t="shared" si="69"/>
        <v>16995712800</v>
      </c>
      <c r="M4337" s="62">
        <v>4328</v>
      </c>
    </row>
    <row r="4338" spans="5:13">
      <c r="E4338" s="62">
        <v>2</v>
      </c>
      <c r="F4338" s="62">
        <v>1</v>
      </c>
      <c r="G4338" s="63">
        <v>11500000</v>
      </c>
      <c r="H4338" s="62">
        <v>100000</v>
      </c>
      <c r="I4338" s="69">
        <v>1</v>
      </c>
      <c r="J4338" s="70">
        <v>1161500</v>
      </c>
      <c r="K4338" s="64">
        <v>10</v>
      </c>
      <c r="L4338" s="64">
        <f t="shared" si="69"/>
        <v>13368750000</v>
      </c>
      <c r="M4338" s="62">
        <v>4329</v>
      </c>
    </row>
    <row r="4339" spans="5:13">
      <c r="E4339" s="59"/>
      <c r="F4339" s="62">
        <v>2</v>
      </c>
      <c r="G4339" s="64">
        <v>11615000</v>
      </c>
      <c r="H4339" s="59"/>
      <c r="I4339" s="69">
        <v>1.01</v>
      </c>
      <c r="J4339" s="70">
        <v>1184730</v>
      </c>
      <c r="K4339" s="64">
        <v>10</v>
      </c>
      <c r="L4339" s="64">
        <f t="shared" si="69"/>
        <v>13772253950</v>
      </c>
      <c r="M4339" s="62">
        <v>4330</v>
      </c>
    </row>
    <row r="4340" spans="5:13">
      <c r="E4340" s="59"/>
      <c r="F4340" s="62">
        <v>3</v>
      </c>
      <c r="G4340" s="64">
        <v>11730000</v>
      </c>
      <c r="H4340" s="59"/>
      <c r="I4340" s="69">
        <v>1.02</v>
      </c>
      <c r="J4340" s="70">
        <v>1208190</v>
      </c>
      <c r="K4340" s="64">
        <v>10</v>
      </c>
      <c r="L4340" s="64">
        <f t="shared" si="69"/>
        <v>14183798700</v>
      </c>
      <c r="M4340" s="62">
        <v>4331</v>
      </c>
    </row>
    <row r="4341" spans="5:13">
      <c r="E4341" s="59"/>
      <c r="F4341" s="62">
        <v>4</v>
      </c>
      <c r="G4341" s="64">
        <v>11845000</v>
      </c>
      <c r="H4341" s="59"/>
      <c r="I4341" s="69">
        <v>1.03</v>
      </c>
      <c r="J4341" s="70">
        <v>1231880</v>
      </c>
      <c r="K4341" s="64">
        <v>10</v>
      </c>
      <c r="L4341" s="64">
        <f t="shared" si="69"/>
        <v>14603463600</v>
      </c>
      <c r="M4341" s="62">
        <v>4332</v>
      </c>
    </row>
    <row r="4342" spans="5:13">
      <c r="E4342" s="59"/>
      <c r="F4342" s="62">
        <v>5</v>
      </c>
      <c r="G4342" s="64">
        <v>11960000</v>
      </c>
      <c r="H4342" s="59"/>
      <c r="I4342" s="69">
        <v>1.04</v>
      </c>
      <c r="J4342" s="70">
        <v>1255800</v>
      </c>
      <c r="K4342" s="64">
        <v>10</v>
      </c>
      <c r="L4342" s="64">
        <f t="shared" si="69"/>
        <v>15031328000</v>
      </c>
      <c r="M4342" s="62">
        <v>4333</v>
      </c>
    </row>
    <row r="4343" spans="5:13">
      <c r="E4343" s="59"/>
      <c r="F4343" s="62">
        <v>6</v>
      </c>
      <c r="G4343" s="64">
        <v>12190000</v>
      </c>
      <c r="H4343" s="59"/>
      <c r="I4343" s="69">
        <v>1.06</v>
      </c>
      <c r="J4343" s="70">
        <v>1292140</v>
      </c>
      <c r="K4343" s="64">
        <v>10</v>
      </c>
      <c r="L4343" s="64">
        <f t="shared" si="69"/>
        <v>15763376600</v>
      </c>
      <c r="M4343" s="62">
        <v>4334</v>
      </c>
    </row>
    <row r="4344" spans="5:13">
      <c r="E4344" s="59"/>
      <c r="F4344" s="62">
        <v>7</v>
      </c>
      <c r="G4344" s="64">
        <v>12420000</v>
      </c>
      <c r="H4344" s="59"/>
      <c r="I4344" s="69">
        <v>1.08</v>
      </c>
      <c r="J4344" s="70">
        <v>1328940</v>
      </c>
      <c r="K4344" s="64">
        <v>10</v>
      </c>
      <c r="L4344" s="64">
        <f t="shared" si="69"/>
        <v>16517854800</v>
      </c>
      <c r="M4344" s="62">
        <v>4335</v>
      </c>
    </row>
    <row r="4345" spans="5:13">
      <c r="E4345" s="59"/>
      <c r="F4345" s="62">
        <v>8</v>
      </c>
      <c r="G4345" s="64">
        <v>12650000</v>
      </c>
      <c r="H4345" s="59"/>
      <c r="I4345" s="69">
        <v>1.1</v>
      </c>
      <c r="J4345" s="70">
        <v>1366200</v>
      </c>
      <c r="K4345" s="64">
        <v>10</v>
      </c>
      <c r="L4345" s="64">
        <f t="shared" si="69"/>
        <v>17295080000</v>
      </c>
      <c r="M4345" s="62">
        <v>4336</v>
      </c>
    </row>
    <row r="4346" spans="5:13">
      <c r="E4346" s="62">
        <v>3</v>
      </c>
      <c r="F4346" s="62">
        <v>1</v>
      </c>
      <c r="G4346" s="63">
        <v>11600000</v>
      </c>
      <c r="H4346" s="62">
        <v>100000</v>
      </c>
      <c r="I4346" s="69">
        <v>1</v>
      </c>
      <c r="J4346" s="70">
        <v>1171600</v>
      </c>
      <c r="K4346" s="64">
        <v>10</v>
      </c>
      <c r="L4346" s="64">
        <f t="shared" si="69"/>
        <v>13602160000</v>
      </c>
      <c r="M4346" s="62">
        <v>4337</v>
      </c>
    </row>
    <row r="4347" spans="5:13">
      <c r="E4347" s="59"/>
      <c r="F4347" s="62">
        <v>2</v>
      </c>
      <c r="G4347" s="64">
        <v>11716000</v>
      </c>
      <c r="H4347" s="59"/>
      <c r="I4347" s="69">
        <v>1.01</v>
      </c>
      <c r="J4347" s="70">
        <v>1195032</v>
      </c>
      <c r="K4347" s="64">
        <v>10</v>
      </c>
      <c r="L4347" s="64">
        <f t="shared" si="69"/>
        <v>14012710912</v>
      </c>
      <c r="M4347" s="62">
        <v>4338</v>
      </c>
    </row>
    <row r="4348" spans="5:13">
      <c r="E4348" s="59"/>
      <c r="F4348" s="62">
        <v>3</v>
      </c>
      <c r="G4348" s="64">
        <v>11832000</v>
      </c>
      <c r="H4348" s="59"/>
      <c r="I4348" s="69">
        <v>1.02</v>
      </c>
      <c r="J4348" s="70">
        <v>1218696</v>
      </c>
      <c r="K4348" s="64">
        <v>10</v>
      </c>
      <c r="L4348" s="64">
        <f t="shared" si="69"/>
        <v>14431443072</v>
      </c>
      <c r="M4348" s="62">
        <v>4339</v>
      </c>
    </row>
    <row r="4349" spans="5:13">
      <c r="E4349" s="59"/>
      <c r="F4349" s="62">
        <v>4</v>
      </c>
      <c r="G4349" s="64">
        <v>11948000</v>
      </c>
      <c r="H4349" s="59"/>
      <c r="I4349" s="69">
        <v>1.03</v>
      </c>
      <c r="J4349" s="70">
        <v>1242592</v>
      </c>
      <c r="K4349" s="64">
        <v>10</v>
      </c>
      <c r="L4349" s="64">
        <f t="shared" si="69"/>
        <v>14858437216</v>
      </c>
      <c r="M4349" s="62">
        <v>4340</v>
      </c>
    </row>
    <row r="4350" spans="5:13">
      <c r="E4350" s="59"/>
      <c r="F4350" s="62">
        <v>5</v>
      </c>
      <c r="G4350" s="64">
        <v>12064000</v>
      </c>
      <c r="H4350" s="59"/>
      <c r="I4350" s="69">
        <v>1.04</v>
      </c>
      <c r="J4350" s="70">
        <v>1266720</v>
      </c>
      <c r="K4350" s="64">
        <v>10</v>
      </c>
      <c r="L4350" s="64">
        <f t="shared" si="69"/>
        <v>15293774080</v>
      </c>
      <c r="M4350" s="62">
        <v>4341</v>
      </c>
    </row>
    <row r="4351" spans="5:13">
      <c r="E4351" s="59"/>
      <c r="F4351" s="62">
        <v>6</v>
      </c>
      <c r="G4351" s="64">
        <v>12296000</v>
      </c>
      <c r="H4351" s="59"/>
      <c r="I4351" s="69">
        <v>1.06</v>
      </c>
      <c r="J4351" s="70">
        <v>1303376</v>
      </c>
      <c r="K4351" s="64">
        <v>10</v>
      </c>
      <c r="L4351" s="64">
        <f t="shared" si="69"/>
        <v>16038607296</v>
      </c>
      <c r="M4351" s="62">
        <v>4342</v>
      </c>
    </row>
    <row r="4352" spans="5:13">
      <c r="E4352" s="59"/>
      <c r="F4352" s="62">
        <v>7</v>
      </c>
      <c r="G4352" s="64">
        <v>12528000</v>
      </c>
      <c r="H4352" s="59"/>
      <c r="I4352" s="69">
        <v>1.08</v>
      </c>
      <c r="J4352" s="70">
        <v>1340496</v>
      </c>
      <c r="K4352" s="64">
        <v>10</v>
      </c>
      <c r="L4352" s="64">
        <f t="shared" si="69"/>
        <v>16806261888</v>
      </c>
      <c r="M4352" s="62">
        <v>4343</v>
      </c>
    </row>
    <row r="4353" spans="5:13">
      <c r="E4353" s="59"/>
      <c r="F4353" s="62">
        <v>8</v>
      </c>
      <c r="G4353" s="64">
        <v>12760000</v>
      </c>
      <c r="H4353" s="59"/>
      <c r="I4353" s="69">
        <v>1.1</v>
      </c>
      <c r="J4353" s="70">
        <v>1378080</v>
      </c>
      <c r="K4353" s="64">
        <v>10</v>
      </c>
      <c r="L4353" s="64">
        <f t="shared" si="69"/>
        <v>17597060800</v>
      </c>
      <c r="M4353" s="62">
        <v>4344</v>
      </c>
    </row>
    <row r="4354" spans="5:13">
      <c r="E4354" s="62">
        <v>4</v>
      </c>
      <c r="F4354" s="62">
        <v>1</v>
      </c>
      <c r="G4354" s="63">
        <v>11700000</v>
      </c>
      <c r="H4354" s="62">
        <v>100000</v>
      </c>
      <c r="I4354" s="69">
        <v>1</v>
      </c>
      <c r="J4354" s="70">
        <v>1181700</v>
      </c>
      <c r="K4354" s="64">
        <v>10</v>
      </c>
      <c r="L4354" s="64">
        <f t="shared" si="69"/>
        <v>13837590000</v>
      </c>
      <c r="M4354" s="62">
        <v>4345</v>
      </c>
    </row>
    <row r="4355" spans="5:13">
      <c r="E4355" s="59"/>
      <c r="F4355" s="62">
        <v>2</v>
      </c>
      <c r="G4355" s="64">
        <v>11817000</v>
      </c>
      <c r="H4355" s="59"/>
      <c r="I4355" s="69">
        <v>1.01</v>
      </c>
      <c r="J4355" s="70">
        <v>1205334</v>
      </c>
      <c r="K4355" s="64">
        <v>10</v>
      </c>
      <c r="L4355" s="64">
        <f t="shared" si="69"/>
        <v>14255248878</v>
      </c>
      <c r="M4355" s="62">
        <v>4346</v>
      </c>
    </row>
    <row r="4356" spans="5:13">
      <c r="E4356" s="59"/>
      <c r="F4356" s="62">
        <v>3</v>
      </c>
      <c r="G4356" s="64">
        <v>11934000</v>
      </c>
      <c r="H4356" s="59"/>
      <c r="I4356" s="69">
        <v>1.02</v>
      </c>
      <c r="J4356" s="70">
        <v>1229202</v>
      </c>
      <c r="K4356" s="64">
        <v>10</v>
      </c>
      <c r="L4356" s="64">
        <f t="shared" si="69"/>
        <v>14681230668</v>
      </c>
      <c r="M4356" s="62">
        <v>4347</v>
      </c>
    </row>
    <row r="4357" spans="5:13">
      <c r="E4357" s="59"/>
      <c r="F4357" s="62">
        <v>4</v>
      </c>
      <c r="G4357" s="64">
        <v>12051000</v>
      </c>
      <c r="H4357" s="59"/>
      <c r="I4357" s="69">
        <v>1.03</v>
      </c>
      <c r="J4357" s="70">
        <v>1253304</v>
      </c>
      <c r="K4357" s="64">
        <v>10</v>
      </c>
      <c r="L4357" s="64">
        <f t="shared" si="69"/>
        <v>15115617504</v>
      </c>
      <c r="M4357" s="62">
        <v>4348</v>
      </c>
    </row>
    <row r="4358" spans="5:13">
      <c r="E4358" s="59"/>
      <c r="F4358" s="62">
        <v>5</v>
      </c>
      <c r="G4358" s="64">
        <v>12168000</v>
      </c>
      <c r="H4358" s="59"/>
      <c r="I4358" s="69">
        <v>1.04</v>
      </c>
      <c r="J4358" s="70">
        <v>1277640</v>
      </c>
      <c r="K4358" s="64">
        <v>10</v>
      </c>
      <c r="L4358" s="64">
        <f t="shared" si="69"/>
        <v>15558491520</v>
      </c>
      <c r="M4358" s="62">
        <v>4349</v>
      </c>
    </row>
    <row r="4359" spans="5:13">
      <c r="E4359" s="59"/>
      <c r="F4359" s="62">
        <v>6</v>
      </c>
      <c r="G4359" s="64">
        <v>12402000</v>
      </c>
      <c r="H4359" s="59"/>
      <c r="I4359" s="69">
        <v>1.06</v>
      </c>
      <c r="J4359" s="70">
        <v>1314612</v>
      </c>
      <c r="K4359" s="64">
        <v>10</v>
      </c>
      <c r="L4359" s="64">
        <f t="shared" si="69"/>
        <v>16316220024</v>
      </c>
      <c r="M4359" s="62">
        <v>4350</v>
      </c>
    </row>
    <row r="4360" spans="5:13">
      <c r="E4360" s="59"/>
      <c r="F4360" s="62">
        <v>7</v>
      </c>
      <c r="G4360" s="64">
        <v>12636000</v>
      </c>
      <c r="H4360" s="59"/>
      <c r="I4360" s="69">
        <v>1.08</v>
      </c>
      <c r="J4360" s="70">
        <v>1352052</v>
      </c>
      <c r="K4360" s="64">
        <v>10</v>
      </c>
      <c r="L4360" s="64">
        <f t="shared" si="69"/>
        <v>17097165072</v>
      </c>
      <c r="M4360" s="62">
        <v>4351</v>
      </c>
    </row>
    <row r="4361" spans="5:13">
      <c r="E4361" s="59"/>
      <c r="F4361" s="62">
        <v>8</v>
      </c>
      <c r="G4361" s="64">
        <v>12870000</v>
      </c>
      <c r="H4361" s="59"/>
      <c r="I4361" s="69">
        <v>1.1</v>
      </c>
      <c r="J4361" s="70">
        <v>1389960</v>
      </c>
      <c r="K4361" s="64">
        <v>10</v>
      </c>
      <c r="L4361" s="64">
        <f t="shared" si="69"/>
        <v>17901655200</v>
      </c>
      <c r="M4361" s="62">
        <v>4352</v>
      </c>
    </row>
    <row r="4362" spans="5:13">
      <c r="E4362" s="62">
        <v>5</v>
      </c>
      <c r="F4362" s="62">
        <v>1</v>
      </c>
      <c r="G4362" s="63">
        <v>11800000</v>
      </c>
      <c r="H4362" s="62">
        <v>100000</v>
      </c>
      <c r="I4362" s="69">
        <v>1</v>
      </c>
      <c r="J4362" s="70">
        <v>1191800</v>
      </c>
      <c r="K4362" s="64">
        <v>10</v>
      </c>
      <c r="L4362" s="64">
        <f t="shared" si="69"/>
        <v>14075040000</v>
      </c>
      <c r="M4362" s="62">
        <v>4353</v>
      </c>
    </row>
    <row r="4363" spans="5:13">
      <c r="E4363" s="59"/>
      <c r="F4363" s="62">
        <v>2</v>
      </c>
      <c r="G4363" s="64">
        <v>11918000</v>
      </c>
      <c r="H4363" s="59"/>
      <c r="I4363" s="69">
        <v>1.01</v>
      </c>
      <c r="J4363" s="70">
        <v>1215636</v>
      </c>
      <c r="K4363" s="64">
        <v>10</v>
      </c>
      <c r="L4363" s="64">
        <f t="shared" si="69"/>
        <v>14499867848</v>
      </c>
      <c r="M4363" s="62">
        <v>4354</v>
      </c>
    </row>
    <row r="4364" spans="5:13">
      <c r="E4364" s="59"/>
      <c r="F4364" s="62">
        <v>3</v>
      </c>
      <c r="G4364" s="64">
        <v>12036000</v>
      </c>
      <c r="H4364" s="59"/>
      <c r="I4364" s="69">
        <v>1.02</v>
      </c>
      <c r="J4364" s="70">
        <v>1239708</v>
      </c>
      <c r="K4364" s="64">
        <v>10</v>
      </c>
      <c r="L4364" s="64">
        <f t="shared" si="69"/>
        <v>14933161488</v>
      </c>
      <c r="M4364" s="62">
        <v>4355</v>
      </c>
    </row>
    <row r="4365" spans="5:13">
      <c r="E4365" s="59"/>
      <c r="F4365" s="62">
        <v>4</v>
      </c>
      <c r="G4365" s="64">
        <v>12154000</v>
      </c>
      <c r="H4365" s="59"/>
      <c r="I4365" s="69">
        <v>1.03</v>
      </c>
      <c r="J4365" s="70">
        <v>1264016</v>
      </c>
      <c r="K4365" s="64">
        <v>10</v>
      </c>
      <c r="L4365" s="64">
        <f t="shared" si="69"/>
        <v>15375004464</v>
      </c>
      <c r="M4365" s="62">
        <v>4356</v>
      </c>
    </row>
    <row r="4366" spans="5:13">
      <c r="E4366" s="59"/>
      <c r="F4366" s="62">
        <v>5</v>
      </c>
      <c r="G4366" s="64">
        <v>12272000</v>
      </c>
      <c r="H4366" s="59"/>
      <c r="I4366" s="69">
        <v>1.04</v>
      </c>
      <c r="J4366" s="70">
        <v>1288560</v>
      </c>
      <c r="K4366" s="64">
        <v>10</v>
      </c>
      <c r="L4366" s="64">
        <f t="shared" si="69"/>
        <v>15825480320</v>
      </c>
      <c r="M4366" s="62">
        <v>4357</v>
      </c>
    </row>
    <row r="4367" spans="5:13">
      <c r="E4367" s="59"/>
      <c r="F4367" s="62">
        <v>6</v>
      </c>
      <c r="G4367" s="64">
        <v>12508000</v>
      </c>
      <c r="H4367" s="59"/>
      <c r="I4367" s="69">
        <v>1.06</v>
      </c>
      <c r="J4367" s="70">
        <v>1325848</v>
      </c>
      <c r="K4367" s="64">
        <v>10</v>
      </c>
      <c r="L4367" s="64">
        <f t="shared" si="69"/>
        <v>16596214784</v>
      </c>
      <c r="M4367" s="62">
        <v>4358</v>
      </c>
    </row>
    <row r="4368" spans="5:13">
      <c r="E4368" s="59"/>
      <c r="F4368" s="62">
        <v>7</v>
      </c>
      <c r="G4368" s="64">
        <v>12744000</v>
      </c>
      <c r="H4368" s="59"/>
      <c r="I4368" s="69">
        <v>1.08</v>
      </c>
      <c r="J4368" s="70">
        <v>1363608</v>
      </c>
      <c r="K4368" s="64">
        <v>10</v>
      </c>
      <c r="L4368" s="64">
        <f t="shared" si="69"/>
        <v>17390564352</v>
      </c>
      <c r="M4368" s="62">
        <v>4359</v>
      </c>
    </row>
    <row r="4369" spans="4:13">
      <c r="D4369" s="59"/>
      <c r="E4369" s="59"/>
      <c r="F4369" s="62">
        <v>8</v>
      </c>
      <c r="G4369" s="64">
        <v>12980000</v>
      </c>
      <c r="H4369" s="59"/>
      <c r="I4369" s="69">
        <v>1.1</v>
      </c>
      <c r="J4369" s="70">
        <v>1401840</v>
      </c>
      <c r="K4369" s="64">
        <v>10</v>
      </c>
      <c r="L4369" s="64">
        <f t="shared" si="69"/>
        <v>18208863200</v>
      </c>
      <c r="M4369" s="62">
        <v>4360</v>
      </c>
    </row>
    <row r="4370" spans="4:13">
      <c r="D4370" s="62" t="s">
        <v>706</v>
      </c>
      <c r="E4370" s="62">
        <v>1</v>
      </c>
      <c r="F4370" s="62">
        <v>1</v>
      </c>
      <c r="G4370" s="63">
        <v>11900000</v>
      </c>
      <c r="H4370" s="62">
        <v>100000</v>
      </c>
      <c r="I4370" s="69">
        <v>1</v>
      </c>
      <c r="J4370" s="70">
        <v>1201900</v>
      </c>
      <c r="K4370" s="64">
        <v>10</v>
      </c>
      <c r="L4370" s="64">
        <f t="shared" si="69"/>
        <v>14314510000</v>
      </c>
      <c r="M4370" s="62">
        <v>4361</v>
      </c>
    </row>
    <row r="4371" spans="4:13">
      <c r="D4371" s="59"/>
      <c r="E4371" s="59"/>
      <c r="F4371" s="62">
        <v>2</v>
      </c>
      <c r="G4371" s="64">
        <v>12019000</v>
      </c>
      <c r="H4371" s="59"/>
      <c r="I4371" s="69">
        <v>1.01</v>
      </c>
      <c r="J4371" s="70">
        <v>1225938</v>
      </c>
      <c r="K4371" s="64">
        <v>10</v>
      </c>
      <c r="L4371" s="64">
        <f t="shared" si="69"/>
        <v>14746567822</v>
      </c>
      <c r="M4371" s="62">
        <v>4362</v>
      </c>
    </row>
    <row r="4372" spans="4:13">
      <c r="D4372" s="59"/>
      <c r="E4372" s="59"/>
      <c r="F4372" s="62">
        <v>3</v>
      </c>
      <c r="G4372" s="64">
        <v>12138000</v>
      </c>
      <c r="H4372" s="59"/>
      <c r="I4372" s="69">
        <v>1.02</v>
      </c>
      <c r="J4372" s="70">
        <v>1250214</v>
      </c>
      <c r="K4372" s="64">
        <v>10</v>
      </c>
      <c r="L4372" s="64">
        <f t="shared" si="69"/>
        <v>15187235532</v>
      </c>
      <c r="M4372" s="62">
        <v>4363</v>
      </c>
    </row>
    <row r="4373" spans="4:13">
      <c r="D4373" s="59"/>
      <c r="E4373" s="59"/>
      <c r="F4373" s="62">
        <v>4</v>
      </c>
      <c r="G4373" s="64">
        <v>12257000</v>
      </c>
      <c r="H4373" s="59"/>
      <c r="I4373" s="69">
        <v>1.03</v>
      </c>
      <c r="J4373" s="70">
        <v>1274728</v>
      </c>
      <c r="K4373" s="64">
        <v>10</v>
      </c>
      <c r="L4373" s="64">
        <f t="shared" si="69"/>
        <v>15636598096</v>
      </c>
      <c r="M4373" s="62">
        <v>4364</v>
      </c>
    </row>
    <row r="4374" spans="4:13">
      <c r="D4374" s="59"/>
      <c r="E4374" s="59"/>
      <c r="F4374" s="62">
        <v>5</v>
      </c>
      <c r="G4374" s="64">
        <v>12376000</v>
      </c>
      <c r="H4374" s="59"/>
      <c r="I4374" s="69">
        <v>1.04</v>
      </c>
      <c r="J4374" s="70">
        <v>1299480</v>
      </c>
      <c r="K4374" s="64">
        <v>10</v>
      </c>
      <c r="L4374" s="64">
        <f t="shared" si="69"/>
        <v>16094740480</v>
      </c>
      <c r="M4374" s="62">
        <v>4365</v>
      </c>
    </row>
    <row r="4375" spans="4:13">
      <c r="D4375" s="59"/>
      <c r="E4375" s="59"/>
      <c r="F4375" s="62">
        <v>6</v>
      </c>
      <c r="G4375" s="64">
        <v>12614000</v>
      </c>
      <c r="H4375" s="59"/>
      <c r="I4375" s="69">
        <v>1.06</v>
      </c>
      <c r="J4375" s="70">
        <v>1337084</v>
      </c>
      <c r="K4375" s="64">
        <v>10</v>
      </c>
      <c r="L4375" s="64">
        <f t="shared" si="69"/>
        <v>16878591576</v>
      </c>
      <c r="M4375" s="62">
        <v>4366</v>
      </c>
    </row>
    <row r="4376" spans="4:13">
      <c r="D4376" s="59"/>
      <c r="E4376" s="59"/>
      <c r="F4376" s="62">
        <v>7</v>
      </c>
      <c r="G4376" s="64">
        <v>12852000</v>
      </c>
      <c r="H4376" s="59"/>
      <c r="I4376" s="69">
        <v>1.08</v>
      </c>
      <c r="J4376" s="70">
        <v>1375164</v>
      </c>
      <c r="K4376" s="64">
        <v>10</v>
      </c>
      <c r="L4376" s="64">
        <f t="shared" si="69"/>
        <v>17686459728</v>
      </c>
      <c r="M4376" s="62">
        <v>4367</v>
      </c>
    </row>
    <row r="4377" spans="4:13">
      <c r="D4377" s="59"/>
      <c r="E4377" s="59"/>
      <c r="F4377" s="62">
        <v>8</v>
      </c>
      <c r="G4377" s="64">
        <v>13090000</v>
      </c>
      <c r="H4377" s="59"/>
      <c r="I4377" s="69">
        <v>1.1</v>
      </c>
      <c r="J4377" s="70">
        <v>1413720</v>
      </c>
      <c r="K4377" s="64">
        <v>10</v>
      </c>
      <c r="L4377" s="64">
        <f t="shared" si="69"/>
        <v>18518684800</v>
      </c>
      <c r="M4377" s="62">
        <v>4368</v>
      </c>
    </row>
    <row r="4378" spans="4:13">
      <c r="D4378" s="59"/>
      <c r="E4378" s="62">
        <v>2</v>
      </c>
      <c r="F4378" s="62">
        <v>1</v>
      </c>
      <c r="G4378" s="63">
        <v>12000000</v>
      </c>
      <c r="H4378" s="62">
        <v>100000</v>
      </c>
      <c r="I4378" s="69">
        <v>1</v>
      </c>
      <c r="J4378" s="70">
        <v>1212000</v>
      </c>
      <c r="K4378" s="64">
        <v>10</v>
      </c>
      <c r="L4378" s="64">
        <f t="shared" si="69"/>
        <v>14556000000</v>
      </c>
      <c r="M4378" s="62">
        <v>4369</v>
      </c>
    </row>
    <row r="4379" spans="4:13">
      <c r="D4379" s="59"/>
      <c r="E4379" s="59"/>
      <c r="F4379" s="62">
        <v>2</v>
      </c>
      <c r="G4379" s="64">
        <v>12120000</v>
      </c>
      <c r="H4379" s="59"/>
      <c r="I4379" s="69">
        <v>1.01</v>
      </c>
      <c r="J4379" s="70">
        <v>1236240</v>
      </c>
      <c r="K4379" s="64">
        <v>10</v>
      </c>
      <c r="L4379" s="64">
        <f t="shared" si="69"/>
        <v>14995348800</v>
      </c>
      <c r="M4379" s="62">
        <v>4370</v>
      </c>
    </row>
    <row r="4380" spans="4:13">
      <c r="D4380" s="59"/>
      <c r="E4380" s="59"/>
      <c r="F4380" s="62">
        <v>3</v>
      </c>
      <c r="G4380" s="64">
        <v>12240000</v>
      </c>
      <c r="H4380" s="59"/>
      <c r="I4380" s="69">
        <v>1.02</v>
      </c>
      <c r="J4380" s="70">
        <v>1260720</v>
      </c>
      <c r="K4380" s="64">
        <v>10</v>
      </c>
      <c r="L4380" s="64">
        <f t="shared" si="69"/>
        <v>15443452800</v>
      </c>
      <c r="M4380" s="62">
        <v>4371</v>
      </c>
    </row>
    <row r="4381" spans="4:13">
      <c r="D4381" s="59"/>
      <c r="E4381" s="59"/>
      <c r="F4381" s="62">
        <v>4</v>
      </c>
      <c r="G4381" s="64">
        <v>12360000</v>
      </c>
      <c r="H4381" s="59"/>
      <c r="I4381" s="69">
        <v>1.03</v>
      </c>
      <c r="J4381" s="70">
        <v>1285440</v>
      </c>
      <c r="K4381" s="64">
        <v>10</v>
      </c>
      <c r="L4381" s="64">
        <f t="shared" si="69"/>
        <v>15900398400</v>
      </c>
      <c r="M4381" s="62">
        <v>4372</v>
      </c>
    </row>
    <row r="4382" spans="4:13">
      <c r="D4382" s="59"/>
      <c r="E4382" s="59"/>
      <c r="F4382" s="62">
        <v>5</v>
      </c>
      <c r="G4382" s="64">
        <v>12480000</v>
      </c>
      <c r="H4382" s="59"/>
      <c r="I4382" s="69">
        <v>1.04</v>
      </c>
      <c r="J4382" s="70">
        <v>1310400</v>
      </c>
      <c r="K4382" s="64">
        <v>10</v>
      </c>
      <c r="L4382" s="64">
        <f t="shared" si="69"/>
        <v>16366272000</v>
      </c>
      <c r="M4382" s="62">
        <v>4373</v>
      </c>
    </row>
    <row r="4383" spans="4:13">
      <c r="D4383" s="59"/>
      <c r="E4383" s="59"/>
      <c r="F4383" s="62">
        <v>6</v>
      </c>
      <c r="G4383" s="64">
        <v>12720000</v>
      </c>
      <c r="H4383" s="59"/>
      <c r="I4383" s="69">
        <v>1.06</v>
      </c>
      <c r="J4383" s="70">
        <v>1348320</v>
      </c>
      <c r="K4383" s="64">
        <v>10</v>
      </c>
      <c r="L4383" s="64">
        <f t="shared" si="69"/>
        <v>17163350400</v>
      </c>
      <c r="M4383" s="62">
        <v>4374</v>
      </c>
    </row>
    <row r="4384" spans="4:13">
      <c r="D4384" s="59"/>
      <c r="E4384" s="59"/>
      <c r="F4384" s="62">
        <v>7</v>
      </c>
      <c r="G4384" s="64">
        <v>12960000</v>
      </c>
      <c r="H4384" s="59"/>
      <c r="I4384" s="69">
        <v>1.08</v>
      </c>
      <c r="J4384" s="70">
        <v>1386720</v>
      </c>
      <c r="K4384" s="64">
        <v>10</v>
      </c>
      <c r="L4384" s="64">
        <f t="shared" si="69"/>
        <v>17984851200</v>
      </c>
      <c r="M4384" s="62">
        <v>4375</v>
      </c>
    </row>
    <row r="4385" spans="5:13">
      <c r="E4385" s="59"/>
      <c r="F4385" s="62">
        <v>8</v>
      </c>
      <c r="G4385" s="64">
        <v>13200000</v>
      </c>
      <c r="H4385" s="59"/>
      <c r="I4385" s="69">
        <v>1.1</v>
      </c>
      <c r="J4385" s="70">
        <v>1425600</v>
      </c>
      <c r="K4385" s="64">
        <v>10</v>
      </c>
      <c r="L4385" s="64">
        <f t="shared" si="69"/>
        <v>18831120000</v>
      </c>
      <c r="M4385" s="62">
        <v>4376</v>
      </c>
    </row>
    <row r="4386" spans="5:13">
      <c r="E4386" s="62">
        <v>3</v>
      </c>
      <c r="F4386" s="62">
        <v>1</v>
      </c>
      <c r="G4386" s="63">
        <v>12200000</v>
      </c>
      <c r="H4386" s="62">
        <v>200000</v>
      </c>
      <c r="I4386" s="69">
        <v>1</v>
      </c>
      <c r="J4386" s="70">
        <v>1232200</v>
      </c>
      <c r="K4386" s="64">
        <v>10</v>
      </c>
      <c r="L4386" s="64">
        <f t="shared" si="69"/>
        <v>15045040000</v>
      </c>
      <c r="M4386" s="62">
        <v>4377</v>
      </c>
    </row>
    <row r="4387" spans="5:13">
      <c r="E4387" s="59"/>
      <c r="F4387" s="62">
        <v>2</v>
      </c>
      <c r="G4387" s="64">
        <v>12322000</v>
      </c>
      <c r="H4387" s="59"/>
      <c r="I4387" s="69">
        <v>1.01</v>
      </c>
      <c r="J4387" s="70">
        <v>1256844</v>
      </c>
      <c r="K4387" s="64">
        <v>10</v>
      </c>
      <c r="L4387" s="64">
        <f t="shared" si="69"/>
        <v>15499153768</v>
      </c>
      <c r="M4387" s="62">
        <v>4378</v>
      </c>
    </row>
    <row r="4388" spans="5:13">
      <c r="E4388" s="59"/>
      <c r="F4388" s="62">
        <v>3</v>
      </c>
      <c r="G4388" s="64">
        <v>12444000</v>
      </c>
      <c r="H4388" s="59"/>
      <c r="I4388" s="69">
        <v>1.02</v>
      </c>
      <c r="J4388" s="70">
        <v>1281732</v>
      </c>
      <c r="K4388" s="64">
        <v>10</v>
      </c>
      <c r="L4388" s="64">
        <f t="shared" si="69"/>
        <v>15962317008</v>
      </c>
      <c r="M4388" s="62">
        <v>4379</v>
      </c>
    </row>
    <row r="4389" spans="5:13">
      <c r="E4389" s="59"/>
      <c r="F4389" s="62">
        <v>4</v>
      </c>
      <c r="G4389" s="64">
        <v>12566000</v>
      </c>
      <c r="H4389" s="59"/>
      <c r="I4389" s="69">
        <v>1.03</v>
      </c>
      <c r="J4389" s="70">
        <v>1306864</v>
      </c>
      <c r="K4389" s="64">
        <v>10</v>
      </c>
      <c r="L4389" s="64">
        <f t="shared" si="69"/>
        <v>16434619024</v>
      </c>
      <c r="M4389" s="62">
        <v>4380</v>
      </c>
    </row>
    <row r="4390" spans="5:13">
      <c r="E4390" s="59"/>
      <c r="F4390" s="62">
        <v>5</v>
      </c>
      <c r="G4390" s="64">
        <v>12688000</v>
      </c>
      <c r="H4390" s="59"/>
      <c r="I4390" s="69">
        <v>1.04</v>
      </c>
      <c r="J4390" s="70">
        <v>1332240</v>
      </c>
      <c r="K4390" s="64">
        <v>10</v>
      </c>
      <c r="L4390" s="64">
        <f t="shared" si="69"/>
        <v>16916149120</v>
      </c>
      <c r="M4390" s="62">
        <v>4381</v>
      </c>
    </row>
    <row r="4391" spans="5:13">
      <c r="E4391" s="59"/>
      <c r="F4391" s="62">
        <v>6</v>
      </c>
      <c r="G4391" s="64">
        <v>12932000</v>
      </c>
      <c r="H4391" s="59"/>
      <c r="I4391" s="69">
        <v>1.06</v>
      </c>
      <c r="J4391" s="70">
        <v>1370792</v>
      </c>
      <c r="K4391" s="64">
        <v>10</v>
      </c>
      <c r="L4391" s="64">
        <f t="shared" si="69"/>
        <v>17740014144</v>
      </c>
      <c r="M4391" s="62">
        <v>4382</v>
      </c>
    </row>
    <row r="4392" spans="5:13">
      <c r="E4392" s="59"/>
      <c r="F4392" s="62">
        <v>7</v>
      </c>
      <c r="G4392" s="64">
        <v>13176000</v>
      </c>
      <c r="H4392" s="59"/>
      <c r="I4392" s="69">
        <v>1.08</v>
      </c>
      <c r="J4392" s="70">
        <v>1409832</v>
      </c>
      <c r="K4392" s="64">
        <v>10</v>
      </c>
      <c r="L4392" s="64">
        <f t="shared" si="69"/>
        <v>18589122432</v>
      </c>
      <c r="M4392" s="62">
        <v>4383</v>
      </c>
    </row>
    <row r="4393" spans="5:13">
      <c r="E4393" s="59"/>
      <c r="F4393" s="62">
        <v>8</v>
      </c>
      <c r="G4393" s="64">
        <v>13420000</v>
      </c>
      <c r="H4393" s="59"/>
      <c r="I4393" s="69">
        <v>1.1</v>
      </c>
      <c r="J4393" s="70">
        <v>1449360</v>
      </c>
      <c r="K4393" s="64">
        <v>10</v>
      </c>
      <c r="L4393" s="64">
        <f t="shared" si="69"/>
        <v>19463831200</v>
      </c>
      <c r="M4393" s="62">
        <v>4384</v>
      </c>
    </row>
    <row r="4394" spans="5:13">
      <c r="E4394" s="62">
        <v>4</v>
      </c>
      <c r="F4394" s="62">
        <v>1</v>
      </c>
      <c r="G4394" s="63">
        <v>12400000</v>
      </c>
      <c r="H4394" s="62">
        <v>200000</v>
      </c>
      <c r="I4394" s="69">
        <v>1</v>
      </c>
      <c r="J4394" s="70">
        <v>1252400</v>
      </c>
      <c r="K4394" s="64">
        <v>10</v>
      </c>
      <c r="L4394" s="64">
        <f t="shared" ref="L4394:L4457" si="70">G4394*(1+J4394/1000)</f>
        <v>15542160000</v>
      </c>
      <c r="M4394" s="62">
        <v>4385</v>
      </c>
    </row>
    <row r="4395" spans="5:13">
      <c r="E4395" s="59"/>
      <c r="F4395" s="62">
        <v>2</v>
      </c>
      <c r="G4395" s="64">
        <v>12524000</v>
      </c>
      <c r="H4395" s="59"/>
      <c r="I4395" s="69">
        <v>1.01</v>
      </c>
      <c r="J4395" s="70">
        <v>1277448</v>
      </c>
      <c r="K4395" s="64">
        <v>10</v>
      </c>
      <c r="L4395" s="64">
        <f t="shared" si="70"/>
        <v>16011282752</v>
      </c>
      <c r="M4395" s="62">
        <v>4386</v>
      </c>
    </row>
    <row r="4396" spans="5:13">
      <c r="E4396" s="59"/>
      <c r="F4396" s="62">
        <v>3</v>
      </c>
      <c r="G4396" s="64">
        <v>12648000</v>
      </c>
      <c r="H4396" s="59"/>
      <c r="I4396" s="69">
        <v>1.02</v>
      </c>
      <c r="J4396" s="70">
        <v>1302744</v>
      </c>
      <c r="K4396" s="64">
        <v>10</v>
      </c>
      <c r="L4396" s="64">
        <f t="shared" si="70"/>
        <v>16489754112</v>
      </c>
      <c r="M4396" s="62">
        <v>4387</v>
      </c>
    </row>
    <row r="4397" spans="5:13">
      <c r="E4397" s="59"/>
      <c r="F4397" s="62">
        <v>4</v>
      </c>
      <c r="G4397" s="64">
        <v>12772000</v>
      </c>
      <c r="H4397" s="59"/>
      <c r="I4397" s="69">
        <v>1.03</v>
      </c>
      <c r="J4397" s="70">
        <v>1328288</v>
      </c>
      <c r="K4397" s="64">
        <v>10</v>
      </c>
      <c r="L4397" s="64">
        <f t="shared" si="70"/>
        <v>16977666336</v>
      </c>
      <c r="M4397" s="62">
        <v>4388</v>
      </c>
    </row>
    <row r="4398" spans="5:13">
      <c r="E4398" s="59"/>
      <c r="F4398" s="62">
        <v>5</v>
      </c>
      <c r="G4398" s="64">
        <v>12896000</v>
      </c>
      <c r="H4398" s="59"/>
      <c r="I4398" s="69">
        <v>1.04</v>
      </c>
      <c r="J4398" s="70">
        <v>1354080</v>
      </c>
      <c r="K4398" s="64">
        <v>10</v>
      </c>
      <c r="L4398" s="64">
        <f t="shared" si="70"/>
        <v>17475111680</v>
      </c>
      <c r="M4398" s="62">
        <v>4389</v>
      </c>
    </row>
    <row r="4399" spans="5:13">
      <c r="E4399" s="59"/>
      <c r="F4399" s="62">
        <v>6</v>
      </c>
      <c r="G4399" s="64">
        <v>13144000</v>
      </c>
      <c r="H4399" s="59"/>
      <c r="I4399" s="69">
        <v>1.06</v>
      </c>
      <c r="J4399" s="70">
        <v>1393264</v>
      </c>
      <c r="K4399" s="64">
        <v>10</v>
      </c>
      <c r="L4399" s="64">
        <f t="shared" si="70"/>
        <v>18326206016</v>
      </c>
      <c r="M4399" s="62">
        <v>4390</v>
      </c>
    </row>
    <row r="4400" spans="5:13">
      <c r="E4400" s="59"/>
      <c r="F4400" s="62">
        <v>7</v>
      </c>
      <c r="G4400" s="64">
        <v>13392000</v>
      </c>
      <c r="H4400" s="59"/>
      <c r="I4400" s="69">
        <v>1.08</v>
      </c>
      <c r="J4400" s="70">
        <v>1432944</v>
      </c>
      <c r="K4400" s="64">
        <v>10</v>
      </c>
      <c r="L4400" s="64">
        <f t="shared" si="70"/>
        <v>19203378048</v>
      </c>
      <c r="M4400" s="62">
        <v>4391</v>
      </c>
    </row>
    <row r="4401" spans="4:13">
      <c r="D4401" s="59"/>
      <c r="E4401" s="59"/>
      <c r="F4401" s="62">
        <v>8</v>
      </c>
      <c r="G4401" s="64">
        <v>13640000</v>
      </c>
      <c r="H4401" s="59"/>
      <c r="I4401" s="69">
        <v>1.1</v>
      </c>
      <c r="J4401" s="70">
        <v>1473120</v>
      </c>
      <c r="K4401" s="64">
        <v>10</v>
      </c>
      <c r="L4401" s="64">
        <f t="shared" si="70"/>
        <v>20106996800</v>
      </c>
      <c r="M4401" s="62">
        <v>4392</v>
      </c>
    </row>
    <row r="4402" spans="4:13">
      <c r="D4402" s="59"/>
      <c r="E4402" s="62">
        <v>5</v>
      </c>
      <c r="F4402" s="62">
        <v>1</v>
      </c>
      <c r="G4402" s="63">
        <v>12600000</v>
      </c>
      <c r="H4402" s="62">
        <v>200000</v>
      </c>
      <c r="I4402" s="69">
        <v>1</v>
      </c>
      <c r="J4402" s="70">
        <v>1272600</v>
      </c>
      <c r="K4402" s="64">
        <v>10</v>
      </c>
      <c r="L4402" s="64">
        <f t="shared" si="70"/>
        <v>16047360000</v>
      </c>
      <c r="M4402" s="62">
        <v>4393</v>
      </c>
    </row>
    <row r="4403" spans="4:13">
      <c r="D4403" s="59"/>
      <c r="E4403" s="59"/>
      <c r="F4403" s="62">
        <v>2</v>
      </c>
      <c r="G4403" s="64">
        <v>12726000</v>
      </c>
      <c r="H4403" s="59"/>
      <c r="I4403" s="69">
        <v>1.01</v>
      </c>
      <c r="J4403" s="70">
        <v>1298052</v>
      </c>
      <c r="K4403" s="64">
        <v>10</v>
      </c>
      <c r="L4403" s="64">
        <f t="shared" si="70"/>
        <v>16531735752</v>
      </c>
      <c r="M4403" s="62">
        <v>4394</v>
      </c>
    </row>
    <row r="4404" spans="4:13">
      <c r="D4404" s="59"/>
      <c r="E4404" s="59"/>
      <c r="F4404" s="62">
        <v>3</v>
      </c>
      <c r="G4404" s="64">
        <v>12852000</v>
      </c>
      <c r="H4404" s="59"/>
      <c r="I4404" s="69">
        <v>1.02</v>
      </c>
      <c r="J4404" s="70">
        <v>1323756</v>
      </c>
      <c r="K4404" s="64">
        <v>10</v>
      </c>
      <c r="L4404" s="64">
        <f t="shared" si="70"/>
        <v>17025764112</v>
      </c>
      <c r="M4404" s="62">
        <v>4395</v>
      </c>
    </row>
    <row r="4405" spans="4:13">
      <c r="D4405" s="59"/>
      <c r="E4405" s="59"/>
      <c r="F4405" s="62">
        <v>4</v>
      </c>
      <c r="G4405" s="64">
        <v>12978000</v>
      </c>
      <c r="H4405" s="59"/>
      <c r="I4405" s="69">
        <v>1.03</v>
      </c>
      <c r="J4405" s="70">
        <v>1349712</v>
      </c>
      <c r="K4405" s="64">
        <v>10</v>
      </c>
      <c r="L4405" s="64">
        <f t="shared" si="70"/>
        <v>17529540336</v>
      </c>
      <c r="M4405" s="62">
        <v>4396</v>
      </c>
    </row>
    <row r="4406" spans="4:13">
      <c r="D4406" s="59"/>
      <c r="E4406" s="59"/>
      <c r="F4406" s="62">
        <v>5</v>
      </c>
      <c r="G4406" s="64">
        <v>13104000</v>
      </c>
      <c r="H4406" s="59"/>
      <c r="I4406" s="69">
        <v>1.04</v>
      </c>
      <c r="J4406" s="70">
        <v>1375920</v>
      </c>
      <c r="K4406" s="64">
        <v>10</v>
      </c>
      <c r="L4406" s="64">
        <f t="shared" si="70"/>
        <v>18043159680</v>
      </c>
      <c r="M4406" s="62">
        <v>4397</v>
      </c>
    </row>
    <row r="4407" spans="4:13">
      <c r="D4407" s="59"/>
      <c r="E4407" s="59"/>
      <c r="F4407" s="62">
        <v>6</v>
      </c>
      <c r="G4407" s="64">
        <v>13356000</v>
      </c>
      <c r="H4407" s="59"/>
      <c r="I4407" s="69">
        <v>1.06</v>
      </c>
      <c r="J4407" s="70">
        <v>1415736</v>
      </c>
      <c r="K4407" s="64">
        <v>10</v>
      </c>
      <c r="L4407" s="64">
        <f t="shared" si="70"/>
        <v>18921926016</v>
      </c>
      <c r="M4407" s="62">
        <v>4398</v>
      </c>
    </row>
    <row r="4408" spans="4:13">
      <c r="D4408" s="59"/>
      <c r="E4408" s="59"/>
      <c r="F4408" s="62">
        <v>7</v>
      </c>
      <c r="G4408" s="64">
        <v>13608000</v>
      </c>
      <c r="H4408" s="59"/>
      <c r="I4408" s="69">
        <v>1.08</v>
      </c>
      <c r="J4408" s="70">
        <v>1456056</v>
      </c>
      <c r="K4408" s="64">
        <v>10</v>
      </c>
      <c r="L4408" s="64">
        <f t="shared" si="70"/>
        <v>19827618048</v>
      </c>
      <c r="M4408" s="62">
        <v>4399</v>
      </c>
    </row>
    <row r="4409" spans="4:13">
      <c r="D4409" s="59"/>
      <c r="E4409" s="59"/>
      <c r="F4409" s="62">
        <v>8</v>
      </c>
      <c r="G4409" s="64">
        <v>13860000</v>
      </c>
      <c r="H4409" s="59"/>
      <c r="I4409" s="69">
        <v>1.1</v>
      </c>
      <c r="J4409" s="70">
        <v>1496880</v>
      </c>
      <c r="K4409" s="64">
        <v>10</v>
      </c>
      <c r="L4409" s="64">
        <f t="shared" si="70"/>
        <v>20760616800</v>
      </c>
      <c r="M4409" s="62">
        <v>4400</v>
      </c>
    </row>
    <row r="4410" spans="4:13">
      <c r="D4410" s="62" t="s">
        <v>707</v>
      </c>
      <c r="E4410" s="62">
        <v>1</v>
      </c>
      <c r="F4410" s="62">
        <v>1</v>
      </c>
      <c r="G4410" s="63">
        <v>12800000</v>
      </c>
      <c r="H4410" s="62">
        <v>200000</v>
      </c>
      <c r="I4410" s="69">
        <v>1</v>
      </c>
      <c r="J4410" s="70">
        <v>1292800</v>
      </c>
      <c r="K4410" s="64">
        <v>10</v>
      </c>
      <c r="L4410" s="64">
        <f t="shared" si="70"/>
        <v>16560640000</v>
      </c>
      <c r="M4410" s="62">
        <v>4401</v>
      </c>
    </row>
    <row r="4411" spans="4:13">
      <c r="D4411" s="59"/>
      <c r="E4411" s="59"/>
      <c r="F4411" s="62">
        <v>2</v>
      </c>
      <c r="G4411" s="64">
        <v>12928000</v>
      </c>
      <c r="H4411" s="59"/>
      <c r="I4411" s="69">
        <v>1.01</v>
      </c>
      <c r="J4411" s="70">
        <v>1318656</v>
      </c>
      <c r="K4411" s="64">
        <v>10</v>
      </c>
      <c r="L4411" s="64">
        <f t="shared" si="70"/>
        <v>17060512768</v>
      </c>
      <c r="M4411" s="62">
        <v>4402</v>
      </c>
    </row>
    <row r="4412" spans="4:13">
      <c r="D4412" s="59"/>
      <c r="E4412" s="59"/>
      <c r="F4412" s="62">
        <v>3</v>
      </c>
      <c r="G4412" s="64">
        <v>13056000</v>
      </c>
      <c r="H4412" s="59"/>
      <c r="I4412" s="69">
        <v>1.02</v>
      </c>
      <c r="J4412" s="70">
        <v>1344768</v>
      </c>
      <c r="K4412" s="64">
        <v>10</v>
      </c>
      <c r="L4412" s="64">
        <f t="shared" si="70"/>
        <v>17570347008</v>
      </c>
      <c r="M4412" s="62">
        <v>4403</v>
      </c>
    </row>
    <row r="4413" spans="4:13">
      <c r="D4413" s="59"/>
      <c r="E4413" s="59"/>
      <c r="F4413" s="62">
        <v>4</v>
      </c>
      <c r="G4413" s="64">
        <v>13184000</v>
      </c>
      <c r="H4413" s="59"/>
      <c r="I4413" s="69">
        <v>1.03</v>
      </c>
      <c r="J4413" s="70">
        <v>1371136</v>
      </c>
      <c r="K4413" s="64">
        <v>10</v>
      </c>
      <c r="L4413" s="64">
        <f t="shared" si="70"/>
        <v>18090241024</v>
      </c>
      <c r="M4413" s="62">
        <v>4404</v>
      </c>
    </row>
    <row r="4414" spans="4:13">
      <c r="D4414" s="59"/>
      <c r="E4414" s="59"/>
      <c r="F4414" s="62">
        <v>5</v>
      </c>
      <c r="G4414" s="64">
        <v>13312000</v>
      </c>
      <c r="H4414" s="59"/>
      <c r="I4414" s="69">
        <v>1.04</v>
      </c>
      <c r="J4414" s="70">
        <v>1397760</v>
      </c>
      <c r="K4414" s="64">
        <v>10</v>
      </c>
      <c r="L4414" s="64">
        <f t="shared" si="70"/>
        <v>18620293120</v>
      </c>
      <c r="M4414" s="62">
        <v>4405</v>
      </c>
    </row>
    <row r="4415" spans="4:13">
      <c r="D4415" s="59"/>
      <c r="E4415" s="59"/>
      <c r="F4415" s="62">
        <v>6</v>
      </c>
      <c r="G4415" s="64">
        <v>13568000</v>
      </c>
      <c r="H4415" s="59"/>
      <c r="I4415" s="69">
        <v>1.06</v>
      </c>
      <c r="J4415" s="70">
        <v>1438208</v>
      </c>
      <c r="K4415" s="64">
        <v>10</v>
      </c>
      <c r="L4415" s="64">
        <f t="shared" si="70"/>
        <v>19527174144</v>
      </c>
      <c r="M4415" s="62">
        <v>4406</v>
      </c>
    </row>
    <row r="4416" spans="4:13">
      <c r="D4416" s="59"/>
      <c r="E4416" s="59"/>
      <c r="F4416" s="62">
        <v>7</v>
      </c>
      <c r="G4416" s="64">
        <v>13824000</v>
      </c>
      <c r="H4416" s="59"/>
      <c r="I4416" s="69">
        <v>1.08</v>
      </c>
      <c r="J4416" s="70">
        <v>1479168</v>
      </c>
      <c r="K4416" s="64">
        <v>10</v>
      </c>
      <c r="L4416" s="64">
        <f t="shared" si="70"/>
        <v>20461842432</v>
      </c>
      <c r="M4416" s="62">
        <v>4407</v>
      </c>
    </row>
    <row r="4417" spans="5:13">
      <c r="E4417" s="59"/>
      <c r="F4417" s="62">
        <v>8</v>
      </c>
      <c r="G4417" s="64">
        <v>14080000</v>
      </c>
      <c r="H4417" s="59"/>
      <c r="I4417" s="69">
        <v>1.1</v>
      </c>
      <c r="J4417" s="70">
        <v>1520640</v>
      </c>
      <c r="K4417" s="64">
        <v>10</v>
      </c>
      <c r="L4417" s="64">
        <f t="shared" si="70"/>
        <v>21424691200</v>
      </c>
      <c r="M4417" s="62">
        <v>4408</v>
      </c>
    </row>
    <row r="4418" spans="5:13">
      <c r="E4418" s="62">
        <v>2</v>
      </c>
      <c r="F4418" s="62">
        <v>1</v>
      </c>
      <c r="G4418" s="63">
        <v>13000000</v>
      </c>
      <c r="H4418" s="62">
        <v>200000</v>
      </c>
      <c r="I4418" s="69">
        <v>1</v>
      </c>
      <c r="J4418" s="70">
        <v>1313000</v>
      </c>
      <c r="K4418" s="64">
        <v>10</v>
      </c>
      <c r="L4418" s="64">
        <f t="shared" si="70"/>
        <v>17082000000</v>
      </c>
      <c r="M4418" s="62">
        <v>4409</v>
      </c>
    </row>
    <row r="4419" spans="5:13">
      <c r="E4419" s="59"/>
      <c r="F4419" s="62">
        <v>2</v>
      </c>
      <c r="G4419" s="64">
        <v>13130000</v>
      </c>
      <c r="H4419" s="59"/>
      <c r="I4419" s="69">
        <v>1.01</v>
      </c>
      <c r="J4419" s="70">
        <v>1339260</v>
      </c>
      <c r="K4419" s="64">
        <v>10</v>
      </c>
      <c r="L4419" s="64">
        <f t="shared" si="70"/>
        <v>17597613800</v>
      </c>
      <c r="M4419" s="62">
        <v>4410</v>
      </c>
    </row>
    <row r="4420" spans="5:13">
      <c r="E4420" s="59"/>
      <c r="F4420" s="62">
        <v>3</v>
      </c>
      <c r="G4420" s="64">
        <v>13260000</v>
      </c>
      <c r="H4420" s="59"/>
      <c r="I4420" s="69">
        <v>1.02</v>
      </c>
      <c r="J4420" s="70">
        <v>1365780</v>
      </c>
      <c r="K4420" s="64">
        <v>10</v>
      </c>
      <c r="L4420" s="64">
        <f t="shared" si="70"/>
        <v>18123502800</v>
      </c>
      <c r="M4420" s="62">
        <v>4411</v>
      </c>
    </row>
    <row r="4421" spans="5:13">
      <c r="E4421" s="59"/>
      <c r="F4421" s="62">
        <v>4</v>
      </c>
      <c r="G4421" s="64">
        <v>13390000</v>
      </c>
      <c r="H4421" s="59"/>
      <c r="I4421" s="69">
        <v>1.03</v>
      </c>
      <c r="J4421" s="70">
        <v>1392560</v>
      </c>
      <c r="K4421" s="64">
        <v>10</v>
      </c>
      <c r="L4421" s="64">
        <f t="shared" si="70"/>
        <v>18659768400</v>
      </c>
      <c r="M4421" s="62">
        <v>4412</v>
      </c>
    </row>
    <row r="4422" spans="5:13">
      <c r="E4422" s="59"/>
      <c r="F4422" s="62">
        <v>5</v>
      </c>
      <c r="G4422" s="64">
        <v>13520000</v>
      </c>
      <c r="H4422" s="59"/>
      <c r="I4422" s="69">
        <v>1.04</v>
      </c>
      <c r="J4422" s="70">
        <v>1419600</v>
      </c>
      <c r="K4422" s="64">
        <v>10</v>
      </c>
      <c r="L4422" s="64">
        <f t="shared" si="70"/>
        <v>19206512000</v>
      </c>
      <c r="M4422" s="62">
        <v>4413</v>
      </c>
    </row>
    <row r="4423" spans="5:13">
      <c r="E4423" s="59"/>
      <c r="F4423" s="62">
        <v>6</v>
      </c>
      <c r="G4423" s="64">
        <v>13780000</v>
      </c>
      <c r="H4423" s="59"/>
      <c r="I4423" s="69">
        <v>1.06</v>
      </c>
      <c r="J4423" s="70">
        <v>1460680</v>
      </c>
      <c r="K4423" s="64">
        <v>10</v>
      </c>
      <c r="L4423" s="64">
        <f t="shared" si="70"/>
        <v>20141950400</v>
      </c>
      <c r="M4423" s="62">
        <v>4414</v>
      </c>
    </row>
    <row r="4424" spans="5:13">
      <c r="E4424" s="59"/>
      <c r="F4424" s="62">
        <v>7</v>
      </c>
      <c r="G4424" s="64">
        <v>14040000</v>
      </c>
      <c r="H4424" s="59"/>
      <c r="I4424" s="69">
        <v>1.08</v>
      </c>
      <c r="J4424" s="70">
        <v>1502280</v>
      </c>
      <c r="K4424" s="64">
        <v>10</v>
      </c>
      <c r="L4424" s="64">
        <f t="shared" si="70"/>
        <v>21106051200</v>
      </c>
      <c r="M4424" s="62">
        <v>4415</v>
      </c>
    </row>
    <row r="4425" spans="5:13">
      <c r="E4425" s="59"/>
      <c r="F4425" s="62">
        <v>8</v>
      </c>
      <c r="G4425" s="64">
        <v>14300000</v>
      </c>
      <c r="H4425" s="59"/>
      <c r="I4425" s="69">
        <v>1.1</v>
      </c>
      <c r="J4425" s="70">
        <v>1544400</v>
      </c>
      <c r="K4425" s="64">
        <v>10</v>
      </c>
      <c r="L4425" s="64">
        <f t="shared" si="70"/>
        <v>22099220000</v>
      </c>
      <c r="M4425" s="62">
        <v>4416</v>
      </c>
    </row>
    <row r="4426" spans="5:13">
      <c r="E4426" s="62">
        <v>3</v>
      </c>
      <c r="F4426" s="62">
        <v>1</v>
      </c>
      <c r="G4426" s="63">
        <v>13200000</v>
      </c>
      <c r="H4426" s="62">
        <v>200000</v>
      </c>
      <c r="I4426" s="69">
        <v>1</v>
      </c>
      <c r="J4426" s="70">
        <v>1333200</v>
      </c>
      <c r="K4426" s="64">
        <v>10</v>
      </c>
      <c r="L4426" s="64">
        <f t="shared" si="70"/>
        <v>17611440000</v>
      </c>
      <c r="M4426" s="62">
        <v>4417</v>
      </c>
    </row>
    <row r="4427" spans="5:13">
      <c r="E4427" s="59"/>
      <c r="F4427" s="62">
        <v>2</v>
      </c>
      <c r="G4427" s="64">
        <v>13332000</v>
      </c>
      <c r="H4427" s="59"/>
      <c r="I4427" s="69">
        <v>1.01</v>
      </c>
      <c r="J4427" s="70">
        <v>1359864</v>
      </c>
      <c r="K4427" s="64">
        <v>10</v>
      </c>
      <c r="L4427" s="64">
        <f t="shared" si="70"/>
        <v>18143038848</v>
      </c>
      <c r="M4427" s="62">
        <v>4418</v>
      </c>
    </row>
    <row r="4428" spans="5:13">
      <c r="E4428" s="59"/>
      <c r="F4428" s="62">
        <v>3</v>
      </c>
      <c r="G4428" s="64">
        <v>13464000</v>
      </c>
      <c r="H4428" s="59"/>
      <c r="I4428" s="69">
        <v>1.02</v>
      </c>
      <c r="J4428" s="70">
        <v>1386792</v>
      </c>
      <c r="K4428" s="64">
        <v>10</v>
      </c>
      <c r="L4428" s="64">
        <f t="shared" si="70"/>
        <v>18685231488</v>
      </c>
      <c r="M4428" s="62">
        <v>4419</v>
      </c>
    </row>
    <row r="4429" spans="5:13">
      <c r="E4429" s="59"/>
      <c r="F4429" s="62">
        <v>4</v>
      </c>
      <c r="G4429" s="64">
        <v>13596000</v>
      </c>
      <c r="H4429" s="59"/>
      <c r="I4429" s="69">
        <v>1.03</v>
      </c>
      <c r="J4429" s="70">
        <v>1413984</v>
      </c>
      <c r="K4429" s="64">
        <v>10</v>
      </c>
      <c r="L4429" s="64">
        <f t="shared" si="70"/>
        <v>19238122464</v>
      </c>
      <c r="M4429" s="62">
        <v>4420</v>
      </c>
    </row>
    <row r="4430" spans="5:13">
      <c r="E4430" s="59"/>
      <c r="F4430" s="62">
        <v>5</v>
      </c>
      <c r="G4430" s="64">
        <v>13728000</v>
      </c>
      <c r="H4430" s="59"/>
      <c r="I4430" s="69">
        <v>1.04</v>
      </c>
      <c r="J4430" s="70">
        <v>1441440</v>
      </c>
      <c r="K4430" s="64">
        <v>10</v>
      </c>
      <c r="L4430" s="64">
        <f t="shared" si="70"/>
        <v>19801816320</v>
      </c>
      <c r="M4430" s="62">
        <v>4421</v>
      </c>
    </row>
    <row r="4431" spans="5:13">
      <c r="E4431" s="59"/>
      <c r="F4431" s="62">
        <v>6</v>
      </c>
      <c r="G4431" s="64">
        <v>13992000</v>
      </c>
      <c r="H4431" s="59"/>
      <c r="I4431" s="69">
        <v>1.06</v>
      </c>
      <c r="J4431" s="70">
        <v>1483152</v>
      </c>
      <c r="K4431" s="64">
        <v>10</v>
      </c>
      <c r="L4431" s="64">
        <f t="shared" si="70"/>
        <v>20766254784</v>
      </c>
      <c r="M4431" s="62">
        <v>4422</v>
      </c>
    </row>
    <row r="4432" spans="5:13">
      <c r="E4432" s="59"/>
      <c r="F4432" s="62">
        <v>7</v>
      </c>
      <c r="G4432" s="64">
        <v>14256000</v>
      </c>
      <c r="H4432" s="59"/>
      <c r="I4432" s="69">
        <v>1.08</v>
      </c>
      <c r="J4432" s="70">
        <v>1525392</v>
      </c>
      <c r="K4432" s="64">
        <v>10</v>
      </c>
      <c r="L4432" s="64">
        <f t="shared" si="70"/>
        <v>21760244352</v>
      </c>
      <c r="M4432" s="62">
        <v>4423</v>
      </c>
    </row>
    <row r="4433" spans="5:13">
      <c r="E4433" s="59"/>
      <c r="F4433" s="62">
        <v>8</v>
      </c>
      <c r="G4433" s="64">
        <v>14520000</v>
      </c>
      <c r="H4433" s="59"/>
      <c r="I4433" s="69">
        <v>1.1</v>
      </c>
      <c r="J4433" s="70">
        <v>1568160</v>
      </c>
      <c r="K4433" s="64">
        <v>10</v>
      </c>
      <c r="L4433" s="64">
        <f t="shared" si="70"/>
        <v>22784203200</v>
      </c>
      <c r="M4433" s="62">
        <v>4424</v>
      </c>
    </row>
    <row r="4434" spans="5:13">
      <c r="E4434" s="62">
        <v>4</v>
      </c>
      <c r="F4434" s="62">
        <v>1</v>
      </c>
      <c r="G4434" s="63">
        <v>13400000</v>
      </c>
      <c r="H4434" s="62">
        <v>200000</v>
      </c>
      <c r="I4434" s="69">
        <v>1</v>
      </c>
      <c r="J4434" s="70">
        <v>1353400</v>
      </c>
      <c r="K4434" s="64">
        <v>10</v>
      </c>
      <c r="L4434" s="64">
        <f t="shared" si="70"/>
        <v>18148960000</v>
      </c>
      <c r="M4434" s="62">
        <v>4425</v>
      </c>
    </row>
    <row r="4435" spans="5:13">
      <c r="E4435" s="59"/>
      <c r="F4435" s="62">
        <v>2</v>
      </c>
      <c r="G4435" s="64">
        <v>13534000</v>
      </c>
      <c r="H4435" s="59"/>
      <c r="I4435" s="69">
        <v>1.01</v>
      </c>
      <c r="J4435" s="70">
        <v>1380468</v>
      </c>
      <c r="K4435" s="64">
        <v>10</v>
      </c>
      <c r="L4435" s="64">
        <f t="shared" si="70"/>
        <v>18696787912</v>
      </c>
      <c r="M4435" s="62">
        <v>4426</v>
      </c>
    </row>
    <row r="4436" spans="5:13">
      <c r="E4436" s="59"/>
      <c r="F4436" s="62">
        <v>3</v>
      </c>
      <c r="G4436" s="64">
        <v>13668000</v>
      </c>
      <c r="H4436" s="59"/>
      <c r="I4436" s="69">
        <v>1.02</v>
      </c>
      <c r="J4436" s="70">
        <v>1407804</v>
      </c>
      <c r="K4436" s="64">
        <v>10</v>
      </c>
      <c r="L4436" s="64">
        <f t="shared" si="70"/>
        <v>19255533072</v>
      </c>
      <c r="M4436" s="62">
        <v>4427</v>
      </c>
    </row>
    <row r="4437" spans="5:13">
      <c r="E4437" s="59"/>
      <c r="F4437" s="62">
        <v>4</v>
      </c>
      <c r="G4437" s="64">
        <v>13802000</v>
      </c>
      <c r="H4437" s="59"/>
      <c r="I4437" s="69">
        <v>1.03</v>
      </c>
      <c r="J4437" s="70">
        <v>1435408</v>
      </c>
      <c r="K4437" s="64">
        <v>10</v>
      </c>
      <c r="L4437" s="64">
        <f t="shared" si="70"/>
        <v>19825303216</v>
      </c>
      <c r="M4437" s="62">
        <v>4428</v>
      </c>
    </row>
    <row r="4438" spans="5:13">
      <c r="E4438" s="59"/>
      <c r="F4438" s="62">
        <v>5</v>
      </c>
      <c r="G4438" s="64">
        <v>13936000</v>
      </c>
      <c r="H4438" s="59"/>
      <c r="I4438" s="69">
        <v>1.04</v>
      </c>
      <c r="J4438" s="70">
        <v>1463280</v>
      </c>
      <c r="K4438" s="64">
        <v>10</v>
      </c>
      <c r="L4438" s="64">
        <f t="shared" si="70"/>
        <v>20406206080</v>
      </c>
      <c r="M4438" s="62">
        <v>4429</v>
      </c>
    </row>
    <row r="4439" spans="5:13">
      <c r="E4439" s="59"/>
      <c r="F4439" s="62">
        <v>6</v>
      </c>
      <c r="G4439" s="64">
        <v>14204000</v>
      </c>
      <c r="H4439" s="59"/>
      <c r="I4439" s="69">
        <v>1.06</v>
      </c>
      <c r="J4439" s="70">
        <v>1505624</v>
      </c>
      <c r="K4439" s="64">
        <v>10</v>
      </c>
      <c r="L4439" s="64">
        <f t="shared" si="70"/>
        <v>21400087296</v>
      </c>
      <c r="M4439" s="62">
        <v>4430</v>
      </c>
    </row>
    <row r="4440" spans="5:13">
      <c r="E4440" s="59"/>
      <c r="F4440" s="62">
        <v>7</v>
      </c>
      <c r="G4440" s="64">
        <v>14472000</v>
      </c>
      <c r="H4440" s="59"/>
      <c r="I4440" s="69">
        <v>1.08</v>
      </c>
      <c r="J4440" s="70">
        <v>1548504</v>
      </c>
      <c r="K4440" s="64">
        <v>10</v>
      </c>
      <c r="L4440" s="64">
        <f t="shared" si="70"/>
        <v>22424421888</v>
      </c>
      <c r="M4440" s="62">
        <v>4431</v>
      </c>
    </row>
    <row r="4441" spans="5:13">
      <c r="E4441" s="59"/>
      <c r="F4441" s="62">
        <v>8</v>
      </c>
      <c r="G4441" s="64">
        <v>14740000</v>
      </c>
      <c r="H4441" s="59"/>
      <c r="I4441" s="69">
        <v>1.1</v>
      </c>
      <c r="J4441" s="70">
        <v>1591920</v>
      </c>
      <c r="K4441" s="64">
        <v>10</v>
      </c>
      <c r="L4441" s="64">
        <f t="shared" si="70"/>
        <v>23479640800</v>
      </c>
      <c r="M4441" s="62">
        <v>4432</v>
      </c>
    </row>
    <row r="4442" spans="5:13">
      <c r="E4442" s="62">
        <v>5</v>
      </c>
      <c r="F4442" s="62">
        <v>1</v>
      </c>
      <c r="G4442" s="63">
        <v>13600000</v>
      </c>
      <c r="H4442" s="62">
        <v>200000</v>
      </c>
      <c r="I4442" s="69">
        <v>1</v>
      </c>
      <c r="J4442" s="70">
        <v>1373600</v>
      </c>
      <c r="K4442" s="64">
        <v>10</v>
      </c>
      <c r="L4442" s="64">
        <f t="shared" si="70"/>
        <v>18694560000</v>
      </c>
      <c r="M4442" s="62">
        <v>4433</v>
      </c>
    </row>
    <row r="4443" spans="5:13">
      <c r="E4443" s="59"/>
      <c r="F4443" s="62">
        <v>2</v>
      </c>
      <c r="G4443" s="64">
        <v>13736000</v>
      </c>
      <c r="H4443" s="59"/>
      <c r="I4443" s="69">
        <v>1.01</v>
      </c>
      <c r="J4443" s="70">
        <v>1401072</v>
      </c>
      <c r="K4443" s="64">
        <v>10</v>
      </c>
      <c r="L4443" s="64">
        <f t="shared" si="70"/>
        <v>19258860992</v>
      </c>
      <c r="M4443" s="62">
        <v>4434</v>
      </c>
    </row>
    <row r="4444" spans="5:13">
      <c r="E4444" s="59"/>
      <c r="F4444" s="62">
        <v>3</v>
      </c>
      <c r="G4444" s="64">
        <v>13872000</v>
      </c>
      <c r="H4444" s="59"/>
      <c r="I4444" s="69">
        <v>1.02</v>
      </c>
      <c r="J4444" s="70">
        <v>1428816</v>
      </c>
      <c r="K4444" s="64">
        <v>10</v>
      </c>
      <c r="L4444" s="64">
        <f t="shared" si="70"/>
        <v>19834407552</v>
      </c>
      <c r="M4444" s="62">
        <v>4435</v>
      </c>
    </row>
    <row r="4445" spans="5:13">
      <c r="E4445" s="59"/>
      <c r="F4445" s="62">
        <v>4</v>
      </c>
      <c r="G4445" s="64">
        <v>14008000</v>
      </c>
      <c r="H4445" s="59"/>
      <c r="I4445" s="69">
        <v>1.03</v>
      </c>
      <c r="J4445" s="70">
        <v>1456832</v>
      </c>
      <c r="K4445" s="64">
        <v>10</v>
      </c>
      <c r="L4445" s="64">
        <f t="shared" si="70"/>
        <v>20421310656</v>
      </c>
      <c r="M4445" s="62">
        <v>4436</v>
      </c>
    </row>
    <row r="4446" spans="5:13">
      <c r="E4446" s="59"/>
      <c r="F4446" s="62">
        <v>5</v>
      </c>
      <c r="G4446" s="64">
        <v>14144000</v>
      </c>
      <c r="H4446" s="59"/>
      <c r="I4446" s="69">
        <v>1.04</v>
      </c>
      <c r="J4446" s="70">
        <v>1485120</v>
      </c>
      <c r="K4446" s="64">
        <v>10</v>
      </c>
      <c r="L4446" s="64">
        <f t="shared" si="70"/>
        <v>21019681280</v>
      </c>
      <c r="M4446" s="62">
        <v>4437</v>
      </c>
    </row>
    <row r="4447" spans="5:13">
      <c r="E4447" s="59"/>
      <c r="F4447" s="62">
        <v>6</v>
      </c>
      <c r="G4447" s="64">
        <v>14416000</v>
      </c>
      <c r="H4447" s="59"/>
      <c r="I4447" s="69">
        <v>1.06</v>
      </c>
      <c r="J4447" s="70">
        <v>1528096</v>
      </c>
      <c r="K4447" s="64">
        <v>10</v>
      </c>
      <c r="L4447" s="64">
        <f t="shared" si="70"/>
        <v>22043447936</v>
      </c>
      <c r="M4447" s="62">
        <v>4438</v>
      </c>
    </row>
    <row r="4448" spans="5:13">
      <c r="E4448" s="59"/>
      <c r="F4448" s="62">
        <v>7</v>
      </c>
      <c r="G4448" s="64">
        <v>14688000</v>
      </c>
      <c r="H4448" s="59"/>
      <c r="I4448" s="69">
        <v>1.08</v>
      </c>
      <c r="J4448" s="70">
        <v>1571616</v>
      </c>
      <c r="K4448" s="64">
        <v>10</v>
      </c>
      <c r="L4448" s="64">
        <f t="shared" si="70"/>
        <v>23098583808</v>
      </c>
      <c r="M4448" s="62">
        <v>4439</v>
      </c>
    </row>
    <row r="4449" spans="4:13">
      <c r="D4449" s="59"/>
      <c r="E4449" s="59"/>
      <c r="F4449" s="62">
        <v>8</v>
      </c>
      <c r="G4449" s="64">
        <v>14960000</v>
      </c>
      <c r="H4449" s="59"/>
      <c r="I4449" s="69">
        <v>1.1</v>
      </c>
      <c r="J4449" s="70">
        <v>1615680</v>
      </c>
      <c r="K4449" s="64">
        <v>10</v>
      </c>
      <c r="L4449" s="64">
        <f t="shared" si="70"/>
        <v>24185532800</v>
      </c>
      <c r="M4449" s="62">
        <v>4440</v>
      </c>
    </row>
    <row r="4450" spans="4:13">
      <c r="D4450" s="62" t="s">
        <v>708</v>
      </c>
      <c r="E4450" s="62">
        <v>1</v>
      </c>
      <c r="F4450" s="62">
        <v>1</v>
      </c>
      <c r="G4450" s="63">
        <v>13800000</v>
      </c>
      <c r="H4450" s="62">
        <v>200000</v>
      </c>
      <c r="I4450" s="69">
        <v>1</v>
      </c>
      <c r="J4450" s="70">
        <v>1393800</v>
      </c>
      <c r="K4450" s="64">
        <v>10</v>
      </c>
      <c r="L4450" s="64">
        <f t="shared" si="70"/>
        <v>19248240000</v>
      </c>
      <c r="M4450" s="62">
        <v>4441</v>
      </c>
    </row>
    <row r="4451" spans="4:13">
      <c r="D4451" s="59"/>
      <c r="E4451" s="59"/>
      <c r="F4451" s="62">
        <v>2</v>
      </c>
      <c r="G4451" s="64">
        <v>13938000</v>
      </c>
      <c r="H4451" s="59"/>
      <c r="I4451" s="69">
        <v>1.01</v>
      </c>
      <c r="J4451" s="70">
        <v>1421676</v>
      </c>
      <c r="K4451" s="64">
        <v>10</v>
      </c>
      <c r="L4451" s="64">
        <f t="shared" si="70"/>
        <v>19829258088</v>
      </c>
      <c r="M4451" s="62">
        <v>4442</v>
      </c>
    </row>
    <row r="4452" spans="4:13">
      <c r="D4452" s="59"/>
      <c r="E4452" s="59"/>
      <c r="F4452" s="62">
        <v>3</v>
      </c>
      <c r="G4452" s="64">
        <v>14076000</v>
      </c>
      <c r="H4452" s="59"/>
      <c r="I4452" s="69">
        <v>1.02</v>
      </c>
      <c r="J4452" s="70">
        <v>1449828</v>
      </c>
      <c r="K4452" s="64">
        <v>10</v>
      </c>
      <c r="L4452" s="64">
        <f t="shared" si="70"/>
        <v>20421854928</v>
      </c>
      <c r="M4452" s="62">
        <v>4443</v>
      </c>
    </row>
    <row r="4453" spans="4:13">
      <c r="D4453" s="59"/>
      <c r="E4453" s="59"/>
      <c r="F4453" s="62">
        <v>4</v>
      </c>
      <c r="G4453" s="64">
        <v>14214000</v>
      </c>
      <c r="H4453" s="59"/>
      <c r="I4453" s="69">
        <v>1.03</v>
      </c>
      <c r="J4453" s="70">
        <v>1478256</v>
      </c>
      <c r="K4453" s="64">
        <v>10</v>
      </c>
      <c r="L4453" s="64">
        <f t="shared" si="70"/>
        <v>21026144784</v>
      </c>
      <c r="M4453" s="62">
        <v>4444</v>
      </c>
    </row>
    <row r="4454" spans="4:13">
      <c r="D4454" s="59"/>
      <c r="E4454" s="59"/>
      <c r="F4454" s="62">
        <v>5</v>
      </c>
      <c r="G4454" s="64">
        <v>14352000</v>
      </c>
      <c r="H4454" s="59"/>
      <c r="I4454" s="69">
        <v>1.04</v>
      </c>
      <c r="J4454" s="70">
        <v>1506960</v>
      </c>
      <c r="K4454" s="64">
        <v>10</v>
      </c>
      <c r="L4454" s="64">
        <f t="shared" si="70"/>
        <v>21642241920</v>
      </c>
      <c r="M4454" s="62">
        <v>4445</v>
      </c>
    </row>
    <row r="4455" spans="4:13">
      <c r="D4455" s="59"/>
      <c r="E4455" s="59"/>
      <c r="F4455" s="62">
        <v>6</v>
      </c>
      <c r="G4455" s="64">
        <v>14628000</v>
      </c>
      <c r="H4455" s="59"/>
      <c r="I4455" s="69">
        <v>1.06</v>
      </c>
      <c r="J4455" s="70">
        <v>1550568</v>
      </c>
      <c r="K4455" s="64">
        <v>10</v>
      </c>
      <c r="L4455" s="64">
        <f t="shared" si="70"/>
        <v>22696336704</v>
      </c>
      <c r="M4455" s="62">
        <v>4446</v>
      </c>
    </row>
    <row r="4456" spans="4:13">
      <c r="D4456" s="59"/>
      <c r="E4456" s="59"/>
      <c r="F4456" s="62">
        <v>7</v>
      </c>
      <c r="G4456" s="64">
        <v>14904000</v>
      </c>
      <c r="H4456" s="59"/>
      <c r="I4456" s="69">
        <v>1.08</v>
      </c>
      <c r="J4456" s="70">
        <v>1594728</v>
      </c>
      <c r="K4456" s="64">
        <v>10</v>
      </c>
      <c r="L4456" s="64">
        <f t="shared" si="70"/>
        <v>23782730112</v>
      </c>
      <c r="M4456" s="62">
        <v>4447</v>
      </c>
    </row>
    <row r="4457" spans="4:13">
      <c r="D4457" s="59"/>
      <c r="E4457" s="59"/>
      <c r="F4457" s="62">
        <v>8</v>
      </c>
      <c r="G4457" s="64">
        <v>15180000</v>
      </c>
      <c r="H4457" s="59"/>
      <c r="I4457" s="69">
        <v>1.1</v>
      </c>
      <c r="J4457" s="70">
        <v>1639440</v>
      </c>
      <c r="K4457" s="64">
        <v>10</v>
      </c>
      <c r="L4457" s="64">
        <f t="shared" si="70"/>
        <v>24901879200</v>
      </c>
      <c r="M4457" s="62">
        <v>4448</v>
      </c>
    </row>
    <row r="4458" spans="4:13">
      <c r="D4458" s="59"/>
      <c r="E4458" s="62">
        <v>2</v>
      </c>
      <c r="F4458" s="62">
        <v>1</v>
      </c>
      <c r="G4458" s="63">
        <v>14000000</v>
      </c>
      <c r="H4458" s="62">
        <v>200000</v>
      </c>
      <c r="I4458" s="69">
        <v>1</v>
      </c>
      <c r="J4458" s="70">
        <v>1414000</v>
      </c>
      <c r="K4458" s="64">
        <v>10</v>
      </c>
      <c r="L4458" s="64">
        <f t="shared" ref="L4458:L4521" si="71">G4458*(1+J4458/1000)</f>
        <v>19810000000</v>
      </c>
      <c r="M4458" s="62">
        <v>4449</v>
      </c>
    </row>
    <row r="4459" spans="4:13">
      <c r="D4459" s="59"/>
      <c r="E4459" s="59"/>
      <c r="F4459" s="62">
        <v>2</v>
      </c>
      <c r="G4459" s="64">
        <v>14140000</v>
      </c>
      <c r="H4459" s="59"/>
      <c r="I4459" s="69">
        <v>1.01</v>
      </c>
      <c r="J4459" s="70">
        <v>1442280</v>
      </c>
      <c r="K4459" s="64">
        <v>10</v>
      </c>
      <c r="L4459" s="64">
        <f t="shared" si="71"/>
        <v>20407979200</v>
      </c>
      <c r="M4459" s="62">
        <v>4450</v>
      </c>
    </row>
    <row r="4460" spans="4:13">
      <c r="D4460" s="59"/>
      <c r="E4460" s="59"/>
      <c r="F4460" s="62">
        <v>3</v>
      </c>
      <c r="G4460" s="64">
        <v>14280000</v>
      </c>
      <c r="H4460" s="59"/>
      <c r="I4460" s="69">
        <v>1.02</v>
      </c>
      <c r="J4460" s="70">
        <v>1470840</v>
      </c>
      <c r="K4460" s="64">
        <v>10</v>
      </c>
      <c r="L4460" s="64">
        <f t="shared" si="71"/>
        <v>21017875200</v>
      </c>
      <c r="M4460" s="62">
        <v>4451</v>
      </c>
    </row>
    <row r="4461" spans="4:13">
      <c r="D4461" s="59"/>
      <c r="E4461" s="59"/>
      <c r="F4461" s="62">
        <v>4</v>
      </c>
      <c r="G4461" s="64">
        <v>14420000</v>
      </c>
      <c r="H4461" s="59"/>
      <c r="I4461" s="69">
        <v>1.03</v>
      </c>
      <c r="J4461" s="70">
        <v>1499680</v>
      </c>
      <c r="K4461" s="64">
        <v>10</v>
      </c>
      <c r="L4461" s="64">
        <f t="shared" si="71"/>
        <v>21639805600</v>
      </c>
      <c r="M4461" s="62">
        <v>4452</v>
      </c>
    </row>
    <row r="4462" spans="4:13">
      <c r="D4462" s="59"/>
      <c r="E4462" s="59"/>
      <c r="F4462" s="62">
        <v>5</v>
      </c>
      <c r="G4462" s="64">
        <v>14560000</v>
      </c>
      <c r="H4462" s="59"/>
      <c r="I4462" s="69">
        <v>1.04</v>
      </c>
      <c r="J4462" s="70">
        <v>1528800</v>
      </c>
      <c r="K4462" s="64">
        <v>10</v>
      </c>
      <c r="L4462" s="64">
        <f t="shared" si="71"/>
        <v>22273888000</v>
      </c>
      <c r="M4462" s="62">
        <v>4453</v>
      </c>
    </row>
    <row r="4463" spans="4:13">
      <c r="D4463" s="59"/>
      <c r="E4463" s="59"/>
      <c r="F4463" s="62">
        <v>6</v>
      </c>
      <c r="G4463" s="64">
        <v>14840000</v>
      </c>
      <c r="H4463" s="59"/>
      <c r="I4463" s="69">
        <v>1.06</v>
      </c>
      <c r="J4463" s="70">
        <v>1573040</v>
      </c>
      <c r="K4463" s="64">
        <v>10</v>
      </c>
      <c r="L4463" s="64">
        <f t="shared" si="71"/>
        <v>23358753600</v>
      </c>
      <c r="M4463" s="62">
        <v>4454</v>
      </c>
    </row>
    <row r="4464" spans="4:13">
      <c r="D4464" s="59"/>
      <c r="E4464" s="59"/>
      <c r="F4464" s="62">
        <v>7</v>
      </c>
      <c r="G4464" s="64">
        <v>15120000</v>
      </c>
      <c r="H4464" s="59"/>
      <c r="I4464" s="69">
        <v>1.08</v>
      </c>
      <c r="J4464" s="70">
        <v>1617840</v>
      </c>
      <c r="K4464" s="64">
        <v>10</v>
      </c>
      <c r="L4464" s="64">
        <f t="shared" si="71"/>
        <v>24476860800</v>
      </c>
      <c r="M4464" s="62">
        <v>4455</v>
      </c>
    </row>
    <row r="4465" spans="5:13">
      <c r="E4465" s="59"/>
      <c r="F4465" s="62">
        <v>8</v>
      </c>
      <c r="G4465" s="64">
        <v>15400000</v>
      </c>
      <c r="H4465" s="59"/>
      <c r="I4465" s="69">
        <v>1.1</v>
      </c>
      <c r="J4465" s="70">
        <v>1663200</v>
      </c>
      <c r="K4465" s="64">
        <v>10</v>
      </c>
      <c r="L4465" s="64">
        <f t="shared" si="71"/>
        <v>25628680000</v>
      </c>
      <c r="M4465" s="62">
        <v>4456</v>
      </c>
    </row>
    <row r="4466" spans="5:13">
      <c r="E4466" s="62">
        <v>3</v>
      </c>
      <c r="F4466" s="62">
        <v>1</v>
      </c>
      <c r="G4466" s="63">
        <v>14200000</v>
      </c>
      <c r="H4466" s="62">
        <v>200000</v>
      </c>
      <c r="I4466" s="69">
        <v>1</v>
      </c>
      <c r="J4466" s="70">
        <v>1434200</v>
      </c>
      <c r="K4466" s="64">
        <v>10</v>
      </c>
      <c r="L4466" s="64">
        <f t="shared" si="71"/>
        <v>20379840000</v>
      </c>
      <c r="M4466" s="62">
        <v>4457</v>
      </c>
    </row>
    <row r="4467" spans="5:13">
      <c r="E4467" s="59"/>
      <c r="F4467" s="62">
        <v>2</v>
      </c>
      <c r="G4467" s="64">
        <v>14342000</v>
      </c>
      <c r="H4467" s="59"/>
      <c r="I4467" s="69">
        <v>1.01</v>
      </c>
      <c r="J4467" s="70">
        <v>1462884</v>
      </c>
      <c r="K4467" s="64">
        <v>10</v>
      </c>
      <c r="L4467" s="64">
        <f t="shared" si="71"/>
        <v>20995024328</v>
      </c>
      <c r="M4467" s="62">
        <v>4458</v>
      </c>
    </row>
    <row r="4468" spans="5:13">
      <c r="E4468" s="59"/>
      <c r="F4468" s="62">
        <v>3</v>
      </c>
      <c r="G4468" s="64">
        <v>14484000</v>
      </c>
      <c r="H4468" s="59"/>
      <c r="I4468" s="69">
        <v>1.02</v>
      </c>
      <c r="J4468" s="70">
        <v>1491852</v>
      </c>
      <c r="K4468" s="64">
        <v>10</v>
      </c>
      <c r="L4468" s="64">
        <f t="shared" si="71"/>
        <v>21622468368</v>
      </c>
      <c r="M4468" s="62">
        <v>4459</v>
      </c>
    </row>
    <row r="4469" spans="5:13">
      <c r="E4469" s="59"/>
      <c r="F4469" s="62">
        <v>4</v>
      </c>
      <c r="G4469" s="64">
        <v>14626000</v>
      </c>
      <c r="H4469" s="59"/>
      <c r="I4469" s="69">
        <v>1.03</v>
      </c>
      <c r="J4469" s="70">
        <v>1521104</v>
      </c>
      <c r="K4469" s="64">
        <v>10</v>
      </c>
      <c r="L4469" s="64">
        <f t="shared" si="71"/>
        <v>22262293104</v>
      </c>
      <c r="M4469" s="62">
        <v>4460</v>
      </c>
    </row>
    <row r="4470" spans="5:13">
      <c r="E4470" s="59"/>
      <c r="F4470" s="62">
        <v>5</v>
      </c>
      <c r="G4470" s="64">
        <v>14768000</v>
      </c>
      <c r="H4470" s="59"/>
      <c r="I4470" s="69">
        <v>1.04</v>
      </c>
      <c r="J4470" s="70">
        <v>1550640</v>
      </c>
      <c r="K4470" s="64">
        <v>10</v>
      </c>
      <c r="L4470" s="64">
        <f t="shared" si="71"/>
        <v>22914619520</v>
      </c>
      <c r="M4470" s="62">
        <v>4461</v>
      </c>
    </row>
    <row r="4471" spans="5:13">
      <c r="E4471" s="59"/>
      <c r="F4471" s="62">
        <v>6</v>
      </c>
      <c r="G4471" s="64">
        <v>15052000</v>
      </c>
      <c r="H4471" s="59"/>
      <c r="I4471" s="69">
        <v>1.06</v>
      </c>
      <c r="J4471" s="70">
        <v>1595512</v>
      </c>
      <c r="K4471" s="64">
        <v>10</v>
      </c>
      <c r="L4471" s="64">
        <f t="shared" si="71"/>
        <v>24030698624</v>
      </c>
      <c r="M4471" s="62">
        <v>4462</v>
      </c>
    </row>
    <row r="4472" spans="5:13">
      <c r="E4472" s="59"/>
      <c r="F4472" s="62">
        <v>7</v>
      </c>
      <c r="G4472" s="64">
        <v>15336000</v>
      </c>
      <c r="H4472" s="59"/>
      <c r="I4472" s="69">
        <v>1.08</v>
      </c>
      <c r="J4472" s="70">
        <v>1640952</v>
      </c>
      <c r="K4472" s="64">
        <v>10</v>
      </c>
      <c r="L4472" s="64">
        <f t="shared" si="71"/>
        <v>25180975872</v>
      </c>
      <c r="M4472" s="62">
        <v>4463</v>
      </c>
    </row>
    <row r="4473" spans="5:13">
      <c r="E4473" s="59"/>
      <c r="F4473" s="62">
        <v>8</v>
      </c>
      <c r="G4473" s="64">
        <v>15620000</v>
      </c>
      <c r="H4473" s="59"/>
      <c r="I4473" s="69">
        <v>1.1</v>
      </c>
      <c r="J4473" s="70">
        <v>1686960</v>
      </c>
      <c r="K4473" s="64">
        <v>10</v>
      </c>
      <c r="L4473" s="64">
        <f t="shared" si="71"/>
        <v>26365935200</v>
      </c>
      <c r="M4473" s="62">
        <v>4464</v>
      </c>
    </row>
    <row r="4474" spans="5:13">
      <c r="E4474" s="62">
        <v>4</v>
      </c>
      <c r="F4474" s="62">
        <v>1</v>
      </c>
      <c r="G4474" s="63">
        <v>14400000</v>
      </c>
      <c r="H4474" s="62">
        <v>200000</v>
      </c>
      <c r="I4474" s="69">
        <v>1</v>
      </c>
      <c r="J4474" s="70">
        <v>1454400</v>
      </c>
      <c r="K4474" s="64">
        <v>10</v>
      </c>
      <c r="L4474" s="64">
        <f t="shared" si="71"/>
        <v>20957760000</v>
      </c>
      <c r="M4474" s="62">
        <v>4465</v>
      </c>
    </row>
    <row r="4475" spans="5:13">
      <c r="E4475" s="59"/>
      <c r="F4475" s="62">
        <v>2</v>
      </c>
      <c r="G4475" s="64">
        <v>14544000</v>
      </c>
      <c r="H4475" s="59"/>
      <c r="I4475" s="69">
        <v>1.01</v>
      </c>
      <c r="J4475" s="70">
        <v>1483488</v>
      </c>
      <c r="K4475" s="64">
        <v>10</v>
      </c>
      <c r="L4475" s="64">
        <f t="shared" si="71"/>
        <v>21590393472</v>
      </c>
      <c r="M4475" s="62">
        <v>4466</v>
      </c>
    </row>
    <row r="4476" spans="5:13">
      <c r="E4476" s="59"/>
      <c r="F4476" s="62">
        <v>3</v>
      </c>
      <c r="G4476" s="64">
        <v>14688000</v>
      </c>
      <c r="H4476" s="59"/>
      <c r="I4476" s="69">
        <v>1.02</v>
      </c>
      <c r="J4476" s="70">
        <v>1512864</v>
      </c>
      <c r="K4476" s="64">
        <v>10</v>
      </c>
      <c r="L4476" s="64">
        <f t="shared" si="71"/>
        <v>22235634432</v>
      </c>
      <c r="M4476" s="62">
        <v>4467</v>
      </c>
    </row>
    <row r="4477" spans="5:13">
      <c r="E4477" s="59"/>
      <c r="F4477" s="62">
        <v>4</v>
      </c>
      <c r="G4477" s="64">
        <v>14832000</v>
      </c>
      <c r="H4477" s="59"/>
      <c r="I4477" s="69">
        <v>1.03</v>
      </c>
      <c r="J4477" s="70">
        <v>1542528</v>
      </c>
      <c r="K4477" s="64">
        <v>10</v>
      </c>
      <c r="L4477" s="64">
        <f t="shared" si="71"/>
        <v>22893607296</v>
      </c>
      <c r="M4477" s="62">
        <v>4468</v>
      </c>
    </row>
    <row r="4478" spans="5:13">
      <c r="E4478" s="59"/>
      <c r="F4478" s="62">
        <v>5</v>
      </c>
      <c r="G4478" s="64">
        <v>14976000</v>
      </c>
      <c r="H4478" s="59"/>
      <c r="I4478" s="69">
        <v>1.04</v>
      </c>
      <c r="J4478" s="70">
        <v>1572480</v>
      </c>
      <c r="K4478" s="64">
        <v>10</v>
      </c>
      <c r="L4478" s="64">
        <f t="shared" si="71"/>
        <v>23564436480</v>
      </c>
      <c r="M4478" s="62">
        <v>4469</v>
      </c>
    </row>
    <row r="4479" spans="5:13">
      <c r="E4479" s="59"/>
      <c r="F4479" s="62">
        <v>6</v>
      </c>
      <c r="G4479" s="64">
        <v>15264000</v>
      </c>
      <c r="H4479" s="59"/>
      <c r="I4479" s="69">
        <v>1.06</v>
      </c>
      <c r="J4479" s="70">
        <v>1617984</v>
      </c>
      <c r="K4479" s="64">
        <v>10</v>
      </c>
      <c r="L4479" s="64">
        <f t="shared" si="71"/>
        <v>24712171776</v>
      </c>
      <c r="M4479" s="62">
        <v>4470</v>
      </c>
    </row>
    <row r="4480" spans="5:13">
      <c r="E4480" s="59"/>
      <c r="F4480" s="62">
        <v>7</v>
      </c>
      <c r="G4480" s="64">
        <v>15552000</v>
      </c>
      <c r="H4480" s="59"/>
      <c r="I4480" s="69">
        <v>1.08</v>
      </c>
      <c r="J4480" s="70">
        <v>1664064</v>
      </c>
      <c r="K4480" s="64">
        <v>10</v>
      </c>
      <c r="L4480" s="64">
        <f t="shared" si="71"/>
        <v>25895075328</v>
      </c>
      <c r="M4480" s="62">
        <v>4471</v>
      </c>
    </row>
    <row r="4481" spans="4:13">
      <c r="D4481" s="59"/>
      <c r="E4481" s="59"/>
      <c r="F4481" s="62">
        <v>8</v>
      </c>
      <c r="G4481" s="64">
        <v>15840000</v>
      </c>
      <c r="H4481" s="59"/>
      <c r="I4481" s="69">
        <v>1.1</v>
      </c>
      <c r="J4481" s="70">
        <v>1710720</v>
      </c>
      <c r="K4481" s="64">
        <v>10</v>
      </c>
      <c r="L4481" s="64">
        <f t="shared" si="71"/>
        <v>27113644800</v>
      </c>
      <c r="M4481" s="62">
        <v>4472</v>
      </c>
    </row>
    <row r="4482" spans="4:13">
      <c r="D4482" s="59"/>
      <c r="E4482" s="62">
        <v>5</v>
      </c>
      <c r="F4482" s="62">
        <v>1</v>
      </c>
      <c r="G4482" s="63">
        <v>14600000</v>
      </c>
      <c r="H4482" s="62">
        <v>200000</v>
      </c>
      <c r="I4482" s="69">
        <v>1</v>
      </c>
      <c r="J4482" s="70">
        <v>1474600</v>
      </c>
      <c r="K4482" s="64">
        <v>10</v>
      </c>
      <c r="L4482" s="64">
        <f t="shared" si="71"/>
        <v>21543760000</v>
      </c>
      <c r="M4482" s="62">
        <v>4473</v>
      </c>
    </row>
    <row r="4483" spans="4:13">
      <c r="D4483" s="59"/>
      <c r="E4483" s="59"/>
      <c r="F4483" s="62">
        <v>2</v>
      </c>
      <c r="G4483" s="64">
        <v>14746000</v>
      </c>
      <c r="H4483" s="59"/>
      <c r="I4483" s="69">
        <v>1.01</v>
      </c>
      <c r="J4483" s="70">
        <v>1504092</v>
      </c>
      <c r="K4483" s="64">
        <v>10</v>
      </c>
      <c r="L4483" s="64">
        <f t="shared" si="71"/>
        <v>22194086632</v>
      </c>
      <c r="M4483" s="62">
        <v>4474</v>
      </c>
    </row>
    <row r="4484" spans="4:13">
      <c r="D4484" s="59"/>
      <c r="E4484" s="59"/>
      <c r="F4484" s="62">
        <v>3</v>
      </c>
      <c r="G4484" s="64">
        <v>14892000</v>
      </c>
      <c r="H4484" s="59"/>
      <c r="I4484" s="69">
        <v>1.02</v>
      </c>
      <c r="J4484" s="70">
        <v>1533876</v>
      </c>
      <c r="K4484" s="64">
        <v>10</v>
      </c>
      <c r="L4484" s="64">
        <f t="shared" si="71"/>
        <v>22857373392</v>
      </c>
      <c r="M4484" s="62">
        <v>4475</v>
      </c>
    </row>
    <row r="4485" spans="4:13">
      <c r="D4485" s="59"/>
      <c r="E4485" s="59"/>
      <c r="F4485" s="62">
        <v>4</v>
      </c>
      <c r="G4485" s="64">
        <v>15038000</v>
      </c>
      <c r="H4485" s="59"/>
      <c r="I4485" s="69">
        <v>1.03</v>
      </c>
      <c r="J4485" s="70">
        <v>1563952</v>
      </c>
      <c r="K4485" s="64">
        <v>10</v>
      </c>
      <c r="L4485" s="64">
        <f t="shared" si="71"/>
        <v>23533748176</v>
      </c>
      <c r="M4485" s="62">
        <v>4476</v>
      </c>
    </row>
    <row r="4486" spans="4:13">
      <c r="D4486" s="59"/>
      <c r="E4486" s="59"/>
      <c r="F4486" s="62">
        <v>5</v>
      </c>
      <c r="G4486" s="64">
        <v>15184000</v>
      </c>
      <c r="H4486" s="59"/>
      <c r="I4486" s="69">
        <v>1.04</v>
      </c>
      <c r="J4486" s="70">
        <v>1594320</v>
      </c>
      <c r="K4486" s="64">
        <v>10</v>
      </c>
      <c r="L4486" s="64">
        <f t="shared" si="71"/>
        <v>24223338880</v>
      </c>
      <c r="M4486" s="62">
        <v>4477</v>
      </c>
    </row>
    <row r="4487" spans="4:13">
      <c r="D4487" s="59"/>
      <c r="E4487" s="59"/>
      <c r="F4487" s="62">
        <v>6</v>
      </c>
      <c r="G4487" s="64">
        <v>15476000</v>
      </c>
      <c r="H4487" s="59"/>
      <c r="I4487" s="69">
        <v>1.06</v>
      </c>
      <c r="J4487" s="70">
        <v>1640456</v>
      </c>
      <c r="K4487" s="64">
        <v>10</v>
      </c>
      <c r="L4487" s="64">
        <f t="shared" si="71"/>
        <v>25403173056</v>
      </c>
      <c r="M4487" s="62">
        <v>4478</v>
      </c>
    </row>
    <row r="4488" spans="4:13">
      <c r="D4488" s="59"/>
      <c r="E4488" s="59"/>
      <c r="F4488" s="62">
        <v>7</v>
      </c>
      <c r="G4488" s="64">
        <v>15768000</v>
      </c>
      <c r="H4488" s="59"/>
      <c r="I4488" s="69">
        <v>1.08</v>
      </c>
      <c r="J4488" s="70">
        <v>1687176</v>
      </c>
      <c r="K4488" s="64">
        <v>10</v>
      </c>
      <c r="L4488" s="64">
        <f t="shared" si="71"/>
        <v>26619159168</v>
      </c>
      <c r="M4488" s="62">
        <v>4479</v>
      </c>
    </row>
    <row r="4489" spans="4:13">
      <c r="D4489" s="59"/>
      <c r="E4489" s="59"/>
      <c r="F4489" s="62">
        <v>8</v>
      </c>
      <c r="G4489" s="64">
        <v>16060000</v>
      </c>
      <c r="H4489" s="59"/>
      <c r="I4489" s="69">
        <v>1.1</v>
      </c>
      <c r="J4489" s="70">
        <v>1734480</v>
      </c>
      <c r="K4489" s="64">
        <v>10</v>
      </c>
      <c r="L4489" s="64">
        <f t="shared" si="71"/>
        <v>27871808800</v>
      </c>
      <c r="M4489" s="62">
        <v>4480</v>
      </c>
    </row>
    <row r="4490" spans="4:13">
      <c r="D4490" s="62" t="s">
        <v>709</v>
      </c>
      <c r="E4490" s="62">
        <v>1</v>
      </c>
      <c r="F4490" s="62">
        <v>1</v>
      </c>
      <c r="G4490" s="63">
        <v>14800000</v>
      </c>
      <c r="H4490" s="62">
        <v>200000</v>
      </c>
      <c r="I4490" s="69">
        <v>1</v>
      </c>
      <c r="J4490" s="70">
        <v>1494800</v>
      </c>
      <c r="K4490" s="64">
        <v>10</v>
      </c>
      <c r="L4490" s="64">
        <f t="shared" si="71"/>
        <v>22137840000</v>
      </c>
      <c r="M4490" s="62">
        <v>4481</v>
      </c>
    </row>
    <row r="4491" spans="4:13">
      <c r="D4491" s="59"/>
      <c r="E4491" s="59"/>
      <c r="F4491" s="62">
        <v>2</v>
      </c>
      <c r="G4491" s="64">
        <v>14948000</v>
      </c>
      <c r="H4491" s="59"/>
      <c r="I4491" s="69">
        <v>1.01</v>
      </c>
      <c r="J4491" s="70">
        <v>1524696</v>
      </c>
      <c r="K4491" s="64">
        <v>10</v>
      </c>
      <c r="L4491" s="64">
        <f t="shared" si="71"/>
        <v>22806103808</v>
      </c>
      <c r="M4491" s="62">
        <v>4482</v>
      </c>
    </row>
    <row r="4492" spans="4:13">
      <c r="D4492" s="59"/>
      <c r="E4492" s="59"/>
      <c r="F4492" s="62">
        <v>3</v>
      </c>
      <c r="G4492" s="64">
        <v>15096000</v>
      </c>
      <c r="H4492" s="59"/>
      <c r="I4492" s="69">
        <v>1.02</v>
      </c>
      <c r="J4492" s="70">
        <v>1554888</v>
      </c>
      <c r="K4492" s="64">
        <v>10</v>
      </c>
      <c r="L4492" s="64">
        <f t="shared" si="71"/>
        <v>23487685248</v>
      </c>
      <c r="M4492" s="62">
        <v>4483</v>
      </c>
    </row>
    <row r="4493" spans="4:13">
      <c r="D4493" s="59"/>
      <c r="E4493" s="59"/>
      <c r="F4493" s="62">
        <v>4</v>
      </c>
      <c r="G4493" s="64">
        <v>15244000</v>
      </c>
      <c r="H4493" s="59"/>
      <c r="I4493" s="69">
        <v>1.03</v>
      </c>
      <c r="J4493" s="70">
        <v>1585376</v>
      </c>
      <c r="K4493" s="64">
        <v>10</v>
      </c>
      <c r="L4493" s="64">
        <f t="shared" si="71"/>
        <v>24182715744</v>
      </c>
      <c r="M4493" s="62">
        <v>4484</v>
      </c>
    </row>
    <row r="4494" spans="4:13">
      <c r="D4494" s="59"/>
      <c r="E4494" s="59"/>
      <c r="F4494" s="62">
        <v>5</v>
      </c>
      <c r="G4494" s="64">
        <v>15392000</v>
      </c>
      <c r="H4494" s="59"/>
      <c r="I4494" s="69">
        <v>1.04</v>
      </c>
      <c r="J4494" s="70">
        <v>1616160</v>
      </c>
      <c r="K4494" s="64">
        <v>10</v>
      </c>
      <c r="L4494" s="64">
        <f t="shared" si="71"/>
        <v>24891326720</v>
      </c>
      <c r="M4494" s="62">
        <v>4485</v>
      </c>
    </row>
    <row r="4495" spans="4:13">
      <c r="D4495" s="59"/>
      <c r="E4495" s="59"/>
      <c r="F4495" s="62">
        <v>6</v>
      </c>
      <c r="G4495" s="64">
        <v>15688000</v>
      </c>
      <c r="H4495" s="59"/>
      <c r="I4495" s="69">
        <v>1.06</v>
      </c>
      <c r="J4495" s="70">
        <v>1662928</v>
      </c>
      <c r="K4495" s="64">
        <v>10</v>
      </c>
      <c r="L4495" s="64">
        <f t="shared" si="71"/>
        <v>26103702464</v>
      </c>
      <c r="M4495" s="62">
        <v>4486</v>
      </c>
    </row>
    <row r="4496" spans="4:13">
      <c r="D4496" s="59"/>
      <c r="E4496" s="59"/>
      <c r="F4496" s="62">
        <v>7</v>
      </c>
      <c r="G4496" s="64">
        <v>15984000</v>
      </c>
      <c r="H4496" s="59"/>
      <c r="I4496" s="69">
        <v>1.08</v>
      </c>
      <c r="J4496" s="70">
        <v>1710288</v>
      </c>
      <c r="K4496" s="64">
        <v>10</v>
      </c>
      <c r="L4496" s="64">
        <f t="shared" si="71"/>
        <v>27353227392</v>
      </c>
      <c r="M4496" s="62">
        <v>4487</v>
      </c>
    </row>
    <row r="4497" spans="5:13">
      <c r="E4497" s="59"/>
      <c r="F4497" s="62">
        <v>8</v>
      </c>
      <c r="G4497" s="64">
        <v>16280000</v>
      </c>
      <c r="H4497" s="59"/>
      <c r="I4497" s="69">
        <v>1.1</v>
      </c>
      <c r="J4497" s="70">
        <v>1758240</v>
      </c>
      <c r="K4497" s="64">
        <v>10</v>
      </c>
      <c r="L4497" s="64">
        <f t="shared" si="71"/>
        <v>28640427200</v>
      </c>
      <c r="M4497" s="62">
        <v>4488</v>
      </c>
    </row>
    <row r="4498" spans="5:13">
      <c r="E4498" s="62">
        <v>2</v>
      </c>
      <c r="F4498" s="62">
        <v>1</v>
      </c>
      <c r="G4498" s="63">
        <v>15000000</v>
      </c>
      <c r="H4498" s="62">
        <v>200000</v>
      </c>
      <c r="I4498" s="69">
        <v>1</v>
      </c>
      <c r="J4498" s="70">
        <v>1515000</v>
      </c>
      <c r="K4498" s="64">
        <v>10</v>
      </c>
      <c r="L4498" s="64">
        <f t="shared" si="71"/>
        <v>22740000000</v>
      </c>
      <c r="M4498" s="62">
        <v>4489</v>
      </c>
    </row>
    <row r="4499" spans="5:13">
      <c r="E4499" s="59"/>
      <c r="F4499" s="62">
        <v>2</v>
      </c>
      <c r="G4499" s="64">
        <v>15150000</v>
      </c>
      <c r="H4499" s="59"/>
      <c r="I4499" s="69">
        <v>1.01</v>
      </c>
      <c r="J4499" s="70">
        <v>1545300</v>
      </c>
      <c r="K4499" s="64">
        <v>10</v>
      </c>
      <c r="L4499" s="64">
        <f t="shared" si="71"/>
        <v>23426445000</v>
      </c>
      <c r="M4499" s="62">
        <v>4490</v>
      </c>
    </row>
    <row r="4500" spans="5:13">
      <c r="E4500" s="59"/>
      <c r="F4500" s="62">
        <v>3</v>
      </c>
      <c r="G4500" s="64">
        <v>15300000</v>
      </c>
      <c r="H4500" s="59"/>
      <c r="I4500" s="69">
        <v>1.02</v>
      </c>
      <c r="J4500" s="70">
        <v>1575900</v>
      </c>
      <c r="K4500" s="64">
        <v>10</v>
      </c>
      <c r="L4500" s="64">
        <f t="shared" si="71"/>
        <v>24126570000</v>
      </c>
      <c r="M4500" s="62">
        <v>4491</v>
      </c>
    </row>
    <row r="4501" spans="5:13">
      <c r="E4501" s="59"/>
      <c r="F4501" s="62">
        <v>4</v>
      </c>
      <c r="G4501" s="64">
        <v>15450000</v>
      </c>
      <c r="H4501" s="59"/>
      <c r="I4501" s="69">
        <v>1.03</v>
      </c>
      <c r="J4501" s="70">
        <v>1606800</v>
      </c>
      <c r="K4501" s="64">
        <v>10</v>
      </c>
      <c r="L4501" s="64">
        <f t="shared" si="71"/>
        <v>24840510000</v>
      </c>
      <c r="M4501" s="62">
        <v>4492</v>
      </c>
    </row>
    <row r="4502" spans="5:13">
      <c r="E4502" s="59"/>
      <c r="F4502" s="62">
        <v>5</v>
      </c>
      <c r="G4502" s="64">
        <v>15600000</v>
      </c>
      <c r="H4502" s="59"/>
      <c r="I4502" s="69">
        <v>1.04</v>
      </c>
      <c r="J4502" s="70">
        <v>1638000</v>
      </c>
      <c r="K4502" s="64">
        <v>10</v>
      </c>
      <c r="L4502" s="64">
        <f t="shared" si="71"/>
        <v>25568400000</v>
      </c>
      <c r="M4502" s="62">
        <v>4493</v>
      </c>
    </row>
    <row r="4503" spans="5:13">
      <c r="E4503" s="59"/>
      <c r="F4503" s="62">
        <v>6</v>
      </c>
      <c r="G4503" s="64">
        <v>15900000</v>
      </c>
      <c r="H4503" s="59"/>
      <c r="I4503" s="69">
        <v>1.06</v>
      </c>
      <c r="J4503" s="70">
        <v>1685400</v>
      </c>
      <c r="K4503" s="64">
        <v>10</v>
      </c>
      <c r="L4503" s="64">
        <f t="shared" si="71"/>
        <v>26813760000</v>
      </c>
      <c r="M4503" s="62">
        <v>4494</v>
      </c>
    </row>
    <row r="4504" spans="5:13">
      <c r="E4504" s="59"/>
      <c r="F4504" s="62">
        <v>7</v>
      </c>
      <c r="G4504" s="64">
        <v>16200000</v>
      </c>
      <c r="H4504" s="59"/>
      <c r="I4504" s="69">
        <v>1.08</v>
      </c>
      <c r="J4504" s="70">
        <v>1733400</v>
      </c>
      <c r="K4504" s="64">
        <v>10</v>
      </c>
      <c r="L4504" s="64">
        <f t="shared" si="71"/>
        <v>28097280000</v>
      </c>
      <c r="M4504" s="62">
        <v>4495</v>
      </c>
    </row>
    <row r="4505" spans="5:13">
      <c r="E4505" s="59"/>
      <c r="F4505" s="62">
        <v>8</v>
      </c>
      <c r="G4505" s="64">
        <v>16500000</v>
      </c>
      <c r="H4505" s="59"/>
      <c r="I4505" s="69">
        <v>1.1</v>
      </c>
      <c r="J4505" s="70">
        <v>1782000</v>
      </c>
      <c r="K4505" s="64">
        <v>10</v>
      </c>
      <c r="L4505" s="64">
        <f t="shared" si="71"/>
        <v>29419500000</v>
      </c>
      <c r="M4505" s="62">
        <v>4496</v>
      </c>
    </row>
    <row r="4506" spans="5:13">
      <c r="E4506" s="62">
        <v>3</v>
      </c>
      <c r="F4506" s="62">
        <v>1</v>
      </c>
      <c r="G4506" s="63">
        <v>15200000</v>
      </c>
      <c r="H4506" s="62">
        <v>200000</v>
      </c>
      <c r="I4506" s="69">
        <v>1</v>
      </c>
      <c r="J4506" s="70">
        <v>1535200</v>
      </c>
      <c r="K4506" s="64">
        <v>10</v>
      </c>
      <c r="L4506" s="64">
        <f t="shared" si="71"/>
        <v>23350240000</v>
      </c>
      <c r="M4506" s="62">
        <v>4497</v>
      </c>
    </row>
    <row r="4507" spans="5:13">
      <c r="E4507" s="59"/>
      <c r="F4507" s="62">
        <v>2</v>
      </c>
      <c r="G4507" s="64">
        <v>15352000</v>
      </c>
      <c r="H4507" s="59"/>
      <c r="I4507" s="69">
        <v>1.01</v>
      </c>
      <c r="J4507" s="70">
        <v>1565904</v>
      </c>
      <c r="K4507" s="64">
        <v>10</v>
      </c>
      <c r="L4507" s="64">
        <f t="shared" si="71"/>
        <v>24055110208</v>
      </c>
      <c r="M4507" s="62">
        <v>4498</v>
      </c>
    </row>
    <row r="4508" spans="5:13">
      <c r="E4508" s="59"/>
      <c r="F4508" s="62">
        <v>3</v>
      </c>
      <c r="G4508" s="64">
        <v>15504000</v>
      </c>
      <c r="H4508" s="59"/>
      <c r="I4508" s="69">
        <v>1.02</v>
      </c>
      <c r="J4508" s="70">
        <v>1596912</v>
      </c>
      <c r="K4508" s="64">
        <v>10</v>
      </c>
      <c r="L4508" s="64">
        <f t="shared" si="71"/>
        <v>24774027648</v>
      </c>
      <c r="M4508" s="62">
        <v>4499</v>
      </c>
    </row>
    <row r="4509" spans="5:13">
      <c r="E4509" s="59"/>
      <c r="F4509" s="62">
        <v>4</v>
      </c>
      <c r="G4509" s="64">
        <v>15656000</v>
      </c>
      <c r="H4509" s="59"/>
      <c r="I4509" s="69">
        <v>1.03</v>
      </c>
      <c r="J4509" s="70">
        <v>1628224</v>
      </c>
      <c r="K4509" s="64">
        <v>10</v>
      </c>
      <c r="L4509" s="64">
        <f t="shared" si="71"/>
        <v>25507130944</v>
      </c>
      <c r="M4509" s="62">
        <v>4500</v>
      </c>
    </row>
    <row r="4510" spans="5:13">
      <c r="E4510" s="59"/>
      <c r="F4510" s="62">
        <v>5</v>
      </c>
      <c r="G4510" s="64">
        <v>15808000</v>
      </c>
      <c r="H4510" s="59"/>
      <c r="I4510" s="69">
        <v>1.04</v>
      </c>
      <c r="J4510" s="70">
        <v>1659840</v>
      </c>
      <c r="K4510" s="64">
        <v>10</v>
      </c>
      <c r="L4510" s="64">
        <f t="shared" si="71"/>
        <v>26254558720</v>
      </c>
      <c r="M4510" s="62">
        <v>4501</v>
      </c>
    </row>
    <row r="4511" spans="5:13">
      <c r="E4511" s="59"/>
      <c r="F4511" s="62">
        <v>6</v>
      </c>
      <c r="G4511" s="64">
        <v>16112000</v>
      </c>
      <c r="H4511" s="59"/>
      <c r="I4511" s="69">
        <v>1.06</v>
      </c>
      <c r="J4511" s="70">
        <v>1707872</v>
      </c>
      <c r="K4511" s="64">
        <v>10</v>
      </c>
      <c r="L4511" s="64">
        <f t="shared" si="71"/>
        <v>27533345664</v>
      </c>
      <c r="M4511" s="62">
        <v>4502</v>
      </c>
    </row>
    <row r="4512" spans="5:13">
      <c r="E4512" s="59"/>
      <c r="F4512" s="62">
        <v>7</v>
      </c>
      <c r="G4512" s="64">
        <v>16416000</v>
      </c>
      <c r="H4512" s="59"/>
      <c r="I4512" s="69">
        <v>1.08</v>
      </c>
      <c r="J4512" s="70">
        <v>1756512</v>
      </c>
      <c r="K4512" s="64">
        <v>10</v>
      </c>
      <c r="L4512" s="64">
        <f t="shared" si="71"/>
        <v>28851316992</v>
      </c>
      <c r="M4512" s="62">
        <v>4503</v>
      </c>
    </row>
    <row r="4513" spans="5:13">
      <c r="E4513" s="59"/>
      <c r="F4513" s="62">
        <v>8</v>
      </c>
      <c r="G4513" s="64">
        <v>16720000</v>
      </c>
      <c r="H4513" s="59"/>
      <c r="I4513" s="69">
        <v>1.1</v>
      </c>
      <c r="J4513" s="70">
        <v>1805760</v>
      </c>
      <c r="K4513" s="64">
        <v>10</v>
      </c>
      <c r="L4513" s="64">
        <f t="shared" si="71"/>
        <v>30209027200</v>
      </c>
      <c r="M4513" s="62">
        <v>4504</v>
      </c>
    </row>
    <row r="4514" spans="5:13">
      <c r="E4514" s="62">
        <v>4</v>
      </c>
      <c r="F4514" s="62">
        <v>1</v>
      </c>
      <c r="G4514" s="63">
        <v>15400000</v>
      </c>
      <c r="H4514" s="62">
        <v>200000</v>
      </c>
      <c r="I4514" s="69">
        <v>1</v>
      </c>
      <c r="J4514" s="70">
        <v>1555400</v>
      </c>
      <c r="K4514" s="64">
        <v>10</v>
      </c>
      <c r="L4514" s="64">
        <f t="shared" si="71"/>
        <v>23968560000</v>
      </c>
      <c r="M4514" s="62">
        <v>4505</v>
      </c>
    </row>
    <row r="4515" spans="5:13">
      <c r="E4515" s="59"/>
      <c r="F4515" s="62">
        <v>2</v>
      </c>
      <c r="G4515" s="64">
        <v>15554000</v>
      </c>
      <c r="H4515" s="59"/>
      <c r="I4515" s="69">
        <v>1.01</v>
      </c>
      <c r="J4515" s="70">
        <v>1586508</v>
      </c>
      <c r="K4515" s="64">
        <v>10</v>
      </c>
      <c r="L4515" s="64">
        <f t="shared" si="71"/>
        <v>24692099432</v>
      </c>
      <c r="M4515" s="62">
        <v>4506</v>
      </c>
    </row>
    <row r="4516" spans="5:13">
      <c r="E4516" s="59"/>
      <c r="F4516" s="62">
        <v>3</v>
      </c>
      <c r="G4516" s="64">
        <v>15708000</v>
      </c>
      <c r="H4516" s="59"/>
      <c r="I4516" s="69">
        <v>1.02</v>
      </c>
      <c r="J4516" s="70">
        <v>1617924</v>
      </c>
      <c r="K4516" s="64">
        <v>10</v>
      </c>
      <c r="L4516" s="64">
        <f t="shared" si="71"/>
        <v>25430058192</v>
      </c>
      <c r="M4516" s="62">
        <v>4507</v>
      </c>
    </row>
    <row r="4517" spans="5:13">
      <c r="E4517" s="59"/>
      <c r="F4517" s="62">
        <v>4</v>
      </c>
      <c r="G4517" s="64">
        <v>15862000</v>
      </c>
      <c r="H4517" s="59"/>
      <c r="I4517" s="69">
        <v>1.03</v>
      </c>
      <c r="J4517" s="70">
        <v>1649648</v>
      </c>
      <c r="K4517" s="64">
        <v>10</v>
      </c>
      <c r="L4517" s="64">
        <f t="shared" si="71"/>
        <v>26182578576</v>
      </c>
      <c r="M4517" s="62">
        <v>4508</v>
      </c>
    </row>
    <row r="4518" spans="5:13">
      <c r="E4518" s="59"/>
      <c r="F4518" s="62">
        <v>5</v>
      </c>
      <c r="G4518" s="64">
        <v>16016000</v>
      </c>
      <c r="H4518" s="59"/>
      <c r="I4518" s="69">
        <v>1.04</v>
      </c>
      <c r="J4518" s="70">
        <v>1681680</v>
      </c>
      <c r="K4518" s="64">
        <v>10</v>
      </c>
      <c r="L4518" s="64">
        <f t="shared" si="71"/>
        <v>26949802880</v>
      </c>
      <c r="M4518" s="62">
        <v>4509</v>
      </c>
    </row>
    <row r="4519" spans="5:13">
      <c r="E4519" s="59"/>
      <c r="F4519" s="62">
        <v>6</v>
      </c>
      <c r="G4519" s="64">
        <v>16324000</v>
      </c>
      <c r="H4519" s="59"/>
      <c r="I4519" s="69">
        <v>1.06</v>
      </c>
      <c r="J4519" s="70">
        <v>1730344</v>
      </c>
      <c r="K4519" s="64">
        <v>10</v>
      </c>
      <c r="L4519" s="64">
        <f t="shared" si="71"/>
        <v>28262459456</v>
      </c>
      <c r="M4519" s="62">
        <v>4510</v>
      </c>
    </row>
    <row r="4520" spans="5:13">
      <c r="E4520" s="59"/>
      <c r="F4520" s="62">
        <v>7</v>
      </c>
      <c r="G4520" s="64">
        <v>16632000</v>
      </c>
      <c r="H4520" s="59"/>
      <c r="I4520" s="69">
        <v>1.08</v>
      </c>
      <c r="J4520" s="70">
        <v>1779624</v>
      </c>
      <c r="K4520" s="64">
        <v>10</v>
      </c>
      <c r="L4520" s="64">
        <f t="shared" si="71"/>
        <v>29615338368</v>
      </c>
      <c r="M4520" s="62">
        <v>4511</v>
      </c>
    </row>
    <row r="4521" spans="5:13">
      <c r="E4521" s="59"/>
      <c r="F4521" s="62">
        <v>8</v>
      </c>
      <c r="G4521" s="64">
        <v>16940000</v>
      </c>
      <c r="H4521" s="59"/>
      <c r="I4521" s="69">
        <v>1.1</v>
      </c>
      <c r="J4521" s="70">
        <v>1829520</v>
      </c>
      <c r="K4521" s="64">
        <v>10</v>
      </c>
      <c r="L4521" s="64">
        <f t="shared" si="71"/>
        <v>31009008800</v>
      </c>
      <c r="M4521" s="62">
        <v>4512</v>
      </c>
    </row>
    <row r="4522" spans="5:13">
      <c r="E4522" s="62">
        <v>5</v>
      </c>
      <c r="F4522" s="62">
        <v>1</v>
      </c>
      <c r="G4522" s="63">
        <v>15600000</v>
      </c>
      <c r="H4522" s="62">
        <v>200000</v>
      </c>
      <c r="I4522" s="69">
        <v>1</v>
      </c>
      <c r="J4522" s="70">
        <v>1575600</v>
      </c>
      <c r="K4522" s="64">
        <v>10</v>
      </c>
      <c r="L4522" s="64">
        <f t="shared" ref="L4522:L4585" si="72">G4522*(1+J4522/1000)</f>
        <v>24594960000</v>
      </c>
      <c r="M4522" s="62">
        <v>4513</v>
      </c>
    </row>
    <row r="4523" spans="5:13">
      <c r="E4523" s="59"/>
      <c r="F4523" s="62">
        <v>2</v>
      </c>
      <c r="G4523" s="64">
        <v>15756000</v>
      </c>
      <c r="H4523" s="59"/>
      <c r="I4523" s="69">
        <v>1.01</v>
      </c>
      <c r="J4523" s="70">
        <v>1607112</v>
      </c>
      <c r="K4523" s="64">
        <v>10</v>
      </c>
      <c r="L4523" s="64">
        <f t="shared" si="72"/>
        <v>25337412672</v>
      </c>
      <c r="M4523" s="62">
        <v>4514</v>
      </c>
    </row>
    <row r="4524" spans="5:13">
      <c r="E4524" s="59"/>
      <c r="F4524" s="62">
        <v>3</v>
      </c>
      <c r="G4524" s="64">
        <v>15912000</v>
      </c>
      <c r="H4524" s="59"/>
      <c r="I4524" s="69">
        <v>1.02</v>
      </c>
      <c r="J4524" s="70">
        <v>1638936</v>
      </c>
      <c r="K4524" s="64">
        <v>10</v>
      </c>
      <c r="L4524" s="64">
        <f t="shared" si="72"/>
        <v>26094661632</v>
      </c>
      <c r="M4524" s="62">
        <v>4515</v>
      </c>
    </row>
    <row r="4525" spans="5:13">
      <c r="E4525" s="59"/>
      <c r="F4525" s="62">
        <v>4</v>
      </c>
      <c r="G4525" s="64">
        <v>16068000</v>
      </c>
      <c r="H4525" s="59"/>
      <c r="I4525" s="69">
        <v>1.03</v>
      </c>
      <c r="J4525" s="70">
        <v>1671072</v>
      </c>
      <c r="K4525" s="64">
        <v>10</v>
      </c>
      <c r="L4525" s="64">
        <f t="shared" si="72"/>
        <v>26866852896</v>
      </c>
      <c r="M4525" s="62">
        <v>4516</v>
      </c>
    </row>
    <row r="4526" spans="5:13">
      <c r="E4526" s="59"/>
      <c r="F4526" s="62">
        <v>5</v>
      </c>
      <c r="G4526" s="64">
        <v>16224000</v>
      </c>
      <c r="H4526" s="59"/>
      <c r="I4526" s="69">
        <v>1.04</v>
      </c>
      <c r="J4526" s="70">
        <v>1703520</v>
      </c>
      <c r="K4526" s="64">
        <v>10</v>
      </c>
      <c r="L4526" s="64">
        <f t="shared" si="72"/>
        <v>27654132480</v>
      </c>
      <c r="M4526" s="62">
        <v>4517</v>
      </c>
    </row>
    <row r="4527" spans="5:13">
      <c r="E4527" s="59"/>
      <c r="F4527" s="62">
        <v>6</v>
      </c>
      <c r="G4527" s="64">
        <v>16536000</v>
      </c>
      <c r="H4527" s="59"/>
      <c r="I4527" s="69">
        <v>1.06</v>
      </c>
      <c r="J4527" s="70">
        <v>1752816</v>
      </c>
      <c r="K4527" s="64">
        <v>10</v>
      </c>
      <c r="L4527" s="64">
        <f t="shared" si="72"/>
        <v>29001101376</v>
      </c>
      <c r="M4527" s="62">
        <v>4518</v>
      </c>
    </row>
    <row r="4528" spans="5:13">
      <c r="E4528" s="59"/>
      <c r="F4528" s="62">
        <v>7</v>
      </c>
      <c r="G4528" s="64">
        <v>16848000</v>
      </c>
      <c r="H4528" s="59"/>
      <c r="I4528" s="69">
        <v>1.08</v>
      </c>
      <c r="J4528" s="70">
        <v>1802736</v>
      </c>
      <c r="K4528" s="64">
        <v>10</v>
      </c>
      <c r="L4528" s="64">
        <f t="shared" si="72"/>
        <v>30389344128</v>
      </c>
      <c r="M4528" s="62">
        <v>4519</v>
      </c>
    </row>
    <row r="4529" spans="4:13">
      <c r="D4529" s="59"/>
      <c r="E4529" s="59"/>
      <c r="F4529" s="62">
        <v>8</v>
      </c>
      <c r="G4529" s="64">
        <v>17160000</v>
      </c>
      <c r="H4529" s="59"/>
      <c r="I4529" s="69">
        <v>1.1</v>
      </c>
      <c r="J4529" s="70">
        <v>1853280</v>
      </c>
      <c r="K4529" s="64">
        <v>10</v>
      </c>
      <c r="L4529" s="64">
        <f t="shared" si="72"/>
        <v>31819444800</v>
      </c>
      <c r="M4529" s="62">
        <v>4520</v>
      </c>
    </row>
    <row r="4530" spans="4:13">
      <c r="D4530" s="62" t="s">
        <v>710</v>
      </c>
      <c r="E4530" s="62">
        <v>1</v>
      </c>
      <c r="F4530" s="62">
        <v>1</v>
      </c>
      <c r="G4530" s="63">
        <v>15800000</v>
      </c>
      <c r="H4530" s="62">
        <v>200000</v>
      </c>
      <c r="I4530" s="69">
        <v>1</v>
      </c>
      <c r="J4530" s="70">
        <v>1595800</v>
      </c>
      <c r="K4530" s="64">
        <v>10</v>
      </c>
      <c r="L4530" s="64">
        <f t="shared" si="72"/>
        <v>25229440000</v>
      </c>
      <c r="M4530" s="62">
        <v>4521</v>
      </c>
    </row>
    <row r="4531" spans="4:13">
      <c r="D4531" s="59"/>
      <c r="E4531" s="59"/>
      <c r="F4531" s="62">
        <v>2</v>
      </c>
      <c r="G4531" s="64">
        <v>15958000</v>
      </c>
      <c r="H4531" s="59"/>
      <c r="I4531" s="69">
        <v>1.01</v>
      </c>
      <c r="J4531" s="70">
        <v>1627716</v>
      </c>
      <c r="K4531" s="64">
        <v>10</v>
      </c>
      <c r="L4531" s="64">
        <f t="shared" si="72"/>
        <v>25991049928</v>
      </c>
      <c r="M4531" s="62">
        <v>4522</v>
      </c>
    </row>
    <row r="4532" spans="4:13">
      <c r="D4532" s="59"/>
      <c r="E4532" s="59"/>
      <c r="F4532" s="62">
        <v>3</v>
      </c>
      <c r="G4532" s="64">
        <v>16116000</v>
      </c>
      <c r="H4532" s="59"/>
      <c r="I4532" s="69">
        <v>1.02</v>
      </c>
      <c r="J4532" s="70">
        <v>1659948</v>
      </c>
      <c r="K4532" s="64">
        <v>10</v>
      </c>
      <c r="L4532" s="64">
        <f t="shared" si="72"/>
        <v>26767837968</v>
      </c>
      <c r="M4532" s="62">
        <v>4523</v>
      </c>
    </row>
    <row r="4533" spans="4:13">
      <c r="D4533" s="59"/>
      <c r="E4533" s="59"/>
      <c r="F4533" s="62">
        <v>4</v>
      </c>
      <c r="G4533" s="64">
        <v>16274000</v>
      </c>
      <c r="H4533" s="59"/>
      <c r="I4533" s="69">
        <v>1.03</v>
      </c>
      <c r="J4533" s="70">
        <v>1692496</v>
      </c>
      <c r="K4533" s="64">
        <v>10</v>
      </c>
      <c r="L4533" s="64">
        <f t="shared" si="72"/>
        <v>27559953904</v>
      </c>
      <c r="M4533" s="62">
        <v>4524</v>
      </c>
    </row>
    <row r="4534" spans="4:13">
      <c r="D4534" s="59"/>
      <c r="E4534" s="59"/>
      <c r="F4534" s="62">
        <v>5</v>
      </c>
      <c r="G4534" s="64">
        <v>16432000</v>
      </c>
      <c r="H4534" s="59"/>
      <c r="I4534" s="69">
        <v>1.04</v>
      </c>
      <c r="J4534" s="70">
        <v>1725360</v>
      </c>
      <c r="K4534" s="64">
        <v>10</v>
      </c>
      <c r="L4534" s="64">
        <f t="shared" si="72"/>
        <v>28367547520</v>
      </c>
      <c r="M4534" s="62">
        <v>4525</v>
      </c>
    </row>
    <row r="4535" spans="4:13">
      <c r="D4535" s="59"/>
      <c r="E4535" s="59"/>
      <c r="F4535" s="62">
        <v>6</v>
      </c>
      <c r="G4535" s="64">
        <v>16748000</v>
      </c>
      <c r="H4535" s="59"/>
      <c r="I4535" s="69">
        <v>1.06</v>
      </c>
      <c r="J4535" s="70">
        <v>1775288</v>
      </c>
      <c r="K4535" s="64">
        <v>10</v>
      </c>
      <c r="L4535" s="64">
        <f t="shared" si="72"/>
        <v>29749271424</v>
      </c>
      <c r="M4535" s="62">
        <v>4526</v>
      </c>
    </row>
    <row r="4536" spans="4:13">
      <c r="D4536" s="59"/>
      <c r="E4536" s="59"/>
      <c r="F4536" s="62">
        <v>7</v>
      </c>
      <c r="G4536" s="64">
        <v>17064000</v>
      </c>
      <c r="H4536" s="59"/>
      <c r="I4536" s="69">
        <v>1.08</v>
      </c>
      <c r="J4536" s="70">
        <v>1825848</v>
      </c>
      <c r="K4536" s="64">
        <v>10</v>
      </c>
      <c r="L4536" s="64">
        <f t="shared" si="72"/>
        <v>31173334272</v>
      </c>
      <c r="M4536" s="62">
        <v>4527</v>
      </c>
    </row>
    <row r="4537" spans="4:13">
      <c r="D4537" s="59"/>
      <c r="E4537" s="59"/>
      <c r="F4537" s="62">
        <v>8</v>
      </c>
      <c r="G4537" s="64">
        <v>17380000</v>
      </c>
      <c r="H4537" s="59"/>
      <c r="I4537" s="69">
        <v>1.1</v>
      </c>
      <c r="J4537" s="70">
        <v>1877040</v>
      </c>
      <c r="K4537" s="64">
        <v>10</v>
      </c>
      <c r="L4537" s="64">
        <f t="shared" si="72"/>
        <v>32640335200</v>
      </c>
      <c r="M4537" s="62">
        <v>4528</v>
      </c>
    </row>
    <row r="4538" spans="4:13">
      <c r="D4538" s="59"/>
      <c r="E4538" s="62">
        <v>2</v>
      </c>
      <c r="F4538" s="62">
        <v>1</v>
      </c>
      <c r="G4538" s="63">
        <v>16000000</v>
      </c>
      <c r="H4538" s="62">
        <v>200000</v>
      </c>
      <c r="I4538" s="69">
        <v>1</v>
      </c>
      <c r="J4538" s="70">
        <v>1616000</v>
      </c>
      <c r="K4538" s="64">
        <v>10</v>
      </c>
      <c r="L4538" s="64">
        <f t="shared" si="72"/>
        <v>25872000000</v>
      </c>
      <c r="M4538" s="62">
        <v>4529</v>
      </c>
    </row>
    <row r="4539" spans="4:13">
      <c r="D4539" s="59"/>
      <c r="E4539" s="59"/>
      <c r="F4539" s="62">
        <v>2</v>
      </c>
      <c r="G4539" s="64">
        <v>16160000</v>
      </c>
      <c r="H4539" s="59"/>
      <c r="I4539" s="69">
        <v>1.01</v>
      </c>
      <c r="J4539" s="70">
        <v>1648320</v>
      </c>
      <c r="K4539" s="64">
        <v>10</v>
      </c>
      <c r="L4539" s="64">
        <f t="shared" si="72"/>
        <v>26653011200</v>
      </c>
      <c r="M4539" s="62">
        <v>4530</v>
      </c>
    </row>
    <row r="4540" spans="4:13">
      <c r="D4540" s="59"/>
      <c r="E4540" s="59"/>
      <c r="F4540" s="62">
        <v>3</v>
      </c>
      <c r="G4540" s="64">
        <v>16320000</v>
      </c>
      <c r="H4540" s="59"/>
      <c r="I4540" s="69">
        <v>1.02</v>
      </c>
      <c r="J4540" s="70">
        <v>1680960</v>
      </c>
      <c r="K4540" s="64">
        <v>10</v>
      </c>
      <c r="L4540" s="64">
        <f t="shared" si="72"/>
        <v>27449587200</v>
      </c>
      <c r="M4540" s="62">
        <v>4531</v>
      </c>
    </row>
    <row r="4541" spans="4:13">
      <c r="D4541" s="59"/>
      <c r="E4541" s="59"/>
      <c r="F4541" s="62">
        <v>4</v>
      </c>
      <c r="G4541" s="64">
        <v>16480000</v>
      </c>
      <c r="H4541" s="59"/>
      <c r="I4541" s="69">
        <v>1.03</v>
      </c>
      <c r="J4541" s="70">
        <v>1713920</v>
      </c>
      <c r="K4541" s="64">
        <v>10</v>
      </c>
      <c r="L4541" s="64">
        <f t="shared" si="72"/>
        <v>28261881600</v>
      </c>
      <c r="M4541" s="62">
        <v>4532</v>
      </c>
    </row>
    <row r="4542" spans="4:13">
      <c r="D4542" s="59"/>
      <c r="E4542" s="59"/>
      <c r="F4542" s="62">
        <v>5</v>
      </c>
      <c r="G4542" s="64">
        <v>16640000</v>
      </c>
      <c r="H4542" s="59"/>
      <c r="I4542" s="69">
        <v>1.04</v>
      </c>
      <c r="J4542" s="70">
        <v>1747200</v>
      </c>
      <c r="K4542" s="64">
        <v>10</v>
      </c>
      <c r="L4542" s="64">
        <f t="shared" si="72"/>
        <v>29090048000</v>
      </c>
      <c r="M4542" s="62">
        <v>4533</v>
      </c>
    </row>
    <row r="4543" spans="4:13">
      <c r="D4543" s="59"/>
      <c r="E4543" s="59"/>
      <c r="F4543" s="62">
        <v>6</v>
      </c>
      <c r="G4543" s="64">
        <v>16960000</v>
      </c>
      <c r="H4543" s="59"/>
      <c r="I4543" s="69">
        <v>1.06</v>
      </c>
      <c r="J4543" s="70">
        <v>1797760</v>
      </c>
      <c r="K4543" s="64">
        <v>10</v>
      </c>
      <c r="L4543" s="64">
        <f t="shared" si="72"/>
        <v>30506969600</v>
      </c>
      <c r="M4543" s="62">
        <v>4534</v>
      </c>
    </row>
    <row r="4544" spans="4:13">
      <c r="D4544" s="59"/>
      <c r="E4544" s="59"/>
      <c r="F4544" s="62">
        <v>7</v>
      </c>
      <c r="G4544" s="64">
        <v>17280000</v>
      </c>
      <c r="H4544" s="59"/>
      <c r="I4544" s="69">
        <v>1.08</v>
      </c>
      <c r="J4544" s="70">
        <v>1848960</v>
      </c>
      <c r="K4544" s="64">
        <v>10</v>
      </c>
      <c r="L4544" s="64">
        <f t="shared" si="72"/>
        <v>31967308800</v>
      </c>
      <c r="M4544" s="62">
        <v>4535</v>
      </c>
    </row>
    <row r="4545" spans="5:13">
      <c r="E4545" s="59"/>
      <c r="F4545" s="62">
        <v>8</v>
      </c>
      <c r="G4545" s="64">
        <v>17600000</v>
      </c>
      <c r="H4545" s="59"/>
      <c r="I4545" s="69">
        <v>1.1</v>
      </c>
      <c r="J4545" s="70">
        <v>1900800</v>
      </c>
      <c r="K4545" s="64">
        <v>10</v>
      </c>
      <c r="L4545" s="64">
        <f t="shared" si="72"/>
        <v>33471680000</v>
      </c>
      <c r="M4545" s="62">
        <v>4536</v>
      </c>
    </row>
    <row r="4546" spans="5:13">
      <c r="E4546" s="62">
        <v>3</v>
      </c>
      <c r="F4546" s="62">
        <v>1</v>
      </c>
      <c r="G4546" s="63">
        <v>16200000</v>
      </c>
      <c r="H4546" s="62">
        <v>200000</v>
      </c>
      <c r="I4546" s="69">
        <v>1</v>
      </c>
      <c r="J4546" s="70">
        <v>1636200</v>
      </c>
      <c r="K4546" s="64">
        <v>10</v>
      </c>
      <c r="L4546" s="64">
        <f t="shared" si="72"/>
        <v>26522640000</v>
      </c>
      <c r="M4546" s="62">
        <v>4537</v>
      </c>
    </row>
    <row r="4547" spans="5:13">
      <c r="E4547" s="59"/>
      <c r="F4547" s="62">
        <v>2</v>
      </c>
      <c r="G4547" s="64">
        <v>16362000</v>
      </c>
      <c r="H4547" s="59"/>
      <c r="I4547" s="69">
        <v>1.01</v>
      </c>
      <c r="J4547" s="70">
        <v>1668924</v>
      </c>
      <c r="K4547" s="64">
        <v>10</v>
      </c>
      <c r="L4547" s="64">
        <f t="shared" si="72"/>
        <v>27323296488</v>
      </c>
      <c r="M4547" s="62">
        <v>4538</v>
      </c>
    </row>
    <row r="4548" spans="5:13">
      <c r="E4548" s="59"/>
      <c r="F4548" s="62">
        <v>3</v>
      </c>
      <c r="G4548" s="64">
        <v>16524000</v>
      </c>
      <c r="H4548" s="59"/>
      <c r="I4548" s="69">
        <v>1.02</v>
      </c>
      <c r="J4548" s="70">
        <v>1701972</v>
      </c>
      <c r="K4548" s="64">
        <v>10</v>
      </c>
      <c r="L4548" s="64">
        <f t="shared" si="72"/>
        <v>28139909328</v>
      </c>
      <c r="M4548" s="62">
        <v>4539</v>
      </c>
    </row>
    <row r="4549" spans="5:13">
      <c r="E4549" s="59"/>
      <c r="F4549" s="62">
        <v>4</v>
      </c>
      <c r="G4549" s="64">
        <v>16686000</v>
      </c>
      <c r="H4549" s="59"/>
      <c r="I4549" s="69">
        <v>1.03</v>
      </c>
      <c r="J4549" s="70">
        <v>1735344</v>
      </c>
      <c r="K4549" s="64">
        <v>10</v>
      </c>
      <c r="L4549" s="64">
        <f t="shared" si="72"/>
        <v>28972635984</v>
      </c>
      <c r="M4549" s="62">
        <v>4540</v>
      </c>
    </row>
    <row r="4550" spans="5:13">
      <c r="E4550" s="59"/>
      <c r="F4550" s="62">
        <v>5</v>
      </c>
      <c r="G4550" s="64">
        <v>16848000</v>
      </c>
      <c r="H4550" s="59"/>
      <c r="I4550" s="69">
        <v>1.04</v>
      </c>
      <c r="J4550" s="70">
        <v>1769040</v>
      </c>
      <c r="K4550" s="64">
        <v>10</v>
      </c>
      <c r="L4550" s="64">
        <f t="shared" si="72"/>
        <v>29821633920</v>
      </c>
      <c r="M4550" s="62">
        <v>4541</v>
      </c>
    </row>
    <row r="4551" spans="5:13">
      <c r="E4551" s="59"/>
      <c r="F4551" s="62">
        <v>6</v>
      </c>
      <c r="G4551" s="64">
        <v>17172000</v>
      </c>
      <c r="H4551" s="59"/>
      <c r="I4551" s="69">
        <v>1.06</v>
      </c>
      <c r="J4551" s="70">
        <v>1820232</v>
      </c>
      <c r="K4551" s="64">
        <v>10</v>
      </c>
      <c r="L4551" s="64">
        <f t="shared" si="72"/>
        <v>31274195904</v>
      </c>
      <c r="M4551" s="62">
        <v>4542</v>
      </c>
    </row>
    <row r="4552" spans="5:13">
      <c r="E4552" s="59"/>
      <c r="F4552" s="62">
        <v>7</v>
      </c>
      <c r="G4552" s="64">
        <v>17496000</v>
      </c>
      <c r="H4552" s="59"/>
      <c r="I4552" s="69">
        <v>1.08</v>
      </c>
      <c r="J4552" s="70">
        <v>1872072</v>
      </c>
      <c r="K4552" s="64">
        <v>10</v>
      </c>
      <c r="L4552" s="64">
        <f t="shared" si="72"/>
        <v>32771267712</v>
      </c>
      <c r="M4552" s="62">
        <v>4543</v>
      </c>
    </row>
    <row r="4553" spans="5:13">
      <c r="E4553" s="59"/>
      <c r="F4553" s="62">
        <v>8</v>
      </c>
      <c r="G4553" s="64">
        <v>17820000</v>
      </c>
      <c r="H4553" s="59"/>
      <c r="I4553" s="69">
        <v>1.1</v>
      </c>
      <c r="J4553" s="70">
        <v>1924560</v>
      </c>
      <c r="K4553" s="64">
        <v>10</v>
      </c>
      <c r="L4553" s="64">
        <f t="shared" si="72"/>
        <v>34313479200</v>
      </c>
      <c r="M4553" s="62">
        <v>4544</v>
      </c>
    </row>
    <row r="4554" spans="5:13">
      <c r="E4554" s="62">
        <v>4</v>
      </c>
      <c r="F4554" s="62">
        <v>1</v>
      </c>
      <c r="G4554" s="63">
        <v>16400000</v>
      </c>
      <c r="H4554" s="62">
        <v>200000</v>
      </c>
      <c r="I4554" s="69">
        <v>1</v>
      </c>
      <c r="J4554" s="70">
        <v>1656400</v>
      </c>
      <c r="K4554" s="64">
        <v>10</v>
      </c>
      <c r="L4554" s="64">
        <f t="shared" si="72"/>
        <v>27181360000</v>
      </c>
      <c r="M4554" s="62">
        <v>4545</v>
      </c>
    </row>
    <row r="4555" spans="5:13">
      <c r="E4555" s="59"/>
      <c r="F4555" s="62">
        <v>2</v>
      </c>
      <c r="G4555" s="64">
        <v>16564000</v>
      </c>
      <c r="H4555" s="59"/>
      <c r="I4555" s="69">
        <v>1.01</v>
      </c>
      <c r="J4555" s="70">
        <v>1689528</v>
      </c>
      <c r="K4555" s="64">
        <v>10</v>
      </c>
      <c r="L4555" s="64">
        <f t="shared" si="72"/>
        <v>28001905792</v>
      </c>
      <c r="M4555" s="62">
        <v>4546</v>
      </c>
    </row>
    <row r="4556" spans="5:13">
      <c r="E4556" s="59"/>
      <c r="F4556" s="62">
        <v>3</v>
      </c>
      <c r="G4556" s="64">
        <v>16728000</v>
      </c>
      <c r="H4556" s="59"/>
      <c r="I4556" s="69">
        <v>1.02</v>
      </c>
      <c r="J4556" s="70">
        <v>1722984</v>
      </c>
      <c r="K4556" s="64">
        <v>10</v>
      </c>
      <c r="L4556" s="64">
        <f t="shared" si="72"/>
        <v>28838804352</v>
      </c>
      <c r="M4556" s="62">
        <v>4547</v>
      </c>
    </row>
    <row r="4557" spans="5:13">
      <c r="E4557" s="59"/>
      <c r="F4557" s="62">
        <v>4</v>
      </c>
      <c r="G4557" s="64">
        <v>16892000</v>
      </c>
      <c r="H4557" s="59"/>
      <c r="I4557" s="69">
        <v>1.03</v>
      </c>
      <c r="J4557" s="70">
        <v>1756768</v>
      </c>
      <c r="K4557" s="64">
        <v>10</v>
      </c>
      <c r="L4557" s="64">
        <f t="shared" si="72"/>
        <v>29692217056</v>
      </c>
      <c r="M4557" s="62">
        <v>4548</v>
      </c>
    </row>
    <row r="4558" spans="5:13">
      <c r="E4558" s="59"/>
      <c r="F4558" s="62">
        <v>5</v>
      </c>
      <c r="G4558" s="64">
        <v>17056000</v>
      </c>
      <c r="H4558" s="59"/>
      <c r="I4558" s="69">
        <v>1.04</v>
      </c>
      <c r="J4558" s="70">
        <v>1790880</v>
      </c>
      <c r="K4558" s="64">
        <v>10</v>
      </c>
      <c r="L4558" s="64">
        <f t="shared" si="72"/>
        <v>30562305280</v>
      </c>
      <c r="M4558" s="62">
        <v>4549</v>
      </c>
    </row>
    <row r="4559" spans="5:13">
      <c r="E4559" s="59"/>
      <c r="F4559" s="62">
        <v>6</v>
      </c>
      <c r="G4559" s="64">
        <v>17384000</v>
      </c>
      <c r="H4559" s="59"/>
      <c r="I4559" s="69">
        <v>1.06</v>
      </c>
      <c r="J4559" s="70">
        <v>1842704</v>
      </c>
      <c r="K4559" s="64">
        <v>10</v>
      </c>
      <c r="L4559" s="64">
        <f t="shared" si="72"/>
        <v>32050950336</v>
      </c>
      <c r="M4559" s="62">
        <v>4550</v>
      </c>
    </row>
    <row r="4560" spans="5:13">
      <c r="E4560" s="59"/>
      <c r="F4560" s="62">
        <v>7</v>
      </c>
      <c r="G4560" s="64">
        <v>17712000</v>
      </c>
      <c r="H4560" s="59"/>
      <c r="I4560" s="69">
        <v>1.08</v>
      </c>
      <c r="J4560" s="70">
        <v>1895184</v>
      </c>
      <c r="K4560" s="64">
        <v>10</v>
      </c>
      <c r="L4560" s="64">
        <f t="shared" si="72"/>
        <v>33585211008</v>
      </c>
      <c r="M4560" s="62">
        <v>4551</v>
      </c>
    </row>
    <row r="4561" spans="4:13">
      <c r="D4561" s="59"/>
      <c r="E4561" s="59"/>
      <c r="F4561" s="62">
        <v>8</v>
      </c>
      <c r="G4561" s="64">
        <v>18040000</v>
      </c>
      <c r="H4561" s="59"/>
      <c r="I4561" s="69">
        <v>1.1</v>
      </c>
      <c r="J4561" s="70">
        <v>1948320</v>
      </c>
      <c r="K4561" s="64">
        <v>10</v>
      </c>
      <c r="L4561" s="64">
        <f t="shared" si="72"/>
        <v>35165732800</v>
      </c>
      <c r="M4561" s="62">
        <v>4552</v>
      </c>
    </row>
    <row r="4562" spans="4:13">
      <c r="D4562" s="59"/>
      <c r="E4562" s="62">
        <v>5</v>
      </c>
      <c r="F4562" s="62">
        <v>1</v>
      </c>
      <c r="G4562" s="63">
        <v>16600000</v>
      </c>
      <c r="H4562" s="62">
        <v>200000</v>
      </c>
      <c r="I4562" s="69">
        <v>1</v>
      </c>
      <c r="J4562" s="70">
        <v>1676600</v>
      </c>
      <c r="K4562" s="64">
        <v>10</v>
      </c>
      <c r="L4562" s="64">
        <f t="shared" si="72"/>
        <v>27848160000</v>
      </c>
      <c r="M4562" s="62">
        <v>4553</v>
      </c>
    </row>
    <row r="4563" spans="4:13">
      <c r="D4563" s="59"/>
      <c r="E4563" s="59"/>
      <c r="F4563" s="62">
        <v>2</v>
      </c>
      <c r="G4563" s="64">
        <v>16766000</v>
      </c>
      <c r="H4563" s="59"/>
      <c r="I4563" s="69">
        <v>1.01</v>
      </c>
      <c r="J4563" s="70">
        <v>1710132</v>
      </c>
      <c r="K4563" s="64">
        <v>10</v>
      </c>
      <c r="L4563" s="64">
        <f t="shared" si="72"/>
        <v>28688839112</v>
      </c>
      <c r="M4563" s="62">
        <v>4554</v>
      </c>
    </row>
    <row r="4564" spans="4:13">
      <c r="D4564" s="59"/>
      <c r="E4564" s="59"/>
      <c r="F4564" s="62">
        <v>3</v>
      </c>
      <c r="G4564" s="64">
        <v>16932000</v>
      </c>
      <c r="H4564" s="59"/>
      <c r="I4564" s="69">
        <v>1.02</v>
      </c>
      <c r="J4564" s="70">
        <v>1743996</v>
      </c>
      <c r="K4564" s="64">
        <v>10</v>
      </c>
      <c r="L4564" s="64">
        <f t="shared" si="72"/>
        <v>29546272272</v>
      </c>
      <c r="M4564" s="62">
        <v>4555</v>
      </c>
    </row>
    <row r="4565" spans="4:13">
      <c r="D4565" s="59"/>
      <c r="E4565" s="59"/>
      <c r="F4565" s="62">
        <v>4</v>
      </c>
      <c r="G4565" s="64">
        <v>17098000</v>
      </c>
      <c r="H4565" s="59"/>
      <c r="I4565" s="69">
        <v>1.03</v>
      </c>
      <c r="J4565" s="70">
        <v>1778192</v>
      </c>
      <c r="K4565" s="64">
        <v>10</v>
      </c>
      <c r="L4565" s="64">
        <f t="shared" si="72"/>
        <v>30420624816</v>
      </c>
      <c r="M4565" s="62">
        <v>4556</v>
      </c>
    </row>
    <row r="4566" spans="4:13">
      <c r="D4566" s="59"/>
      <c r="E4566" s="59"/>
      <c r="F4566" s="62">
        <v>5</v>
      </c>
      <c r="G4566" s="64">
        <v>17264000</v>
      </c>
      <c r="H4566" s="59"/>
      <c r="I4566" s="69">
        <v>1.04</v>
      </c>
      <c r="J4566" s="70">
        <v>1812720</v>
      </c>
      <c r="K4566" s="64">
        <v>10</v>
      </c>
      <c r="L4566" s="64">
        <f t="shared" si="72"/>
        <v>31312062080</v>
      </c>
      <c r="M4566" s="62">
        <v>4557</v>
      </c>
    </row>
    <row r="4567" spans="4:13">
      <c r="D4567" s="59"/>
      <c r="E4567" s="59"/>
      <c r="F4567" s="62">
        <v>6</v>
      </c>
      <c r="G4567" s="64">
        <v>17596000</v>
      </c>
      <c r="H4567" s="59"/>
      <c r="I4567" s="69">
        <v>1.06</v>
      </c>
      <c r="J4567" s="70">
        <v>1865176</v>
      </c>
      <c r="K4567" s="64">
        <v>10</v>
      </c>
      <c r="L4567" s="64">
        <f t="shared" si="72"/>
        <v>32837232896</v>
      </c>
      <c r="M4567" s="62">
        <v>4558</v>
      </c>
    </row>
    <row r="4568" spans="4:13">
      <c r="D4568" s="59"/>
      <c r="E4568" s="59"/>
      <c r="F4568" s="62">
        <v>7</v>
      </c>
      <c r="G4568" s="64">
        <v>17928000</v>
      </c>
      <c r="H4568" s="59"/>
      <c r="I4568" s="69">
        <v>1.08</v>
      </c>
      <c r="J4568" s="70">
        <v>1918296</v>
      </c>
      <c r="K4568" s="64">
        <v>10</v>
      </c>
      <c r="L4568" s="64">
        <f t="shared" si="72"/>
        <v>34409138688</v>
      </c>
      <c r="M4568" s="62">
        <v>4559</v>
      </c>
    </row>
    <row r="4569" spans="4:13">
      <c r="D4569" s="59"/>
      <c r="E4569" s="59"/>
      <c r="F4569" s="62">
        <v>8</v>
      </c>
      <c r="G4569" s="64">
        <v>18260000</v>
      </c>
      <c r="H4569" s="59"/>
      <c r="I4569" s="69">
        <v>1.1</v>
      </c>
      <c r="J4569" s="70">
        <v>1972080</v>
      </c>
      <c r="K4569" s="64">
        <v>10</v>
      </c>
      <c r="L4569" s="64">
        <f t="shared" si="72"/>
        <v>36028440800</v>
      </c>
      <c r="M4569" s="62">
        <v>4560</v>
      </c>
    </row>
    <row r="4570" spans="4:13">
      <c r="D4570" s="62" t="s">
        <v>711</v>
      </c>
      <c r="E4570" s="62">
        <v>1</v>
      </c>
      <c r="F4570" s="62">
        <v>1</v>
      </c>
      <c r="G4570" s="63">
        <v>16800000</v>
      </c>
      <c r="H4570" s="62">
        <v>200000</v>
      </c>
      <c r="I4570" s="69">
        <v>1</v>
      </c>
      <c r="J4570" s="70">
        <v>1696800</v>
      </c>
      <c r="K4570" s="64">
        <v>10</v>
      </c>
      <c r="L4570" s="64">
        <f t="shared" si="72"/>
        <v>28523040000</v>
      </c>
      <c r="M4570" s="62">
        <v>4561</v>
      </c>
    </row>
    <row r="4571" spans="4:13">
      <c r="D4571" s="59"/>
      <c r="E4571" s="59"/>
      <c r="F4571" s="62">
        <v>2</v>
      </c>
      <c r="G4571" s="64">
        <v>16968000</v>
      </c>
      <c r="H4571" s="59"/>
      <c r="I4571" s="69">
        <v>1.01</v>
      </c>
      <c r="J4571" s="70">
        <v>1730736</v>
      </c>
      <c r="K4571" s="64">
        <v>10</v>
      </c>
      <c r="L4571" s="64">
        <f t="shared" si="72"/>
        <v>29384096448</v>
      </c>
      <c r="M4571" s="62">
        <v>4562</v>
      </c>
    </row>
    <row r="4572" spans="4:13">
      <c r="D4572" s="59"/>
      <c r="E4572" s="59"/>
      <c r="F4572" s="62">
        <v>3</v>
      </c>
      <c r="G4572" s="64">
        <v>17136000</v>
      </c>
      <c r="H4572" s="59"/>
      <c r="I4572" s="69">
        <v>1.02</v>
      </c>
      <c r="J4572" s="70">
        <v>1765008</v>
      </c>
      <c r="K4572" s="64">
        <v>10</v>
      </c>
      <c r="L4572" s="64">
        <f t="shared" si="72"/>
        <v>30262313088</v>
      </c>
      <c r="M4572" s="62">
        <v>4563</v>
      </c>
    </row>
    <row r="4573" spans="4:13">
      <c r="D4573" s="59"/>
      <c r="E4573" s="59"/>
      <c r="F4573" s="62">
        <v>4</v>
      </c>
      <c r="G4573" s="64">
        <v>17304000</v>
      </c>
      <c r="H4573" s="59"/>
      <c r="I4573" s="69">
        <v>1.03</v>
      </c>
      <c r="J4573" s="70">
        <v>1799616</v>
      </c>
      <c r="K4573" s="64">
        <v>10</v>
      </c>
      <c r="L4573" s="64">
        <f t="shared" si="72"/>
        <v>31157859264</v>
      </c>
      <c r="M4573" s="62">
        <v>4564</v>
      </c>
    </row>
    <row r="4574" spans="4:13">
      <c r="D4574" s="59"/>
      <c r="E4574" s="59"/>
      <c r="F4574" s="62">
        <v>5</v>
      </c>
      <c r="G4574" s="64">
        <v>17472000</v>
      </c>
      <c r="H4574" s="59"/>
      <c r="I4574" s="69">
        <v>1.04</v>
      </c>
      <c r="J4574" s="70">
        <v>1834560</v>
      </c>
      <c r="K4574" s="64">
        <v>10</v>
      </c>
      <c r="L4574" s="64">
        <f t="shared" si="72"/>
        <v>32070904320</v>
      </c>
      <c r="M4574" s="62">
        <v>4565</v>
      </c>
    </row>
    <row r="4575" spans="4:13">
      <c r="D4575" s="59"/>
      <c r="E4575" s="59"/>
      <c r="F4575" s="62">
        <v>6</v>
      </c>
      <c r="G4575" s="64">
        <v>17808000</v>
      </c>
      <c r="H4575" s="59"/>
      <c r="I4575" s="69">
        <v>1.06</v>
      </c>
      <c r="J4575" s="70">
        <v>1887648</v>
      </c>
      <c r="K4575" s="64">
        <v>10</v>
      </c>
      <c r="L4575" s="64">
        <f t="shared" si="72"/>
        <v>33633043584</v>
      </c>
      <c r="M4575" s="62">
        <v>4566</v>
      </c>
    </row>
    <row r="4576" spans="4:13">
      <c r="D4576" s="59"/>
      <c r="E4576" s="59"/>
      <c r="F4576" s="62">
        <v>7</v>
      </c>
      <c r="G4576" s="64">
        <v>18144000</v>
      </c>
      <c r="H4576" s="59"/>
      <c r="I4576" s="69">
        <v>1.08</v>
      </c>
      <c r="J4576" s="70">
        <v>1941408</v>
      </c>
      <c r="K4576" s="64">
        <v>10</v>
      </c>
      <c r="L4576" s="64">
        <f t="shared" si="72"/>
        <v>35243050752</v>
      </c>
      <c r="M4576" s="62">
        <v>4567</v>
      </c>
    </row>
    <row r="4577" spans="5:13">
      <c r="E4577" s="59"/>
      <c r="F4577" s="62">
        <v>8</v>
      </c>
      <c r="G4577" s="64">
        <v>18480000</v>
      </c>
      <c r="H4577" s="59"/>
      <c r="I4577" s="69">
        <v>1.1</v>
      </c>
      <c r="J4577" s="70">
        <v>1995840</v>
      </c>
      <c r="K4577" s="64">
        <v>10</v>
      </c>
      <c r="L4577" s="64">
        <f t="shared" si="72"/>
        <v>36901603200</v>
      </c>
      <c r="M4577" s="62">
        <v>4568</v>
      </c>
    </row>
    <row r="4578" spans="5:13">
      <c r="E4578" s="62">
        <v>2</v>
      </c>
      <c r="F4578" s="62">
        <v>1</v>
      </c>
      <c r="G4578" s="63">
        <v>17000000</v>
      </c>
      <c r="H4578" s="62">
        <v>200000</v>
      </c>
      <c r="I4578" s="69">
        <v>1</v>
      </c>
      <c r="J4578" s="70">
        <v>1717000</v>
      </c>
      <c r="K4578" s="64">
        <v>10</v>
      </c>
      <c r="L4578" s="64">
        <f t="shared" si="72"/>
        <v>29206000000</v>
      </c>
      <c r="M4578" s="62">
        <v>4569</v>
      </c>
    </row>
    <row r="4579" spans="5:13">
      <c r="E4579" s="59"/>
      <c r="F4579" s="62">
        <v>2</v>
      </c>
      <c r="G4579" s="64">
        <v>17170000</v>
      </c>
      <c r="H4579" s="59"/>
      <c r="I4579" s="69">
        <v>1.01</v>
      </c>
      <c r="J4579" s="70">
        <v>1751340</v>
      </c>
      <c r="K4579" s="64">
        <v>10</v>
      </c>
      <c r="L4579" s="64">
        <f t="shared" si="72"/>
        <v>30087677800</v>
      </c>
      <c r="M4579" s="62">
        <v>4570</v>
      </c>
    </row>
    <row r="4580" spans="5:13">
      <c r="E4580" s="59"/>
      <c r="F4580" s="62">
        <v>3</v>
      </c>
      <c r="G4580" s="64">
        <v>17340000</v>
      </c>
      <c r="H4580" s="59"/>
      <c r="I4580" s="69">
        <v>1.02</v>
      </c>
      <c r="J4580" s="70">
        <v>1786020</v>
      </c>
      <c r="K4580" s="64">
        <v>10</v>
      </c>
      <c r="L4580" s="64">
        <f t="shared" si="72"/>
        <v>30986926800</v>
      </c>
      <c r="M4580" s="62">
        <v>4571</v>
      </c>
    </row>
    <row r="4581" spans="5:13">
      <c r="E4581" s="59"/>
      <c r="F4581" s="62">
        <v>4</v>
      </c>
      <c r="G4581" s="64">
        <v>17510000</v>
      </c>
      <c r="H4581" s="59"/>
      <c r="I4581" s="69">
        <v>1.03</v>
      </c>
      <c r="J4581" s="70">
        <v>1821040</v>
      </c>
      <c r="K4581" s="64">
        <v>10</v>
      </c>
      <c r="L4581" s="64">
        <f t="shared" si="72"/>
        <v>31903920400</v>
      </c>
      <c r="M4581" s="62">
        <v>4572</v>
      </c>
    </row>
    <row r="4582" spans="5:13">
      <c r="E4582" s="59"/>
      <c r="F4582" s="62">
        <v>5</v>
      </c>
      <c r="G4582" s="64">
        <v>17680000</v>
      </c>
      <c r="H4582" s="59"/>
      <c r="I4582" s="69">
        <v>1.04</v>
      </c>
      <c r="J4582" s="70">
        <v>1856400</v>
      </c>
      <c r="K4582" s="64">
        <v>10</v>
      </c>
      <c r="L4582" s="64">
        <f t="shared" si="72"/>
        <v>32838832000</v>
      </c>
      <c r="M4582" s="62">
        <v>4573</v>
      </c>
    </row>
    <row r="4583" spans="5:13">
      <c r="E4583" s="59"/>
      <c r="F4583" s="62">
        <v>6</v>
      </c>
      <c r="G4583" s="64">
        <v>18020000</v>
      </c>
      <c r="H4583" s="59"/>
      <c r="I4583" s="69">
        <v>1.06</v>
      </c>
      <c r="J4583" s="70">
        <v>1910120</v>
      </c>
      <c r="K4583" s="64">
        <v>10</v>
      </c>
      <c r="L4583" s="64">
        <f t="shared" si="72"/>
        <v>34438382400</v>
      </c>
      <c r="M4583" s="62">
        <v>4574</v>
      </c>
    </row>
    <row r="4584" spans="5:13">
      <c r="E4584" s="59"/>
      <c r="F4584" s="62">
        <v>7</v>
      </c>
      <c r="G4584" s="64">
        <v>18360000</v>
      </c>
      <c r="H4584" s="59"/>
      <c r="I4584" s="69">
        <v>1.08</v>
      </c>
      <c r="J4584" s="70">
        <v>1964520</v>
      </c>
      <c r="K4584" s="64">
        <v>10</v>
      </c>
      <c r="L4584" s="64">
        <f t="shared" si="72"/>
        <v>36086947200</v>
      </c>
      <c r="M4584" s="62">
        <v>4575</v>
      </c>
    </row>
    <row r="4585" spans="5:13">
      <c r="E4585" s="59"/>
      <c r="F4585" s="62">
        <v>8</v>
      </c>
      <c r="G4585" s="64">
        <v>18700000</v>
      </c>
      <c r="H4585" s="59"/>
      <c r="I4585" s="69">
        <v>1.1</v>
      </c>
      <c r="J4585" s="70">
        <v>2019600</v>
      </c>
      <c r="K4585" s="64">
        <v>10</v>
      </c>
      <c r="L4585" s="64">
        <f t="shared" si="72"/>
        <v>37785220000</v>
      </c>
      <c r="M4585" s="62">
        <v>4576</v>
      </c>
    </row>
    <row r="4586" spans="5:13">
      <c r="E4586" s="62">
        <v>3</v>
      </c>
      <c r="F4586" s="62">
        <v>1</v>
      </c>
      <c r="G4586" s="63">
        <v>17200000</v>
      </c>
      <c r="H4586" s="62">
        <v>200000</v>
      </c>
      <c r="I4586" s="69">
        <v>1</v>
      </c>
      <c r="J4586" s="70">
        <v>1737200</v>
      </c>
      <c r="K4586" s="64">
        <v>10</v>
      </c>
      <c r="L4586" s="64">
        <f t="shared" ref="L4586:L4649" si="73">G4586*(1+J4586/1000)</f>
        <v>29897040000</v>
      </c>
      <c r="M4586" s="62">
        <v>4577</v>
      </c>
    </row>
    <row r="4587" spans="5:13">
      <c r="E4587" s="59"/>
      <c r="F4587" s="62">
        <v>2</v>
      </c>
      <c r="G4587" s="64">
        <v>17372000</v>
      </c>
      <c r="H4587" s="59"/>
      <c r="I4587" s="69">
        <v>1.01</v>
      </c>
      <c r="J4587" s="70">
        <v>1771944</v>
      </c>
      <c r="K4587" s="64">
        <v>10</v>
      </c>
      <c r="L4587" s="64">
        <f t="shared" si="73"/>
        <v>30799583168</v>
      </c>
      <c r="M4587" s="62">
        <v>4578</v>
      </c>
    </row>
    <row r="4588" spans="5:13">
      <c r="E4588" s="59"/>
      <c r="F4588" s="62">
        <v>3</v>
      </c>
      <c r="G4588" s="64">
        <v>17544000</v>
      </c>
      <c r="H4588" s="59"/>
      <c r="I4588" s="69">
        <v>1.02</v>
      </c>
      <c r="J4588" s="70">
        <v>1807032</v>
      </c>
      <c r="K4588" s="64">
        <v>10</v>
      </c>
      <c r="L4588" s="64">
        <f t="shared" si="73"/>
        <v>31720113408</v>
      </c>
      <c r="M4588" s="62">
        <v>4579</v>
      </c>
    </row>
    <row r="4589" spans="5:13">
      <c r="E4589" s="59"/>
      <c r="F4589" s="62">
        <v>4</v>
      </c>
      <c r="G4589" s="64">
        <v>17716000</v>
      </c>
      <c r="H4589" s="59"/>
      <c r="I4589" s="69">
        <v>1.03</v>
      </c>
      <c r="J4589" s="70">
        <v>1842464</v>
      </c>
      <c r="K4589" s="64">
        <v>10</v>
      </c>
      <c r="L4589" s="64">
        <f t="shared" si="73"/>
        <v>32658808224</v>
      </c>
      <c r="M4589" s="62">
        <v>4580</v>
      </c>
    </row>
    <row r="4590" spans="5:13">
      <c r="E4590" s="59"/>
      <c r="F4590" s="62">
        <v>5</v>
      </c>
      <c r="G4590" s="64">
        <v>17888000</v>
      </c>
      <c r="H4590" s="59"/>
      <c r="I4590" s="69">
        <v>1.04</v>
      </c>
      <c r="J4590" s="70">
        <v>1878240</v>
      </c>
      <c r="K4590" s="64">
        <v>10</v>
      </c>
      <c r="L4590" s="64">
        <f t="shared" si="73"/>
        <v>33615845120</v>
      </c>
      <c r="M4590" s="62">
        <v>4581</v>
      </c>
    </row>
    <row r="4591" spans="5:13">
      <c r="E4591" s="59"/>
      <c r="F4591" s="62">
        <v>6</v>
      </c>
      <c r="G4591" s="64">
        <v>18232000</v>
      </c>
      <c r="H4591" s="59"/>
      <c r="I4591" s="69">
        <v>1.06</v>
      </c>
      <c r="J4591" s="70">
        <v>1932592</v>
      </c>
      <c r="K4591" s="64">
        <v>10</v>
      </c>
      <c r="L4591" s="64">
        <f t="shared" si="73"/>
        <v>35253249344</v>
      </c>
      <c r="M4591" s="62">
        <v>4582</v>
      </c>
    </row>
    <row r="4592" spans="5:13">
      <c r="E4592" s="59"/>
      <c r="F4592" s="62">
        <v>7</v>
      </c>
      <c r="G4592" s="64">
        <v>18576000</v>
      </c>
      <c r="H4592" s="59"/>
      <c r="I4592" s="69">
        <v>1.08</v>
      </c>
      <c r="J4592" s="70">
        <v>1987632</v>
      </c>
      <c r="K4592" s="64">
        <v>10</v>
      </c>
      <c r="L4592" s="64">
        <f t="shared" si="73"/>
        <v>36940828032</v>
      </c>
      <c r="M4592" s="62">
        <v>4583</v>
      </c>
    </row>
    <row r="4593" spans="5:13">
      <c r="E4593" s="59"/>
      <c r="F4593" s="62">
        <v>8</v>
      </c>
      <c r="G4593" s="64">
        <v>18920000</v>
      </c>
      <c r="H4593" s="59"/>
      <c r="I4593" s="69">
        <v>1.1</v>
      </c>
      <c r="J4593" s="70">
        <v>2043360</v>
      </c>
      <c r="K4593" s="64">
        <v>10</v>
      </c>
      <c r="L4593" s="64">
        <f t="shared" si="73"/>
        <v>38679291200</v>
      </c>
      <c r="M4593" s="62">
        <v>4584</v>
      </c>
    </row>
    <row r="4594" spans="5:13">
      <c r="E4594" s="62">
        <v>4</v>
      </c>
      <c r="F4594" s="62">
        <v>1</v>
      </c>
      <c r="G4594" s="63">
        <v>17400000</v>
      </c>
      <c r="H4594" s="62">
        <v>200000</v>
      </c>
      <c r="I4594" s="69">
        <v>1</v>
      </c>
      <c r="J4594" s="70">
        <v>1757400</v>
      </c>
      <c r="K4594" s="64">
        <v>10</v>
      </c>
      <c r="L4594" s="64">
        <f t="shared" si="73"/>
        <v>30596160000</v>
      </c>
      <c r="M4594" s="62">
        <v>4585</v>
      </c>
    </row>
    <row r="4595" spans="5:13">
      <c r="E4595" s="59"/>
      <c r="F4595" s="62">
        <v>2</v>
      </c>
      <c r="G4595" s="64">
        <v>17574000</v>
      </c>
      <c r="H4595" s="59"/>
      <c r="I4595" s="69">
        <v>1.01</v>
      </c>
      <c r="J4595" s="70">
        <v>1792548</v>
      </c>
      <c r="K4595" s="64">
        <v>10</v>
      </c>
      <c r="L4595" s="64">
        <f t="shared" si="73"/>
        <v>31519812552</v>
      </c>
      <c r="M4595" s="62">
        <v>4586</v>
      </c>
    </row>
    <row r="4596" spans="5:13">
      <c r="E4596" s="59"/>
      <c r="F4596" s="62">
        <v>3</v>
      </c>
      <c r="G4596" s="64">
        <v>17748000</v>
      </c>
      <c r="H4596" s="59"/>
      <c r="I4596" s="69">
        <v>1.02</v>
      </c>
      <c r="J4596" s="70">
        <v>1828044</v>
      </c>
      <c r="K4596" s="64">
        <v>10</v>
      </c>
      <c r="L4596" s="64">
        <f t="shared" si="73"/>
        <v>32461872912</v>
      </c>
      <c r="M4596" s="62">
        <v>4587</v>
      </c>
    </row>
    <row r="4597" spans="5:13">
      <c r="E4597" s="59"/>
      <c r="F4597" s="62">
        <v>4</v>
      </c>
      <c r="G4597" s="64">
        <v>17922000</v>
      </c>
      <c r="H4597" s="59"/>
      <c r="I4597" s="69">
        <v>1.03</v>
      </c>
      <c r="J4597" s="70">
        <v>1863888</v>
      </c>
      <c r="K4597" s="64">
        <v>10</v>
      </c>
      <c r="L4597" s="64">
        <f t="shared" si="73"/>
        <v>33422522736</v>
      </c>
      <c r="M4597" s="62">
        <v>4588</v>
      </c>
    </row>
    <row r="4598" spans="5:13">
      <c r="E4598" s="59"/>
      <c r="F4598" s="62">
        <v>5</v>
      </c>
      <c r="G4598" s="64">
        <v>18096000</v>
      </c>
      <c r="H4598" s="59"/>
      <c r="I4598" s="69">
        <v>1.04</v>
      </c>
      <c r="J4598" s="70">
        <v>1900080</v>
      </c>
      <c r="K4598" s="64">
        <v>10</v>
      </c>
      <c r="L4598" s="64">
        <f t="shared" si="73"/>
        <v>34401943680</v>
      </c>
      <c r="M4598" s="62">
        <v>4589</v>
      </c>
    </row>
    <row r="4599" spans="5:13">
      <c r="E4599" s="59"/>
      <c r="F4599" s="62">
        <v>6</v>
      </c>
      <c r="G4599" s="64">
        <v>18444000</v>
      </c>
      <c r="H4599" s="59"/>
      <c r="I4599" s="69">
        <v>1.06</v>
      </c>
      <c r="J4599" s="70">
        <v>1955064</v>
      </c>
      <c r="K4599" s="64">
        <v>10</v>
      </c>
      <c r="L4599" s="64">
        <f t="shared" si="73"/>
        <v>36077644416</v>
      </c>
      <c r="M4599" s="62">
        <v>4590</v>
      </c>
    </row>
    <row r="4600" spans="5:13">
      <c r="E4600" s="59"/>
      <c r="F4600" s="62">
        <v>7</v>
      </c>
      <c r="G4600" s="64">
        <v>18792000</v>
      </c>
      <c r="H4600" s="59"/>
      <c r="I4600" s="69">
        <v>1.08</v>
      </c>
      <c r="J4600" s="70">
        <v>2010744</v>
      </c>
      <c r="K4600" s="64">
        <v>10</v>
      </c>
      <c r="L4600" s="64">
        <f t="shared" si="73"/>
        <v>37804693248</v>
      </c>
      <c r="M4600" s="62">
        <v>4591</v>
      </c>
    </row>
    <row r="4601" spans="5:13">
      <c r="E4601" s="59"/>
      <c r="F4601" s="62">
        <v>8</v>
      </c>
      <c r="G4601" s="64">
        <v>19140000</v>
      </c>
      <c r="H4601" s="59"/>
      <c r="I4601" s="69">
        <v>1.1</v>
      </c>
      <c r="J4601" s="70">
        <v>2067120</v>
      </c>
      <c r="K4601" s="64">
        <v>10</v>
      </c>
      <c r="L4601" s="64">
        <f t="shared" si="73"/>
        <v>39583816800</v>
      </c>
      <c r="M4601" s="62">
        <v>4592</v>
      </c>
    </row>
    <row r="4602" spans="5:13">
      <c r="E4602" s="62">
        <v>5</v>
      </c>
      <c r="F4602" s="62">
        <v>1</v>
      </c>
      <c r="G4602" s="63">
        <v>17600000</v>
      </c>
      <c r="H4602" s="62">
        <v>200000</v>
      </c>
      <c r="I4602" s="69">
        <v>1</v>
      </c>
      <c r="J4602" s="70">
        <v>1777600</v>
      </c>
      <c r="K4602" s="64">
        <v>10</v>
      </c>
      <c r="L4602" s="64">
        <f t="shared" si="73"/>
        <v>31303360000</v>
      </c>
      <c r="M4602" s="62">
        <v>4593</v>
      </c>
    </row>
    <row r="4603" spans="5:13">
      <c r="E4603" s="59"/>
      <c r="F4603" s="62">
        <v>2</v>
      </c>
      <c r="G4603" s="64">
        <v>17776000</v>
      </c>
      <c r="H4603" s="59"/>
      <c r="I4603" s="69">
        <v>1.01</v>
      </c>
      <c r="J4603" s="70">
        <v>1813152</v>
      </c>
      <c r="K4603" s="64">
        <v>10</v>
      </c>
      <c r="L4603" s="64">
        <f t="shared" si="73"/>
        <v>32248365952</v>
      </c>
      <c r="M4603" s="62">
        <v>4594</v>
      </c>
    </row>
    <row r="4604" spans="5:13">
      <c r="E4604" s="59"/>
      <c r="F4604" s="62">
        <v>3</v>
      </c>
      <c r="G4604" s="64">
        <v>17952000</v>
      </c>
      <c r="H4604" s="59"/>
      <c r="I4604" s="69">
        <v>1.02</v>
      </c>
      <c r="J4604" s="70">
        <v>1849056</v>
      </c>
      <c r="K4604" s="64">
        <v>10</v>
      </c>
      <c r="L4604" s="64">
        <f t="shared" si="73"/>
        <v>33212205312</v>
      </c>
      <c r="M4604" s="62">
        <v>4595</v>
      </c>
    </row>
    <row r="4605" spans="5:13">
      <c r="E4605" s="59"/>
      <c r="F4605" s="62">
        <v>4</v>
      </c>
      <c r="G4605" s="64">
        <v>18128000</v>
      </c>
      <c r="H4605" s="59"/>
      <c r="I4605" s="69">
        <v>1.03</v>
      </c>
      <c r="J4605" s="70">
        <v>1885312</v>
      </c>
      <c r="K4605" s="64">
        <v>10</v>
      </c>
      <c r="L4605" s="64">
        <f t="shared" si="73"/>
        <v>34195063936</v>
      </c>
      <c r="M4605" s="62">
        <v>4596</v>
      </c>
    </row>
    <row r="4606" spans="5:13">
      <c r="E4606" s="59"/>
      <c r="F4606" s="62">
        <v>5</v>
      </c>
      <c r="G4606" s="64">
        <v>18304000</v>
      </c>
      <c r="H4606" s="59"/>
      <c r="I4606" s="69">
        <v>1.04</v>
      </c>
      <c r="J4606" s="70">
        <v>1921920</v>
      </c>
      <c r="K4606" s="64">
        <v>10</v>
      </c>
      <c r="L4606" s="64">
        <f t="shared" si="73"/>
        <v>35197127680</v>
      </c>
      <c r="M4606" s="62">
        <v>4597</v>
      </c>
    </row>
    <row r="4607" spans="5:13">
      <c r="E4607" s="59"/>
      <c r="F4607" s="62">
        <v>6</v>
      </c>
      <c r="G4607" s="64">
        <v>18656000</v>
      </c>
      <c r="H4607" s="59"/>
      <c r="I4607" s="69">
        <v>1.06</v>
      </c>
      <c r="J4607" s="70">
        <v>1977536</v>
      </c>
      <c r="K4607" s="64">
        <v>10</v>
      </c>
      <c r="L4607" s="64">
        <f t="shared" si="73"/>
        <v>36911567616</v>
      </c>
      <c r="M4607" s="62">
        <v>4598</v>
      </c>
    </row>
    <row r="4608" spans="5:13">
      <c r="E4608" s="59"/>
      <c r="F4608" s="62">
        <v>7</v>
      </c>
      <c r="G4608" s="64">
        <v>19008000</v>
      </c>
      <c r="H4608" s="59"/>
      <c r="I4608" s="69">
        <v>1.08</v>
      </c>
      <c r="J4608" s="70">
        <v>2033856</v>
      </c>
      <c r="K4608" s="64">
        <v>10</v>
      </c>
      <c r="L4608" s="64">
        <f t="shared" si="73"/>
        <v>38678542848</v>
      </c>
      <c r="M4608" s="62">
        <v>4599</v>
      </c>
    </row>
    <row r="4609" spans="4:13">
      <c r="D4609" s="59"/>
      <c r="E4609" s="59"/>
      <c r="F4609" s="62">
        <v>8</v>
      </c>
      <c r="G4609" s="64">
        <v>19360000</v>
      </c>
      <c r="H4609" s="59"/>
      <c r="I4609" s="69">
        <v>1.1</v>
      </c>
      <c r="J4609" s="70">
        <v>2090880</v>
      </c>
      <c r="K4609" s="64">
        <v>10</v>
      </c>
      <c r="L4609" s="64">
        <f t="shared" si="73"/>
        <v>40498796800</v>
      </c>
      <c r="M4609" s="62">
        <v>4600</v>
      </c>
    </row>
    <row r="4610" spans="4:13">
      <c r="D4610" s="62" t="s">
        <v>712</v>
      </c>
      <c r="E4610" s="62">
        <v>1</v>
      </c>
      <c r="F4610" s="62">
        <v>1</v>
      </c>
      <c r="G4610" s="63">
        <v>17800000</v>
      </c>
      <c r="H4610" s="62">
        <v>200000</v>
      </c>
      <c r="I4610" s="69">
        <v>1</v>
      </c>
      <c r="J4610" s="70">
        <v>1797800</v>
      </c>
      <c r="K4610" s="64">
        <v>10</v>
      </c>
      <c r="L4610" s="64">
        <f t="shared" si="73"/>
        <v>32018640000</v>
      </c>
      <c r="M4610" s="62">
        <v>4601</v>
      </c>
    </row>
    <row r="4611" spans="4:13">
      <c r="D4611" s="59"/>
      <c r="E4611" s="59"/>
      <c r="F4611" s="62">
        <v>2</v>
      </c>
      <c r="G4611" s="64">
        <v>17978000</v>
      </c>
      <c r="H4611" s="59"/>
      <c r="I4611" s="69">
        <v>1.01</v>
      </c>
      <c r="J4611" s="70">
        <v>1833756</v>
      </c>
      <c r="K4611" s="64">
        <v>10</v>
      </c>
      <c r="L4611" s="64">
        <f t="shared" si="73"/>
        <v>32985243368</v>
      </c>
      <c r="M4611" s="62">
        <v>4602</v>
      </c>
    </row>
    <row r="4612" spans="4:13">
      <c r="D4612" s="59"/>
      <c r="E4612" s="59"/>
      <c r="F4612" s="62">
        <v>3</v>
      </c>
      <c r="G4612" s="64">
        <v>18156000</v>
      </c>
      <c r="H4612" s="59"/>
      <c r="I4612" s="69">
        <v>1.02</v>
      </c>
      <c r="J4612" s="70">
        <v>1870068</v>
      </c>
      <c r="K4612" s="64">
        <v>10</v>
      </c>
      <c r="L4612" s="64">
        <f t="shared" si="73"/>
        <v>33971110608</v>
      </c>
      <c r="M4612" s="62">
        <v>4603</v>
      </c>
    </row>
    <row r="4613" spans="4:13">
      <c r="D4613" s="59"/>
      <c r="E4613" s="59"/>
      <c r="F4613" s="62">
        <v>4</v>
      </c>
      <c r="G4613" s="64">
        <v>18334000</v>
      </c>
      <c r="H4613" s="59"/>
      <c r="I4613" s="69">
        <v>1.03</v>
      </c>
      <c r="J4613" s="70">
        <v>1906736</v>
      </c>
      <c r="K4613" s="64">
        <v>10</v>
      </c>
      <c r="L4613" s="64">
        <f t="shared" si="73"/>
        <v>34976431824</v>
      </c>
      <c r="M4613" s="62">
        <v>4604</v>
      </c>
    </row>
    <row r="4614" spans="4:13">
      <c r="D4614" s="59"/>
      <c r="E4614" s="59"/>
      <c r="F4614" s="62">
        <v>5</v>
      </c>
      <c r="G4614" s="64">
        <v>18512000</v>
      </c>
      <c r="H4614" s="59"/>
      <c r="I4614" s="69">
        <v>1.04</v>
      </c>
      <c r="J4614" s="70">
        <v>1943760</v>
      </c>
      <c r="K4614" s="64">
        <v>10</v>
      </c>
      <c r="L4614" s="64">
        <f t="shared" si="73"/>
        <v>36001397120</v>
      </c>
      <c r="M4614" s="62">
        <v>4605</v>
      </c>
    </row>
    <row r="4615" spans="4:13">
      <c r="D4615" s="59"/>
      <c r="E4615" s="59"/>
      <c r="F4615" s="62">
        <v>6</v>
      </c>
      <c r="G4615" s="64">
        <v>18868000</v>
      </c>
      <c r="H4615" s="59"/>
      <c r="I4615" s="69">
        <v>1.06</v>
      </c>
      <c r="J4615" s="70">
        <v>2000008</v>
      </c>
      <c r="K4615" s="64">
        <v>10</v>
      </c>
      <c r="L4615" s="64">
        <f t="shared" si="73"/>
        <v>37755018944</v>
      </c>
      <c r="M4615" s="62">
        <v>4606</v>
      </c>
    </row>
    <row r="4616" spans="4:13">
      <c r="D4616" s="59"/>
      <c r="E4616" s="59"/>
      <c r="F4616" s="62">
        <v>7</v>
      </c>
      <c r="G4616" s="64">
        <v>19224000</v>
      </c>
      <c r="H4616" s="59"/>
      <c r="I4616" s="69">
        <v>1.08</v>
      </c>
      <c r="J4616" s="70">
        <v>2056968</v>
      </c>
      <c r="K4616" s="64">
        <v>10</v>
      </c>
      <c r="L4616" s="64">
        <f t="shared" si="73"/>
        <v>39562376832</v>
      </c>
      <c r="M4616" s="62">
        <v>4607</v>
      </c>
    </row>
    <row r="4617" spans="4:13">
      <c r="D4617" s="59"/>
      <c r="E4617" s="59"/>
      <c r="F4617" s="62">
        <v>8</v>
      </c>
      <c r="G4617" s="64">
        <v>19580000</v>
      </c>
      <c r="H4617" s="59"/>
      <c r="I4617" s="69">
        <v>1.1</v>
      </c>
      <c r="J4617" s="70">
        <v>2114640</v>
      </c>
      <c r="K4617" s="64">
        <v>10</v>
      </c>
      <c r="L4617" s="64">
        <f t="shared" si="73"/>
        <v>41424231200</v>
      </c>
      <c r="M4617" s="62">
        <v>4608</v>
      </c>
    </row>
    <row r="4618" spans="4:13">
      <c r="D4618" s="59"/>
      <c r="E4618" s="62">
        <v>2</v>
      </c>
      <c r="F4618" s="62">
        <v>1</v>
      </c>
      <c r="G4618" s="63">
        <v>18000000</v>
      </c>
      <c r="H4618" s="62">
        <v>200000</v>
      </c>
      <c r="I4618" s="69">
        <v>1</v>
      </c>
      <c r="J4618" s="70">
        <v>1818000</v>
      </c>
      <c r="K4618" s="64">
        <v>10</v>
      </c>
      <c r="L4618" s="64">
        <f t="shared" si="73"/>
        <v>32742000000</v>
      </c>
      <c r="M4618" s="62">
        <v>4609</v>
      </c>
    </row>
    <row r="4619" spans="4:13">
      <c r="D4619" s="59"/>
      <c r="E4619" s="59"/>
      <c r="F4619" s="62">
        <v>2</v>
      </c>
      <c r="G4619" s="64">
        <v>18180000</v>
      </c>
      <c r="H4619" s="59"/>
      <c r="I4619" s="69">
        <v>1.01</v>
      </c>
      <c r="J4619" s="70">
        <v>1854360</v>
      </c>
      <c r="K4619" s="64">
        <v>10</v>
      </c>
      <c r="L4619" s="64">
        <f t="shared" si="73"/>
        <v>33730444800</v>
      </c>
      <c r="M4619" s="62">
        <v>4610</v>
      </c>
    </row>
    <row r="4620" spans="4:13">
      <c r="D4620" s="59"/>
      <c r="E4620" s="59"/>
      <c r="F4620" s="62">
        <v>3</v>
      </c>
      <c r="G4620" s="64">
        <v>18360000</v>
      </c>
      <c r="H4620" s="59"/>
      <c r="I4620" s="69">
        <v>1.02</v>
      </c>
      <c r="J4620" s="70">
        <v>1891080</v>
      </c>
      <c r="K4620" s="64">
        <v>10</v>
      </c>
      <c r="L4620" s="64">
        <f t="shared" si="73"/>
        <v>34738588800</v>
      </c>
      <c r="M4620" s="62">
        <v>4611</v>
      </c>
    </row>
    <row r="4621" spans="4:13">
      <c r="D4621" s="59"/>
      <c r="E4621" s="59"/>
      <c r="F4621" s="62">
        <v>4</v>
      </c>
      <c r="G4621" s="64">
        <v>18540000</v>
      </c>
      <c r="H4621" s="59"/>
      <c r="I4621" s="69">
        <v>1.03</v>
      </c>
      <c r="J4621" s="70">
        <v>1928160</v>
      </c>
      <c r="K4621" s="64">
        <v>10</v>
      </c>
      <c r="L4621" s="64">
        <f t="shared" si="73"/>
        <v>35766626400</v>
      </c>
      <c r="M4621" s="62">
        <v>4612</v>
      </c>
    </row>
    <row r="4622" spans="4:13">
      <c r="D4622" s="59"/>
      <c r="E4622" s="59"/>
      <c r="F4622" s="62">
        <v>5</v>
      </c>
      <c r="G4622" s="64">
        <v>18720000</v>
      </c>
      <c r="H4622" s="59"/>
      <c r="I4622" s="69">
        <v>1.04</v>
      </c>
      <c r="J4622" s="70">
        <v>1965600</v>
      </c>
      <c r="K4622" s="64">
        <v>10</v>
      </c>
      <c r="L4622" s="64">
        <f t="shared" si="73"/>
        <v>36814752000</v>
      </c>
      <c r="M4622" s="62">
        <v>4613</v>
      </c>
    </row>
    <row r="4623" spans="4:13">
      <c r="D4623" s="59"/>
      <c r="E4623" s="59"/>
      <c r="F4623" s="62">
        <v>6</v>
      </c>
      <c r="G4623" s="64">
        <v>19080000</v>
      </c>
      <c r="H4623" s="59"/>
      <c r="I4623" s="69">
        <v>1.06</v>
      </c>
      <c r="J4623" s="70">
        <v>2022480</v>
      </c>
      <c r="K4623" s="64">
        <v>10</v>
      </c>
      <c r="L4623" s="64">
        <f t="shared" si="73"/>
        <v>38607998400</v>
      </c>
      <c r="M4623" s="62">
        <v>4614</v>
      </c>
    </row>
    <row r="4624" spans="4:13">
      <c r="D4624" s="59"/>
      <c r="E4624" s="59"/>
      <c r="F4624" s="62">
        <v>7</v>
      </c>
      <c r="G4624" s="64">
        <v>19440000</v>
      </c>
      <c r="H4624" s="59"/>
      <c r="I4624" s="69">
        <v>1.08</v>
      </c>
      <c r="J4624" s="70">
        <v>2080080</v>
      </c>
      <c r="K4624" s="64">
        <v>10</v>
      </c>
      <c r="L4624" s="64">
        <f t="shared" si="73"/>
        <v>40456195200</v>
      </c>
      <c r="M4624" s="62">
        <v>4615</v>
      </c>
    </row>
    <row r="4625" spans="5:13">
      <c r="E4625" s="59"/>
      <c r="F4625" s="62">
        <v>8</v>
      </c>
      <c r="G4625" s="64">
        <v>19800000</v>
      </c>
      <c r="H4625" s="59"/>
      <c r="I4625" s="69">
        <v>1.1</v>
      </c>
      <c r="J4625" s="70">
        <v>2138400</v>
      </c>
      <c r="K4625" s="64">
        <v>10</v>
      </c>
      <c r="L4625" s="64">
        <f t="shared" si="73"/>
        <v>42360120000</v>
      </c>
      <c r="M4625" s="62">
        <v>4616</v>
      </c>
    </row>
    <row r="4626" spans="5:13">
      <c r="E4626" s="62">
        <v>3</v>
      </c>
      <c r="F4626" s="62">
        <v>1</v>
      </c>
      <c r="G4626" s="63">
        <v>18200000</v>
      </c>
      <c r="H4626" s="62">
        <v>200000</v>
      </c>
      <c r="I4626" s="69">
        <v>1</v>
      </c>
      <c r="J4626" s="70">
        <v>1838200</v>
      </c>
      <c r="K4626" s="64">
        <v>10</v>
      </c>
      <c r="L4626" s="64">
        <f t="shared" si="73"/>
        <v>33473440000</v>
      </c>
      <c r="M4626" s="62">
        <v>4617</v>
      </c>
    </row>
    <row r="4627" spans="5:13">
      <c r="E4627" s="59"/>
      <c r="F4627" s="62">
        <v>2</v>
      </c>
      <c r="G4627" s="64">
        <v>18382000</v>
      </c>
      <c r="H4627" s="59"/>
      <c r="I4627" s="69">
        <v>1.01</v>
      </c>
      <c r="J4627" s="70">
        <v>1874964</v>
      </c>
      <c r="K4627" s="64">
        <v>10</v>
      </c>
      <c r="L4627" s="64">
        <f t="shared" si="73"/>
        <v>34483970248</v>
      </c>
      <c r="M4627" s="62">
        <v>4618</v>
      </c>
    </row>
    <row r="4628" spans="5:13">
      <c r="E4628" s="59"/>
      <c r="F4628" s="62">
        <v>3</v>
      </c>
      <c r="G4628" s="64">
        <v>18564000</v>
      </c>
      <c r="H4628" s="59"/>
      <c r="I4628" s="69">
        <v>1.02</v>
      </c>
      <c r="J4628" s="70">
        <v>1912092</v>
      </c>
      <c r="K4628" s="64">
        <v>10</v>
      </c>
      <c r="L4628" s="64">
        <f t="shared" si="73"/>
        <v>35514639888</v>
      </c>
      <c r="M4628" s="62">
        <v>4619</v>
      </c>
    </row>
    <row r="4629" spans="5:13">
      <c r="E4629" s="59"/>
      <c r="F4629" s="62">
        <v>4</v>
      </c>
      <c r="G4629" s="64">
        <v>18746000</v>
      </c>
      <c r="H4629" s="59"/>
      <c r="I4629" s="69">
        <v>1.03</v>
      </c>
      <c r="J4629" s="70">
        <v>1949584</v>
      </c>
      <c r="K4629" s="64">
        <v>10</v>
      </c>
      <c r="L4629" s="64">
        <f t="shared" si="73"/>
        <v>36565647664</v>
      </c>
      <c r="M4629" s="62">
        <v>4620</v>
      </c>
    </row>
    <row r="4630" spans="5:13">
      <c r="E4630" s="59"/>
      <c r="F4630" s="62">
        <v>5</v>
      </c>
      <c r="G4630" s="64">
        <v>18928000</v>
      </c>
      <c r="H4630" s="59"/>
      <c r="I4630" s="69">
        <v>1.04</v>
      </c>
      <c r="J4630" s="70">
        <v>1987440</v>
      </c>
      <c r="K4630" s="64">
        <v>10</v>
      </c>
      <c r="L4630" s="64">
        <f t="shared" si="73"/>
        <v>37637192320</v>
      </c>
      <c r="M4630" s="62">
        <v>4621</v>
      </c>
    </row>
    <row r="4631" spans="5:13">
      <c r="E4631" s="59"/>
      <c r="F4631" s="62">
        <v>6</v>
      </c>
      <c r="G4631" s="64">
        <v>19292000</v>
      </c>
      <c r="H4631" s="59"/>
      <c r="I4631" s="69">
        <v>1.06</v>
      </c>
      <c r="J4631" s="70">
        <v>2044952</v>
      </c>
      <c r="K4631" s="64">
        <v>10</v>
      </c>
      <c r="L4631" s="64">
        <f t="shared" si="73"/>
        <v>39470505984</v>
      </c>
      <c r="M4631" s="62">
        <v>4622</v>
      </c>
    </row>
    <row r="4632" spans="5:13">
      <c r="E4632" s="59"/>
      <c r="F4632" s="62">
        <v>7</v>
      </c>
      <c r="G4632" s="64">
        <v>19656000</v>
      </c>
      <c r="H4632" s="59"/>
      <c r="I4632" s="69">
        <v>1.08</v>
      </c>
      <c r="J4632" s="70">
        <v>2103192</v>
      </c>
      <c r="K4632" s="64">
        <v>10</v>
      </c>
      <c r="L4632" s="64">
        <f t="shared" si="73"/>
        <v>41359997952</v>
      </c>
      <c r="M4632" s="62">
        <v>4623</v>
      </c>
    </row>
    <row r="4633" spans="5:13">
      <c r="E4633" s="59"/>
      <c r="F4633" s="62">
        <v>8</v>
      </c>
      <c r="G4633" s="64">
        <v>20020000</v>
      </c>
      <c r="H4633" s="59"/>
      <c r="I4633" s="69">
        <v>1.1</v>
      </c>
      <c r="J4633" s="70">
        <v>2162160</v>
      </c>
      <c r="K4633" s="64">
        <v>10</v>
      </c>
      <c r="L4633" s="64">
        <f t="shared" si="73"/>
        <v>43306463200</v>
      </c>
      <c r="M4633" s="62">
        <v>4624</v>
      </c>
    </row>
    <row r="4634" spans="5:13">
      <c r="E4634" s="62">
        <v>4</v>
      </c>
      <c r="F4634" s="62">
        <v>1</v>
      </c>
      <c r="G4634" s="63">
        <v>18400000</v>
      </c>
      <c r="H4634" s="62">
        <v>200000</v>
      </c>
      <c r="I4634" s="69">
        <v>1</v>
      </c>
      <c r="J4634" s="70">
        <v>1858400</v>
      </c>
      <c r="K4634" s="64">
        <v>10</v>
      </c>
      <c r="L4634" s="64">
        <f t="shared" si="73"/>
        <v>34212960000</v>
      </c>
      <c r="M4634" s="62">
        <v>4625</v>
      </c>
    </row>
    <row r="4635" spans="5:13">
      <c r="E4635" s="59"/>
      <c r="F4635" s="62">
        <v>2</v>
      </c>
      <c r="G4635" s="64">
        <v>18584000</v>
      </c>
      <c r="H4635" s="59"/>
      <c r="I4635" s="69">
        <v>1.01</v>
      </c>
      <c r="J4635" s="70">
        <v>1895568</v>
      </c>
      <c r="K4635" s="64">
        <v>10</v>
      </c>
      <c r="L4635" s="64">
        <f t="shared" si="73"/>
        <v>35245819712</v>
      </c>
      <c r="M4635" s="62">
        <v>4626</v>
      </c>
    </row>
    <row r="4636" spans="5:13">
      <c r="E4636" s="59"/>
      <c r="F4636" s="62">
        <v>3</v>
      </c>
      <c r="G4636" s="64">
        <v>18768000</v>
      </c>
      <c r="H4636" s="59"/>
      <c r="I4636" s="69">
        <v>1.02</v>
      </c>
      <c r="J4636" s="70">
        <v>1933104</v>
      </c>
      <c r="K4636" s="64">
        <v>10</v>
      </c>
      <c r="L4636" s="64">
        <f t="shared" si="73"/>
        <v>36299263872</v>
      </c>
      <c r="M4636" s="62">
        <v>4627</v>
      </c>
    </row>
    <row r="4637" spans="5:13">
      <c r="E4637" s="59"/>
      <c r="F4637" s="62">
        <v>4</v>
      </c>
      <c r="G4637" s="64">
        <v>18952000</v>
      </c>
      <c r="H4637" s="59"/>
      <c r="I4637" s="69">
        <v>1.03</v>
      </c>
      <c r="J4637" s="70">
        <v>1971008</v>
      </c>
      <c r="K4637" s="64">
        <v>10</v>
      </c>
      <c r="L4637" s="64">
        <f t="shared" si="73"/>
        <v>37373495616</v>
      </c>
      <c r="M4637" s="62">
        <v>4628</v>
      </c>
    </row>
    <row r="4638" spans="5:13">
      <c r="E4638" s="59"/>
      <c r="F4638" s="62">
        <v>5</v>
      </c>
      <c r="G4638" s="64">
        <v>19136000</v>
      </c>
      <c r="H4638" s="59"/>
      <c r="I4638" s="69">
        <v>1.04</v>
      </c>
      <c r="J4638" s="70">
        <v>2009280</v>
      </c>
      <c r="K4638" s="64">
        <v>10</v>
      </c>
      <c r="L4638" s="64">
        <f t="shared" si="73"/>
        <v>38468718080</v>
      </c>
      <c r="M4638" s="62">
        <v>4629</v>
      </c>
    </row>
    <row r="4639" spans="5:13">
      <c r="E4639" s="59"/>
      <c r="F4639" s="62">
        <v>6</v>
      </c>
      <c r="G4639" s="64">
        <v>19504000</v>
      </c>
      <c r="H4639" s="59"/>
      <c r="I4639" s="69">
        <v>1.06</v>
      </c>
      <c r="J4639" s="70">
        <v>2067424</v>
      </c>
      <c r="K4639" s="64">
        <v>10</v>
      </c>
      <c r="L4639" s="64">
        <f t="shared" si="73"/>
        <v>40342541696</v>
      </c>
      <c r="M4639" s="62">
        <v>4630</v>
      </c>
    </row>
    <row r="4640" spans="5:13">
      <c r="E4640" s="59"/>
      <c r="F4640" s="62">
        <v>7</v>
      </c>
      <c r="G4640" s="64">
        <v>19872000</v>
      </c>
      <c r="H4640" s="59"/>
      <c r="I4640" s="69">
        <v>1.08</v>
      </c>
      <c r="J4640" s="70">
        <v>2126304</v>
      </c>
      <c r="K4640" s="64">
        <v>10</v>
      </c>
      <c r="L4640" s="64">
        <f t="shared" si="73"/>
        <v>42273785088</v>
      </c>
      <c r="M4640" s="62">
        <v>4631</v>
      </c>
    </row>
    <row r="4641" spans="4:13">
      <c r="D4641" s="59"/>
      <c r="E4641" s="59"/>
      <c r="F4641" s="62">
        <v>8</v>
      </c>
      <c r="G4641" s="64">
        <v>20240000</v>
      </c>
      <c r="H4641" s="59"/>
      <c r="I4641" s="69">
        <v>1.1</v>
      </c>
      <c r="J4641" s="70">
        <v>2185920</v>
      </c>
      <c r="K4641" s="64">
        <v>10</v>
      </c>
      <c r="L4641" s="64">
        <f t="shared" si="73"/>
        <v>44263260800</v>
      </c>
      <c r="M4641" s="62">
        <v>4632</v>
      </c>
    </row>
    <row r="4642" spans="4:13">
      <c r="D4642" s="59"/>
      <c r="E4642" s="62">
        <v>5</v>
      </c>
      <c r="F4642" s="62">
        <v>1</v>
      </c>
      <c r="G4642" s="63">
        <v>18600000</v>
      </c>
      <c r="H4642" s="62">
        <v>200000</v>
      </c>
      <c r="I4642" s="69">
        <v>1</v>
      </c>
      <c r="J4642" s="70">
        <v>1878600</v>
      </c>
      <c r="K4642" s="64">
        <v>10</v>
      </c>
      <c r="L4642" s="64">
        <f t="shared" si="73"/>
        <v>34960560000</v>
      </c>
      <c r="M4642" s="62">
        <v>4633</v>
      </c>
    </row>
    <row r="4643" spans="4:13">
      <c r="D4643" s="59"/>
      <c r="E4643" s="59"/>
      <c r="F4643" s="62">
        <v>2</v>
      </c>
      <c r="G4643" s="64">
        <v>18786000</v>
      </c>
      <c r="H4643" s="59"/>
      <c r="I4643" s="69">
        <v>1.01</v>
      </c>
      <c r="J4643" s="70">
        <v>1916172</v>
      </c>
      <c r="K4643" s="64">
        <v>10</v>
      </c>
      <c r="L4643" s="64">
        <f t="shared" si="73"/>
        <v>36015993192</v>
      </c>
      <c r="M4643" s="62">
        <v>4634</v>
      </c>
    </row>
    <row r="4644" spans="4:13">
      <c r="D4644" s="59"/>
      <c r="E4644" s="59"/>
      <c r="F4644" s="62">
        <v>3</v>
      </c>
      <c r="G4644" s="64">
        <v>18972000</v>
      </c>
      <c r="H4644" s="59"/>
      <c r="I4644" s="69">
        <v>1.02</v>
      </c>
      <c r="J4644" s="70">
        <v>1954116</v>
      </c>
      <c r="K4644" s="64">
        <v>10</v>
      </c>
      <c r="L4644" s="64">
        <f t="shared" si="73"/>
        <v>37092460752</v>
      </c>
      <c r="M4644" s="62">
        <v>4635</v>
      </c>
    </row>
    <row r="4645" spans="4:13">
      <c r="D4645" s="59"/>
      <c r="E4645" s="59"/>
      <c r="F4645" s="62">
        <v>4</v>
      </c>
      <c r="G4645" s="64">
        <v>19158000</v>
      </c>
      <c r="H4645" s="59"/>
      <c r="I4645" s="69">
        <v>1.03</v>
      </c>
      <c r="J4645" s="70">
        <v>1992432</v>
      </c>
      <c r="K4645" s="64">
        <v>10</v>
      </c>
      <c r="L4645" s="64">
        <f t="shared" si="73"/>
        <v>38190170256</v>
      </c>
      <c r="M4645" s="62">
        <v>4636</v>
      </c>
    </row>
    <row r="4646" spans="4:13">
      <c r="D4646" s="59"/>
      <c r="E4646" s="59"/>
      <c r="F4646" s="62">
        <v>5</v>
      </c>
      <c r="G4646" s="64">
        <v>19344000</v>
      </c>
      <c r="H4646" s="59"/>
      <c r="I4646" s="69">
        <v>1.04</v>
      </c>
      <c r="J4646" s="70">
        <v>2031120</v>
      </c>
      <c r="K4646" s="64">
        <v>10</v>
      </c>
      <c r="L4646" s="64">
        <f t="shared" si="73"/>
        <v>39309329280</v>
      </c>
      <c r="M4646" s="62">
        <v>4637</v>
      </c>
    </row>
    <row r="4647" spans="4:13">
      <c r="D4647" s="59"/>
      <c r="E4647" s="59"/>
      <c r="F4647" s="62">
        <v>6</v>
      </c>
      <c r="G4647" s="64">
        <v>19716000</v>
      </c>
      <c r="H4647" s="59"/>
      <c r="I4647" s="69">
        <v>1.06</v>
      </c>
      <c r="J4647" s="70">
        <v>2089896</v>
      </c>
      <c r="K4647" s="64">
        <v>10</v>
      </c>
      <c r="L4647" s="64">
        <f t="shared" si="73"/>
        <v>41224105536</v>
      </c>
      <c r="M4647" s="62">
        <v>4638</v>
      </c>
    </row>
    <row r="4648" spans="4:13">
      <c r="D4648" s="59"/>
      <c r="E4648" s="59"/>
      <c r="F4648" s="62">
        <v>7</v>
      </c>
      <c r="G4648" s="64">
        <v>20088000</v>
      </c>
      <c r="H4648" s="59"/>
      <c r="I4648" s="69">
        <v>1.08</v>
      </c>
      <c r="J4648" s="70">
        <v>2149416</v>
      </c>
      <c r="K4648" s="64">
        <v>10</v>
      </c>
      <c r="L4648" s="64">
        <f t="shared" si="73"/>
        <v>43197556608</v>
      </c>
      <c r="M4648" s="62">
        <v>4639</v>
      </c>
    </row>
    <row r="4649" spans="4:13">
      <c r="D4649" s="59"/>
      <c r="E4649" s="59"/>
      <c r="F4649" s="62">
        <v>8</v>
      </c>
      <c r="G4649" s="64">
        <v>20460000</v>
      </c>
      <c r="H4649" s="59"/>
      <c r="I4649" s="69">
        <v>1.1</v>
      </c>
      <c r="J4649" s="70">
        <v>2209680</v>
      </c>
      <c r="K4649" s="64">
        <v>10</v>
      </c>
      <c r="L4649" s="64">
        <f t="shared" si="73"/>
        <v>45230512800</v>
      </c>
      <c r="M4649" s="62">
        <v>4640</v>
      </c>
    </row>
    <row r="4650" spans="4:13">
      <c r="D4650" s="62" t="s">
        <v>713</v>
      </c>
      <c r="E4650" s="62">
        <v>1</v>
      </c>
      <c r="F4650" s="62">
        <v>1</v>
      </c>
      <c r="G4650" s="63">
        <v>18800000</v>
      </c>
      <c r="H4650" s="62">
        <v>200000</v>
      </c>
      <c r="I4650" s="69">
        <v>1</v>
      </c>
      <c r="J4650" s="70">
        <v>1898800</v>
      </c>
      <c r="K4650" s="64">
        <v>10</v>
      </c>
      <c r="L4650" s="64">
        <f t="shared" ref="L4650:L4713" si="74">G4650*(1+J4650/1000)</f>
        <v>35716240000</v>
      </c>
      <c r="M4650" s="62">
        <v>4641</v>
      </c>
    </row>
    <row r="4651" spans="4:13">
      <c r="D4651" s="59"/>
      <c r="E4651" s="59"/>
      <c r="F4651" s="62">
        <v>2</v>
      </c>
      <c r="G4651" s="64">
        <v>18988000</v>
      </c>
      <c r="H4651" s="59"/>
      <c r="I4651" s="69">
        <v>1.01</v>
      </c>
      <c r="J4651" s="70">
        <v>1936776</v>
      </c>
      <c r="K4651" s="64">
        <v>10</v>
      </c>
      <c r="L4651" s="64">
        <f t="shared" si="74"/>
        <v>36794490688</v>
      </c>
      <c r="M4651" s="62">
        <v>4642</v>
      </c>
    </row>
    <row r="4652" spans="4:13">
      <c r="D4652" s="59"/>
      <c r="E4652" s="59"/>
      <c r="F4652" s="62">
        <v>3</v>
      </c>
      <c r="G4652" s="64">
        <v>19176000</v>
      </c>
      <c r="H4652" s="59"/>
      <c r="I4652" s="69">
        <v>1.02</v>
      </c>
      <c r="J4652" s="70">
        <v>1975128</v>
      </c>
      <c r="K4652" s="64">
        <v>10</v>
      </c>
      <c r="L4652" s="64">
        <f t="shared" si="74"/>
        <v>37894230528</v>
      </c>
      <c r="M4652" s="62">
        <v>4643</v>
      </c>
    </row>
    <row r="4653" spans="4:13">
      <c r="D4653" s="59"/>
      <c r="E4653" s="59"/>
      <c r="F4653" s="62">
        <v>4</v>
      </c>
      <c r="G4653" s="64">
        <v>19364000</v>
      </c>
      <c r="H4653" s="59"/>
      <c r="I4653" s="69">
        <v>1.03</v>
      </c>
      <c r="J4653" s="70">
        <v>2013856</v>
      </c>
      <c r="K4653" s="64">
        <v>10</v>
      </c>
      <c r="L4653" s="64">
        <f t="shared" si="74"/>
        <v>39015671584</v>
      </c>
      <c r="M4653" s="62">
        <v>4644</v>
      </c>
    </row>
    <row r="4654" spans="4:13">
      <c r="D4654" s="59"/>
      <c r="E4654" s="59"/>
      <c r="F4654" s="62">
        <v>5</v>
      </c>
      <c r="G4654" s="64">
        <v>19552000</v>
      </c>
      <c r="H4654" s="59"/>
      <c r="I4654" s="69">
        <v>1.04</v>
      </c>
      <c r="J4654" s="70">
        <v>2052960</v>
      </c>
      <c r="K4654" s="64">
        <v>10</v>
      </c>
      <c r="L4654" s="64">
        <f t="shared" si="74"/>
        <v>40159025920</v>
      </c>
      <c r="M4654" s="62">
        <v>4645</v>
      </c>
    </row>
    <row r="4655" spans="4:13">
      <c r="D4655" s="59"/>
      <c r="E4655" s="59"/>
      <c r="F4655" s="62">
        <v>6</v>
      </c>
      <c r="G4655" s="64">
        <v>19928000</v>
      </c>
      <c r="H4655" s="59"/>
      <c r="I4655" s="69">
        <v>1.06</v>
      </c>
      <c r="J4655" s="70">
        <v>2112368</v>
      </c>
      <c r="K4655" s="64">
        <v>10</v>
      </c>
      <c r="L4655" s="64">
        <f t="shared" si="74"/>
        <v>42115197504</v>
      </c>
      <c r="M4655" s="62">
        <v>4646</v>
      </c>
    </row>
    <row r="4656" spans="4:13">
      <c r="D4656" s="59"/>
      <c r="E4656" s="59"/>
      <c r="F4656" s="62">
        <v>7</v>
      </c>
      <c r="G4656" s="64">
        <v>20304000</v>
      </c>
      <c r="H4656" s="59"/>
      <c r="I4656" s="69">
        <v>1.08</v>
      </c>
      <c r="J4656" s="70">
        <v>2172528</v>
      </c>
      <c r="K4656" s="64">
        <v>10</v>
      </c>
      <c r="L4656" s="64">
        <f t="shared" si="74"/>
        <v>44131312512</v>
      </c>
      <c r="M4656" s="62">
        <v>4647</v>
      </c>
    </row>
    <row r="4657" spans="5:13">
      <c r="E4657" s="59"/>
      <c r="F4657" s="62">
        <v>8</v>
      </c>
      <c r="G4657" s="64">
        <v>20680000</v>
      </c>
      <c r="H4657" s="59"/>
      <c r="I4657" s="69">
        <v>1.1</v>
      </c>
      <c r="J4657" s="70">
        <v>2233440</v>
      </c>
      <c r="K4657" s="64">
        <v>10</v>
      </c>
      <c r="L4657" s="64">
        <f t="shared" si="74"/>
        <v>46208219200</v>
      </c>
      <c r="M4657" s="62">
        <v>4648</v>
      </c>
    </row>
    <row r="4658" spans="5:13">
      <c r="E4658" s="62">
        <v>2</v>
      </c>
      <c r="F4658" s="62">
        <v>1</v>
      </c>
      <c r="G4658" s="63">
        <v>19000000</v>
      </c>
      <c r="H4658" s="62">
        <v>200000</v>
      </c>
      <c r="I4658" s="69">
        <v>1</v>
      </c>
      <c r="J4658" s="70">
        <v>1919000</v>
      </c>
      <c r="K4658" s="64">
        <v>10</v>
      </c>
      <c r="L4658" s="64">
        <f t="shared" si="74"/>
        <v>36480000000</v>
      </c>
      <c r="M4658" s="62">
        <v>4649</v>
      </c>
    </row>
    <row r="4659" spans="5:13">
      <c r="E4659" s="59"/>
      <c r="F4659" s="62">
        <v>2</v>
      </c>
      <c r="G4659" s="64">
        <v>19190000</v>
      </c>
      <c r="H4659" s="59"/>
      <c r="I4659" s="69">
        <v>1.01</v>
      </c>
      <c r="J4659" s="70">
        <v>1957380</v>
      </c>
      <c r="K4659" s="64">
        <v>10</v>
      </c>
      <c r="L4659" s="64">
        <f t="shared" si="74"/>
        <v>37581312200</v>
      </c>
      <c r="M4659" s="62">
        <v>4650</v>
      </c>
    </row>
    <row r="4660" spans="5:13">
      <c r="E4660" s="59"/>
      <c r="F4660" s="62">
        <v>3</v>
      </c>
      <c r="G4660" s="64">
        <v>19380000</v>
      </c>
      <c r="H4660" s="59"/>
      <c r="I4660" s="69">
        <v>1.02</v>
      </c>
      <c r="J4660" s="70">
        <v>1996140</v>
      </c>
      <c r="K4660" s="64">
        <v>10</v>
      </c>
      <c r="L4660" s="64">
        <f t="shared" si="74"/>
        <v>38704573200</v>
      </c>
      <c r="M4660" s="62">
        <v>4651</v>
      </c>
    </row>
    <row r="4661" spans="5:13">
      <c r="E4661" s="59"/>
      <c r="F4661" s="62">
        <v>4</v>
      </c>
      <c r="G4661" s="64">
        <v>19570000</v>
      </c>
      <c r="H4661" s="59"/>
      <c r="I4661" s="69">
        <v>1.03</v>
      </c>
      <c r="J4661" s="70">
        <v>2035280</v>
      </c>
      <c r="K4661" s="64">
        <v>10</v>
      </c>
      <c r="L4661" s="64">
        <f t="shared" si="74"/>
        <v>39849999600</v>
      </c>
      <c r="M4661" s="62">
        <v>4652</v>
      </c>
    </row>
    <row r="4662" spans="5:13">
      <c r="E4662" s="59"/>
      <c r="F4662" s="62">
        <v>5</v>
      </c>
      <c r="G4662" s="64">
        <v>19760000</v>
      </c>
      <c r="H4662" s="59"/>
      <c r="I4662" s="69">
        <v>1.04</v>
      </c>
      <c r="J4662" s="70">
        <v>2074800</v>
      </c>
      <c r="K4662" s="64">
        <v>10</v>
      </c>
      <c r="L4662" s="64">
        <f t="shared" si="74"/>
        <v>41017808000</v>
      </c>
      <c r="M4662" s="62">
        <v>4653</v>
      </c>
    </row>
    <row r="4663" spans="5:13">
      <c r="E4663" s="59"/>
      <c r="F4663" s="62">
        <v>6</v>
      </c>
      <c r="G4663" s="64">
        <v>20140000</v>
      </c>
      <c r="H4663" s="59"/>
      <c r="I4663" s="69">
        <v>1.06</v>
      </c>
      <c r="J4663" s="70">
        <v>2134840</v>
      </c>
      <c r="K4663" s="64">
        <v>10</v>
      </c>
      <c r="L4663" s="64">
        <f t="shared" si="74"/>
        <v>43015817600</v>
      </c>
      <c r="M4663" s="62">
        <v>4654</v>
      </c>
    </row>
    <row r="4664" spans="5:13">
      <c r="E4664" s="59"/>
      <c r="F4664" s="62">
        <v>7</v>
      </c>
      <c r="G4664" s="64">
        <v>20520000</v>
      </c>
      <c r="H4664" s="59"/>
      <c r="I4664" s="69">
        <v>1.08</v>
      </c>
      <c r="J4664" s="70">
        <v>2195640</v>
      </c>
      <c r="K4664" s="64">
        <v>10</v>
      </c>
      <c r="L4664" s="64">
        <f t="shared" si="74"/>
        <v>45075052800</v>
      </c>
      <c r="M4664" s="62">
        <v>4655</v>
      </c>
    </row>
    <row r="4665" spans="5:13">
      <c r="E4665" s="59"/>
      <c r="F4665" s="62">
        <v>8</v>
      </c>
      <c r="G4665" s="64">
        <v>20900000</v>
      </c>
      <c r="H4665" s="59"/>
      <c r="I4665" s="69">
        <v>1.1</v>
      </c>
      <c r="J4665" s="70">
        <v>2257200</v>
      </c>
      <c r="K4665" s="64">
        <v>10</v>
      </c>
      <c r="L4665" s="64">
        <f t="shared" si="74"/>
        <v>47196380000</v>
      </c>
      <c r="M4665" s="62">
        <v>4656</v>
      </c>
    </row>
    <row r="4666" spans="5:13">
      <c r="E4666" s="62">
        <v>3</v>
      </c>
      <c r="F4666" s="62">
        <v>1</v>
      </c>
      <c r="G4666" s="63">
        <v>19200000</v>
      </c>
      <c r="H4666" s="62">
        <v>200000</v>
      </c>
      <c r="I4666" s="69">
        <v>1</v>
      </c>
      <c r="J4666" s="70">
        <v>1939200</v>
      </c>
      <c r="K4666" s="64">
        <v>10</v>
      </c>
      <c r="L4666" s="64">
        <f t="shared" si="74"/>
        <v>37251840000</v>
      </c>
      <c r="M4666" s="62">
        <v>4657</v>
      </c>
    </row>
    <row r="4667" spans="5:13">
      <c r="E4667" s="59"/>
      <c r="F4667" s="62">
        <v>2</v>
      </c>
      <c r="G4667" s="64">
        <v>19392000</v>
      </c>
      <c r="H4667" s="59"/>
      <c r="I4667" s="69">
        <v>1.01</v>
      </c>
      <c r="J4667" s="70">
        <v>1977984</v>
      </c>
      <c r="K4667" s="64">
        <v>10</v>
      </c>
      <c r="L4667" s="64">
        <f t="shared" si="74"/>
        <v>38376457728</v>
      </c>
      <c r="M4667" s="62">
        <v>4658</v>
      </c>
    </row>
    <row r="4668" spans="5:13">
      <c r="E4668" s="59"/>
      <c r="F4668" s="62">
        <v>3</v>
      </c>
      <c r="G4668" s="64">
        <v>19584000</v>
      </c>
      <c r="H4668" s="59"/>
      <c r="I4668" s="69">
        <v>1.02</v>
      </c>
      <c r="J4668" s="70">
        <v>2017152</v>
      </c>
      <c r="K4668" s="64">
        <v>10</v>
      </c>
      <c r="L4668" s="64">
        <f t="shared" si="74"/>
        <v>39523488768</v>
      </c>
      <c r="M4668" s="62">
        <v>4659</v>
      </c>
    </row>
    <row r="4669" spans="5:13">
      <c r="E4669" s="59"/>
      <c r="F4669" s="62">
        <v>4</v>
      </c>
      <c r="G4669" s="64">
        <v>19776000</v>
      </c>
      <c r="H4669" s="59"/>
      <c r="I4669" s="69">
        <v>1.03</v>
      </c>
      <c r="J4669" s="70">
        <v>2056704</v>
      </c>
      <c r="K4669" s="64">
        <v>10</v>
      </c>
      <c r="L4669" s="64">
        <f t="shared" si="74"/>
        <v>40693154304</v>
      </c>
      <c r="M4669" s="62">
        <v>4660</v>
      </c>
    </row>
    <row r="4670" spans="5:13">
      <c r="E4670" s="59"/>
      <c r="F4670" s="62">
        <v>5</v>
      </c>
      <c r="G4670" s="64">
        <v>19968000</v>
      </c>
      <c r="H4670" s="59"/>
      <c r="I4670" s="69">
        <v>1.04</v>
      </c>
      <c r="J4670" s="70">
        <v>2096640</v>
      </c>
      <c r="K4670" s="64">
        <v>10</v>
      </c>
      <c r="L4670" s="64">
        <f t="shared" si="74"/>
        <v>41885675520</v>
      </c>
      <c r="M4670" s="62">
        <v>4661</v>
      </c>
    </row>
    <row r="4671" spans="5:13">
      <c r="E4671" s="59"/>
      <c r="F4671" s="62">
        <v>6</v>
      </c>
      <c r="G4671" s="64">
        <v>20352000</v>
      </c>
      <c r="H4671" s="59"/>
      <c r="I4671" s="69">
        <v>1.06</v>
      </c>
      <c r="J4671" s="70">
        <v>2157312</v>
      </c>
      <c r="K4671" s="64">
        <v>10</v>
      </c>
      <c r="L4671" s="64">
        <f t="shared" si="74"/>
        <v>43925965824</v>
      </c>
      <c r="M4671" s="62">
        <v>4662</v>
      </c>
    </row>
    <row r="4672" spans="5:13">
      <c r="E4672" s="59"/>
      <c r="F4672" s="62">
        <v>7</v>
      </c>
      <c r="G4672" s="64">
        <v>20736000</v>
      </c>
      <c r="H4672" s="59"/>
      <c r="I4672" s="69">
        <v>1.08</v>
      </c>
      <c r="J4672" s="70">
        <v>2218752</v>
      </c>
      <c r="K4672" s="64">
        <v>10</v>
      </c>
      <c r="L4672" s="64">
        <f t="shared" si="74"/>
        <v>46028777472</v>
      </c>
      <c r="M4672" s="62">
        <v>4663</v>
      </c>
    </row>
    <row r="4673" spans="5:13">
      <c r="E4673" s="59"/>
      <c r="F4673" s="62">
        <v>8</v>
      </c>
      <c r="G4673" s="64">
        <v>21120000</v>
      </c>
      <c r="H4673" s="59"/>
      <c r="I4673" s="69">
        <v>1.1</v>
      </c>
      <c r="J4673" s="70">
        <v>2280960</v>
      </c>
      <c r="K4673" s="64">
        <v>10</v>
      </c>
      <c r="L4673" s="64">
        <f t="shared" si="74"/>
        <v>48194995200</v>
      </c>
      <c r="M4673" s="62">
        <v>4664</v>
      </c>
    </row>
    <row r="4674" spans="5:13">
      <c r="E4674" s="62">
        <v>4</v>
      </c>
      <c r="F4674" s="62">
        <v>1</v>
      </c>
      <c r="G4674" s="63">
        <v>19400000</v>
      </c>
      <c r="H4674" s="62">
        <v>200000</v>
      </c>
      <c r="I4674" s="69">
        <v>1</v>
      </c>
      <c r="J4674" s="70">
        <v>1959400</v>
      </c>
      <c r="K4674" s="64">
        <v>10</v>
      </c>
      <c r="L4674" s="64">
        <f t="shared" si="74"/>
        <v>38031760000</v>
      </c>
      <c r="M4674" s="62">
        <v>4665</v>
      </c>
    </row>
    <row r="4675" spans="5:13">
      <c r="E4675" s="59"/>
      <c r="F4675" s="62">
        <v>2</v>
      </c>
      <c r="G4675" s="64">
        <v>19594000</v>
      </c>
      <c r="H4675" s="59"/>
      <c r="I4675" s="69">
        <v>1.01</v>
      </c>
      <c r="J4675" s="70">
        <v>1998588</v>
      </c>
      <c r="K4675" s="64">
        <v>10</v>
      </c>
      <c r="L4675" s="64">
        <f t="shared" si="74"/>
        <v>39179927272</v>
      </c>
      <c r="M4675" s="62">
        <v>4666</v>
      </c>
    </row>
    <row r="4676" spans="5:13">
      <c r="E4676" s="59"/>
      <c r="F4676" s="62">
        <v>3</v>
      </c>
      <c r="G4676" s="64">
        <v>19788000</v>
      </c>
      <c r="H4676" s="59"/>
      <c r="I4676" s="69">
        <v>1.02</v>
      </c>
      <c r="J4676" s="70">
        <v>2038164</v>
      </c>
      <c r="K4676" s="64">
        <v>10</v>
      </c>
      <c r="L4676" s="64">
        <f t="shared" si="74"/>
        <v>40350977232</v>
      </c>
      <c r="M4676" s="62">
        <v>4667</v>
      </c>
    </row>
    <row r="4677" spans="5:13">
      <c r="E4677" s="59"/>
      <c r="F4677" s="62">
        <v>4</v>
      </c>
      <c r="G4677" s="64">
        <v>19982000</v>
      </c>
      <c r="H4677" s="59"/>
      <c r="I4677" s="69">
        <v>1.03</v>
      </c>
      <c r="J4677" s="70">
        <v>2078128</v>
      </c>
      <c r="K4677" s="64">
        <v>10</v>
      </c>
      <c r="L4677" s="64">
        <f t="shared" si="74"/>
        <v>41545135696</v>
      </c>
      <c r="M4677" s="62">
        <v>4668</v>
      </c>
    </row>
    <row r="4678" spans="5:13">
      <c r="E4678" s="59"/>
      <c r="F4678" s="62">
        <v>5</v>
      </c>
      <c r="G4678" s="64">
        <v>20176000</v>
      </c>
      <c r="H4678" s="59"/>
      <c r="I4678" s="69">
        <v>1.04</v>
      </c>
      <c r="J4678" s="70">
        <v>2118480</v>
      </c>
      <c r="K4678" s="64">
        <v>10</v>
      </c>
      <c r="L4678" s="64">
        <f t="shared" si="74"/>
        <v>42762628480</v>
      </c>
      <c r="M4678" s="62">
        <v>4669</v>
      </c>
    </row>
    <row r="4679" spans="5:13">
      <c r="E4679" s="59"/>
      <c r="F4679" s="62">
        <v>6</v>
      </c>
      <c r="G4679" s="64">
        <v>20564000</v>
      </c>
      <c r="H4679" s="59"/>
      <c r="I4679" s="69">
        <v>1.06</v>
      </c>
      <c r="J4679" s="70">
        <v>2179784</v>
      </c>
      <c r="K4679" s="64">
        <v>10</v>
      </c>
      <c r="L4679" s="64">
        <f t="shared" si="74"/>
        <v>44845642176</v>
      </c>
      <c r="M4679" s="62">
        <v>4670</v>
      </c>
    </row>
    <row r="4680" spans="5:13">
      <c r="E4680" s="59"/>
      <c r="F4680" s="62">
        <v>7</v>
      </c>
      <c r="G4680" s="64">
        <v>20952000</v>
      </c>
      <c r="H4680" s="59"/>
      <c r="I4680" s="69">
        <v>1.08</v>
      </c>
      <c r="J4680" s="70">
        <v>2241864</v>
      </c>
      <c r="K4680" s="64">
        <v>10</v>
      </c>
      <c r="L4680" s="64">
        <f t="shared" si="74"/>
        <v>46992486528</v>
      </c>
      <c r="M4680" s="62">
        <v>4671</v>
      </c>
    </row>
    <row r="4681" spans="5:13">
      <c r="E4681" s="59"/>
      <c r="F4681" s="62">
        <v>8</v>
      </c>
      <c r="G4681" s="64">
        <v>21340000</v>
      </c>
      <c r="H4681" s="59"/>
      <c r="I4681" s="69">
        <v>1.1</v>
      </c>
      <c r="J4681" s="70">
        <v>2304720</v>
      </c>
      <c r="K4681" s="64">
        <v>10</v>
      </c>
      <c r="L4681" s="64">
        <f t="shared" si="74"/>
        <v>49204064800</v>
      </c>
      <c r="M4681" s="62">
        <v>4672</v>
      </c>
    </row>
    <row r="4682" spans="5:13">
      <c r="E4682" s="62">
        <v>5</v>
      </c>
      <c r="F4682" s="62">
        <v>1</v>
      </c>
      <c r="G4682" s="63">
        <v>19600000</v>
      </c>
      <c r="H4682" s="62">
        <v>200000</v>
      </c>
      <c r="I4682" s="69">
        <v>1</v>
      </c>
      <c r="J4682" s="70">
        <v>1979600</v>
      </c>
      <c r="K4682" s="64">
        <v>10</v>
      </c>
      <c r="L4682" s="64">
        <f t="shared" si="74"/>
        <v>38819760000</v>
      </c>
      <c r="M4682" s="62">
        <v>4673</v>
      </c>
    </row>
    <row r="4683" spans="5:13">
      <c r="E4683" s="59"/>
      <c r="F4683" s="62">
        <v>2</v>
      </c>
      <c r="G4683" s="64">
        <v>19796000</v>
      </c>
      <c r="H4683" s="59"/>
      <c r="I4683" s="69">
        <v>1.01</v>
      </c>
      <c r="J4683" s="70">
        <v>2019192</v>
      </c>
      <c r="K4683" s="64">
        <v>10</v>
      </c>
      <c r="L4683" s="64">
        <f t="shared" si="74"/>
        <v>39991720832</v>
      </c>
      <c r="M4683" s="62">
        <v>4674</v>
      </c>
    </row>
    <row r="4684" spans="5:13">
      <c r="E4684" s="59"/>
      <c r="F4684" s="62">
        <v>3</v>
      </c>
      <c r="G4684" s="64">
        <v>19992000</v>
      </c>
      <c r="H4684" s="59"/>
      <c r="I4684" s="69">
        <v>1.02</v>
      </c>
      <c r="J4684" s="70">
        <v>2059176</v>
      </c>
      <c r="K4684" s="64">
        <v>10</v>
      </c>
      <c r="L4684" s="64">
        <f t="shared" si="74"/>
        <v>41187038592</v>
      </c>
      <c r="M4684" s="62">
        <v>4675</v>
      </c>
    </row>
    <row r="4685" spans="5:13">
      <c r="E4685" s="59"/>
      <c r="F4685" s="62">
        <v>4</v>
      </c>
      <c r="G4685" s="64">
        <v>20188000</v>
      </c>
      <c r="H4685" s="59"/>
      <c r="I4685" s="69">
        <v>1.03</v>
      </c>
      <c r="J4685" s="70">
        <v>2099552</v>
      </c>
      <c r="K4685" s="64">
        <v>10</v>
      </c>
      <c r="L4685" s="64">
        <f t="shared" si="74"/>
        <v>42405943776</v>
      </c>
      <c r="M4685" s="62">
        <v>4676</v>
      </c>
    </row>
    <row r="4686" spans="5:13">
      <c r="E4686" s="59"/>
      <c r="F4686" s="62">
        <v>5</v>
      </c>
      <c r="G4686" s="64">
        <v>20384000</v>
      </c>
      <c r="H4686" s="59"/>
      <c r="I4686" s="69">
        <v>1.04</v>
      </c>
      <c r="J4686" s="70">
        <v>2140320</v>
      </c>
      <c r="K4686" s="64">
        <v>10</v>
      </c>
      <c r="L4686" s="64">
        <f t="shared" si="74"/>
        <v>43648666880</v>
      </c>
      <c r="M4686" s="62">
        <v>4677</v>
      </c>
    </row>
    <row r="4687" spans="5:13">
      <c r="E4687" s="59"/>
      <c r="F4687" s="62">
        <v>6</v>
      </c>
      <c r="G4687" s="64">
        <v>20776000</v>
      </c>
      <c r="H4687" s="59"/>
      <c r="I4687" s="69">
        <v>1.06</v>
      </c>
      <c r="J4687" s="70">
        <v>2202256</v>
      </c>
      <c r="K4687" s="64">
        <v>10</v>
      </c>
      <c r="L4687" s="64">
        <f t="shared" si="74"/>
        <v>45774846656</v>
      </c>
      <c r="M4687" s="62">
        <v>4678</v>
      </c>
    </row>
    <row r="4688" spans="5:13">
      <c r="E4688" s="59"/>
      <c r="F4688" s="62">
        <v>7</v>
      </c>
      <c r="G4688" s="64">
        <v>21168000</v>
      </c>
      <c r="H4688" s="59"/>
      <c r="I4688" s="69">
        <v>1.08</v>
      </c>
      <c r="J4688" s="70">
        <v>2264976</v>
      </c>
      <c r="K4688" s="64">
        <v>10</v>
      </c>
      <c r="L4688" s="64">
        <f t="shared" si="74"/>
        <v>47966179968</v>
      </c>
      <c r="M4688" s="62">
        <v>4679</v>
      </c>
    </row>
    <row r="4689" spans="4:13">
      <c r="D4689" s="59"/>
      <c r="E4689" s="59"/>
      <c r="F4689" s="62">
        <v>8</v>
      </c>
      <c r="G4689" s="64">
        <v>21560000</v>
      </c>
      <c r="H4689" s="59"/>
      <c r="I4689" s="69">
        <v>1.1</v>
      </c>
      <c r="J4689" s="70">
        <v>2328480</v>
      </c>
      <c r="K4689" s="64">
        <v>10</v>
      </c>
      <c r="L4689" s="64">
        <f t="shared" si="74"/>
        <v>50223588800</v>
      </c>
      <c r="M4689" s="62">
        <v>4680</v>
      </c>
    </row>
    <row r="4690" spans="4:13">
      <c r="D4690" s="62" t="s">
        <v>714</v>
      </c>
      <c r="E4690" s="62">
        <v>1</v>
      </c>
      <c r="F4690" s="62">
        <v>1</v>
      </c>
      <c r="G4690" s="63">
        <v>19800000</v>
      </c>
      <c r="H4690" s="62">
        <v>200000</v>
      </c>
      <c r="I4690" s="69">
        <v>1</v>
      </c>
      <c r="J4690" s="70">
        <v>1999800</v>
      </c>
      <c r="K4690" s="64">
        <v>10</v>
      </c>
      <c r="L4690" s="64">
        <f t="shared" si="74"/>
        <v>39615840000</v>
      </c>
      <c r="M4690" s="62">
        <v>4681</v>
      </c>
    </row>
    <row r="4691" spans="4:13">
      <c r="D4691" s="59"/>
      <c r="E4691" s="59"/>
      <c r="F4691" s="62">
        <v>2</v>
      </c>
      <c r="G4691" s="64">
        <v>19998000</v>
      </c>
      <c r="H4691" s="59"/>
      <c r="I4691" s="69">
        <v>1.01</v>
      </c>
      <c r="J4691" s="70">
        <v>2039796</v>
      </c>
      <c r="K4691" s="64">
        <v>10</v>
      </c>
      <c r="L4691" s="64">
        <f t="shared" si="74"/>
        <v>40811838408</v>
      </c>
      <c r="M4691" s="62">
        <v>4682</v>
      </c>
    </row>
    <row r="4692" spans="4:13">
      <c r="D4692" s="59"/>
      <c r="E4692" s="59"/>
      <c r="F4692" s="62">
        <v>3</v>
      </c>
      <c r="G4692" s="64">
        <v>20196000</v>
      </c>
      <c r="H4692" s="59"/>
      <c r="I4692" s="69">
        <v>1.02</v>
      </c>
      <c r="J4692" s="70">
        <v>2080188</v>
      </c>
      <c r="K4692" s="64">
        <v>10</v>
      </c>
      <c r="L4692" s="64">
        <f t="shared" si="74"/>
        <v>42031672848</v>
      </c>
      <c r="M4692" s="62">
        <v>4683</v>
      </c>
    </row>
    <row r="4693" spans="4:13">
      <c r="D4693" s="59"/>
      <c r="E4693" s="59"/>
      <c r="F4693" s="62">
        <v>4</v>
      </c>
      <c r="G4693" s="64">
        <v>20394000</v>
      </c>
      <c r="H4693" s="59"/>
      <c r="I4693" s="69">
        <v>1.03</v>
      </c>
      <c r="J4693" s="70">
        <v>2120976</v>
      </c>
      <c r="K4693" s="64">
        <v>10</v>
      </c>
      <c r="L4693" s="64">
        <f t="shared" si="74"/>
        <v>43275578544</v>
      </c>
      <c r="M4693" s="62">
        <v>4684</v>
      </c>
    </row>
    <row r="4694" spans="4:13">
      <c r="D4694" s="59"/>
      <c r="E4694" s="59"/>
      <c r="F4694" s="62">
        <v>5</v>
      </c>
      <c r="G4694" s="64">
        <v>20592000</v>
      </c>
      <c r="H4694" s="59"/>
      <c r="I4694" s="69">
        <v>1.04</v>
      </c>
      <c r="J4694" s="70">
        <v>2162160</v>
      </c>
      <c r="K4694" s="64">
        <v>10</v>
      </c>
      <c r="L4694" s="64">
        <f t="shared" si="74"/>
        <v>44543790720</v>
      </c>
      <c r="M4694" s="62">
        <v>4685</v>
      </c>
    </row>
    <row r="4695" spans="4:13">
      <c r="D4695" s="59"/>
      <c r="E4695" s="59"/>
      <c r="F4695" s="62">
        <v>6</v>
      </c>
      <c r="G4695" s="64">
        <v>20988000</v>
      </c>
      <c r="H4695" s="59"/>
      <c r="I4695" s="69">
        <v>1.06</v>
      </c>
      <c r="J4695" s="70">
        <v>2224728</v>
      </c>
      <c r="K4695" s="64">
        <v>10</v>
      </c>
      <c r="L4695" s="64">
        <f t="shared" si="74"/>
        <v>46713579264</v>
      </c>
      <c r="M4695" s="62">
        <v>4686</v>
      </c>
    </row>
    <row r="4696" spans="4:13">
      <c r="D4696" s="59"/>
      <c r="E4696" s="59"/>
      <c r="F4696" s="62">
        <v>7</v>
      </c>
      <c r="G4696" s="64">
        <v>21384000</v>
      </c>
      <c r="H4696" s="59"/>
      <c r="I4696" s="69">
        <v>1.08</v>
      </c>
      <c r="J4696" s="70">
        <v>2288088</v>
      </c>
      <c r="K4696" s="64">
        <v>10</v>
      </c>
      <c r="L4696" s="64">
        <f t="shared" si="74"/>
        <v>48949857792</v>
      </c>
      <c r="M4696" s="62">
        <v>4687</v>
      </c>
    </row>
    <row r="4697" spans="4:13">
      <c r="D4697" s="59"/>
      <c r="E4697" s="59"/>
      <c r="F4697" s="62">
        <v>8</v>
      </c>
      <c r="G4697" s="64">
        <v>21780000</v>
      </c>
      <c r="H4697" s="59"/>
      <c r="I4697" s="69">
        <v>1.1</v>
      </c>
      <c r="J4697" s="70">
        <v>2352240</v>
      </c>
      <c r="K4697" s="64">
        <v>10</v>
      </c>
      <c r="L4697" s="64">
        <f t="shared" si="74"/>
        <v>51253567200</v>
      </c>
      <c r="M4697" s="62">
        <v>4688</v>
      </c>
    </row>
    <row r="4698" spans="4:13">
      <c r="D4698" s="59"/>
      <c r="E4698" s="62">
        <v>2</v>
      </c>
      <c r="F4698" s="62">
        <v>1</v>
      </c>
      <c r="G4698" s="63">
        <v>20000000</v>
      </c>
      <c r="H4698" s="62">
        <v>200000</v>
      </c>
      <c r="I4698" s="69">
        <v>1</v>
      </c>
      <c r="J4698" s="70">
        <v>2020000</v>
      </c>
      <c r="K4698" s="64">
        <v>10</v>
      </c>
      <c r="L4698" s="64">
        <f t="shared" si="74"/>
        <v>40420000000</v>
      </c>
      <c r="M4698" s="62">
        <v>4689</v>
      </c>
    </row>
    <row r="4699" spans="4:13">
      <c r="D4699" s="59"/>
      <c r="E4699" s="59"/>
      <c r="F4699" s="62">
        <v>2</v>
      </c>
      <c r="G4699" s="64">
        <v>20200000</v>
      </c>
      <c r="H4699" s="59"/>
      <c r="I4699" s="69">
        <v>1.01</v>
      </c>
      <c r="J4699" s="70">
        <v>2060400</v>
      </c>
      <c r="K4699" s="64">
        <v>10</v>
      </c>
      <c r="L4699" s="64">
        <f t="shared" si="74"/>
        <v>41640280000</v>
      </c>
      <c r="M4699" s="62">
        <v>4690</v>
      </c>
    </row>
    <row r="4700" spans="4:13">
      <c r="D4700" s="59"/>
      <c r="E4700" s="59"/>
      <c r="F4700" s="62">
        <v>3</v>
      </c>
      <c r="G4700" s="64">
        <v>20400000</v>
      </c>
      <c r="H4700" s="59"/>
      <c r="I4700" s="69">
        <v>1.02</v>
      </c>
      <c r="J4700" s="70">
        <v>2101200</v>
      </c>
      <c r="K4700" s="64">
        <v>10</v>
      </c>
      <c r="L4700" s="64">
        <f t="shared" si="74"/>
        <v>42884880000</v>
      </c>
      <c r="M4700" s="62">
        <v>4691</v>
      </c>
    </row>
    <row r="4701" spans="4:13">
      <c r="D4701" s="59"/>
      <c r="E4701" s="59"/>
      <c r="F4701" s="62">
        <v>4</v>
      </c>
      <c r="G4701" s="64">
        <v>20600000</v>
      </c>
      <c r="H4701" s="59"/>
      <c r="I4701" s="69">
        <v>1.03</v>
      </c>
      <c r="J4701" s="70">
        <v>2142400</v>
      </c>
      <c r="K4701" s="64">
        <v>10</v>
      </c>
      <c r="L4701" s="64">
        <f t="shared" si="74"/>
        <v>44154040000</v>
      </c>
      <c r="M4701" s="62">
        <v>4692</v>
      </c>
    </row>
    <row r="4702" spans="4:13">
      <c r="D4702" s="59"/>
      <c r="E4702" s="59"/>
      <c r="F4702" s="62">
        <v>5</v>
      </c>
      <c r="G4702" s="64">
        <v>20800000</v>
      </c>
      <c r="H4702" s="59"/>
      <c r="I4702" s="69">
        <v>1.04</v>
      </c>
      <c r="J4702" s="70">
        <v>2184000</v>
      </c>
      <c r="K4702" s="64">
        <v>10</v>
      </c>
      <c r="L4702" s="64">
        <f t="shared" si="74"/>
        <v>45448000000</v>
      </c>
      <c r="M4702" s="62">
        <v>4693</v>
      </c>
    </row>
    <row r="4703" spans="4:13">
      <c r="D4703" s="59"/>
      <c r="E4703" s="59"/>
      <c r="F4703" s="62">
        <v>6</v>
      </c>
      <c r="G4703" s="64">
        <v>21200000</v>
      </c>
      <c r="H4703" s="59"/>
      <c r="I4703" s="69">
        <v>1.06</v>
      </c>
      <c r="J4703" s="70">
        <v>2247200</v>
      </c>
      <c r="K4703" s="64">
        <v>10</v>
      </c>
      <c r="L4703" s="64">
        <f t="shared" si="74"/>
        <v>47661840000</v>
      </c>
      <c r="M4703" s="62">
        <v>4694</v>
      </c>
    </row>
    <row r="4704" spans="4:13">
      <c r="D4704" s="59"/>
      <c r="E4704" s="59"/>
      <c r="F4704" s="62">
        <v>7</v>
      </c>
      <c r="G4704" s="64">
        <v>21600000</v>
      </c>
      <c r="H4704" s="59"/>
      <c r="I4704" s="69">
        <v>1.08</v>
      </c>
      <c r="J4704" s="70">
        <v>2311200</v>
      </c>
      <c r="K4704" s="64">
        <v>10</v>
      </c>
      <c r="L4704" s="64">
        <f t="shared" si="74"/>
        <v>49943520000</v>
      </c>
      <c r="M4704" s="62">
        <v>4695</v>
      </c>
    </row>
    <row r="4705" spans="5:13">
      <c r="E4705" s="59"/>
      <c r="F4705" s="62">
        <v>8</v>
      </c>
      <c r="G4705" s="64">
        <v>22000000</v>
      </c>
      <c r="H4705" s="59"/>
      <c r="I4705" s="69">
        <v>1.1</v>
      </c>
      <c r="J4705" s="70">
        <v>2376000</v>
      </c>
      <c r="K4705" s="64">
        <v>10</v>
      </c>
      <c r="L4705" s="64">
        <f t="shared" si="74"/>
        <v>52294000000</v>
      </c>
      <c r="M4705" s="62">
        <v>4696</v>
      </c>
    </row>
    <row r="4706" spans="5:13">
      <c r="E4706" s="62">
        <v>3</v>
      </c>
      <c r="F4706" s="62">
        <v>1</v>
      </c>
      <c r="G4706" s="63">
        <v>20200000</v>
      </c>
      <c r="H4706" s="62">
        <v>200000</v>
      </c>
      <c r="I4706" s="69">
        <v>1</v>
      </c>
      <c r="J4706" s="70">
        <v>2040200</v>
      </c>
      <c r="K4706" s="64">
        <v>10</v>
      </c>
      <c r="L4706" s="64">
        <f t="shared" si="74"/>
        <v>41232240000</v>
      </c>
      <c r="M4706" s="62">
        <v>4697</v>
      </c>
    </row>
    <row r="4707" spans="5:13">
      <c r="E4707" s="59"/>
      <c r="F4707" s="62">
        <v>2</v>
      </c>
      <c r="G4707" s="64">
        <v>20402000</v>
      </c>
      <c r="H4707" s="59"/>
      <c r="I4707" s="69">
        <v>1.01</v>
      </c>
      <c r="J4707" s="70">
        <v>2081004</v>
      </c>
      <c r="K4707" s="64">
        <v>10</v>
      </c>
      <c r="L4707" s="64">
        <f t="shared" si="74"/>
        <v>42477045608</v>
      </c>
      <c r="M4707" s="62">
        <v>4698</v>
      </c>
    </row>
    <row r="4708" spans="5:13">
      <c r="E4708" s="59"/>
      <c r="F4708" s="62">
        <v>3</v>
      </c>
      <c r="G4708" s="64">
        <v>20604000</v>
      </c>
      <c r="H4708" s="59"/>
      <c r="I4708" s="69">
        <v>1.02</v>
      </c>
      <c r="J4708" s="70">
        <v>2122212</v>
      </c>
      <c r="K4708" s="64">
        <v>10</v>
      </c>
      <c r="L4708" s="64">
        <f t="shared" si="74"/>
        <v>43746660048</v>
      </c>
      <c r="M4708" s="62">
        <v>4699</v>
      </c>
    </row>
    <row r="4709" spans="5:13">
      <c r="E4709" s="59"/>
      <c r="F4709" s="62">
        <v>4</v>
      </c>
      <c r="G4709" s="64">
        <v>20806000</v>
      </c>
      <c r="H4709" s="59"/>
      <c r="I4709" s="69">
        <v>1.03</v>
      </c>
      <c r="J4709" s="70">
        <v>2163824</v>
      </c>
      <c r="K4709" s="64">
        <v>10</v>
      </c>
      <c r="L4709" s="64">
        <f t="shared" si="74"/>
        <v>45041328144</v>
      </c>
      <c r="M4709" s="62">
        <v>4700</v>
      </c>
    </row>
    <row r="4710" spans="5:13">
      <c r="E4710" s="59"/>
      <c r="F4710" s="62">
        <v>5</v>
      </c>
      <c r="G4710" s="64">
        <v>21008000</v>
      </c>
      <c r="H4710" s="59"/>
      <c r="I4710" s="69">
        <v>1.04</v>
      </c>
      <c r="J4710" s="70">
        <v>2205840</v>
      </c>
      <c r="K4710" s="64">
        <v>10</v>
      </c>
      <c r="L4710" s="64">
        <f t="shared" si="74"/>
        <v>46361294720</v>
      </c>
      <c r="M4710" s="62">
        <v>4701</v>
      </c>
    </row>
    <row r="4711" spans="5:13">
      <c r="E4711" s="59"/>
      <c r="F4711" s="62">
        <v>6</v>
      </c>
      <c r="G4711" s="64">
        <v>21412000</v>
      </c>
      <c r="H4711" s="59"/>
      <c r="I4711" s="69">
        <v>1.06</v>
      </c>
      <c r="J4711" s="70">
        <v>2269672</v>
      </c>
      <c r="K4711" s="64">
        <v>10</v>
      </c>
      <c r="L4711" s="64">
        <f t="shared" si="74"/>
        <v>48619628864</v>
      </c>
      <c r="M4711" s="62">
        <v>4702</v>
      </c>
    </row>
    <row r="4712" spans="5:13">
      <c r="E4712" s="59"/>
      <c r="F4712" s="62">
        <v>7</v>
      </c>
      <c r="G4712" s="64">
        <v>21816000</v>
      </c>
      <c r="H4712" s="59"/>
      <c r="I4712" s="69">
        <v>1.08</v>
      </c>
      <c r="J4712" s="70">
        <v>2334312</v>
      </c>
      <c r="K4712" s="64">
        <v>10</v>
      </c>
      <c r="L4712" s="64">
        <f t="shared" si="74"/>
        <v>50947166592</v>
      </c>
      <c r="M4712" s="62">
        <v>4703</v>
      </c>
    </row>
    <row r="4713" spans="5:13">
      <c r="E4713" s="59"/>
      <c r="F4713" s="62">
        <v>8</v>
      </c>
      <c r="G4713" s="64">
        <v>22220000</v>
      </c>
      <c r="H4713" s="59"/>
      <c r="I4713" s="69">
        <v>1.1</v>
      </c>
      <c r="J4713" s="70">
        <v>2399760</v>
      </c>
      <c r="K4713" s="64">
        <v>10</v>
      </c>
      <c r="L4713" s="64">
        <f t="shared" si="74"/>
        <v>53344887200</v>
      </c>
      <c r="M4713" s="62">
        <v>4704</v>
      </c>
    </row>
    <row r="4714" spans="5:13">
      <c r="E4714" s="62">
        <v>4</v>
      </c>
      <c r="F4714" s="62">
        <v>1</v>
      </c>
      <c r="G4714" s="63">
        <v>20400000</v>
      </c>
      <c r="H4714" s="62">
        <v>200000</v>
      </c>
      <c r="I4714" s="69">
        <v>1</v>
      </c>
      <c r="J4714" s="70">
        <v>2060400</v>
      </c>
      <c r="K4714" s="64">
        <v>10</v>
      </c>
      <c r="L4714" s="64">
        <f t="shared" ref="L4714:L4777" si="75">G4714*(1+J4714/1000)</f>
        <v>42052560000</v>
      </c>
      <c r="M4714" s="62">
        <v>4705</v>
      </c>
    </row>
    <row r="4715" spans="5:13">
      <c r="E4715" s="59"/>
      <c r="F4715" s="62">
        <v>2</v>
      </c>
      <c r="G4715" s="64">
        <v>20604000</v>
      </c>
      <c r="H4715" s="59"/>
      <c r="I4715" s="69">
        <v>1.01</v>
      </c>
      <c r="J4715" s="70">
        <v>2101608</v>
      </c>
      <c r="K4715" s="64">
        <v>10</v>
      </c>
      <c r="L4715" s="64">
        <f t="shared" si="75"/>
        <v>43322135232</v>
      </c>
      <c r="M4715" s="62">
        <v>4706</v>
      </c>
    </row>
    <row r="4716" spans="5:13">
      <c r="E4716" s="59"/>
      <c r="F4716" s="62">
        <v>3</v>
      </c>
      <c r="G4716" s="64">
        <v>20808000</v>
      </c>
      <c r="H4716" s="59"/>
      <c r="I4716" s="69">
        <v>1.02</v>
      </c>
      <c r="J4716" s="70">
        <v>2143224</v>
      </c>
      <c r="K4716" s="64">
        <v>10</v>
      </c>
      <c r="L4716" s="64">
        <f t="shared" si="75"/>
        <v>44617012992</v>
      </c>
      <c r="M4716" s="62">
        <v>4707</v>
      </c>
    </row>
    <row r="4717" spans="5:13">
      <c r="E4717" s="59"/>
      <c r="F4717" s="62">
        <v>4</v>
      </c>
      <c r="G4717" s="64">
        <v>21012000</v>
      </c>
      <c r="H4717" s="59"/>
      <c r="I4717" s="69">
        <v>1.03</v>
      </c>
      <c r="J4717" s="70">
        <v>2185248</v>
      </c>
      <c r="K4717" s="64">
        <v>10</v>
      </c>
      <c r="L4717" s="64">
        <f t="shared" si="75"/>
        <v>45937442976</v>
      </c>
      <c r="M4717" s="62">
        <v>4708</v>
      </c>
    </row>
    <row r="4718" spans="5:13">
      <c r="E4718" s="59"/>
      <c r="F4718" s="62">
        <v>5</v>
      </c>
      <c r="G4718" s="64">
        <v>21216000</v>
      </c>
      <c r="H4718" s="59"/>
      <c r="I4718" s="69">
        <v>1.04</v>
      </c>
      <c r="J4718" s="70">
        <v>2227680</v>
      </c>
      <c r="K4718" s="64">
        <v>10</v>
      </c>
      <c r="L4718" s="64">
        <f t="shared" si="75"/>
        <v>47283674880</v>
      </c>
      <c r="M4718" s="62">
        <v>4709</v>
      </c>
    </row>
    <row r="4719" spans="5:13">
      <c r="E4719" s="59"/>
      <c r="F4719" s="62">
        <v>6</v>
      </c>
      <c r="G4719" s="64">
        <v>21624000</v>
      </c>
      <c r="H4719" s="59"/>
      <c r="I4719" s="69">
        <v>1.06</v>
      </c>
      <c r="J4719" s="70">
        <v>2292144</v>
      </c>
      <c r="K4719" s="64">
        <v>10</v>
      </c>
      <c r="L4719" s="64">
        <f t="shared" si="75"/>
        <v>49586945856</v>
      </c>
      <c r="M4719" s="62">
        <v>4710</v>
      </c>
    </row>
    <row r="4720" spans="5:13">
      <c r="E4720" s="59"/>
      <c r="F4720" s="62">
        <v>7</v>
      </c>
      <c r="G4720" s="64">
        <v>22032000</v>
      </c>
      <c r="H4720" s="59"/>
      <c r="I4720" s="69">
        <v>1.08</v>
      </c>
      <c r="J4720" s="70">
        <v>2357424</v>
      </c>
      <c r="K4720" s="64">
        <v>10</v>
      </c>
      <c r="L4720" s="64">
        <f t="shared" si="75"/>
        <v>51960797568</v>
      </c>
      <c r="M4720" s="62">
        <v>4711</v>
      </c>
    </row>
    <row r="4721" spans="4:13">
      <c r="D4721" s="59"/>
      <c r="E4721" s="59"/>
      <c r="F4721" s="62">
        <v>8</v>
      </c>
      <c r="G4721" s="64">
        <v>22440000</v>
      </c>
      <c r="H4721" s="59"/>
      <c r="I4721" s="69">
        <v>1.1</v>
      </c>
      <c r="J4721" s="70">
        <v>2423520</v>
      </c>
      <c r="K4721" s="64">
        <v>10</v>
      </c>
      <c r="L4721" s="64">
        <f t="shared" si="75"/>
        <v>54406228800</v>
      </c>
      <c r="M4721" s="62">
        <v>4712</v>
      </c>
    </row>
    <row r="4722" spans="4:13">
      <c r="D4722" s="59"/>
      <c r="E4722" s="62">
        <v>5</v>
      </c>
      <c r="F4722" s="62">
        <v>1</v>
      </c>
      <c r="G4722" s="63">
        <v>20600000</v>
      </c>
      <c r="H4722" s="62">
        <v>200000</v>
      </c>
      <c r="I4722" s="69">
        <v>1</v>
      </c>
      <c r="J4722" s="70">
        <v>2080600</v>
      </c>
      <c r="K4722" s="64">
        <v>10</v>
      </c>
      <c r="L4722" s="64">
        <f t="shared" si="75"/>
        <v>42880960000</v>
      </c>
      <c r="M4722" s="62">
        <v>4713</v>
      </c>
    </row>
    <row r="4723" spans="4:13">
      <c r="D4723" s="59"/>
      <c r="E4723" s="59"/>
      <c r="F4723" s="62">
        <v>2</v>
      </c>
      <c r="G4723" s="64">
        <v>20806000</v>
      </c>
      <c r="H4723" s="59"/>
      <c r="I4723" s="69">
        <v>1.01</v>
      </c>
      <c r="J4723" s="70">
        <v>2122212</v>
      </c>
      <c r="K4723" s="64">
        <v>10</v>
      </c>
      <c r="L4723" s="64">
        <f t="shared" si="75"/>
        <v>44175548872</v>
      </c>
      <c r="M4723" s="62">
        <v>4714</v>
      </c>
    </row>
    <row r="4724" spans="4:13">
      <c r="D4724" s="59"/>
      <c r="E4724" s="59"/>
      <c r="F4724" s="62">
        <v>3</v>
      </c>
      <c r="G4724" s="64">
        <v>21012000</v>
      </c>
      <c r="H4724" s="59"/>
      <c r="I4724" s="69">
        <v>1.02</v>
      </c>
      <c r="J4724" s="70">
        <v>2164236</v>
      </c>
      <c r="K4724" s="64">
        <v>10</v>
      </c>
      <c r="L4724" s="64">
        <f t="shared" si="75"/>
        <v>45495938832</v>
      </c>
      <c r="M4724" s="62">
        <v>4715</v>
      </c>
    </row>
    <row r="4725" spans="4:13">
      <c r="D4725" s="59"/>
      <c r="E4725" s="59"/>
      <c r="F4725" s="62">
        <v>4</v>
      </c>
      <c r="G4725" s="64">
        <v>21218000</v>
      </c>
      <c r="H4725" s="59"/>
      <c r="I4725" s="69">
        <v>1.03</v>
      </c>
      <c r="J4725" s="70">
        <v>2206672</v>
      </c>
      <c r="K4725" s="64">
        <v>10</v>
      </c>
      <c r="L4725" s="64">
        <f t="shared" si="75"/>
        <v>46842384496</v>
      </c>
      <c r="M4725" s="62">
        <v>4716</v>
      </c>
    </row>
    <row r="4726" spans="4:13">
      <c r="D4726" s="59"/>
      <c r="E4726" s="59"/>
      <c r="F4726" s="62">
        <v>5</v>
      </c>
      <c r="G4726" s="64">
        <v>21424000</v>
      </c>
      <c r="H4726" s="59"/>
      <c r="I4726" s="69">
        <v>1.04</v>
      </c>
      <c r="J4726" s="70">
        <v>2249520</v>
      </c>
      <c r="K4726" s="64">
        <v>10</v>
      </c>
      <c r="L4726" s="64">
        <f t="shared" si="75"/>
        <v>48215140480</v>
      </c>
      <c r="M4726" s="62">
        <v>4717</v>
      </c>
    </row>
    <row r="4727" spans="4:13">
      <c r="D4727" s="59"/>
      <c r="E4727" s="59"/>
      <c r="F4727" s="62">
        <v>6</v>
      </c>
      <c r="G4727" s="64">
        <v>21836000</v>
      </c>
      <c r="H4727" s="59"/>
      <c r="I4727" s="69">
        <v>1.06</v>
      </c>
      <c r="J4727" s="70">
        <v>2314616</v>
      </c>
      <c r="K4727" s="64">
        <v>10</v>
      </c>
      <c r="L4727" s="64">
        <f t="shared" si="75"/>
        <v>50563790976</v>
      </c>
      <c r="M4727" s="62">
        <v>4718</v>
      </c>
    </row>
    <row r="4728" spans="4:13">
      <c r="D4728" s="59"/>
      <c r="E4728" s="59"/>
      <c r="F4728" s="62">
        <v>7</v>
      </c>
      <c r="G4728" s="64">
        <v>22248000</v>
      </c>
      <c r="H4728" s="59"/>
      <c r="I4728" s="69">
        <v>1.08</v>
      </c>
      <c r="J4728" s="70">
        <v>2380536</v>
      </c>
      <c r="K4728" s="64">
        <v>10</v>
      </c>
      <c r="L4728" s="64">
        <f t="shared" si="75"/>
        <v>52984412928</v>
      </c>
      <c r="M4728" s="62">
        <v>4719</v>
      </c>
    </row>
    <row r="4729" spans="4:13">
      <c r="D4729" s="59"/>
      <c r="E4729" s="59"/>
      <c r="F4729" s="62">
        <v>8</v>
      </c>
      <c r="G4729" s="64">
        <v>22660000</v>
      </c>
      <c r="H4729" s="59"/>
      <c r="I4729" s="69">
        <v>1.1</v>
      </c>
      <c r="J4729" s="70">
        <v>2447280</v>
      </c>
      <c r="K4729" s="64">
        <v>10</v>
      </c>
      <c r="L4729" s="64">
        <f t="shared" si="75"/>
        <v>55478024800</v>
      </c>
      <c r="M4729" s="62">
        <v>4720</v>
      </c>
    </row>
    <row r="4730" spans="4:13">
      <c r="D4730" s="62" t="s">
        <v>715</v>
      </c>
      <c r="E4730" s="62">
        <v>1</v>
      </c>
      <c r="F4730" s="62">
        <v>1</v>
      </c>
      <c r="G4730" s="63">
        <v>20800000</v>
      </c>
      <c r="H4730" s="62">
        <v>200000</v>
      </c>
      <c r="I4730" s="69">
        <v>1</v>
      </c>
      <c r="J4730" s="70">
        <v>2100800</v>
      </c>
      <c r="K4730" s="64">
        <v>10</v>
      </c>
      <c r="L4730" s="64">
        <f t="shared" si="75"/>
        <v>43717440000</v>
      </c>
      <c r="M4730" s="62">
        <v>4721</v>
      </c>
    </row>
    <row r="4731" spans="4:13">
      <c r="D4731" s="59"/>
      <c r="E4731" s="59"/>
      <c r="F4731" s="62">
        <v>2</v>
      </c>
      <c r="G4731" s="64">
        <v>21008000</v>
      </c>
      <c r="H4731" s="59"/>
      <c r="I4731" s="69">
        <v>1.01</v>
      </c>
      <c r="J4731" s="70">
        <v>2142816</v>
      </c>
      <c r="K4731" s="64">
        <v>10</v>
      </c>
      <c r="L4731" s="64">
        <f t="shared" si="75"/>
        <v>45037286528</v>
      </c>
      <c r="M4731" s="62">
        <v>4722</v>
      </c>
    </row>
    <row r="4732" spans="4:13">
      <c r="D4732" s="59"/>
      <c r="E4732" s="59"/>
      <c r="F4732" s="62">
        <v>3</v>
      </c>
      <c r="G4732" s="64">
        <v>21216000</v>
      </c>
      <c r="H4732" s="59"/>
      <c r="I4732" s="69">
        <v>1.02</v>
      </c>
      <c r="J4732" s="70">
        <v>2185248</v>
      </c>
      <c r="K4732" s="64">
        <v>10</v>
      </c>
      <c r="L4732" s="64">
        <f t="shared" si="75"/>
        <v>46383437568</v>
      </c>
      <c r="M4732" s="62">
        <v>4723</v>
      </c>
    </row>
    <row r="4733" spans="4:13">
      <c r="D4733" s="59"/>
      <c r="E4733" s="59"/>
      <c r="F4733" s="62">
        <v>4</v>
      </c>
      <c r="G4733" s="64">
        <v>21424000</v>
      </c>
      <c r="H4733" s="59"/>
      <c r="I4733" s="69">
        <v>1.03</v>
      </c>
      <c r="J4733" s="70">
        <v>2228096</v>
      </c>
      <c r="K4733" s="64">
        <v>10</v>
      </c>
      <c r="L4733" s="64">
        <f t="shared" si="75"/>
        <v>47756152704</v>
      </c>
      <c r="M4733" s="62">
        <v>4724</v>
      </c>
    </row>
    <row r="4734" spans="4:13">
      <c r="D4734" s="59"/>
      <c r="E4734" s="59"/>
      <c r="F4734" s="62">
        <v>5</v>
      </c>
      <c r="G4734" s="64">
        <v>21632000</v>
      </c>
      <c r="H4734" s="59"/>
      <c r="I4734" s="69">
        <v>1.04</v>
      </c>
      <c r="J4734" s="70">
        <v>2271360</v>
      </c>
      <c r="K4734" s="64">
        <v>10</v>
      </c>
      <c r="L4734" s="64">
        <f t="shared" si="75"/>
        <v>49155691520</v>
      </c>
      <c r="M4734" s="62">
        <v>4725</v>
      </c>
    </row>
    <row r="4735" spans="4:13">
      <c r="D4735" s="59"/>
      <c r="E4735" s="59"/>
      <c r="F4735" s="62">
        <v>6</v>
      </c>
      <c r="G4735" s="64">
        <v>22048000</v>
      </c>
      <c r="H4735" s="59"/>
      <c r="I4735" s="69">
        <v>1.06</v>
      </c>
      <c r="J4735" s="70">
        <v>2337088</v>
      </c>
      <c r="K4735" s="64">
        <v>10</v>
      </c>
      <c r="L4735" s="64">
        <f t="shared" si="75"/>
        <v>51550164224</v>
      </c>
      <c r="M4735" s="62">
        <v>4726</v>
      </c>
    </row>
    <row r="4736" spans="4:13">
      <c r="D4736" s="59"/>
      <c r="E4736" s="59"/>
      <c r="F4736" s="62">
        <v>7</v>
      </c>
      <c r="G4736" s="64">
        <v>22464000</v>
      </c>
      <c r="H4736" s="59"/>
      <c r="I4736" s="69">
        <v>1.08</v>
      </c>
      <c r="J4736" s="70">
        <v>2403648</v>
      </c>
      <c r="K4736" s="64">
        <v>10</v>
      </c>
      <c r="L4736" s="64">
        <f t="shared" si="75"/>
        <v>54018012672</v>
      </c>
      <c r="M4736" s="62">
        <v>4727</v>
      </c>
    </row>
    <row r="4737" spans="5:13">
      <c r="E4737" s="59"/>
      <c r="F4737" s="62">
        <v>8</v>
      </c>
      <c r="G4737" s="64">
        <v>22880000</v>
      </c>
      <c r="H4737" s="59"/>
      <c r="I4737" s="69">
        <v>1.1</v>
      </c>
      <c r="J4737" s="70">
        <v>2471040</v>
      </c>
      <c r="K4737" s="64">
        <v>10</v>
      </c>
      <c r="L4737" s="64">
        <f t="shared" si="75"/>
        <v>56560275200</v>
      </c>
      <c r="M4737" s="62">
        <v>4728</v>
      </c>
    </row>
    <row r="4738" spans="5:13">
      <c r="E4738" s="62">
        <v>2</v>
      </c>
      <c r="F4738" s="62">
        <v>1</v>
      </c>
      <c r="G4738" s="63">
        <v>21000000</v>
      </c>
      <c r="H4738" s="62">
        <v>200000</v>
      </c>
      <c r="I4738" s="69">
        <v>1</v>
      </c>
      <c r="J4738" s="70">
        <v>2121000</v>
      </c>
      <c r="K4738" s="64">
        <v>10</v>
      </c>
      <c r="L4738" s="64">
        <f t="shared" si="75"/>
        <v>44562000000</v>
      </c>
      <c r="M4738" s="62">
        <v>4729</v>
      </c>
    </row>
    <row r="4739" spans="5:13">
      <c r="E4739" s="59"/>
      <c r="F4739" s="62">
        <v>2</v>
      </c>
      <c r="G4739" s="64">
        <v>21210000</v>
      </c>
      <c r="H4739" s="59"/>
      <c r="I4739" s="69">
        <v>1.01</v>
      </c>
      <c r="J4739" s="70">
        <v>2163420</v>
      </c>
      <c r="K4739" s="64">
        <v>10</v>
      </c>
      <c r="L4739" s="64">
        <f t="shared" si="75"/>
        <v>45907348200</v>
      </c>
      <c r="M4739" s="62">
        <v>4730</v>
      </c>
    </row>
    <row r="4740" spans="5:13">
      <c r="E4740" s="59"/>
      <c r="F4740" s="62">
        <v>3</v>
      </c>
      <c r="G4740" s="64">
        <v>21420000</v>
      </c>
      <c r="H4740" s="59"/>
      <c r="I4740" s="69">
        <v>1.02</v>
      </c>
      <c r="J4740" s="70">
        <v>2206260</v>
      </c>
      <c r="K4740" s="64">
        <v>10</v>
      </c>
      <c r="L4740" s="64">
        <f t="shared" si="75"/>
        <v>47279509200</v>
      </c>
      <c r="M4740" s="62">
        <v>4731</v>
      </c>
    </row>
    <row r="4741" spans="5:13">
      <c r="E4741" s="59"/>
      <c r="F4741" s="62">
        <v>4</v>
      </c>
      <c r="G4741" s="64">
        <v>21630000</v>
      </c>
      <c r="H4741" s="59"/>
      <c r="I4741" s="69">
        <v>1.03</v>
      </c>
      <c r="J4741" s="70">
        <v>2249520</v>
      </c>
      <c r="K4741" s="64">
        <v>10</v>
      </c>
      <c r="L4741" s="64">
        <f t="shared" si="75"/>
        <v>48678747600</v>
      </c>
      <c r="M4741" s="62">
        <v>4732</v>
      </c>
    </row>
    <row r="4742" spans="5:13">
      <c r="E4742" s="59"/>
      <c r="F4742" s="62">
        <v>5</v>
      </c>
      <c r="G4742" s="64">
        <v>21840000</v>
      </c>
      <c r="H4742" s="59"/>
      <c r="I4742" s="69">
        <v>1.04</v>
      </c>
      <c r="J4742" s="70">
        <v>2293200</v>
      </c>
      <c r="K4742" s="64">
        <v>10</v>
      </c>
      <c r="L4742" s="64">
        <f t="shared" si="75"/>
        <v>50105328000</v>
      </c>
      <c r="M4742" s="62">
        <v>4733</v>
      </c>
    </row>
    <row r="4743" spans="5:13">
      <c r="E4743" s="59"/>
      <c r="F4743" s="62">
        <v>6</v>
      </c>
      <c r="G4743" s="64">
        <v>22260000</v>
      </c>
      <c r="H4743" s="59"/>
      <c r="I4743" s="69">
        <v>1.06</v>
      </c>
      <c r="J4743" s="70">
        <v>2359560</v>
      </c>
      <c r="K4743" s="64">
        <v>10</v>
      </c>
      <c r="L4743" s="64">
        <f t="shared" si="75"/>
        <v>52546065600</v>
      </c>
      <c r="M4743" s="62">
        <v>4734</v>
      </c>
    </row>
    <row r="4744" spans="5:13">
      <c r="E4744" s="59"/>
      <c r="F4744" s="62">
        <v>7</v>
      </c>
      <c r="G4744" s="64">
        <v>22680000</v>
      </c>
      <c r="H4744" s="59"/>
      <c r="I4744" s="69">
        <v>1.08</v>
      </c>
      <c r="J4744" s="70">
        <v>2426760</v>
      </c>
      <c r="K4744" s="64">
        <v>10</v>
      </c>
      <c r="L4744" s="64">
        <f t="shared" si="75"/>
        <v>55061596800</v>
      </c>
      <c r="M4744" s="62">
        <v>4735</v>
      </c>
    </row>
    <row r="4745" spans="5:13">
      <c r="E4745" s="59"/>
      <c r="F4745" s="62">
        <v>8</v>
      </c>
      <c r="G4745" s="64">
        <v>23100000</v>
      </c>
      <c r="H4745" s="59"/>
      <c r="I4745" s="69">
        <v>1.1</v>
      </c>
      <c r="J4745" s="70">
        <v>2494800</v>
      </c>
      <c r="K4745" s="64">
        <v>10</v>
      </c>
      <c r="L4745" s="64">
        <f t="shared" si="75"/>
        <v>57652980000</v>
      </c>
      <c r="M4745" s="62">
        <v>4736</v>
      </c>
    </row>
    <row r="4746" spans="5:13">
      <c r="E4746" s="62">
        <v>3</v>
      </c>
      <c r="F4746" s="62">
        <v>1</v>
      </c>
      <c r="G4746" s="63">
        <v>21200000</v>
      </c>
      <c r="H4746" s="62">
        <v>200000</v>
      </c>
      <c r="I4746" s="69">
        <v>1</v>
      </c>
      <c r="J4746" s="70">
        <v>2141200</v>
      </c>
      <c r="K4746" s="64">
        <v>10</v>
      </c>
      <c r="L4746" s="64">
        <f t="shared" si="75"/>
        <v>45414640000</v>
      </c>
      <c r="M4746" s="62">
        <v>4737</v>
      </c>
    </row>
    <row r="4747" spans="5:13">
      <c r="E4747" s="59"/>
      <c r="F4747" s="62">
        <v>2</v>
      </c>
      <c r="G4747" s="64">
        <v>21412000</v>
      </c>
      <c r="H4747" s="59"/>
      <c r="I4747" s="69">
        <v>1.01</v>
      </c>
      <c r="J4747" s="70">
        <v>2184024</v>
      </c>
      <c r="K4747" s="64">
        <v>10</v>
      </c>
      <c r="L4747" s="64">
        <f t="shared" si="75"/>
        <v>46785733888</v>
      </c>
      <c r="M4747" s="62">
        <v>4738</v>
      </c>
    </row>
    <row r="4748" spans="5:13">
      <c r="E4748" s="59"/>
      <c r="F4748" s="62">
        <v>3</v>
      </c>
      <c r="G4748" s="64">
        <v>21624000</v>
      </c>
      <c r="H4748" s="59"/>
      <c r="I4748" s="69">
        <v>1.02</v>
      </c>
      <c r="J4748" s="70">
        <v>2227272</v>
      </c>
      <c r="K4748" s="64">
        <v>10</v>
      </c>
      <c r="L4748" s="64">
        <f t="shared" si="75"/>
        <v>48184153728</v>
      </c>
      <c r="M4748" s="62">
        <v>4739</v>
      </c>
    </row>
    <row r="4749" spans="5:13">
      <c r="E4749" s="59"/>
      <c r="F4749" s="62">
        <v>4</v>
      </c>
      <c r="G4749" s="64">
        <v>21836000</v>
      </c>
      <c r="H4749" s="59"/>
      <c r="I4749" s="69">
        <v>1.03</v>
      </c>
      <c r="J4749" s="70">
        <v>2270944</v>
      </c>
      <c r="K4749" s="64">
        <v>10</v>
      </c>
      <c r="L4749" s="64">
        <f t="shared" si="75"/>
        <v>49610169184</v>
      </c>
      <c r="M4749" s="62">
        <v>4740</v>
      </c>
    </row>
    <row r="4750" spans="5:13">
      <c r="E4750" s="59"/>
      <c r="F4750" s="62">
        <v>5</v>
      </c>
      <c r="G4750" s="64">
        <v>22048000</v>
      </c>
      <c r="H4750" s="59"/>
      <c r="I4750" s="69">
        <v>1.04</v>
      </c>
      <c r="J4750" s="70">
        <v>2315040</v>
      </c>
      <c r="K4750" s="64">
        <v>10</v>
      </c>
      <c r="L4750" s="64">
        <f t="shared" si="75"/>
        <v>51064049920</v>
      </c>
      <c r="M4750" s="62">
        <v>4741</v>
      </c>
    </row>
    <row r="4751" spans="5:13">
      <c r="E4751" s="59"/>
      <c r="F4751" s="62">
        <v>6</v>
      </c>
      <c r="G4751" s="64">
        <v>22472000</v>
      </c>
      <c r="H4751" s="59"/>
      <c r="I4751" s="69">
        <v>1.06</v>
      </c>
      <c r="J4751" s="70">
        <v>2382032</v>
      </c>
      <c r="K4751" s="64">
        <v>10</v>
      </c>
      <c r="L4751" s="64">
        <f t="shared" si="75"/>
        <v>53551495104</v>
      </c>
      <c r="M4751" s="62">
        <v>4742</v>
      </c>
    </row>
    <row r="4752" spans="5:13">
      <c r="E4752" s="59"/>
      <c r="F4752" s="62">
        <v>7</v>
      </c>
      <c r="G4752" s="64">
        <v>22896000</v>
      </c>
      <c r="H4752" s="59"/>
      <c r="I4752" s="69">
        <v>1.08</v>
      </c>
      <c r="J4752" s="70">
        <v>2449872</v>
      </c>
      <c r="K4752" s="64">
        <v>10</v>
      </c>
      <c r="L4752" s="64">
        <f t="shared" si="75"/>
        <v>56115165312</v>
      </c>
      <c r="M4752" s="62">
        <v>4743</v>
      </c>
    </row>
    <row r="4753" spans="5:13">
      <c r="E4753" s="59"/>
      <c r="F4753" s="62">
        <v>8</v>
      </c>
      <c r="G4753" s="64">
        <v>23320000</v>
      </c>
      <c r="H4753" s="59"/>
      <c r="I4753" s="69">
        <v>1.1</v>
      </c>
      <c r="J4753" s="70">
        <v>2518560</v>
      </c>
      <c r="K4753" s="64">
        <v>10</v>
      </c>
      <c r="L4753" s="64">
        <f t="shared" si="75"/>
        <v>58756139200</v>
      </c>
      <c r="M4753" s="62">
        <v>4744</v>
      </c>
    </row>
    <row r="4754" spans="5:13">
      <c r="E4754" s="62">
        <v>4</v>
      </c>
      <c r="F4754" s="62">
        <v>1</v>
      </c>
      <c r="G4754" s="63">
        <v>21400000</v>
      </c>
      <c r="H4754" s="62">
        <v>200000</v>
      </c>
      <c r="I4754" s="69">
        <v>1</v>
      </c>
      <c r="J4754" s="70">
        <v>2161400</v>
      </c>
      <c r="K4754" s="64">
        <v>10</v>
      </c>
      <c r="L4754" s="64">
        <f t="shared" si="75"/>
        <v>46275360000</v>
      </c>
      <c r="M4754" s="62">
        <v>4745</v>
      </c>
    </row>
    <row r="4755" spans="5:13">
      <c r="E4755" s="59"/>
      <c r="F4755" s="62">
        <v>2</v>
      </c>
      <c r="G4755" s="64">
        <v>21614000</v>
      </c>
      <c r="H4755" s="59"/>
      <c r="I4755" s="69">
        <v>1.01</v>
      </c>
      <c r="J4755" s="70">
        <v>2204628</v>
      </c>
      <c r="K4755" s="64">
        <v>10</v>
      </c>
      <c r="L4755" s="64">
        <f t="shared" si="75"/>
        <v>47672443592</v>
      </c>
      <c r="M4755" s="62">
        <v>4746</v>
      </c>
    </row>
    <row r="4756" spans="5:13">
      <c r="E4756" s="59"/>
      <c r="F4756" s="62">
        <v>3</v>
      </c>
      <c r="G4756" s="64">
        <v>21828000</v>
      </c>
      <c r="H4756" s="59"/>
      <c r="I4756" s="69">
        <v>1.02</v>
      </c>
      <c r="J4756" s="70">
        <v>2248284</v>
      </c>
      <c r="K4756" s="64">
        <v>10</v>
      </c>
      <c r="L4756" s="64">
        <f t="shared" si="75"/>
        <v>49097371152</v>
      </c>
      <c r="M4756" s="62">
        <v>4747</v>
      </c>
    </row>
    <row r="4757" spans="5:13">
      <c r="E4757" s="59"/>
      <c r="F4757" s="62">
        <v>4</v>
      </c>
      <c r="G4757" s="64">
        <v>22042000</v>
      </c>
      <c r="H4757" s="59"/>
      <c r="I4757" s="69">
        <v>1.03</v>
      </c>
      <c r="J4757" s="70">
        <v>2292368</v>
      </c>
      <c r="K4757" s="64">
        <v>10</v>
      </c>
      <c r="L4757" s="64">
        <f t="shared" si="75"/>
        <v>50550417456</v>
      </c>
      <c r="M4757" s="62">
        <v>4748</v>
      </c>
    </row>
    <row r="4758" spans="5:13">
      <c r="E4758" s="59"/>
      <c r="F4758" s="62">
        <v>5</v>
      </c>
      <c r="G4758" s="64">
        <v>22256000</v>
      </c>
      <c r="H4758" s="59"/>
      <c r="I4758" s="69">
        <v>1.04</v>
      </c>
      <c r="J4758" s="70">
        <v>2336880</v>
      </c>
      <c r="K4758" s="64">
        <v>10</v>
      </c>
      <c r="L4758" s="64">
        <f t="shared" si="75"/>
        <v>52031857280</v>
      </c>
      <c r="M4758" s="62">
        <v>4749</v>
      </c>
    </row>
    <row r="4759" spans="5:13">
      <c r="E4759" s="59"/>
      <c r="F4759" s="62">
        <v>6</v>
      </c>
      <c r="G4759" s="64">
        <v>22684000</v>
      </c>
      <c r="H4759" s="59"/>
      <c r="I4759" s="69">
        <v>1.06</v>
      </c>
      <c r="J4759" s="70">
        <v>2404504</v>
      </c>
      <c r="K4759" s="64">
        <v>10</v>
      </c>
      <c r="L4759" s="64">
        <f t="shared" si="75"/>
        <v>54566452736</v>
      </c>
      <c r="M4759" s="62">
        <v>4750</v>
      </c>
    </row>
    <row r="4760" spans="5:13">
      <c r="E4760" s="59"/>
      <c r="F4760" s="62">
        <v>7</v>
      </c>
      <c r="G4760" s="64">
        <v>23112000</v>
      </c>
      <c r="H4760" s="59"/>
      <c r="I4760" s="69">
        <v>1.08</v>
      </c>
      <c r="J4760" s="70">
        <v>2472984</v>
      </c>
      <c r="K4760" s="64">
        <v>10</v>
      </c>
      <c r="L4760" s="64">
        <f t="shared" si="75"/>
        <v>57178718208</v>
      </c>
      <c r="M4760" s="62">
        <v>4751</v>
      </c>
    </row>
    <row r="4761" spans="5:13">
      <c r="E4761" s="59"/>
      <c r="F4761" s="62">
        <v>8</v>
      </c>
      <c r="G4761" s="64">
        <v>23540000</v>
      </c>
      <c r="H4761" s="59"/>
      <c r="I4761" s="69">
        <v>1.1</v>
      </c>
      <c r="J4761" s="70">
        <v>2542320</v>
      </c>
      <c r="K4761" s="64">
        <v>10</v>
      </c>
      <c r="L4761" s="64">
        <f t="shared" si="75"/>
        <v>59869752800</v>
      </c>
      <c r="M4761" s="62">
        <v>4752</v>
      </c>
    </row>
    <row r="4762" spans="5:13">
      <c r="E4762" s="62">
        <v>5</v>
      </c>
      <c r="F4762" s="62">
        <v>1</v>
      </c>
      <c r="G4762" s="63">
        <v>21600000</v>
      </c>
      <c r="H4762" s="62">
        <v>200000</v>
      </c>
      <c r="I4762" s="69">
        <v>1</v>
      </c>
      <c r="J4762" s="70">
        <v>2181600</v>
      </c>
      <c r="K4762" s="64">
        <v>10</v>
      </c>
      <c r="L4762" s="64">
        <f t="shared" si="75"/>
        <v>47144160000</v>
      </c>
      <c r="M4762" s="62">
        <v>4753</v>
      </c>
    </row>
    <row r="4763" spans="5:13">
      <c r="E4763" s="59"/>
      <c r="F4763" s="62">
        <v>2</v>
      </c>
      <c r="G4763" s="64">
        <v>21816000</v>
      </c>
      <c r="H4763" s="59"/>
      <c r="I4763" s="69">
        <v>1.01</v>
      </c>
      <c r="J4763" s="70">
        <v>2225232</v>
      </c>
      <c r="K4763" s="64">
        <v>10</v>
      </c>
      <c r="L4763" s="64">
        <f t="shared" si="75"/>
        <v>48567477312</v>
      </c>
      <c r="M4763" s="62">
        <v>4754</v>
      </c>
    </row>
    <row r="4764" spans="5:13">
      <c r="E4764" s="59"/>
      <c r="F4764" s="62">
        <v>3</v>
      </c>
      <c r="G4764" s="64">
        <v>22032000</v>
      </c>
      <c r="H4764" s="59"/>
      <c r="I4764" s="69">
        <v>1.02</v>
      </c>
      <c r="J4764" s="70">
        <v>2269296</v>
      </c>
      <c r="K4764" s="64">
        <v>10</v>
      </c>
      <c r="L4764" s="64">
        <f t="shared" si="75"/>
        <v>50019161472</v>
      </c>
      <c r="M4764" s="62">
        <v>4755</v>
      </c>
    </row>
    <row r="4765" spans="5:13">
      <c r="E4765" s="59"/>
      <c r="F4765" s="62">
        <v>4</v>
      </c>
      <c r="G4765" s="64">
        <v>22248000</v>
      </c>
      <c r="H4765" s="59"/>
      <c r="I4765" s="69">
        <v>1.03</v>
      </c>
      <c r="J4765" s="70">
        <v>2313792</v>
      </c>
      <c r="K4765" s="64">
        <v>10</v>
      </c>
      <c r="L4765" s="64">
        <f t="shared" si="75"/>
        <v>51499492416</v>
      </c>
      <c r="M4765" s="62">
        <v>4756</v>
      </c>
    </row>
    <row r="4766" spans="5:13">
      <c r="E4766" s="59"/>
      <c r="F4766" s="62">
        <v>5</v>
      </c>
      <c r="G4766" s="64">
        <v>22464000</v>
      </c>
      <c r="H4766" s="59"/>
      <c r="I4766" s="69">
        <v>1.04</v>
      </c>
      <c r="J4766" s="70">
        <v>2358720</v>
      </c>
      <c r="K4766" s="64">
        <v>10</v>
      </c>
      <c r="L4766" s="64">
        <f t="shared" si="75"/>
        <v>53008750080</v>
      </c>
      <c r="M4766" s="62">
        <v>4757</v>
      </c>
    </row>
    <row r="4767" spans="5:13">
      <c r="E4767" s="59"/>
      <c r="F4767" s="62">
        <v>6</v>
      </c>
      <c r="G4767" s="64">
        <v>22896000</v>
      </c>
      <c r="H4767" s="59"/>
      <c r="I4767" s="69">
        <v>1.06</v>
      </c>
      <c r="J4767" s="70">
        <v>2426976</v>
      </c>
      <c r="K4767" s="64">
        <v>10</v>
      </c>
      <c r="L4767" s="64">
        <f t="shared" si="75"/>
        <v>55590938496</v>
      </c>
      <c r="M4767" s="62">
        <v>4758</v>
      </c>
    </row>
    <row r="4768" spans="5:13">
      <c r="E4768" s="59"/>
      <c r="F4768" s="62">
        <v>7</v>
      </c>
      <c r="G4768" s="64">
        <v>23328000</v>
      </c>
      <c r="H4768" s="59"/>
      <c r="I4768" s="69">
        <v>1.08</v>
      </c>
      <c r="J4768" s="70">
        <v>2496096</v>
      </c>
      <c r="K4768" s="64">
        <v>10</v>
      </c>
      <c r="L4768" s="64">
        <f t="shared" si="75"/>
        <v>58252255488</v>
      </c>
      <c r="M4768" s="62">
        <v>4759</v>
      </c>
    </row>
    <row r="4769" spans="4:13">
      <c r="D4769" s="59"/>
      <c r="E4769" s="59"/>
      <c r="F4769" s="62">
        <v>8</v>
      </c>
      <c r="G4769" s="64">
        <v>23760000</v>
      </c>
      <c r="H4769" s="59"/>
      <c r="I4769" s="69">
        <v>1.1</v>
      </c>
      <c r="J4769" s="70">
        <v>2566080</v>
      </c>
      <c r="K4769" s="64">
        <v>10</v>
      </c>
      <c r="L4769" s="64">
        <f t="shared" si="75"/>
        <v>60993820800</v>
      </c>
      <c r="M4769" s="62">
        <v>4760</v>
      </c>
    </row>
    <row r="4770" spans="4:13">
      <c r="D4770" s="62" t="s">
        <v>716</v>
      </c>
      <c r="E4770" s="62">
        <v>1</v>
      </c>
      <c r="F4770" s="62">
        <v>1</v>
      </c>
      <c r="G4770" s="63">
        <v>21800000</v>
      </c>
      <c r="H4770" s="62">
        <v>200000</v>
      </c>
      <c r="I4770" s="69">
        <v>1</v>
      </c>
      <c r="J4770" s="70">
        <v>2201800</v>
      </c>
      <c r="K4770" s="64">
        <v>10</v>
      </c>
      <c r="L4770" s="64">
        <f t="shared" si="75"/>
        <v>48021040000</v>
      </c>
      <c r="M4770" s="62">
        <v>4761</v>
      </c>
    </row>
    <row r="4771" spans="4:13">
      <c r="D4771" s="59"/>
      <c r="E4771" s="59"/>
      <c r="F4771" s="62">
        <v>2</v>
      </c>
      <c r="G4771" s="64">
        <v>22018000</v>
      </c>
      <c r="H4771" s="59"/>
      <c r="I4771" s="69">
        <v>1.01</v>
      </c>
      <c r="J4771" s="70">
        <v>2245836</v>
      </c>
      <c r="K4771" s="64">
        <v>10</v>
      </c>
      <c r="L4771" s="64">
        <f t="shared" si="75"/>
        <v>49470835048</v>
      </c>
      <c r="M4771" s="62">
        <v>4762</v>
      </c>
    </row>
    <row r="4772" spans="4:13">
      <c r="D4772" s="59"/>
      <c r="E4772" s="59"/>
      <c r="F4772" s="62">
        <v>3</v>
      </c>
      <c r="G4772" s="64">
        <v>22236000</v>
      </c>
      <c r="H4772" s="59"/>
      <c r="I4772" s="69">
        <v>1.02</v>
      </c>
      <c r="J4772" s="70">
        <v>2290308</v>
      </c>
      <c r="K4772" s="64">
        <v>10</v>
      </c>
      <c r="L4772" s="64">
        <f t="shared" si="75"/>
        <v>50949524688</v>
      </c>
      <c r="M4772" s="62">
        <v>4763</v>
      </c>
    </row>
    <row r="4773" spans="4:13">
      <c r="D4773" s="59"/>
      <c r="E4773" s="59"/>
      <c r="F4773" s="62">
        <v>4</v>
      </c>
      <c r="G4773" s="64">
        <v>22454000</v>
      </c>
      <c r="H4773" s="59"/>
      <c r="I4773" s="69">
        <v>1.03</v>
      </c>
      <c r="J4773" s="70">
        <v>2335216</v>
      </c>
      <c r="K4773" s="64">
        <v>10</v>
      </c>
      <c r="L4773" s="64">
        <f t="shared" si="75"/>
        <v>52457394064</v>
      </c>
      <c r="M4773" s="62">
        <v>4764</v>
      </c>
    </row>
    <row r="4774" spans="4:13">
      <c r="D4774" s="59"/>
      <c r="E4774" s="59"/>
      <c r="F4774" s="62">
        <v>5</v>
      </c>
      <c r="G4774" s="64">
        <v>22672000</v>
      </c>
      <c r="H4774" s="59"/>
      <c r="I4774" s="69">
        <v>1.04</v>
      </c>
      <c r="J4774" s="70">
        <v>2380560</v>
      </c>
      <c r="K4774" s="64">
        <v>10</v>
      </c>
      <c r="L4774" s="64">
        <f t="shared" si="75"/>
        <v>53994728320</v>
      </c>
      <c r="M4774" s="62">
        <v>4765</v>
      </c>
    </row>
    <row r="4775" spans="4:13">
      <c r="D4775" s="59"/>
      <c r="E4775" s="59"/>
      <c r="F4775" s="62">
        <v>6</v>
      </c>
      <c r="G4775" s="64">
        <v>23108000</v>
      </c>
      <c r="H4775" s="59"/>
      <c r="I4775" s="69">
        <v>1.06</v>
      </c>
      <c r="J4775" s="70">
        <v>2449448</v>
      </c>
      <c r="K4775" s="64">
        <v>10</v>
      </c>
      <c r="L4775" s="64">
        <f t="shared" si="75"/>
        <v>56624952384</v>
      </c>
      <c r="M4775" s="62">
        <v>4766</v>
      </c>
    </row>
    <row r="4776" spans="4:13">
      <c r="D4776" s="59"/>
      <c r="E4776" s="59"/>
      <c r="F4776" s="62">
        <v>7</v>
      </c>
      <c r="G4776" s="64">
        <v>23544000</v>
      </c>
      <c r="H4776" s="59"/>
      <c r="I4776" s="69">
        <v>1.08</v>
      </c>
      <c r="J4776" s="70">
        <v>2519208</v>
      </c>
      <c r="K4776" s="64">
        <v>10</v>
      </c>
      <c r="L4776" s="64">
        <f t="shared" si="75"/>
        <v>59335777152</v>
      </c>
      <c r="M4776" s="62">
        <v>4767</v>
      </c>
    </row>
    <row r="4777" spans="4:13">
      <c r="D4777" s="59"/>
      <c r="E4777" s="59"/>
      <c r="F4777" s="62">
        <v>8</v>
      </c>
      <c r="G4777" s="64">
        <v>23980000</v>
      </c>
      <c r="H4777" s="59"/>
      <c r="I4777" s="69">
        <v>1.1</v>
      </c>
      <c r="J4777" s="70">
        <v>2589840</v>
      </c>
      <c r="K4777" s="64">
        <v>10</v>
      </c>
      <c r="L4777" s="64">
        <f t="shared" si="75"/>
        <v>62128343200</v>
      </c>
      <c r="M4777" s="62">
        <v>4768</v>
      </c>
    </row>
    <row r="4778" spans="4:13">
      <c r="D4778" s="59"/>
      <c r="E4778" s="62">
        <v>2</v>
      </c>
      <c r="F4778" s="62">
        <v>1</v>
      </c>
      <c r="G4778" s="63">
        <v>22000000</v>
      </c>
      <c r="H4778" s="62">
        <v>200000</v>
      </c>
      <c r="I4778" s="69">
        <v>1</v>
      </c>
      <c r="J4778" s="70">
        <v>2222000</v>
      </c>
      <c r="K4778" s="64">
        <v>10</v>
      </c>
      <c r="L4778" s="64">
        <f t="shared" ref="L4778:L4810" si="76">G4778*(1+J4778/1000)</f>
        <v>48906000000</v>
      </c>
      <c r="M4778" s="62">
        <v>4769</v>
      </c>
    </row>
    <row r="4779" spans="4:13">
      <c r="D4779" s="59"/>
      <c r="E4779" s="59"/>
      <c r="F4779" s="62">
        <v>2</v>
      </c>
      <c r="G4779" s="64">
        <v>22220000</v>
      </c>
      <c r="H4779" s="59"/>
      <c r="I4779" s="69">
        <v>1.01</v>
      </c>
      <c r="J4779" s="70">
        <v>2266440</v>
      </c>
      <c r="K4779" s="64">
        <v>10</v>
      </c>
      <c r="L4779" s="64">
        <f t="shared" si="76"/>
        <v>50382516800</v>
      </c>
      <c r="M4779" s="62">
        <v>4770</v>
      </c>
    </row>
    <row r="4780" spans="4:13">
      <c r="D4780" s="59"/>
      <c r="E4780" s="59"/>
      <c r="F4780" s="62">
        <v>3</v>
      </c>
      <c r="G4780" s="64">
        <v>22440000</v>
      </c>
      <c r="H4780" s="59"/>
      <c r="I4780" s="69">
        <v>1.02</v>
      </c>
      <c r="J4780" s="70">
        <v>2311320</v>
      </c>
      <c r="K4780" s="64">
        <v>10</v>
      </c>
      <c r="L4780" s="64">
        <f t="shared" si="76"/>
        <v>51888460800</v>
      </c>
      <c r="M4780" s="62">
        <v>4771</v>
      </c>
    </row>
    <row r="4781" spans="4:13">
      <c r="D4781" s="59"/>
      <c r="E4781" s="59"/>
      <c r="F4781" s="62">
        <v>4</v>
      </c>
      <c r="G4781" s="64">
        <v>22660000</v>
      </c>
      <c r="H4781" s="59"/>
      <c r="I4781" s="69">
        <v>1.03</v>
      </c>
      <c r="J4781" s="70">
        <v>2356640</v>
      </c>
      <c r="K4781" s="64">
        <v>10</v>
      </c>
      <c r="L4781" s="64">
        <f t="shared" si="76"/>
        <v>53424122400</v>
      </c>
      <c r="M4781" s="62">
        <v>4772</v>
      </c>
    </row>
    <row r="4782" spans="4:13">
      <c r="D4782" s="59"/>
      <c r="E4782" s="59"/>
      <c r="F4782" s="62">
        <v>5</v>
      </c>
      <c r="G4782" s="64">
        <v>22880000</v>
      </c>
      <c r="H4782" s="59"/>
      <c r="I4782" s="69">
        <v>1.04</v>
      </c>
      <c r="J4782" s="70">
        <v>2402400</v>
      </c>
      <c r="K4782" s="64">
        <v>10</v>
      </c>
      <c r="L4782" s="64">
        <f t="shared" si="76"/>
        <v>54989792000</v>
      </c>
      <c r="M4782" s="62">
        <v>4773</v>
      </c>
    </row>
    <row r="4783" spans="4:13">
      <c r="D4783" s="59"/>
      <c r="E4783" s="59"/>
      <c r="F4783" s="62">
        <v>6</v>
      </c>
      <c r="G4783" s="64">
        <v>23320000</v>
      </c>
      <c r="H4783" s="59"/>
      <c r="I4783" s="69">
        <v>1.06</v>
      </c>
      <c r="J4783" s="70">
        <v>2471920</v>
      </c>
      <c r="K4783" s="64">
        <v>10</v>
      </c>
      <c r="L4783" s="64">
        <f t="shared" si="76"/>
        <v>57668494400</v>
      </c>
      <c r="M4783" s="62">
        <v>4774</v>
      </c>
    </row>
    <row r="4784" spans="4:13">
      <c r="D4784" s="59"/>
      <c r="E4784" s="59"/>
      <c r="F4784" s="62">
        <v>7</v>
      </c>
      <c r="G4784" s="64">
        <v>23760000</v>
      </c>
      <c r="H4784" s="59"/>
      <c r="I4784" s="69">
        <v>1.08</v>
      </c>
      <c r="J4784" s="70">
        <v>2542320</v>
      </c>
      <c r="K4784" s="64">
        <v>10</v>
      </c>
      <c r="L4784" s="64">
        <f t="shared" si="76"/>
        <v>60429283200</v>
      </c>
      <c r="M4784" s="62">
        <v>4775</v>
      </c>
    </row>
    <row r="4785" spans="5:13">
      <c r="E4785" s="59"/>
      <c r="F4785" s="62">
        <v>8</v>
      </c>
      <c r="G4785" s="64">
        <v>24200000</v>
      </c>
      <c r="H4785" s="59"/>
      <c r="I4785" s="69">
        <v>1.1</v>
      </c>
      <c r="J4785" s="70">
        <v>2613600</v>
      </c>
      <c r="K4785" s="64">
        <v>10</v>
      </c>
      <c r="L4785" s="64">
        <f t="shared" si="76"/>
        <v>63273320000</v>
      </c>
      <c r="M4785" s="62">
        <v>4776</v>
      </c>
    </row>
    <row r="4786" spans="5:13">
      <c r="E4786" s="62">
        <v>3</v>
      </c>
      <c r="F4786" s="62">
        <v>1</v>
      </c>
      <c r="G4786" s="63">
        <v>22200000</v>
      </c>
      <c r="H4786" s="62">
        <v>200000</v>
      </c>
      <c r="I4786" s="69">
        <v>1</v>
      </c>
      <c r="J4786" s="70">
        <v>2242200</v>
      </c>
      <c r="K4786" s="64">
        <v>10</v>
      </c>
      <c r="L4786" s="64">
        <f t="shared" si="76"/>
        <v>49799040000</v>
      </c>
      <c r="M4786" s="62">
        <v>4777</v>
      </c>
    </row>
    <row r="4787" spans="5:13">
      <c r="E4787" s="59"/>
      <c r="F4787" s="62">
        <v>2</v>
      </c>
      <c r="G4787" s="64">
        <v>22422000</v>
      </c>
      <c r="H4787" s="59"/>
      <c r="I4787" s="69">
        <v>1.01</v>
      </c>
      <c r="J4787" s="70">
        <v>2287044</v>
      </c>
      <c r="K4787" s="64">
        <v>10</v>
      </c>
      <c r="L4787" s="64">
        <f t="shared" si="76"/>
        <v>51302522568</v>
      </c>
      <c r="M4787" s="62">
        <v>4778</v>
      </c>
    </row>
    <row r="4788" spans="5:13">
      <c r="E4788" s="59"/>
      <c r="F4788" s="62">
        <v>3</v>
      </c>
      <c r="G4788" s="64">
        <v>22644000</v>
      </c>
      <c r="H4788" s="59"/>
      <c r="I4788" s="69">
        <v>1.02</v>
      </c>
      <c r="J4788" s="70">
        <v>2332332</v>
      </c>
      <c r="K4788" s="64">
        <v>10</v>
      </c>
      <c r="L4788" s="64">
        <f t="shared" si="76"/>
        <v>52835969808</v>
      </c>
      <c r="M4788" s="62">
        <v>4779</v>
      </c>
    </row>
    <row r="4789" spans="5:13">
      <c r="E4789" s="59"/>
      <c r="F4789" s="62">
        <v>4</v>
      </c>
      <c r="G4789" s="64">
        <v>22866000</v>
      </c>
      <c r="H4789" s="59"/>
      <c r="I4789" s="69">
        <v>1.03</v>
      </c>
      <c r="J4789" s="70">
        <v>2378064</v>
      </c>
      <c r="K4789" s="64">
        <v>10</v>
      </c>
      <c r="L4789" s="64">
        <f t="shared" si="76"/>
        <v>54399677424</v>
      </c>
      <c r="M4789" s="62">
        <v>4780</v>
      </c>
    </row>
    <row r="4790" spans="5:13">
      <c r="E4790" s="59"/>
      <c r="F4790" s="62">
        <v>5</v>
      </c>
      <c r="G4790" s="64">
        <v>23088000</v>
      </c>
      <c r="H4790" s="59"/>
      <c r="I4790" s="69">
        <v>1.04</v>
      </c>
      <c r="J4790" s="70">
        <v>2424240</v>
      </c>
      <c r="K4790" s="64">
        <v>10</v>
      </c>
      <c r="L4790" s="64">
        <f t="shared" si="76"/>
        <v>55993941120</v>
      </c>
      <c r="M4790" s="62">
        <v>4781</v>
      </c>
    </row>
    <row r="4791" spans="5:13">
      <c r="E4791" s="59"/>
      <c r="F4791" s="62">
        <v>6</v>
      </c>
      <c r="G4791" s="64">
        <v>23532000</v>
      </c>
      <c r="H4791" s="59"/>
      <c r="I4791" s="69">
        <v>1.06</v>
      </c>
      <c r="J4791" s="70">
        <v>2494392</v>
      </c>
      <c r="K4791" s="64">
        <v>10</v>
      </c>
      <c r="L4791" s="64">
        <f t="shared" si="76"/>
        <v>58721564544</v>
      </c>
      <c r="M4791" s="62">
        <v>4782</v>
      </c>
    </row>
    <row r="4792" spans="5:13">
      <c r="E4792" s="59"/>
      <c r="F4792" s="62">
        <v>7</v>
      </c>
      <c r="G4792" s="64">
        <v>23976000</v>
      </c>
      <c r="H4792" s="59"/>
      <c r="I4792" s="69">
        <v>1.08</v>
      </c>
      <c r="J4792" s="70">
        <v>2565432</v>
      </c>
      <c r="K4792" s="64">
        <v>10</v>
      </c>
      <c r="L4792" s="64">
        <f t="shared" si="76"/>
        <v>61532773632</v>
      </c>
      <c r="M4792" s="62">
        <v>4783</v>
      </c>
    </row>
    <row r="4793" spans="5:13">
      <c r="E4793" s="59"/>
      <c r="F4793" s="62">
        <v>8</v>
      </c>
      <c r="G4793" s="64">
        <v>24420000</v>
      </c>
      <c r="H4793" s="59"/>
      <c r="I4793" s="69">
        <v>1.1</v>
      </c>
      <c r="J4793" s="70">
        <v>2637360</v>
      </c>
      <c r="K4793" s="64">
        <v>10</v>
      </c>
      <c r="L4793" s="64">
        <f t="shared" si="76"/>
        <v>64428751200</v>
      </c>
      <c r="M4793" s="62">
        <v>4784</v>
      </c>
    </row>
    <row r="4794" spans="5:13">
      <c r="E4794" s="62">
        <v>4</v>
      </c>
      <c r="F4794" s="62">
        <v>1</v>
      </c>
      <c r="G4794" s="63">
        <v>22400000</v>
      </c>
      <c r="H4794" s="62">
        <v>200000</v>
      </c>
      <c r="I4794" s="69">
        <v>1</v>
      </c>
      <c r="J4794" s="70">
        <v>2262400</v>
      </c>
      <c r="K4794" s="64">
        <v>10</v>
      </c>
      <c r="L4794" s="64">
        <f t="shared" si="76"/>
        <v>50700160000</v>
      </c>
      <c r="M4794" s="62">
        <v>4785</v>
      </c>
    </row>
    <row r="4795" spans="5:13">
      <c r="E4795" s="59"/>
      <c r="F4795" s="62">
        <v>2</v>
      </c>
      <c r="G4795" s="64">
        <v>22624000</v>
      </c>
      <c r="H4795" s="59"/>
      <c r="I4795" s="69">
        <v>1.01</v>
      </c>
      <c r="J4795" s="70">
        <v>2307648</v>
      </c>
      <c r="K4795" s="64">
        <v>10</v>
      </c>
      <c r="L4795" s="64">
        <f t="shared" si="76"/>
        <v>52230852352</v>
      </c>
      <c r="M4795" s="62">
        <v>4786</v>
      </c>
    </row>
    <row r="4796" spans="5:13">
      <c r="E4796" s="59"/>
      <c r="F4796" s="62">
        <v>3</v>
      </c>
      <c r="G4796" s="64">
        <v>22848000</v>
      </c>
      <c r="H4796" s="59"/>
      <c r="I4796" s="69">
        <v>1.02</v>
      </c>
      <c r="J4796" s="70">
        <v>2353344</v>
      </c>
      <c r="K4796" s="64">
        <v>10</v>
      </c>
      <c r="L4796" s="64">
        <f t="shared" si="76"/>
        <v>53792051712</v>
      </c>
      <c r="M4796" s="62">
        <v>4787</v>
      </c>
    </row>
    <row r="4797" spans="5:13">
      <c r="E4797" s="59"/>
      <c r="F4797" s="62">
        <v>4</v>
      </c>
      <c r="G4797" s="64">
        <v>23072000</v>
      </c>
      <c r="H4797" s="59"/>
      <c r="I4797" s="69">
        <v>1.03</v>
      </c>
      <c r="J4797" s="70">
        <v>2399488</v>
      </c>
      <c r="K4797" s="64">
        <v>10</v>
      </c>
      <c r="L4797" s="64">
        <f t="shared" si="76"/>
        <v>55384059136</v>
      </c>
      <c r="M4797" s="62">
        <v>4788</v>
      </c>
    </row>
    <row r="4798" spans="5:13">
      <c r="E4798" s="59"/>
      <c r="F4798" s="62">
        <v>5</v>
      </c>
      <c r="G4798" s="64">
        <v>23296000</v>
      </c>
      <c r="H4798" s="59"/>
      <c r="I4798" s="69">
        <v>1.04</v>
      </c>
      <c r="J4798" s="70">
        <v>2446080</v>
      </c>
      <c r="K4798" s="64">
        <v>10</v>
      </c>
      <c r="L4798" s="64">
        <f t="shared" si="76"/>
        <v>57007175680</v>
      </c>
      <c r="M4798" s="62">
        <v>4789</v>
      </c>
    </row>
    <row r="4799" spans="5:13">
      <c r="E4799" s="59"/>
      <c r="F4799" s="62">
        <v>6</v>
      </c>
      <c r="G4799" s="64">
        <v>23744000</v>
      </c>
      <c r="H4799" s="59"/>
      <c r="I4799" s="69">
        <v>1.06</v>
      </c>
      <c r="J4799" s="70">
        <v>2516864</v>
      </c>
      <c r="K4799" s="64">
        <v>10</v>
      </c>
      <c r="L4799" s="64">
        <f t="shared" si="76"/>
        <v>59784162816</v>
      </c>
      <c r="M4799" s="62">
        <v>4790</v>
      </c>
    </row>
    <row r="4800" spans="5:13">
      <c r="E4800" s="59"/>
      <c r="F4800" s="62">
        <v>7</v>
      </c>
      <c r="G4800" s="64">
        <v>24192000</v>
      </c>
      <c r="H4800" s="59"/>
      <c r="I4800" s="69">
        <v>1.08</v>
      </c>
      <c r="J4800" s="70">
        <v>2588544</v>
      </c>
      <c r="K4800" s="64">
        <v>10</v>
      </c>
      <c r="L4800" s="64">
        <f t="shared" si="76"/>
        <v>62646248448</v>
      </c>
      <c r="M4800" s="62">
        <v>4791</v>
      </c>
    </row>
    <row r="4801" spans="4:13">
      <c r="D4801" s="59"/>
      <c r="E4801" s="59"/>
      <c r="F4801" s="62">
        <v>8</v>
      </c>
      <c r="G4801" s="64">
        <v>24640000</v>
      </c>
      <c r="H4801" s="59"/>
      <c r="I4801" s="69">
        <v>1.1</v>
      </c>
      <c r="J4801" s="70">
        <v>2661120</v>
      </c>
      <c r="K4801" s="64">
        <v>10</v>
      </c>
      <c r="L4801" s="64">
        <f t="shared" si="76"/>
        <v>65594636800</v>
      </c>
      <c r="M4801" s="62">
        <v>4792</v>
      </c>
    </row>
    <row r="4802" spans="4:13">
      <c r="D4802" s="59"/>
      <c r="E4802" s="62">
        <v>5</v>
      </c>
      <c r="F4802" s="62">
        <v>1</v>
      </c>
      <c r="G4802" s="63">
        <v>22600000</v>
      </c>
      <c r="H4802" s="62">
        <v>200000</v>
      </c>
      <c r="I4802" s="69">
        <v>1</v>
      </c>
      <c r="J4802" s="70">
        <v>2282600</v>
      </c>
      <c r="K4802" s="64">
        <v>10</v>
      </c>
      <c r="L4802" s="64">
        <f t="shared" si="76"/>
        <v>51609360000</v>
      </c>
      <c r="M4802" s="62">
        <v>4793</v>
      </c>
    </row>
    <row r="4803" spans="4:13">
      <c r="D4803" s="59"/>
      <c r="E4803" s="59"/>
      <c r="F4803" s="62">
        <v>2</v>
      </c>
      <c r="G4803" s="64">
        <v>22826000</v>
      </c>
      <c r="H4803" s="59"/>
      <c r="I4803" s="69">
        <v>1.01</v>
      </c>
      <c r="J4803" s="70">
        <v>2328252</v>
      </c>
      <c r="K4803" s="64">
        <v>10</v>
      </c>
      <c r="L4803" s="64">
        <f t="shared" si="76"/>
        <v>53167506152</v>
      </c>
      <c r="M4803" s="62">
        <v>4794</v>
      </c>
    </row>
    <row r="4804" spans="4:13">
      <c r="D4804" s="59"/>
      <c r="E4804" s="59"/>
      <c r="F4804" s="62">
        <v>3</v>
      </c>
      <c r="G4804" s="64">
        <v>23052000</v>
      </c>
      <c r="H4804" s="59"/>
      <c r="I4804" s="69">
        <v>1.02</v>
      </c>
      <c r="J4804" s="70">
        <v>2374356</v>
      </c>
      <c r="K4804" s="64">
        <v>10</v>
      </c>
      <c r="L4804" s="64">
        <f t="shared" si="76"/>
        <v>54756706512</v>
      </c>
      <c r="M4804" s="62">
        <v>4795</v>
      </c>
    </row>
    <row r="4805" spans="4:13">
      <c r="D4805" s="59"/>
      <c r="E4805" s="59"/>
      <c r="F4805" s="62">
        <v>4</v>
      </c>
      <c r="G4805" s="64">
        <v>23278000</v>
      </c>
      <c r="H4805" s="59"/>
      <c r="I4805" s="69">
        <v>1.03</v>
      </c>
      <c r="J4805" s="70">
        <v>2420912</v>
      </c>
      <c r="K4805" s="64">
        <v>10</v>
      </c>
      <c r="L4805" s="64">
        <f t="shared" si="76"/>
        <v>56377267536</v>
      </c>
      <c r="M4805" s="62">
        <v>4796</v>
      </c>
    </row>
    <row r="4806" spans="4:13">
      <c r="D4806" s="59"/>
      <c r="E4806" s="59"/>
      <c r="F4806" s="62">
        <v>5</v>
      </c>
      <c r="G4806" s="64">
        <v>23504000</v>
      </c>
      <c r="H4806" s="59"/>
      <c r="I4806" s="69">
        <v>1.04</v>
      </c>
      <c r="J4806" s="70">
        <v>2467920</v>
      </c>
      <c r="K4806" s="64">
        <v>10</v>
      </c>
      <c r="L4806" s="64">
        <f t="shared" si="76"/>
        <v>58029495680</v>
      </c>
      <c r="M4806" s="62">
        <v>4797</v>
      </c>
    </row>
    <row r="4807" spans="4:13">
      <c r="D4807" s="59"/>
      <c r="E4807" s="59"/>
      <c r="F4807" s="62">
        <v>6</v>
      </c>
      <c r="G4807" s="64">
        <v>23956000</v>
      </c>
      <c r="H4807" s="59"/>
      <c r="I4807" s="69">
        <v>1.06</v>
      </c>
      <c r="J4807" s="70">
        <v>2539336</v>
      </c>
      <c r="K4807" s="64">
        <v>10</v>
      </c>
      <c r="L4807" s="64">
        <f t="shared" si="76"/>
        <v>60856289216</v>
      </c>
      <c r="M4807" s="62">
        <v>4798</v>
      </c>
    </row>
    <row r="4808" spans="4:13">
      <c r="D4808" s="59"/>
      <c r="E4808" s="59"/>
      <c r="F4808" s="62">
        <v>7</v>
      </c>
      <c r="G4808" s="64">
        <v>24408000</v>
      </c>
      <c r="H4808" s="59"/>
      <c r="I4808" s="69">
        <v>1.08</v>
      </c>
      <c r="J4808" s="70">
        <v>2611656</v>
      </c>
      <c r="K4808" s="64">
        <v>10</v>
      </c>
      <c r="L4808" s="64">
        <f t="shared" si="76"/>
        <v>63769707648</v>
      </c>
      <c r="M4808" s="62">
        <v>4799</v>
      </c>
    </row>
    <row r="4809" spans="4:13">
      <c r="D4809" s="59"/>
      <c r="E4809" s="59"/>
      <c r="F4809" s="62">
        <v>8</v>
      </c>
      <c r="G4809" s="64">
        <v>24860000</v>
      </c>
      <c r="H4809" s="59"/>
      <c r="I4809" s="69">
        <v>1.1</v>
      </c>
      <c r="J4809" s="70">
        <v>2684880</v>
      </c>
      <c r="K4809" s="64">
        <v>10</v>
      </c>
      <c r="L4809" s="64">
        <f t="shared" si="76"/>
        <v>66770976800</v>
      </c>
      <c r="M4809" s="62">
        <v>4800</v>
      </c>
    </row>
    <row r="4810" spans="4:13">
      <c r="D4810" s="62" t="s">
        <v>717</v>
      </c>
      <c r="E4810" s="62">
        <v>1</v>
      </c>
      <c r="F4810" s="62">
        <v>1</v>
      </c>
      <c r="G4810" s="63">
        <v>22900000</v>
      </c>
      <c r="H4810" s="62">
        <v>300000</v>
      </c>
      <c r="I4810" s="69">
        <v>1</v>
      </c>
      <c r="J4810" s="70">
        <v>2312900</v>
      </c>
      <c r="K4810" s="64">
        <v>10</v>
      </c>
      <c r="L4810" s="64">
        <f t="shared" si="76"/>
        <v>52988310000</v>
      </c>
      <c r="M4810" s="62">
        <v>4801</v>
      </c>
    </row>
    <row r="4811" spans="4:13">
      <c r="D4811" s="59"/>
      <c r="E4811" s="59"/>
      <c r="F4811" s="62">
        <v>2</v>
      </c>
      <c r="G4811" s="64">
        <v>23129000</v>
      </c>
      <c r="H4811" s="59"/>
      <c r="I4811" s="69">
        <v>1.01</v>
      </c>
      <c r="J4811" s="70">
        <v>2336029</v>
      </c>
      <c r="K4811" s="64">
        <v>10</v>
      </c>
      <c r="L4811" s="64">
        <f t="shared" ref="L4811:L4874" si="77">G4811*(1+J4811/1000)</f>
        <v>54053143741</v>
      </c>
      <c r="M4811" s="62">
        <v>4802</v>
      </c>
    </row>
    <row r="4812" spans="4:13">
      <c r="D4812" s="59"/>
      <c r="E4812" s="59"/>
      <c r="F4812" s="62">
        <v>3</v>
      </c>
      <c r="G4812" s="64">
        <v>23358000</v>
      </c>
      <c r="H4812" s="59"/>
      <c r="I4812" s="69">
        <v>1.02</v>
      </c>
      <c r="J4812" s="70">
        <v>2359389.29</v>
      </c>
      <c r="K4812" s="64">
        <v>10</v>
      </c>
      <c r="L4812" s="64">
        <f t="shared" si="77"/>
        <v>55133973035.82</v>
      </c>
      <c r="M4812" s="62">
        <v>4803</v>
      </c>
    </row>
    <row r="4813" spans="4:13">
      <c r="D4813" s="59"/>
      <c r="E4813" s="59"/>
      <c r="F4813" s="62">
        <v>4</v>
      </c>
      <c r="G4813" s="64">
        <v>23587000</v>
      </c>
      <c r="H4813" s="59"/>
      <c r="I4813" s="69">
        <v>1.03</v>
      </c>
      <c r="J4813" s="70">
        <v>2382983.1829</v>
      </c>
      <c r="K4813" s="64">
        <v>10</v>
      </c>
      <c r="L4813" s="64">
        <f t="shared" si="77"/>
        <v>56231011335.0623</v>
      </c>
      <c r="M4813" s="62">
        <v>4804</v>
      </c>
    </row>
    <row r="4814" spans="4:13">
      <c r="D4814" s="59"/>
      <c r="E4814" s="59"/>
      <c r="F4814" s="62">
        <v>5</v>
      </c>
      <c r="G4814" s="64">
        <v>23816000</v>
      </c>
      <c r="H4814" s="59"/>
      <c r="I4814" s="69">
        <v>1.04</v>
      </c>
      <c r="J4814" s="70">
        <v>2406813.014729</v>
      </c>
      <c r="K4814" s="64">
        <v>10</v>
      </c>
      <c r="L4814" s="64">
        <f t="shared" si="77"/>
        <v>57344474758.7859</v>
      </c>
      <c r="M4814" s="62">
        <v>4805</v>
      </c>
    </row>
    <row r="4815" spans="4:13">
      <c r="D4815" s="59"/>
      <c r="E4815" s="59"/>
      <c r="F4815" s="62">
        <v>6</v>
      </c>
      <c r="G4815" s="64">
        <v>24274000</v>
      </c>
      <c r="H4815" s="59"/>
      <c r="I4815" s="69">
        <v>1.06</v>
      </c>
      <c r="J4815" s="70">
        <v>2430881.14487629</v>
      </c>
      <c r="K4815" s="64">
        <v>10</v>
      </c>
      <c r="L4815" s="64">
        <f t="shared" si="77"/>
        <v>59031482910.7271</v>
      </c>
      <c r="M4815" s="62">
        <v>4806</v>
      </c>
    </row>
    <row r="4816" spans="4:13">
      <c r="D4816" s="59"/>
      <c r="E4816" s="59"/>
      <c r="F4816" s="62">
        <v>7</v>
      </c>
      <c r="G4816" s="64">
        <v>24732000</v>
      </c>
      <c r="H4816" s="59"/>
      <c r="I4816" s="69">
        <v>1.08</v>
      </c>
      <c r="J4816" s="70">
        <v>2455189.95632505</v>
      </c>
      <c r="K4816" s="64">
        <v>10</v>
      </c>
      <c r="L4816" s="64">
        <f t="shared" si="77"/>
        <v>60746489999.8311</v>
      </c>
      <c r="M4816" s="62">
        <v>4807</v>
      </c>
    </row>
    <row r="4817" spans="5:13">
      <c r="E4817" s="59"/>
      <c r="F4817" s="62">
        <v>8</v>
      </c>
      <c r="G4817" s="64">
        <v>25190000</v>
      </c>
      <c r="H4817" s="59"/>
      <c r="I4817" s="69">
        <v>1.1</v>
      </c>
      <c r="J4817" s="70">
        <v>2479741.8558883</v>
      </c>
      <c r="K4817" s="64">
        <v>10</v>
      </c>
      <c r="L4817" s="64">
        <f t="shared" si="77"/>
        <v>62489887349.8263</v>
      </c>
      <c r="M4817" s="62">
        <v>4808</v>
      </c>
    </row>
    <row r="4818" spans="5:13">
      <c r="E4818" s="62">
        <v>2</v>
      </c>
      <c r="F4818" s="62">
        <v>1</v>
      </c>
      <c r="G4818" s="63">
        <v>23200000</v>
      </c>
      <c r="H4818" s="62">
        <v>300000</v>
      </c>
      <c r="I4818" s="69">
        <v>1</v>
      </c>
      <c r="J4818" s="70">
        <v>2343200</v>
      </c>
      <c r="K4818" s="64">
        <v>10</v>
      </c>
      <c r="L4818" s="64">
        <f t="shared" si="77"/>
        <v>54385440000</v>
      </c>
      <c r="M4818" s="62">
        <v>4809</v>
      </c>
    </row>
    <row r="4819" spans="5:13">
      <c r="E4819" s="59"/>
      <c r="F4819" s="62">
        <v>2</v>
      </c>
      <c r="G4819" s="64">
        <v>23432000</v>
      </c>
      <c r="H4819" s="59"/>
      <c r="I4819" s="69">
        <v>1.01</v>
      </c>
      <c r="J4819" s="70">
        <v>2366632</v>
      </c>
      <c r="K4819" s="64">
        <v>10</v>
      </c>
      <c r="L4819" s="64">
        <f t="shared" si="77"/>
        <v>55478353024</v>
      </c>
      <c r="M4819" s="62">
        <v>4810</v>
      </c>
    </row>
    <row r="4820" spans="5:13">
      <c r="E4820" s="59"/>
      <c r="F4820" s="62">
        <v>3</v>
      </c>
      <c r="G4820" s="64">
        <v>23664000</v>
      </c>
      <c r="H4820" s="59"/>
      <c r="I4820" s="69">
        <v>1.02</v>
      </c>
      <c r="J4820" s="70">
        <v>2390298.32</v>
      </c>
      <c r="K4820" s="64">
        <v>10</v>
      </c>
      <c r="L4820" s="64">
        <f t="shared" si="77"/>
        <v>56587683444.48</v>
      </c>
      <c r="M4820" s="62">
        <v>4811</v>
      </c>
    </row>
    <row r="4821" spans="5:13">
      <c r="E4821" s="59"/>
      <c r="F4821" s="62">
        <v>4</v>
      </c>
      <c r="G4821" s="64">
        <v>23896000</v>
      </c>
      <c r="H4821" s="59"/>
      <c r="I4821" s="69">
        <v>1.03</v>
      </c>
      <c r="J4821" s="70">
        <v>2414201.3032</v>
      </c>
      <c r="K4821" s="64">
        <v>10</v>
      </c>
      <c r="L4821" s="64">
        <f t="shared" si="77"/>
        <v>57713650341.2672</v>
      </c>
      <c r="M4821" s="62">
        <v>4812</v>
      </c>
    </row>
    <row r="4822" spans="5:13">
      <c r="E4822" s="59"/>
      <c r="F4822" s="62">
        <v>5</v>
      </c>
      <c r="G4822" s="64">
        <v>24128000</v>
      </c>
      <c r="H4822" s="59"/>
      <c r="I4822" s="69">
        <v>1.04</v>
      </c>
      <c r="J4822" s="70">
        <v>2438343.316232</v>
      </c>
      <c r="K4822" s="64">
        <v>10</v>
      </c>
      <c r="L4822" s="64">
        <f t="shared" si="77"/>
        <v>58856475534.0457</v>
      </c>
      <c r="M4822" s="62">
        <v>4813</v>
      </c>
    </row>
    <row r="4823" spans="5:13">
      <c r="E4823" s="59"/>
      <c r="F4823" s="62">
        <v>6</v>
      </c>
      <c r="G4823" s="64">
        <v>24592000</v>
      </c>
      <c r="H4823" s="59"/>
      <c r="I4823" s="69">
        <v>1.06</v>
      </c>
      <c r="J4823" s="70">
        <v>2462726.74939432</v>
      </c>
      <c r="K4823" s="64">
        <v>10</v>
      </c>
      <c r="L4823" s="64">
        <f t="shared" si="77"/>
        <v>60587968221.1051</v>
      </c>
      <c r="M4823" s="62">
        <v>4814</v>
      </c>
    </row>
    <row r="4824" spans="5:13">
      <c r="E4824" s="59"/>
      <c r="F4824" s="62">
        <v>7</v>
      </c>
      <c r="G4824" s="64">
        <v>25056000</v>
      </c>
      <c r="H4824" s="59"/>
      <c r="I4824" s="69">
        <v>1.08</v>
      </c>
      <c r="J4824" s="70">
        <v>2487354.01688826</v>
      </c>
      <c r="K4824" s="64">
        <v>10</v>
      </c>
      <c r="L4824" s="64">
        <f t="shared" si="77"/>
        <v>62348198247.1522</v>
      </c>
      <c r="M4824" s="62">
        <v>4815</v>
      </c>
    </row>
    <row r="4825" spans="5:13">
      <c r="E4825" s="59"/>
      <c r="F4825" s="62">
        <v>8</v>
      </c>
      <c r="G4825" s="64">
        <v>25520000</v>
      </c>
      <c r="H4825" s="59"/>
      <c r="I4825" s="69">
        <v>1.1</v>
      </c>
      <c r="J4825" s="70">
        <v>2512227.55705715</v>
      </c>
      <c r="K4825" s="64">
        <v>10</v>
      </c>
      <c r="L4825" s="64">
        <f t="shared" si="77"/>
        <v>64137567256.0985</v>
      </c>
      <c r="M4825" s="62">
        <v>4816</v>
      </c>
    </row>
    <row r="4826" spans="5:13">
      <c r="E4826" s="62">
        <v>3</v>
      </c>
      <c r="F4826" s="62">
        <v>1</v>
      </c>
      <c r="G4826" s="63">
        <v>23500000</v>
      </c>
      <c r="H4826" s="62">
        <v>300000</v>
      </c>
      <c r="I4826" s="69">
        <v>1</v>
      </c>
      <c r="J4826" s="70">
        <v>2373500</v>
      </c>
      <c r="K4826" s="64">
        <v>10</v>
      </c>
      <c r="L4826" s="64">
        <f t="shared" si="77"/>
        <v>55800750000</v>
      </c>
      <c r="M4826" s="62">
        <v>4817</v>
      </c>
    </row>
    <row r="4827" spans="5:13">
      <c r="E4827" s="59"/>
      <c r="F4827" s="62">
        <v>2</v>
      </c>
      <c r="G4827" s="64">
        <v>23735000</v>
      </c>
      <c r="H4827" s="59"/>
      <c r="I4827" s="69">
        <v>1.01</v>
      </c>
      <c r="J4827" s="70">
        <v>2397235</v>
      </c>
      <c r="K4827" s="64">
        <v>10</v>
      </c>
      <c r="L4827" s="64">
        <f t="shared" si="77"/>
        <v>56922107725</v>
      </c>
      <c r="M4827" s="62">
        <v>4818</v>
      </c>
    </row>
    <row r="4828" spans="5:13">
      <c r="E4828" s="59"/>
      <c r="F4828" s="62">
        <v>3</v>
      </c>
      <c r="G4828" s="64">
        <v>23970000</v>
      </c>
      <c r="H4828" s="59"/>
      <c r="I4828" s="69">
        <v>1.02</v>
      </c>
      <c r="J4828" s="70">
        <v>2421207.35</v>
      </c>
      <c r="K4828" s="64">
        <v>10</v>
      </c>
      <c r="L4828" s="64">
        <f t="shared" si="77"/>
        <v>58060310179.5</v>
      </c>
      <c r="M4828" s="62">
        <v>4819</v>
      </c>
    </row>
    <row r="4829" spans="5:13">
      <c r="E4829" s="59"/>
      <c r="F4829" s="62">
        <v>4</v>
      </c>
      <c r="G4829" s="64">
        <v>24205000</v>
      </c>
      <c r="H4829" s="59"/>
      <c r="I4829" s="69">
        <v>1.03</v>
      </c>
      <c r="J4829" s="70">
        <v>2445419.4235</v>
      </c>
      <c r="K4829" s="64">
        <v>10</v>
      </c>
      <c r="L4829" s="64">
        <f t="shared" si="77"/>
        <v>59215582145.8175</v>
      </c>
      <c r="M4829" s="62">
        <v>4820</v>
      </c>
    </row>
    <row r="4830" spans="5:13">
      <c r="E4830" s="59"/>
      <c r="F4830" s="62">
        <v>5</v>
      </c>
      <c r="G4830" s="64">
        <v>24440000</v>
      </c>
      <c r="H4830" s="59"/>
      <c r="I4830" s="69">
        <v>1.04</v>
      </c>
      <c r="J4830" s="70">
        <v>2469873.617735</v>
      </c>
      <c r="K4830" s="64">
        <v>10</v>
      </c>
      <c r="L4830" s="64">
        <f t="shared" si="77"/>
        <v>60388151217.4434</v>
      </c>
      <c r="M4830" s="62">
        <v>4821</v>
      </c>
    </row>
    <row r="4831" spans="5:13">
      <c r="E4831" s="59"/>
      <c r="F4831" s="62">
        <v>6</v>
      </c>
      <c r="G4831" s="64">
        <v>24910000</v>
      </c>
      <c r="H4831" s="59"/>
      <c r="I4831" s="69">
        <v>1.06</v>
      </c>
      <c r="J4831" s="70">
        <v>2494572.35391235</v>
      </c>
      <c r="K4831" s="64">
        <v>10</v>
      </c>
      <c r="L4831" s="64">
        <f t="shared" si="77"/>
        <v>62164707335.9566</v>
      </c>
      <c r="M4831" s="62">
        <v>4822</v>
      </c>
    </row>
    <row r="4832" spans="5:13">
      <c r="E4832" s="59"/>
      <c r="F4832" s="62">
        <v>7</v>
      </c>
      <c r="G4832" s="64">
        <v>25380000</v>
      </c>
      <c r="H4832" s="59"/>
      <c r="I4832" s="69">
        <v>1.08</v>
      </c>
      <c r="J4832" s="70">
        <v>2519518.07745147</v>
      </c>
      <c r="K4832" s="64">
        <v>10</v>
      </c>
      <c r="L4832" s="64">
        <f t="shared" si="77"/>
        <v>63970748805.7183</v>
      </c>
      <c r="M4832" s="62">
        <v>4823</v>
      </c>
    </row>
    <row r="4833" spans="5:13">
      <c r="E4833" s="59"/>
      <c r="F4833" s="62">
        <v>8</v>
      </c>
      <c r="G4833" s="64">
        <v>25850000</v>
      </c>
      <c r="H4833" s="59"/>
      <c r="I4833" s="69">
        <v>1.1</v>
      </c>
      <c r="J4833" s="70">
        <v>2544713.25822599</v>
      </c>
      <c r="K4833" s="64">
        <v>10</v>
      </c>
      <c r="L4833" s="64">
        <f t="shared" si="77"/>
        <v>65806687725.1418</v>
      </c>
      <c r="M4833" s="62">
        <v>4824</v>
      </c>
    </row>
    <row r="4834" spans="5:13">
      <c r="E4834" s="62">
        <v>4</v>
      </c>
      <c r="F4834" s="62">
        <v>1</v>
      </c>
      <c r="G4834" s="63">
        <v>23800000</v>
      </c>
      <c r="H4834" s="62">
        <v>300000</v>
      </c>
      <c r="I4834" s="69">
        <v>1</v>
      </c>
      <c r="J4834" s="70">
        <v>2403800</v>
      </c>
      <c r="K4834" s="64">
        <v>10</v>
      </c>
      <c r="L4834" s="64">
        <f t="shared" si="77"/>
        <v>57234240000</v>
      </c>
      <c r="M4834" s="62">
        <v>4825</v>
      </c>
    </row>
    <row r="4835" spans="5:13">
      <c r="E4835" s="59"/>
      <c r="F4835" s="62">
        <v>2</v>
      </c>
      <c r="G4835" s="64">
        <v>24038000</v>
      </c>
      <c r="H4835" s="59"/>
      <c r="I4835" s="69">
        <v>1.01</v>
      </c>
      <c r="J4835" s="70">
        <v>2427838</v>
      </c>
      <c r="K4835" s="64">
        <v>10</v>
      </c>
      <c r="L4835" s="64">
        <f t="shared" si="77"/>
        <v>58384407844</v>
      </c>
      <c r="M4835" s="62">
        <v>4826</v>
      </c>
    </row>
    <row r="4836" spans="5:13">
      <c r="E4836" s="59"/>
      <c r="F4836" s="62">
        <v>3</v>
      </c>
      <c r="G4836" s="64">
        <v>24276000</v>
      </c>
      <c r="H4836" s="59"/>
      <c r="I4836" s="69">
        <v>1.02</v>
      </c>
      <c r="J4836" s="70">
        <v>2452116.38</v>
      </c>
      <c r="K4836" s="64">
        <v>10</v>
      </c>
      <c r="L4836" s="64">
        <f t="shared" si="77"/>
        <v>59551853240.88</v>
      </c>
      <c r="M4836" s="62">
        <v>4827</v>
      </c>
    </row>
    <row r="4837" spans="5:13">
      <c r="E4837" s="59"/>
      <c r="F4837" s="62">
        <v>4</v>
      </c>
      <c r="G4837" s="64">
        <v>24514000</v>
      </c>
      <c r="H4837" s="59"/>
      <c r="I4837" s="69">
        <v>1.03</v>
      </c>
      <c r="J4837" s="70">
        <v>2476637.5438</v>
      </c>
      <c r="K4837" s="64">
        <v>10</v>
      </c>
      <c r="L4837" s="64">
        <f t="shared" si="77"/>
        <v>60736806748.7132</v>
      </c>
      <c r="M4837" s="62">
        <v>4828</v>
      </c>
    </row>
    <row r="4838" spans="5:13">
      <c r="E4838" s="59"/>
      <c r="F4838" s="62">
        <v>5</v>
      </c>
      <c r="G4838" s="64">
        <v>24752000</v>
      </c>
      <c r="H4838" s="59"/>
      <c r="I4838" s="69">
        <v>1.04</v>
      </c>
      <c r="J4838" s="70">
        <v>2501403.919238</v>
      </c>
      <c r="K4838" s="64">
        <v>10</v>
      </c>
      <c r="L4838" s="64">
        <f t="shared" si="77"/>
        <v>61939501808.979</v>
      </c>
      <c r="M4838" s="62">
        <v>4829</v>
      </c>
    </row>
    <row r="4839" spans="5:13">
      <c r="E4839" s="59"/>
      <c r="F4839" s="62">
        <v>6</v>
      </c>
      <c r="G4839" s="64">
        <v>25228000</v>
      </c>
      <c r="H4839" s="59"/>
      <c r="I4839" s="69">
        <v>1.06</v>
      </c>
      <c r="J4839" s="70">
        <v>2526417.95843038</v>
      </c>
      <c r="K4839" s="64">
        <v>10</v>
      </c>
      <c r="L4839" s="64">
        <f t="shared" si="77"/>
        <v>63761700255.2816</v>
      </c>
      <c r="M4839" s="62">
        <v>4830</v>
      </c>
    </row>
    <row r="4840" spans="5:13">
      <c r="E4840" s="59"/>
      <c r="F4840" s="62">
        <v>7</v>
      </c>
      <c r="G4840" s="64">
        <v>25704000</v>
      </c>
      <c r="H4840" s="59"/>
      <c r="I4840" s="69">
        <v>1.08</v>
      </c>
      <c r="J4840" s="70">
        <v>2551682.13801468</v>
      </c>
      <c r="K4840" s="64">
        <v>10</v>
      </c>
      <c r="L4840" s="64">
        <f t="shared" si="77"/>
        <v>65614141675.5293</v>
      </c>
      <c r="M4840" s="62">
        <v>4831</v>
      </c>
    </row>
    <row r="4841" spans="5:13">
      <c r="E4841" s="59"/>
      <c r="F4841" s="62">
        <v>8</v>
      </c>
      <c r="G4841" s="64">
        <v>26180000</v>
      </c>
      <c r="H4841" s="59"/>
      <c r="I4841" s="69">
        <v>1.1</v>
      </c>
      <c r="J4841" s="70">
        <v>2577198.95939483</v>
      </c>
      <c r="K4841" s="64">
        <v>10</v>
      </c>
      <c r="L4841" s="64">
        <f t="shared" si="77"/>
        <v>67497248756.9566</v>
      </c>
      <c r="M4841" s="62">
        <v>4832</v>
      </c>
    </row>
    <row r="4842" spans="5:13">
      <c r="E4842" s="62">
        <v>5</v>
      </c>
      <c r="F4842" s="62">
        <v>1</v>
      </c>
      <c r="G4842" s="63">
        <v>24100000</v>
      </c>
      <c r="H4842" s="62">
        <v>300000</v>
      </c>
      <c r="I4842" s="69">
        <v>1</v>
      </c>
      <c r="J4842" s="70">
        <v>2434100</v>
      </c>
      <c r="K4842" s="64">
        <v>10</v>
      </c>
      <c r="L4842" s="64">
        <f t="shared" si="77"/>
        <v>58685910000</v>
      </c>
      <c r="M4842" s="62">
        <v>4833</v>
      </c>
    </row>
    <row r="4843" spans="5:13">
      <c r="E4843" s="59"/>
      <c r="F4843" s="62">
        <v>2</v>
      </c>
      <c r="G4843" s="64">
        <v>24341000</v>
      </c>
      <c r="H4843" s="59"/>
      <c r="I4843" s="69">
        <v>1.01</v>
      </c>
      <c r="J4843" s="70">
        <v>2458441</v>
      </c>
      <c r="K4843" s="64">
        <v>10</v>
      </c>
      <c r="L4843" s="64">
        <f t="shared" si="77"/>
        <v>59865253381</v>
      </c>
      <c r="M4843" s="62">
        <v>4834</v>
      </c>
    </row>
    <row r="4844" spans="5:13">
      <c r="E4844" s="59"/>
      <c r="F4844" s="62">
        <v>3</v>
      </c>
      <c r="G4844" s="64">
        <v>24582000</v>
      </c>
      <c r="H4844" s="59"/>
      <c r="I4844" s="69">
        <v>1.02</v>
      </c>
      <c r="J4844" s="70">
        <v>2483025.41</v>
      </c>
      <c r="K4844" s="64">
        <v>10</v>
      </c>
      <c r="L4844" s="64">
        <f t="shared" si="77"/>
        <v>61062312628.62</v>
      </c>
      <c r="M4844" s="62">
        <v>4835</v>
      </c>
    </row>
    <row r="4845" spans="5:13">
      <c r="E4845" s="59"/>
      <c r="F4845" s="62">
        <v>4</v>
      </c>
      <c r="G4845" s="64">
        <v>24823000</v>
      </c>
      <c r="H4845" s="59"/>
      <c r="I4845" s="69">
        <v>1.03</v>
      </c>
      <c r="J4845" s="70">
        <v>2507855.6641</v>
      </c>
      <c r="K4845" s="64">
        <v>10</v>
      </c>
      <c r="L4845" s="64">
        <f t="shared" si="77"/>
        <v>62277324149.9543</v>
      </c>
      <c r="M4845" s="62">
        <v>4836</v>
      </c>
    </row>
    <row r="4846" spans="5:13">
      <c r="E4846" s="59"/>
      <c r="F4846" s="62">
        <v>5</v>
      </c>
      <c r="G4846" s="64">
        <v>25064000</v>
      </c>
      <c r="H4846" s="59"/>
      <c r="I4846" s="69">
        <v>1.04</v>
      </c>
      <c r="J4846" s="70">
        <v>2532934.220741</v>
      </c>
      <c r="K4846" s="64">
        <v>10</v>
      </c>
      <c r="L4846" s="64">
        <f t="shared" si="77"/>
        <v>63510527308.6524</v>
      </c>
      <c r="M4846" s="62">
        <v>4837</v>
      </c>
    </row>
    <row r="4847" spans="5:13">
      <c r="E4847" s="59"/>
      <c r="F4847" s="62">
        <v>6</v>
      </c>
      <c r="G4847" s="64">
        <v>25546000</v>
      </c>
      <c r="H4847" s="59"/>
      <c r="I4847" s="69">
        <v>1.06</v>
      </c>
      <c r="J4847" s="70">
        <v>2558263.56294841</v>
      </c>
      <c r="K4847" s="64">
        <v>10</v>
      </c>
      <c r="L4847" s="64">
        <f t="shared" si="77"/>
        <v>65378946979.0801</v>
      </c>
      <c r="M4847" s="62">
        <v>4838</v>
      </c>
    </row>
    <row r="4848" spans="5:13">
      <c r="E4848" s="59"/>
      <c r="F4848" s="62">
        <v>7</v>
      </c>
      <c r="G4848" s="64">
        <v>26028000</v>
      </c>
      <c r="H4848" s="59"/>
      <c r="I4848" s="69">
        <v>1.08</v>
      </c>
      <c r="J4848" s="70">
        <v>2583846.19857789</v>
      </c>
      <c r="K4848" s="64">
        <v>10</v>
      </c>
      <c r="L4848" s="64">
        <f t="shared" si="77"/>
        <v>67278376856.5853</v>
      </c>
      <c r="M4848" s="62">
        <v>4839</v>
      </c>
    </row>
    <row r="4849" spans="4:13">
      <c r="D4849" s="59"/>
      <c r="E4849" s="59"/>
      <c r="F4849" s="62">
        <v>8</v>
      </c>
      <c r="G4849" s="64">
        <v>26510000</v>
      </c>
      <c r="H4849" s="59"/>
      <c r="I4849" s="69">
        <v>1.1</v>
      </c>
      <c r="J4849" s="70">
        <v>2609684.66056367</v>
      </c>
      <c r="K4849" s="64">
        <v>10</v>
      </c>
      <c r="L4849" s="64">
        <f t="shared" si="77"/>
        <v>69209250351.5429</v>
      </c>
      <c r="M4849" s="62">
        <v>4840</v>
      </c>
    </row>
    <row r="4850" spans="4:13">
      <c r="D4850" s="62" t="s">
        <v>718</v>
      </c>
      <c r="E4850" s="62">
        <v>1</v>
      </c>
      <c r="F4850" s="62">
        <v>1</v>
      </c>
      <c r="G4850" s="63">
        <v>24500000</v>
      </c>
      <c r="H4850" s="62">
        <v>400000</v>
      </c>
      <c r="I4850" s="69">
        <v>1</v>
      </c>
      <c r="J4850" s="70">
        <v>2474500</v>
      </c>
      <c r="K4850" s="64">
        <v>10</v>
      </c>
      <c r="L4850" s="64">
        <f t="shared" si="77"/>
        <v>60649750000</v>
      </c>
      <c r="M4850" s="62">
        <v>4841</v>
      </c>
    </row>
    <row r="4851" spans="4:13">
      <c r="D4851" s="59"/>
      <c r="E4851" s="59"/>
      <c r="F4851" s="62">
        <v>2</v>
      </c>
      <c r="G4851" s="64">
        <v>24745000</v>
      </c>
      <c r="H4851" s="59"/>
      <c r="I4851" s="69">
        <v>1.01</v>
      </c>
      <c r="J4851" s="70">
        <v>2499245</v>
      </c>
      <c r="K4851" s="64">
        <v>10</v>
      </c>
      <c r="L4851" s="64">
        <f t="shared" si="77"/>
        <v>61868562525</v>
      </c>
      <c r="M4851" s="62">
        <v>4842</v>
      </c>
    </row>
    <row r="4852" spans="4:13">
      <c r="D4852" s="59"/>
      <c r="E4852" s="59"/>
      <c r="F4852" s="62">
        <v>3</v>
      </c>
      <c r="G4852" s="64">
        <v>24990000</v>
      </c>
      <c r="H4852" s="59"/>
      <c r="I4852" s="69">
        <v>1.02</v>
      </c>
      <c r="J4852" s="70">
        <v>2524237.45</v>
      </c>
      <c r="K4852" s="64">
        <v>10</v>
      </c>
      <c r="L4852" s="64">
        <f t="shared" si="77"/>
        <v>63105683875.5</v>
      </c>
      <c r="M4852" s="62">
        <v>4843</v>
      </c>
    </row>
    <row r="4853" spans="4:13">
      <c r="D4853" s="59"/>
      <c r="E4853" s="59"/>
      <c r="F4853" s="62">
        <v>4</v>
      </c>
      <c r="G4853" s="64">
        <v>25235000</v>
      </c>
      <c r="H4853" s="59"/>
      <c r="I4853" s="69">
        <v>1.03</v>
      </c>
      <c r="J4853" s="70">
        <v>2549479.8245</v>
      </c>
      <c r="K4853" s="64">
        <v>10</v>
      </c>
      <c r="L4853" s="64">
        <f t="shared" si="77"/>
        <v>64361358371.2575</v>
      </c>
      <c r="M4853" s="62">
        <v>4844</v>
      </c>
    </row>
    <row r="4854" spans="4:13">
      <c r="D4854" s="59"/>
      <c r="E4854" s="59"/>
      <c r="F4854" s="62">
        <v>5</v>
      </c>
      <c r="G4854" s="64">
        <v>25480000</v>
      </c>
      <c r="H4854" s="59"/>
      <c r="I4854" s="69">
        <v>1.04</v>
      </c>
      <c r="J4854" s="70">
        <v>2574974.622745</v>
      </c>
      <c r="K4854" s="64">
        <v>10</v>
      </c>
      <c r="L4854" s="64">
        <f t="shared" si="77"/>
        <v>65635833387.5426</v>
      </c>
      <c r="M4854" s="62">
        <v>4845</v>
      </c>
    </row>
    <row r="4855" spans="4:13">
      <c r="D4855" s="59"/>
      <c r="E4855" s="59"/>
      <c r="F4855" s="62">
        <v>6</v>
      </c>
      <c r="G4855" s="64">
        <v>25970000</v>
      </c>
      <c r="H4855" s="59"/>
      <c r="I4855" s="69">
        <v>1.06</v>
      </c>
      <c r="J4855" s="70">
        <v>2600724.36897245</v>
      </c>
      <c r="K4855" s="64">
        <v>10</v>
      </c>
      <c r="L4855" s="64">
        <f t="shared" si="77"/>
        <v>67566781862.2145</v>
      </c>
      <c r="M4855" s="62">
        <v>4846</v>
      </c>
    </row>
    <row r="4856" spans="4:13">
      <c r="D4856" s="59"/>
      <c r="E4856" s="59"/>
      <c r="F4856" s="62">
        <v>7</v>
      </c>
      <c r="G4856" s="64">
        <v>26460000</v>
      </c>
      <c r="H4856" s="59"/>
      <c r="I4856" s="69">
        <v>1.08</v>
      </c>
      <c r="J4856" s="70">
        <v>2626731.61266218</v>
      </c>
      <c r="K4856" s="64">
        <v>10</v>
      </c>
      <c r="L4856" s="64">
        <f t="shared" si="77"/>
        <v>69529778471.0413</v>
      </c>
      <c r="M4856" s="62">
        <v>4847</v>
      </c>
    </row>
    <row r="4857" spans="4:13">
      <c r="D4857" s="59"/>
      <c r="E4857" s="59"/>
      <c r="F4857" s="62">
        <v>8</v>
      </c>
      <c r="G4857" s="64">
        <v>26950000</v>
      </c>
      <c r="H4857" s="59"/>
      <c r="I4857" s="69">
        <v>1.1</v>
      </c>
      <c r="J4857" s="70">
        <v>2652998.9287888</v>
      </c>
      <c r="K4857" s="64">
        <v>10</v>
      </c>
      <c r="L4857" s="64">
        <f t="shared" si="77"/>
        <v>71525271130.8582</v>
      </c>
      <c r="M4857" s="62">
        <v>4848</v>
      </c>
    </row>
    <row r="4858" spans="4:13">
      <c r="D4858" s="59"/>
      <c r="E4858" s="62">
        <v>2</v>
      </c>
      <c r="F4858" s="62">
        <v>1</v>
      </c>
      <c r="G4858" s="63">
        <v>24900000</v>
      </c>
      <c r="H4858" s="62">
        <v>400000</v>
      </c>
      <c r="I4858" s="69">
        <v>1</v>
      </c>
      <c r="J4858" s="70">
        <v>2514900</v>
      </c>
      <c r="K4858" s="64">
        <v>10</v>
      </c>
      <c r="L4858" s="64">
        <f t="shared" si="77"/>
        <v>62645910000</v>
      </c>
      <c r="M4858" s="62">
        <v>4849</v>
      </c>
    </row>
    <row r="4859" spans="4:13">
      <c r="D4859" s="59"/>
      <c r="E4859" s="59"/>
      <c r="F4859" s="62">
        <v>2</v>
      </c>
      <c r="G4859" s="64">
        <v>25149000</v>
      </c>
      <c r="H4859" s="59"/>
      <c r="I4859" s="69">
        <v>1.01</v>
      </c>
      <c r="J4859" s="70">
        <v>2540049</v>
      </c>
      <c r="K4859" s="64">
        <v>10</v>
      </c>
      <c r="L4859" s="64">
        <f t="shared" si="77"/>
        <v>63904841301</v>
      </c>
      <c r="M4859" s="62">
        <v>4850</v>
      </c>
    </row>
    <row r="4860" spans="4:13">
      <c r="D4860" s="59"/>
      <c r="E4860" s="59"/>
      <c r="F4860" s="62">
        <v>3</v>
      </c>
      <c r="G4860" s="64">
        <v>25398000</v>
      </c>
      <c r="H4860" s="59"/>
      <c r="I4860" s="69">
        <v>1.02</v>
      </c>
      <c r="J4860" s="70">
        <v>2565449.49</v>
      </c>
      <c r="K4860" s="64">
        <v>10</v>
      </c>
      <c r="L4860" s="64">
        <f t="shared" si="77"/>
        <v>65182684147.02</v>
      </c>
      <c r="M4860" s="62">
        <v>4851</v>
      </c>
    </row>
    <row r="4861" spans="4:13">
      <c r="D4861" s="59"/>
      <c r="E4861" s="59"/>
      <c r="F4861" s="62">
        <v>4</v>
      </c>
      <c r="G4861" s="64">
        <v>25647000</v>
      </c>
      <c r="H4861" s="59"/>
      <c r="I4861" s="69">
        <v>1.03</v>
      </c>
      <c r="J4861" s="70">
        <v>2591103.9849</v>
      </c>
      <c r="K4861" s="64">
        <v>10</v>
      </c>
      <c r="L4861" s="64">
        <f t="shared" si="77"/>
        <v>66479690900.7303</v>
      </c>
      <c r="M4861" s="62">
        <v>4852</v>
      </c>
    </row>
    <row r="4862" spans="4:13">
      <c r="D4862" s="59"/>
      <c r="E4862" s="59"/>
      <c r="F4862" s="62">
        <v>5</v>
      </c>
      <c r="G4862" s="64">
        <v>25896000</v>
      </c>
      <c r="H4862" s="59"/>
      <c r="I4862" s="69">
        <v>1.04</v>
      </c>
      <c r="J4862" s="70">
        <v>2617015.024749</v>
      </c>
      <c r="K4862" s="64">
        <v>10</v>
      </c>
      <c r="L4862" s="64">
        <f t="shared" si="77"/>
        <v>67796117080.9001</v>
      </c>
      <c r="M4862" s="62">
        <v>4853</v>
      </c>
    </row>
    <row r="4863" spans="4:13">
      <c r="D4863" s="59"/>
      <c r="E4863" s="59"/>
      <c r="F4863" s="62">
        <v>6</v>
      </c>
      <c r="G4863" s="64">
        <v>26394000</v>
      </c>
      <c r="H4863" s="59"/>
      <c r="I4863" s="69">
        <v>1.06</v>
      </c>
      <c r="J4863" s="70">
        <v>2643185.17499649</v>
      </c>
      <c r="K4863" s="64">
        <v>10</v>
      </c>
      <c r="L4863" s="64">
        <f t="shared" si="77"/>
        <v>69790623508.8574</v>
      </c>
      <c r="M4863" s="62">
        <v>4854</v>
      </c>
    </row>
    <row r="4864" spans="4:13">
      <c r="D4864" s="59"/>
      <c r="E4864" s="59"/>
      <c r="F4864" s="62">
        <v>7</v>
      </c>
      <c r="G4864" s="64">
        <v>26892000</v>
      </c>
      <c r="H4864" s="59"/>
      <c r="I4864" s="69">
        <v>1.08</v>
      </c>
      <c r="J4864" s="70">
        <v>2669617.02674646</v>
      </c>
      <c r="K4864" s="64">
        <v>10</v>
      </c>
      <c r="L4864" s="64">
        <f t="shared" si="77"/>
        <v>71818233083.2658</v>
      </c>
      <c r="M4864" s="62">
        <v>4855</v>
      </c>
    </row>
    <row r="4865" spans="5:13">
      <c r="E4865" s="59"/>
      <c r="F4865" s="62">
        <v>8</v>
      </c>
      <c r="G4865" s="64">
        <v>27390000</v>
      </c>
      <c r="H4865" s="59"/>
      <c r="I4865" s="69">
        <v>1.1</v>
      </c>
      <c r="J4865" s="70">
        <v>2696313.19701392</v>
      </c>
      <c r="K4865" s="64">
        <v>10</v>
      </c>
      <c r="L4865" s="64">
        <f t="shared" si="77"/>
        <v>73879408466.2113</v>
      </c>
      <c r="M4865" s="62">
        <v>4856</v>
      </c>
    </row>
    <row r="4866" spans="5:13">
      <c r="E4866" s="62">
        <v>3</v>
      </c>
      <c r="F4866" s="62">
        <v>1</v>
      </c>
      <c r="G4866" s="63">
        <v>25300000</v>
      </c>
      <c r="H4866" s="62">
        <v>400000</v>
      </c>
      <c r="I4866" s="69">
        <v>1</v>
      </c>
      <c r="J4866" s="70">
        <v>2555300</v>
      </c>
      <c r="K4866" s="64">
        <v>10</v>
      </c>
      <c r="L4866" s="64">
        <f t="shared" si="77"/>
        <v>64674390000</v>
      </c>
      <c r="M4866" s="62">
        <v>4857</v>
      </c>
    </row>
    <row r="4867" spans="5:13">
      <c r="E4867" s="59"/>
      <c r="F4867" s="62">
        <v>2</v>
      </c>
      <c r="G4867" s="64">
        <v>25553000</v>
      </c>
      <c r="H4867" s="59"/>
      <c r="I4867" s="69">
        <v>1.01</v>
      </c>
      <c r="J4867" s="70">
        <v>2580853</v>
      </c>
      <c r="K4867" s="64">
        <v>10</v>
      </c>
      <c r="L4867" s="64">
        <f t="shared" si="77"/>
        <v>65974089709</v>
      </c>
      <c r="M4867" s="62">
        <v>4858</v>
      </c>
    </row>
    <row r="4868" spans="5:13">
      <c r="E4868" s="59"/>
      <c r="F4868" s="62">
        <v>3</v>
      </c>
      <c r="G4868" s="64">
        <v>25806000</v>
      </c>
      <c r="H4868" s="59"/>
      <c r="I4868" s="69">
        <v>1.02</v>
      </c>
      <c r="J4868" s="70">
        <v>2606661.53</v>
      </c>
      <c r="K4868" s="64">
        <v>10</v>
      </c>
      <c r="L4868" s="64">
        <f t="shared" si="77"/>
        <v>67293313443.18</v>
      </c>
      <c r="M4868" s="62">
        <v>4859</v>
      </c>
    </row>
    <row r="4869" spans="5:13">
      <c r="E4869" s="59"/>
      <c r="F4869" s="62">
        <v>4</v>
      </c>
      <c r="G4869" s="64">
        <v>26059000</v>
      </c>
      <c r="H4869" s="59"/>
      <c r="I4869" s="69">
        <v>1.03</v>
      </c>
      <c r="J4869" s="70">
        <v>2632728.1453</v>
      </c>
      <c r="K4869" s="64">
        <v>10</v>
      </c>
      <c r="L4869" s="64">
        <f t="shared" si="77"/>
        <v>68632321738.3727</v>
      </c>
      <c r="M4869" s="62">
        <v>4860</v>
      </c>
    </row>
    <row r="4870" spans="5:13">
      <c r="E4870" s="59"/>
      <c r="F4870" s="62">
        <v>5</v>
      </c>
      <c r="G4870" s="64">
        <v>26312000</v>
      </c>
      <c r="H4870" s="59"/>
      <c r="I4870" s="69">
        <v>1.04</v>
      </c>
      <c r="J4870" s="70">
        <v>2659055.426753</v>
      </c>
      <c r="K4870" s="64">
        <v>10</v>
      </c>
      <c r="L4870" s="64">
        <f t="shared" si="77"/>
        <v>69991378388.7249</v>
      </c>
      <c r="M4870" s="62">
        <v>4861</v>
      </c>
    </row>
    <row r="4871" spans="5:13">
      <c r="E4871" s="59"/>
      <c r="F4871" s="62">
        <v>6</v>
      </c>
      <c r="G4871" s="64">
        <v>26818000</v>
      </c>
      <c r="H4871" s="59"/>
      <c r="I4871" s="69">
        <v>1.06</v>
      </c>
      <c r="J4871" s="70">
        <v>2685645.98102053</v>
      </c>
      <c r="K4871" s="64">
        <v>10</v>
      </c>
      <c r="L4871" s="64">
        <f t="shared" si="77"/>
        <v>72050471919.0086</v>
      </c>
      <c r="M4871" s="62">
        <v>4862</v>
      </c>
    </row>
    <row r="4872" spans="5:13">
      <c r="E4872" s="59"/>
      <c r="F4872" s="62">
        <v>7</v>
      </c>
      <c r="G4872" s="64">
        <v>27324000</v>
      </c>
      <c r="H4872" s="59"/>
      <c r="I4872" s="69">
        <v>1.08</v>
      </c>
      <c r="J4872" s="70">
        <v>2712502.44083074</v>
      </c>
      <c r="K4872" s="64">
        <v>10</v>
      </c>
      <c r="L4872" s="64">
        <f t="shared" si="77"/>
        <v>74143740693.2591</v>
      </c>
      <c r="M4872" s="62">
        <v>4863</v>
      </c>
    </row>
    <row r="4873" spans="5:13">
      <c r="E4873" s="59"/>
      <c r="F4873" s="62">
        <v>8</v>
      </c>
      <c r="G4873" s="64">
        <v>27830000</v>
      </c>
      <c r="H4873" s="59"/>
      <c r="I4873" s="69">
        <v>1.1</v>
      </c>
      <c r="J4873" s="70">
        <v>2739627.46523904</v>
      </c>
      <c r="K4873" s="64">
        <v>10</v>
      </c>
      <c r="L4873" s="64">
        <f t="shared" si="77"/>
        <v>76271662357.6025</v>
      </c>
      <c r="M4873" s="62">
        <v>4864</v>
      </c>
    </row>
    <row r="4874" spans="5:13">
      <c r="E4874" s="62">
        <v>4</v>
      </c>
      <c r="F4874" s="62">
        <v>1</v>
      </c>
      <c r="G4874" s="63">
        <v>25700000</v>
      </c>
      <c r="H4874" s="62">
        <v>400000</v>
      </c>
      <c r="I4874" s="69">
        <v>1</v>
      </c>
      <c r="J4874" s="70">
        <v>2595700</v>
      </c>
      <c r="K4874" s="64">
        <v>10</v>
      </c>
      <c r="L4874" s="64">
        <f t="shared" si="77"/>
        <v>66735190000</v>
      </c>
      <c r="M4874" s="62">
        <v>4865</v>
      </c>
    </row>
    <row r="4875" spans="5:13">
      <c r="E4875" s="59"/>
      <c r="F4875" s="62">
        <v>2</v>
      </c>
      <c r="G4875" s="64">
        <v>25957000</v>
      </c>
      <c r="H4875" s="59"/>
      <c r="I4875" s="69">
        <v>1.01</v>
      </c>
      <c r="J4875" s="70">
        <v>2621657</v>
      </c>
      <c r="K4875" s="64">
        <v>10</v>
      </c>
      <c r="L4875" s="64">
        <f t="shared" ref="L4875:L4938" si="78">G4875*(1+J4875/1000)</f>
        <v>68076307749</v>
      </c>
      <c r="M4875" s="62">
        <v>4866</v>
      </c>
    </row>
    <row r="4876" spans="5:13">
      <c r="E4876" s="59"/>
      <c r="F4876" s="62">
        <v>3</v>
      </c>
      <c r="G4876" s="64">
        <v>26214000</v>
      </c>
      <c r="H4876" s="59"/>
      <c r="I4876" s="69">
        <v>1.02</v>
      </c>
      <c r="J4876" s="70">
        <v>2647873.57</v>
      </c>
      <c r="K4876" s="64">
        <v>10</v>
      </c>
      <c r="L4876" s="64">
        <f t="shared" si="78"/>
        <v>69437571763.98</v>
      </c>
      <c r="M4876" s="62">
        <v>4867</v>
      </c>
    </row>
    <row r="4877" spans="5:13">
      <c r="E4877" s="59"/>
      <c r="F4877" s="62">
        <v>4</v>
      </c>
      <c r="G4877" s="64">
        <v>26471000</v>
      </c>
      <c r="H4877" s="59"/>
      <c r="I4877" s="69">
        <v>1.03</v>
      </c>
      <c r="J4877" s="70">
        <v>2674352.3057</v>
      </c>
      <c r="K4877" s="64">
        <v>10</v>
      </c>
      <c r="L4877" s="64">
        <f t="shared" si="78"/>
        <v>70819250884.1847</v>
      </c>
      <c r="M4877" s="62">
        <v>4868</v>
      </c>
    </row>
    <row r="4878" spans="5:13">
      <c r="E4878" s="59"/>
      <c r="F4878" s="62">
        <v>5</v>
      </c>
      <c r="G4878" s="64">
        <v>26728000</v>
      </c>
      <c r="H4878" s="59"/>
      <c r="I4878" s="69">
        <v>1.04</v>
      </c>
      <c r="J4878" s="70">
        <v>2701095.828757</v>
      </c>
      <c r="K4878" s="64">
        <v>10</v>
      </c>
      <c r="L4878" s="64">
        <f t="shared" si="78"/>
        <v>72221617311.0171</v>
      </c>
      <c r="M4878" s="62">
        <v>4869</v>
      </c>
    </row>
    <row r="4879" spans="5:13">
      <c r="E4879" s="59"/>
      <c r="F4879" s="62">
        <v>6</v>
      </c>
      <c r="G4879" s="64">
        <v>27242000</v>
      </c>
      <c r="H4879" s="59"/>
      <c r="I4879" s="69">
        <v>1.06</v>
      </c>
      <c r="J4879" s="70">
        <v>2728106.78704457</v>
      </c>
      <c r="K4879" s="64">
        <v>10</v>
      </c>
      <c r="L4879" s="64">
        <f t="shared" si="78"/>
        <v>74346327092.6682</v>
      </c>
      <c r="M4879" s="62">
        <v>4870</v>
      </c>
    </row>
    <row r="4880" spans="5:13">
      <c r="E4880" s="59"/>
      <c r="F4880" s="62">
        <v>7</v>
      </c>
      <c r="G4880" s="64">
        <v>27756000</v>
      </c>
      <c r="H4880" s="59"/>
      <c r="I4880" s="69">
        <v>1.08</v>
      </c>
      <c r="J4880" s="70">
        <v>2755387.85491502</v>
      </c>
      <c r="K4880" s="64">
        <v>10</v>
      </c>
      <c r="L4880" s="64">
        <f t="shared" si="78"/>
        <v>76506301301.0213</v>
      </c>
      <c r="M4880" s="62">
        <v>4871</v>
      </c>
    </row>
    <row r="4881" spans="4:13">
      <c r="D4881" s="59"/>
      <c r="E4881" s="59"/>
      <c r="F4881" s="62">
        <v>8</v>
      </c>
      <c r="G4881" s="64">
        <v>28270000</v>
      </c>
      <c r="H4881" s="59"/>
      <c r="I4881" s="69">
        <v>1.1</v>
      </c>
      <c r="J4881" s="70">
        <v>2782941.73346417</v>
      </c>
      <c r="K4881" s="64">
        <v>10</v>
      </c>
      <c r="L4881" s="64">
        <f t="shared" si="78"/>
        <v>78702032805.0321</v>
      </c>
      <c r="M4881" s="62">
        <v>4872</v>
      </c>
    </row>
    <row r="4882" spans="4:13">
      <c r="D4882" s="59"/>
      <c r="E4882" s="62">
        <v>5</v>
      </c>
      <c r="F4882" s="62">
        <v>1</v>
      </c>
      <c r="G4882" s="63">
        <v>26100000</v>
      </c>
      <c r="H4882" s="62">
        <v>400000</v>
      </c>
      <c r="I4882" s="69">
        <v>1</v>
      </c>
      <c r="J4882" s="70">
        <v>2636100</v>
      </c>
      <c r="K4882" s="64">
        <v>10</v>
      </c>
      <c r="L4882" s="64">
        <f t="shared" si="78"/>
        <v>68828310000</v>
      </c>
      <c r="M4882" s="62">
        <v>4873</v>
      </c>
    </row>
    <row r="4883" spans="4:13">
      <c r="D4883" s="59"/>
      <c r="E4883" s="59"/>
      <c r="F4883" s="62">
        <v>2</v>
      </c>
      <c r="G4883" s="64">
        <v>26361000</v>
      </c>
      <c r="H4883" s="59"/>
      <c r="I4883" s="69">
        <v>1.01</v>
      </c>
      <c r="J4883" s="70">
        <v>2662461</v>
      </c>
      <c r="K4883" s="64">
        <v>10</v>
      </c>
      <c r="L4883" s="64">
        <f t="shared" si="78"/>
        <v>70211495421</v>
      </c>
      <c r="M4883" s="62">
        <v>4874</v>
      </c>
    </row>
    <row r="4884" spans="4:13">
      <c r="D4884" s="59"/>
      <c r="E4884" s="59"/>
      <c r="F4884" s="62">
        <v>3</v>
      </c>
      <c r="G4884" s="64">
        <v>26622000</v>
      </c>
      <c r="H4884" s="59"/>
      <c r="I4884" s="69">
        <v>1.02</v>
      </c>
      <c r="J4884" s="70">
        <v>2689085.61</v>
      </c>
      <c r="K4884" s="64">
        <v>10</v>
      </c>
      <c r="L4884" s="64">
        <f t="shared" si="78"/>
        <v>71615459109.42</v>
      </c>
      <c r="M4884" s="62">
        <v>4875</v>
      </c>
    </row>
    <row r="4885" spans="4:13">
      <c r="D4885" s="59"/>
      <c r="E4885" s="59"/>
      <c r="F4885" s="62">
        <v>4</v>
      </c>
      <c r="G4885" s="64">
        <v>26883000</v>
      </c>
      <c r="H4885" s="59"/>
      <c r="I4885" s="69">
        <v>1.03</v>
      </c>
      <c r="J4885" s="70">
        <v>2715976.4661</v>
      </c>
      <c r="K4885" s="64">
        <v>10</v>
      </c>
      <c r="L4885" s="64">
        <f t="shared" si="78"/>
        <v>73040478338.1663</v>
      </c>
      <c r="M4885" s="62">
        <v>4876</v>
      </c>
    </row>
    <row r="4886" spans="4:13">
      <c r="D4886" s="59"/>
      <c r="E4886" s="59"/>
      <c r="F4886" s="62">
        <v>5</v>
      </c>
      <c r="G4886" s="64">
        <v>27144000</v>
      </c>
      <c r="H4886" s="59"/>
      <c r="I4886" s="69">
        <v>1.04</v>
      </c>
      <c r="J4886" s="70">
        <v>2743136.230761</v>
      </c>
      <c r="K4886" s="64">
        <v>10</v>
      </c>
      <c r="L4886" s="64">
        <f t="shared" si="78"/>
        <v>74486833847.7766</v>
      </c>
      <c r="M4886" s="62">
        <v>4877</v>
      </c>
    </row>
    <row r="4887" spans="4:13">
      <c r="D4887" s="59"/>
      <c r="E4887" s="59"/>
      <c r="F4887" s="62">
        <v>6</v>
      </c>
      <c r="G4887" s="64">
        <v>27666000</v>
      </c>
      <c r="H4887" s="59"/>
      <c r="I4887" s="69">
        <v>1.06</v>
      </c>
      <c r="J4887" s="70">
        <v>2770567.59306861</v>
      </c>
      <c r="K4887" s="64">
        <v>10</v>
      </c>
      <c r="L4887" s="64">
        <f t="shared" si="78"/>
        <v>76678189029.8362</v>
      </c>
      <c r="M4887" s="62">
        <v>4878</v>
      </c>
    </row>
    <row r="4888" spans="4:13">
      <c r="D4888" s="59"/>
      <c r="E4888" s="59"/>
      <c r="F4888" s="62">
        <v>7</v>
      </c>
      <c r="G4888" s="64">
        <v>28188000</v>
      </c>
      <c r="H4888" s="59"/>
      <c r="I4888" s="69">
        <v>1.08</v>
      </c>
      <c r="J4888" s="70">
        <v>2798273.2689993</v>
      </c>
      <c r="K4888" s="64">
        <v>10</v>
      </c>
      <c r="L4888" s="64">
        <f t="shared" si="78"/>
        <v>78905914906.5523</v>
      </c>
      <c r="M4888" s="62">
        <v>4879</v>
      </c>
    </row>
    <row r="4889" spans="4:13">
      <c r="D4889" s="59"/>
      <c r="E4889" s="59"/>
      <c r="F4889" s="62">
        <v>8</v>
      </c>
      <c r="G4889" s="64">
        <v>28710000</v>
      </c>
      <c r="H4889" s="59"/>
      <c r="I4889" s="69">
        <v>1.1</v>
      </c>
      <c r="J4889" s="70">
        <v>2826256.00168929</v>
      </c>
      <c r="K4889" s="64">
        <v>10</v>
      </c>
      <c r="L4889" s="64">
        <f t="shared" si="78"/>
        <v>81170519808.4995</v>
      </c>
      <c r="M4889" s="62">
        <v>4880</v>
      </c>
    </row>
    <row r="4890" spans="4:13">
      <c r="D4890" s="62" t="s">
        <v>719</v>
      </c>
      <c r="E4890" s="62">
        <v>1</v>
      </c>
      <c r="F4890" s="62">
        <v>1</v>
      </c>
      <c r="G4890" s="63">
        <v>26600000</v>
      </c>
      <c r="H4890" s="62">
        <v>500000</v>
      </c>
      <c r="I4890" s="69">
        <v>1</v>
      </c>
      <c r="J4890" s="70">
        <v>2686600</v>
      </c>
      <c r="K4890" s="64">
        <v>10</v>
      </c>
      <c r="L4890" s="64">
        <f t="shared" si="78"/>
        <v>71490160000</v>
      </c>
      <c r="M4890" s="62">
        <v>4881</v>
      </c>
    </row>
    <row r="4891" spans="4:13">
      <c r="D4891" s="59"/>
      <c r="E4891" s="59"/>
      <c r="F4891" s="62">
        <v>2</v>
      </c>
      <c r="G4891" s="64">
        <v>26866000</v>
      </c>
      <c r="H4891" s="59"/>
      <c r="I4891" s="69">
        <v>1.01</v>
      </c>
      <c r="J4891" s="70">
        <v>2713466</v>
      </c>
      <c r="K4891" s="64">
        <v>10</v>
      </c>
      <c r="L4891" s="64">
        <f t="shared" si="78"/>
        <v>72926843556</v>
      </c>
      <c r="M4891" s="62">
        <v>4882</v>
      </c>
    </row>
    <row r="4892" spans="4:13">
      <c r="D4892" s="59"/>
      <c r="E4892" s="59"/>
      <c r="F4892" s="62">
        <v>3</v>
      </c>
      <c r="G4892" s="64">
        <v>27132000</v>
      </c>
      <c r="H4892" s="59"/>
      <c r="I4892" s="69">
        <v>1.02</v>
      </c>
      <c r="J4892" s="70">
        <v>2740600.66</v>
      </c>
      <c r="K4892" s="64">
        <v>10</v>
      </c>
      <c r="L4892" s="64">
        <f t="shared" si="78"/>
        <v>74385109107.12</v>
      </c>
      <c r="M4892" s="62">
        <v>4883</v>
      </c>
    </row>
    <row r="4893" spans="4:13">
      <c r="D4893" s="59"/>
      <c r="E4893" s="59"/>
      <c r="F4893" s="62">
        <v>4</v>
      </c>
      <c r="G4893" s="64">
        <v>27398000</v>
      </c>
      <c r="H4893" s="59"/>
      <c r="I4893" s="69">
        <v>1.03</v>
      </c>
      <c r="J4893" s="70">
        <v>2768006.6666</v>
      </c>
      <c r="K4893" s="64">
        <v>10</v>
      </c>
      <c r="L4893" s="64">
        <f t="shared" si="78"/>
        <v>75865244651.5068</v>
      </c>
      <c r="M4893" s="62">
        <v>4884</v>
      </c>
    </row>
    <row r="4894" spans="4:13">
      <c r="D4894" s="59"/>
      <c r="E4894" s="59"/>
      <c r="F4894" s="62">
        <v>5</v>
      </c>
      <c r="G4894" s="64">
        <v>27664000</v>
      </c>
      <c r="H4894" s="59"/>
      <c r="I4894" s="69">
        <v>1.04</v>
      </c>
      <c r="J4894" s="70">
        <v>2795686.733266</v>
      </c>
      <c r="K4894" s="64">
        <v>10</v>
      </c>
      <c r="L4894" s="64">
        <f t="shared" si="78"/>
        <v>77367541789.0706</v>
      </c>
      <c r="M4894" s="62">
        <v>4885</v>
      </c>
    </row>
    <row r="4895" spans="4:13">
      <c r="D4895" s="59"/>
      <c r="E4895" s="59"/>
      <c r="F4895" s="62">
        <v>6</v>
      </c>
      <c r="G4895" s="64">
        <v>28196000</v>
      </c>
      <c r="H4895" s="59"/>
      <c r="I4895" s="69">
        <v>1.06</v>
      </c>
      <c r="J4895" s="70">
        <v>2823643.60059866</v>
      </c>
      <c r="K4895" s="64">
        <v>10</v>
      </c>
      <c r="L4895" s="64">
        <f t="shared" si="78"/>
        <v>79643650962.4798</v>
      </c>
      <c r="M4895" s="62">
        <v>4886</v>
      </c>
    </row>
    <row r="4896" spans="4:13">
      <c r="D4896" s="59"/>
      <c r="E4896" s="59"/>
      <c r="F4896" s="62">
        <v>7</v>
      </c>
      <c r="G4896" s="64">
        <v>28728000</v>
      </c>
      <c r="H4896" s="59"/>
      <c r="I4896" s="69">
        <v>1.08</v>
      </c>
      <c r="J4896" s="70">
        <v>2851880.03660465</v>
      </c>
      <c r="K4896" s="64">
        <v>10</v>
      </c>
      <c r="L4896" s="64">
        <f t="shared" si="78"/>
        <v>81957537691.5784</v>
      </c>
      <c r="M4896" s="62">
        <v>4887</v>
      </c>
    </row>
    <row r="4897" spans="5:13">
      <c r="E4897" s="59"/>
      <c r="F4897" s="62">
        <v>8</v>
      </c>
      <c r="G4897" s="64">
        <v>29260000</v>
      </c>
      <c r="H4897" s="59"/>
      <c r="I4897" s="69">
        <v>1.1</v>
      </c>
      <c r="J4897" s="70">
        <v>2880398.83697069</v>
      </c>
      <c r="K4897" s="64">
        <v>10</v>
      </c>
      <c r="L4897" s="64">
        <f t="shared" si="78"/>
        <v>84309729969.7624</v>
      </c>
      <c r="M4897" s="62">
        <v>4888</v>
      </c>
    </row>
    <row r="4898" spans="5:13">
      <c r="E4898" s="62">
        <v>2</v>
      </c>
      <c r="F4898" s="62">
        <v>1</v>
      </c>
      <c r="G4898" s="63">
        <v>27100000</v>
      </c>
      <c r="H4898" s="62">
        <v>500000</v>
      </c>
      <c r="I4898" s="69">
        <v>1</v>
      </c>
      <c r="J4898" s="70">
        <v>2737100</v>
      </c>
      <c r="K4898" s="64">
        <v>10</v>
      </c>
      <c r="L4898" s="64">
        <f t="shared" si="78"/>
        <v>74202510000</v>
      </c>
      <c r="M4898" s="62">
        <v>4889</v>
      </c>
    </row>
    <row r="4899" spans="5:13">
      <c r="E4899" s="59"/>
      <c r="F4899" s="62">
        <v>2</v>
      </c>
      <c r="G4899" s="64">
        <v>27371000</v>
      </c>
      <c r="H4899" s="59"/>
      <c r="I4899" s="69">
        <v>1.01</v>
      </c>
      <c r="J4899" s="70">
        <v>2764471</v>
      </c>
      <c r="K4899" s="64">
        <v>10</v>
      </c>
      <c r="L4899" s="64">
        <f t="shared" si="78"/>
        <v>75693706741</v>
      </c>
      <c r="M4899" s="62">
        <v>4890</v>
      </c>
    </row>
    <row r="4900" spans="5:13">
      <c r="E4900" s="59"/>
      <c r="F4900" s="62">
        <v>3</v>
      </c>
      <c r="G4900" s="64">
        <v>27642000</v>
      </c>
      <c r="H4900" s="59"/>
      <c r="I4900" s="69">
        <v>1.02</v>
      </c>
      <c r="J4900" s="70">
        <v>2792115.71</v>
      </c>
      <c r="K4900" s="64">
        <v>10</v>
      </c>
      <c r="L4900" s="64">
        <f t="shared" si="78"/>
        <v>77207304455.82</v>
      </c>
      <c r="M4900" s="62">
        <v>4891</v>
      </c>
    </row>
    <row r="4901" spans="5:13">
      <c r="E4901" s="59"/>
      <c r="F4901" s="62">
        <v>4</v>
      </c>
      <c r="G4901" s="64">
        <v>27913000</v>
      </c>
      <c r="H4901" s="59"/>
      <c r="I4901" s="69">
        <v>1.03</v>
      </c>
      <c r="J4901" s="70">
        <v>2820036.8671</v>
      </c>
      <c r="K4901" s="64">
        <v>10</v>
      </c>
      <c r="L4901" s="64">
        <f t="shared" si="78"/>
        <v>78743602071.3623</v>
      </c>
      <c r="M4901" s="62">
        <v>4892</v>
      </c>
    </row>
    <row r="4902" spans="5:13">
      <c r="E4902" s="59"/>
      <c r="F4902" s="62">
        <v>5</v>
      </c>
      <c r="G4902" s="64">
        <v>28184000</v>
      </c>
      <c r="H4902" s="59"/>
      <c r="I4902" s="69">
        <v>1.04</v>
      </c>
      <c r="J4902" s="70">
        <v>2848237.235771</v>
      </c>
      <c r="K4902" s="64">
        <v>10</v>
      </c>
      <c r="L4902" s="64">
        <f t="shared" si="78"/>
        <v>80302902252.9699</v>
      </c>
      <c r="M4902" s="62">
        <v>4893</v>
      </c>
    </row>
    <row r="4903" spans="5:13">
      <c r="E4903" s="59"/>
      <c r="F4903" s="62">
        <v>6</v>
      </c>
      <c r="G4903" s="64">
        <v>28726000</v>
      </c>
      <c r="H4903" s="59"/>
      <c r="I4903" s="69">
        <v>1.06</v>
      </c>
      <c r="J4903" s="70">
        <v>2876719.60812871</v>
      </c>
      <c r="K4903" s="64">
        <v>10</v>
      </c>
      <c r="L4903" s="64">
        <f t="shared" si="78"/>
        <v>82665373463.1053</v>
      </c>
      <c r="M4903" s="62">
        <v>4894</v>
      </c>
    </row>
    <row r="4904" spans="5:13">
      <c r="E4904" s="59"/>
      <c r="F4904" s="62">
        <v>7</v>
      </c>
      <c r="G4904" s="64">
        <v>29268000</v>
      </c>
      <c r="H4904" s="59"/>
      <c r="I4904" s="69">
        <v>1.08</v>
      </c>
      <c r="J4904" s="70">
        <v>2905486.80421</v>
      </c>
      <c r="K4904" s="64">
        <v>10</v>
      </c>
      <c r="L4904" s="64">
        <f t="shared" si="78"/>
        <v>85067055785.6183</v>
      </c>
      <c r="M4904" s="62">
        <v>4895</v>
      </c>
    </row>
    <row r="4905" spans="5:13">
      <c r="E4905" s="59"/>
      <c r="F4905" s="62">
        <v>8</v>
      </c>
      <c r="G4905" s="64">
        <v>29810000</v>
      </c>
      <c r="H4905" s="59"/>
      <c r="I4905" s="69">
        <v>1.1</v>
      </c>
      <c r="J4905" s="70">
        <v>2934541.6722521</v>
      </c>
      <c r="K4905" s="64">
        <v>10</v>
      </c>
      <c r="L4905" s="64">
        <f t="shared" si="78"/>
        <v>87508497249.8351</v>
      </c>
      <c r="M4905" s="62">
        <v>4896</v>
      </c>
    </row>
    <row r="4906" spans="5:13">
      <c r="E4906" s="62">
        <v>3</v>
      </c>
      <c r="F4906" s="62">
        <v>1</v>
      </c>
      <c r="G4906" s="63">
        <v>27600000</v>
      </c>
      <c r="H4906" s="62">
        <v>500000</v>
      </c>
      <c r="I4906" s="69">
        <v>1</v>
      </c>
      <c r="J4906" s="70">
        <v>2787600</v>
      </c>
      <c r="K4906" s="64">
        <v>10</v>
      </c>
      <c r="L4906" s="64">
        <f t="shared" si="78"/>
        <v>76965360000</v>
      </c>
      <c r="M4906" s="62">
        <v>4897</v>
      </c>
    </row>
    <row r="4907" spans="5:13">
      <c r="E4907" s="59"/>
      <c r="F4907" s="62">
        <v>2</v>
      </c>
      <c r="G4907" s="64">
        <v>27876000</v>
      </c>
      <c r="H4907" s="59"/>
      <c r="I4907" s="69">
        <v>1.01</v>
      </c>
      <c r="J4907" s="70">
        <v>2815476</v>
      </c>
      <c r="K4907" s="64">
        <v>10</v>
      </c>
      <c r="L4907" s="64">
        <f t="shared" si="78"/>
        <v>78512084976</v>
      </c>
      <c r="M4907" s="62">
        <v>4898</v>
      </c>
    </row>
    <row r="4908" spans="5:13">
      <c r="E4908" s="59"/>
      <c r="F4908" s="62">
        <v>3</v>
      </c>
      <c r="G4908" s="64">
        <v>28152000</v>
      </c>
      <c r="H4908" s="59"/>
      <c r="I4908" s="69">
        <v>1.02</v>
      </c>
      <c r="J4908" s="70">
        <v>2843630.76</v>
      </c>
      <c r="K4908" s="64">
        <v>10</v>
      </c>
      <c r="L4908" s="64">
        <f t="shared" si="78"/>
        <v>80082045155.52</v>
      </c>
      <c r="M4908" s="62">
        <v>4899</v>
      </c>
    </row>
    <row r="4909" spans="5:13">
      <c r="E4909" s="59"/>
      <c r="F4909" s="62">
        <v>4</v>
      </c>
      <c r="G4909" s="64">
        <v>28428000</v>
      </c>
      <c r="H4909" s="59"/>
      <c r="I4909" s="69">
        <v>1.03</v>
      </c>
      <c r="J4909" s="70">
        <v>2872067.0676</v>
      </c>
      <c r="K4909" s="64">
        <v>10</v>
      </c>
      <c r="L4909" s="64">
        <f t="shared" si="78"/>
        <v>81675550597.7328</v>
      </c>
      <c r="M4909" s="62">
        <v>4900</v>
      </c>
    </row>
    <row r="4910" spans="5:13">
      <c r="E4910" s="59"/>
      <c r="F4910" s="62">
        <v>5</v>
      </c>
      <c r="G4910" s="64">
        <v>28704000</v>
      </c>
      <c r="H4910" s="59"/>
      <c r="I4910" s="69">
        <v>1.04</v>
      </c>
      <c r="J4910" s="70">
        <v>2900787.738276</v>
      </c>
      <c r="K4910" s="64">
        <v>10</v>
      </c>
      <c r="L4910" s="64">
        <f t="shared" si="78"/>
        <v>83292915239.4743</v>
      </c>
      <c r="M4910" s="62">
        <v>4901</v>
      </c>
    </row>
    <row r="4911" spans="5:13">
      <c r="E4911" s="59"/>
      <c r="F4911" s="62">
        <v>6</v>
      </c>
      <c r="G4911" s="64">
        <v>29256000</v>
      </c>
      <c r="H4911" s="59"/>
      <c r="I4911" s="69">
        <v>1.06</v>
      </c>
      <c r="J4911" s="70">
        <v>2929795.61565876</v>
      </c>
      <c r="K4911" s="64">
        <v>10</v>
      </c>
      <c r="L4911" s="64">
        <f t="shared" si="78"/>
        <v>85743356531.7127</v>
      </c>
      <c r="M4911" s="62">
        <v>4902</v>
      </c>
    </row>
    <row r="4912" spans="5:13">
      <c r="E4912" s="59"/>
      <c r="F4912" s="62">
        <v>7</v>
      </c>
      <c r="G4912" s="64">
        <v>29808000</v>
      </c>
      <c r="H4912" s="59"/>
      <c r="I4912" s="69">
        <v>1.08</v>
      </c>
      <c r="J4912" s="70">
        <v>2959093.57181535</v>
      </c>
      <c r="K4912" s="64">
        <v>10</v>
      </c>
      <c r="L4912" s="64">
        <f t="shared" si="78"/>
        <v>88234469188.672</v>
      </c>
      <c r="M4912" s="62">
        <v>4903</v>
      </c>
    </row>
    <row r="4913" spans="5:13">
      <c r="E4913" s="59"/>
      <c r="F4913" s="62">
        <v>8</v>
      </c>
      <c r="G4913" s="64">
        <v>30360000</v>
      </c>
      <c r="H4913" s="59"/>
      <c r="I4913" s="69">
        <v>1.1</v>
      </c>
      <c r="J4913" s="70">
        <v>2988684.5075335</v>
      </c>
      <c r="K4913" s="64">
        <v>10</v>
      </c>
      <c r="L4913" s="64">
        <f t="shared" si="78"/>
        <v>90766821648.7171</v>
      </c>
      <c r="M4913" s="62">
        <v>4904</v>
      </c>
    </row>
    <row r="4914" spans="5:13">
      <c r="E4914" s="62">
        <v>4</v>
      </c>
      <c r="F4914" s="62">
        <v>1</v>
      </c>
      <c r="G4914" s="63">
        <v>28100000</v>
      </c>
      <c r="H4914" s="62">
        <v>500000</v>
      </c>
      <c r="I4914" s="69">
        <v>1</v>
      </c>
      <c r="J4914" s="70">
        <v>2838100</v>
      </c>
      <c r="K4914" s="64">
        <v>10</v>
      </c>
      <c r="L4914" s="64">
        <f t="shared" si="78"/>
        <v>79778710000</v>
      </c>
      <c r="M4914" s="62">
        <v>4905</v>
      </c>
    </row>
    <row r="4915" spans="5:13">
      <c r="E4915" s="59"/>
      <c r="F4915" s="62">
        <v>2</v>
      </c>
      <c r="G4915" s="64">
        <v>28381000</v>
      </c>
      <c r="H4915" s="59"/>
      <c r="I4915" s="69">
        <v>1.01</v>
      </c>
      <c r="J4915" s="70">
        <v>2866481</v>
      </c>
      <c r="K4915" s="64">
        <v>10</v>
      </c>
      <c r="L4915" s="64">
        <f t="shared" si="78"/>
        <v>81381978261</v>
      </c>
      <c r="M4915" s="62">
        <v>4906</v>
      </c>
    </row>
    <row r="4916" spans="5:13">
      <c r="E4916" s="59"/>
      <c r="F4916" s="62">
        <v>3</v>
      </c>
      <c r="G4916" s="64">
        <v>28662000</v>
      </c>
      <c r="H4916" s="59"/>
      <c r="I4916" s="69">
        <v>1.02</v>
      </c>
      <c r="J4916" s="70">
        <v>2895145.81</v>
      </c>
      <c r="K4916" s="64">
        <v>10</v>
      </c>
      <c r="L4916" s="64">
        <f t="shared" si="78"/>
        <v>83009331206.22</v>
      </c>
      <c r="M4916" s="62">
        <v>4907</v>
      </c>
    </row>
    <row r="4917" spans="5:13">
      <c r="E4917" s="59"/>
      <c r="F4917" s="62">
        <v>4</v>
      </c>
      <c r="G4917" s="64">
        <v>28943000</v>
      </c>
      <c r="H4917" s="59"/>
      <c r="I4917" s="69">
        <v>1.03</v>
      </c>
      <c r="J4917" s="70">
        <v>2924097.2681</v>
      </c>
      <c r="K4917" s="64">
        <v>10</v>
      </c>
      <c r="L4917" s="64">
        <f t="shared" si="78"/>
        <v>84661090230.6183</v>
      </c>
      <c r="M4917" s="62">
        <v>4908</v>
      </c>
    </row>
    <row r="4918" spans="5:13">
      <c r="E4918" s="59"/>
      <c r="F4918" s="62">
        <v>5</v>
      </c>
      <c r="G4918" s="64">
        <v>29224000</v>
      </c>
      <c r="H4918" s="59"/>
      <c r="I4918" s="69">
        <v>1.04</v>
      </c>
      <c r="J4918" s="70">
        <v>2953338.240781</v>
      </c>
      <c r="K4918" s="64">
        <v>10</v>
      </c>
      <c r="L4918" s="64">
        <f t="shared" si="78"/>
        <v>86337580748.5839</v>
      </c>
      <c r="M4918" s="62">
        <v>4909</v>
      </c>
    </row>
    <row r="4919" spans="5:13">
      <c r="E4919" s="59"/>
      <c r="F4919" s="62">
        <v>6</v>
      </c>
      <c r="G4919" s="64">
        <v>29786000</v>
      </c>
      <c r="H4919" s="59"/>
      <c r="I4919" s="69">
        <v>1.06</v>
      </c>
      <c r="J4919" s="70">
        <v>2982871.62318881</v>
      </c>
      <c r="K4919" s="64">
        <v>10</v>
      </c>
      <c r="L4919" s="64">
        <f t="shared" si="78"/>
        <v>88877600168.3019</v>
      </c>
      <c r="M4919" s="62">
        <v>4910</v>
      </c>
    </row>
    <row r="4920" spans="5:13">
      <c r="E4920" s="59"/>
      <c r="F4920" s="62">
        <v>7</v>
      </c>
      <c r="G4920" s="64">
        <v>30348000</v>
      </c>
      <c r="H4920" s="59"/>
      <c r="I4920" s="69">
        <v>1.08</v>
      </c>
      <c r="J4920" s="70">
        <v>3012700.3394207</v>
      </c>
      <c r="K4920" s="64">
        <v>10</v>
      </c>
      <c r="L4920" s="64">
        <f t="shared" si="78"/>
        <v>91459777900.7394</v>
      </c>
      <c r="M4920" s="62">
        <v>4911</v>
      </c>
    </row>
    <row r="4921" spans="5:13">
      <c r="E4921" s="59"/>
      <c r="F4921" s="62">
        <v>8</v>
      </c>
      <c r="G4921" s="64">
        <v>30910000</v>
      </c>
      <c r="H4921" s="59"/>
      <c r="I4921" s="69">
        <v>1.1</v>
      </c>
      <c r="J4921" s="70">
        <v>3042827.34281491</v>
      </c>
      <c r="K4921" s="64">
        <v>10</v>
      </c>
      <c r="L4921" s="64">
        <f t="shared" si="78"/>
        <v>94084703166.4089</v>
      </c>
      <c r="M4921" s="62">
        <v>4912</v>
      </c>
    </row>
    <row r="4922" spans="5:13">
      <c r="E4922" s="62">
        <v>5</v>
      </c>
      <c r="F4922" s="62">
        <v>1</v>
      </c>
      <c r="G4922" s="63">
        <v>28600000</v>
      </c>
      <c r="H4922" s="62">
        <v>500000</v>
      </c>
      <c r="I4922" s="69">
        <v>1</v>
      </c>
      <c r="J4922" s="70">
        <v>2888600</v>
      </c>
      <c r="K4922" s="64">
        <v>10</v>
      </c>
      <c r="L4922" s="64">
        <f t="shared" si="78"/>
        <v>82642560000</v>
      </c>
      <c r="M4922" s="62">
        <v>4913</v>
      </c>
    </row>
    <row r="4923" spans="5:13">
      <c r="E4923" s="59"/>
      <c r="F4923" s="62">
        <v>2</v>
      </c>
      <c r="G4923" s="64">
        <v>28886000</v>
      </c>
      <c r="H4923" s="59"/>
      <c r="I4923" s="69">
        <v>1.01</v>
      </c>
      <c r="J4923" s="70">
        <v>2917486</v>
      </c>
      <c r="K4923" s="64">
        <v>10</v>
      </c>
      <c r="L4923" s="64">
        <f t="shared" si="78"/>
        <v>84303386596</v>
      </c>
      <c r="M4923" s="62">
        <v>4914</v>
      </c>
    </row>
    <row r="4924" spans="5:13">
      <c r="E4924" s="59"/>
      <c r="F4924" s="62">
        <v>3</v>
      </c>
      <c r="G4924" s="64">
        <v>29172000</v>
      </c>
      <c r="H4924" s="59"/>
      <c r="I4924" s="69">
        <v>1.02</v>
      </c>
      <c r="J4924" s="70">
        <v>2946660.86</v>
      </c>
      <c r="K4924" s="64">
        <v>10</v>
      </c>
      <c r="L4924" s="64">
        <f t="shared" si="78"/>
        <v>85989162607.92</v>
      </c>
      <c r="M4924" s="62">
        <v>4915</v>
      </c>
    </row>
    <row r="4925" spans="5:13">
      <c r="E4925" s="59"/>
      <c r="F4925" s="62">
        <v>4</v>
      </c>
      <c r="G4925" s="64">
        <v>29458000</v>
      </c>
      <c r="H4925" s="59"/>
      <c r="I4925" s="69">
        <v>1.03</v>
      </c>
      <c r="J4925" s="70">
        <v>2976127.4686</v>
      </c>
      <c r="K4925" s="64">
        <v>10</v>
      </c>
      <c r="L4925" s="64">
        <f t="shared" si="78"/>
        <v>87700220970.0188</v>
      </c>
      <c r="M4925" s="62">
        <v>4916</v>
      </c>
    </row>
    <row r="4926" spans="5:13">
      <c r="E4926" s="59"/>
      <c r="F4926" s="62">
        <v>5</v>
      </c>
      <c r="G4926" s="64">
        <v>29744000</v>
      </c>
      <c r="H4926" s="59"/>
      <c r="I4926" s="69">
        <v>1.04</v>
      </c>
      <c r="J4926" s="70">
        <v>3005888.743286</v>
      </c>
      <c r="K4926" s="64">
        <v>10</v>
      </c>
      <c r="L4926" s="64">
        <f t="shared" si="78"/>
        <v>89436898780.2988</v>
      </c>
      <c r="M4926" s="62">
        <v>4917</v>
      </c>
    </row>
    <row r="4927" spans="5:13">
      <c r="E4927" s="59"/>
      <c r="F4927" s="62">
        <v>6</v>
      </c>
      <c r="G4927" s="64">
        <v>30316000</v>
      </c>
      <c r="H4927" s="59"/>
      <c r="I4927" s="69">
        <v>1.06</v>
      </c>
      <c r="J4927" s="70">
        <v>3035947.63071886</v>
      </c>
      <c r="K4927" s="64">
        <v>10</v>
      </c>
      <c r="L4927" s="64">
        <f t="shared" si="78"/>
        <v>92068104372.873</v>
      </c>
      <c r="M4927" s="62">
        <v>4918</v>
      </c>
    </row>
    <row r="4928" spans="5:13">
      <c r="E4928" s="59"/>
      <c r="F4928" s="62">
        <v>7</v>
      </c>
      <c r="G4928" s="64">
        <v>30888000</v>
      </c>
      <c r="H4928" s="59"/>
      <c r="I4928" s="69">
        <v>1.08</v>
      </c>
      <c r="J4928" s="70">
        <v>3066307.10702605</v>
      </c>
      <c r="K4928" s="64">
        <v>10</v>
      </c>
      <c r="L4928" s="64">
        <f t="shared" si="78"/>
        <v>94742981921.8206</v>
      </c>
      <c r="M4928" s="62">
        <v>4919</v>
      </c>
    </row>
    <row r="4929" spans="4:13">
      <c r="D4929" s="59"/>
      <c r="E4929" s="59"/>
      <c r="F4929" s="62">
        <v>8</v>
      </c>
      <c r="G4929" s="64">
        <v>31460000</v>
      </c>
      <c r="H4929" s="59"/>
      <c r="I4929" s="69">
        <v>1.1</v>
      </c>
      <c r="J4929" s="70">
        <v>3096970.17809631</v>
      </c>
      <c r="K4929" s="64">
        <v>10</v>
      </c>
      <c r="L4929" s="64">
        <f t="shared" si="78"/>
        <v>97462141802.9099</v>
      </c>
      <c r="M4929" s="62">
        <v>4920</v>
      </c>
    </row>
    <row r="4930" spans="4:13">
      <c r="D4930" s="62" t="s">
        <v>720</v>
      </c>
      <c r="E4930" s="62">
        <v>1</v>
      </c>
      <c r="F4930" s="62">
        <v>1</v>
      </c>
      <c r="G4930" s="63">
        <v>29200000</v>
      </c>
      <c r="H4930" s="62">
        <v>600000</v>
      </c>
      <c r="I4930" s="69">
        <v>1</v>
      </c>
      <c r="J4930" s="70">
        <v>2949200</v>
      </c>
      <c r="K4930" s="64">
        <v>10</v>
      </c>
      <c r="L4930" s="64">
        <f t="shared" si="78"/>
        <v>86145840000</v>
      </c>
      <c r="M4930" s="62">
        <v>4921</v>
      </c>
    </row>
    <row r="4931" spans="4:13">
      <c r="D4931" s="59"/>
      <c r="E4931" s="59"/>
      <c r="F4931" s="62">
        <v>2</v>
      </c>
      <c r="G4931" s="64">
        <v>29492000</v>
      </c>
      <c r="H4931" s="59"/>
      <c r="I4931" s="69">
        <v>1.01</v>
      </c>
      <c r="J4931" s="70">
        <v>2978692</v>
      </c>
      <c r="K4931" s="64">
        <v>10</v>
      </c>
      <c r="L4931" s="64">
        <f t="shared" si="78"/>
        <v>87877076464</v>
      </c>
      <c r="M4931" s="62">
        <v>4922</v>
      </c>
    </row>
    <row r="4932" spans="4:13">
      <c r="D4932" s="59"/>
      <c r="E4932" s="59"/>
      <c r="F4932" s="62">
        <v>3</v>
      </c>
      <c r="G4932" s="64">
        <v>29784000</v>
      </c>
      <c r="H4932" s="59"/>
      <c r="I4932" s="69">
        <v>1.02</v>
      </c>
      <c r="J4932" s="70">
        <v>3008478.92</v>
      </c>
      <c r="K4932" s="64">
        <v>10</v>
      </c>
      <c r="L4932" s="64">
        <f t="shared" si="78"/>
        <v>89634320153.28</v>
      </c>
      <c r="M4932" s="62">
        <v>4923</v>
      </c>
    </row>
    <row r="4933" spans="4:13">
      <c r="D4933" s="59"/>
      <c r="E4933" s="59"/>
      <c r="F4933" s="62">
        <v>4</v>
      </c>
      <c r="G4933" s="64">
        <v>30076000</v>
      </c>
      <c r="H4933" s="59"/>
      <c r="I4933" s="69">
        <v>1.03</v>
      </c>
      <c r="J4933" s="70">
        <v>3038563.7092</v>
      </c>
      <c r="K4933" s="64">
        <v>10</v>
      </c>
      <c r="L4933" s="64">
        <f t="shared" si="78"/>
        <v>91417918117.8992</v>
      </c>
      <c r="M4933" s="62">
        <v>4924</v>
      </c>
    </row>
    <row r="4934" spans="4:13">
      <c r="D4934" s="59"/>
      <c r="E4934" s="59"/>
      <c r="F4934" s="62">
        <v>5</v>
      </c>
      <c r="G4934" s="64">
        <v>30368000</v>
      </c>
      <c r="H4934" s="59"/>
      <c r="I4934" s="69">
        <v>1.04</v>
      </c>
      <c r="J4934" s="70">
        <v>3068949.346292</v>
      </c>
      <c r="K4934" s="64">
        <v>10</v>
      </c>
      <c r="L4934" s="64">
        <f t="shared" si="78"/>
        <v>93228221748.1954</v>
      </c>
      <c r="M4934" s="62">
        <v>4925</v>
      </c>
    </row>
    <row r="4935" spans="4:13">
      <c r="D4935" s="59"/>
      <c r="E4935" s="59"/>
      <c r="F4935" s="62">
        <v>6</v>
      </c>
      <c r="G4935" s="64">
        <v>30952000</v>
      </c>
      <c r="H4935" s="59"/>
      <c r="I4935" s="69">
        <v>1.06</v>
      </c>
      <c r="J4935" s="70">
        <v>3099638.83975492</v>
      </c>
      <c r="K4935" s="64">
        <v>10</v>
      </c>
      <c r="L4935" s="64">
        <f t="shared" si="78"/>
        <v>95970973368.0943</v>
      </c>
      <c r="M4935" s="62">
        <v>4926</v>
      </c>
    </row>
    <row r="4936" spans="4:13">
      <c r="D4936" s="59"/>
      <c r="E4936" s="59"/>
      <c r="F4936" s="62">
        <v>7</v>
      </c>
      <c r="G4936" s="64">
        <v>31536000</v>
      </c>
      <c r="H4936" s="59"/>
      <c r="I4936" s="69">
        <v>1.08</v>
      </c>
      <c r="J4936" s="70">
        <v>3130635.22815247</v>
      </c>
      <c r="K4936" s="64">
        <v>10</v>
      </c>
      <c r="L4936" s="64">
        <f t="shared" si="78"/>
        <v>98759248555.0163</v>
      </c>
      <c r="M4936" s="62">
        <v>4927</v>
      </c>
    </row>
    <row r="4937" spans="4:13">
      <c r="D4937" s="59"/>
      <c r="E4937" s="59"/>
      <c r="F4937" s="62">
        <v>8</v>
      </c>
      <c r="G4937" s="64">
        <v>32120000</v>
      </c>
      <c r="H4937" s="59"/>
      <c r="I4937" s="69">
        <v>1.1</v>
      </c>
      <c r="J4937" s="70">
        <v>3161941.58043399</v>
      </c>
      <c r="K4937" s="64">
        <v>10</v>
      </c>
      <c r="L4937" s="64">
        <f t="shared" si="78"/>
        <v>101593683563.54</v>
      </c>
      <c r="M4937" s="62">
        <v>4928</v>
      </c>
    </row>
    <row r="4938" spans="4:13">
      <c r="D4938" s="59"/>
      <c r="E4938" s="62">
        <v>2</v>
      </c>
      <c r="F4938" s="62">
        <v>1</v>
      </c>
      <c r="G4938" s="63">
        <v>29800000</v>
      </c>
      <c r="H4938" s="62">
        <v>600000</v>
      </c>
      <c r="I4938" s="69">
        <v>1</v>
      </c>
      <c r="J4938" s="70">
        <v>3009800</v>
      </c>
      <c r="K4938" s="64">
        <v>10</v>
      </c>
      <c r="L4938" s="64">
        <f t="shared" si="78"/>
        <v>89721840000</v>
      </c>
      <c r="M4938" s="62">
        <v>4929</v>
      </c>
    </row>
    <row r="4939" spans="4:13">
      <c r="D4939" s="59"/>
      <c r="E4939" s="59"/>
      <c r="F4939" s="62">
        <v>2</v>
      </c>
      <c r="G4939" s="64">
        <v>30098000</v>
      </c>
      <c r="H4939" s="59"/>
      <c r="I4939" s="69">
        <v>1.01</v>
      </c>
      <c r="J4939" s="70">
        <v>3039898</v>
      </c>
      <c r="K4939" s="64">
        <v>10</v>
      </c>
      <c r="L4939" s="64">
        <f t="shared" ref="L4939:L5002" si="79">G4939*(1+J4939/1000)</f>
        <v>91524948004</v>
      </c>
      <c r="M4939" s="62">
        <v>4930</v>
      </c>
    </row>
    <row r="4940" spans="4:13">
      <c r="D4940" s="59"/>
      <c r="E4940" s="59"/>
      <c r="F4940" s="62">
        <v>3</v>
      </c>
      <c r="G4940" s="64">
        <v>30396000</v>
      </c>
      <c r="H4940" s="59"/>
      <c r="I4940" s="69">
        <v>1.02</v>
      </c>
      <c r="J4940" s="70">
        <v>3070296.98</v>
      </c>
      <c r="K4940" s="64">
        <v>10</v>
      </c>
      <c r="L4940" s="64">
        <f t="shared" si="79"/>
        <v>93355143004.08</v>
      </c>
      <c r="M4940" s="62">
        <v>4931</v>
      </c>
    </row>
    <row r="4941" spans="4:13">
      <c r="D4941" s="59"/>
      <c r="E4941" s="59"/>
      <c r="F4941" s="62">
        <v>4</v>
      </c>
      <c r="G4941" s="64">
        <v>30694000</v>
      </c>
      <c r="H4941" s="59"/>
      <c r="I4941" s="69">
        <v>1.03</v>
      </c>
      <c r="J4941" s="70">
        <v>3100999.9498</v>
      </c>
      <c r="K4941" s="64">
        <v>10</v>
      </c>
      <c r="L4941" s="64">
        <f t="shared" si="79"/>
        <v>95212786459.1612</v>
      </c>
      <c r="M4941" s="62">
        <v>4932</v>
      </c>
    </row>
    <row r="4942" spans="4:13">
      <c r="D4942" s="59"/>
      <c r="E4942" s="59"/>
      <c r="F4942" s="62">
        <v>5</v>
      </c>
      <c r="G4942" s="64">
        <v>30992000</v>
      </c>
      <c r="H4942" s="59"/>
      <c r="I4942" s="69">
        <v>1.04</v>
      </c>
      <c r="J4942" s="70">
        <v>3132009.949298</v>
      </c>
      <c r="K4942" s="64">
        <v>10</v>
      </c>
      <c r="L4942" s="64">
        <f t="shared" si="79"/>
        <v>97098244348.6436</v>
      </c>
      <c r="M4942" s="62">
        <v>4933</v>
      </c>
    </row>
    <row r="4943" spans="4:13">
      <c r="D4943" s="59"/>
      <c r="E4943" s="59"/>
      <c r="F4943" s="62">
        <v>6</v>
      </c>
      <c r="G4943" s="64">
        <v>31588000</v>
      </c>
      <c r="H4943" s="59"/>
      <c r="I4943" s="69">
        <v>1.06</v>
      </c>
      <c r="J4943" s="70">
        <v>3163330.04879098</v>
      </c>
      <c r="K4943" s="64">
        <v>10</v>
      </c>
      <c r="L4943" s="64">
        <f t="shared" si="79"/>
        <v>99954857581.2095</v>
      </c>
      <c r="M4943" s="62">
        <v>4934</v>
      </c>
    </row>
    <row r="4944" spans="4:13">
      <c r="D4944" s="59"/>
      <c r="E4944" s="59"/>
      <c r="F4944" s="62">
        <v>7</v>
      </c>
      <c r="G4944" s="64">
        <v>32184000</v>
      </c>
      <c r="H4944" s="59"/>
      <c r="I4944" s="69">
        <v>1.08</v>
      </c>
      <c r="J4944" s="70">
        <v>3194963.34927889</v>
      </c>
      <c r="K4944" s="64">
        <v>10</v>
      </c>
      <c r="L4944" s="64">
        <f t="shared" si="79"/>
        <v>102858884433.192</v>
      </c>
      <c r="M4944" s="62">
        <v>4935</v>
      </c>
    </row>
    <row r="4945" spans="5:13">
      <c r="E4945" s="59"/>
      <c r="F4945" s="62">
        <v>8</v>
      </c>
      <c r="G4945" s="64">
        <v>32780000</v>
      </c>
      <c r="H4945" s="59"/>
      <c r="I4945" s="69">
        <v>1.1</v>
      </c>
      <c r="J4945" s="70">
        <v>3226912.98277168</v>
      </c>
      <c r="K4945" s="64">
        <v>10</v>
      </c>
      <c r="L4945" s="64">
        <f t="shared" si="79"/>
        <v>105810987575.256</v>
      </c>
      <c r="M4945" s="62">
        <v>4936</v>
      </c>
    </row>
    <row r="4946" spans="5:13">
      <c r="E4946" s="62">
        <v>3</v>
      </c>
      <c r="F4946" s="62">
        <v>1</v>
      </c>
      <c r="G4946" s="63">
        <v>30400000</v>
      </c>
      <c r="H4946" s="62">
        <v>600000</v>
      </c>
      <c r="I4946" s="69">
        <v>1</v>
      </c>
      <c r="J4946" s="70">
        <v>3070400</v>
      </c>
      <c r="K4946" s="64">
        <v>10</v>
      </c>
      <c r="L4946" s="64">
        <f t="shared" si="79"/>
        <v>93370560000</v>
      </c>
      <c r="M4946" s="62">
        <v>4937</v>
      </c>
    </row>
    <row r="4947" spans="5:13">
      <c r="E4947" s="59"/>
      <c r="F4947" s="62">
        <v>2</v>
      </c>
      <c r="G4947" s="64">
        <v>30704000</v>
      </c>
      <c r="H4947" s="59"/>
      <c r="I4947" s="69">
        <v>1.01</v>
      </c>
      <c r="J4947" s="70">
        <v>3101104</v>
      </c>
      <c r="K4947" s="64">
        <v>10</v>
      </c>
      <c r="L4947" s="64">
        <f t="shared" si="79"/>
        <v>95247001216</v>
      </c>
      <c r="M4947" s="62">
        <v>4938</v>
      </c>
    </row>
    <row r="4948" spans="5:13">
      <c r="E4948" s="59"/>
      <c r="F4948" s="62">
        <v>3</v>
      </c>
      <c r="G4948" s="64">
        <v>31008000</v>
      </c>
      <c r="H4948" s="59"/>
      <c r="I4948" s="69">
        <v>1.02</v>
      </c>
      <c r="J4948" s="70">
        <v>3132115.04</v>
      </c>
      <c r="K4948" s="64">
        <v>10</v>
      </c>
      <c r="L4948" s="64">
        <f t="shared" si="79"/>
        <v>97151631160.32</v>
      </c>
      <c r="M4948" s="62">
        <v>4939</v>
      </c>
    </row>
    <row r="4949" spans="5:13">
      <c r="E4949" s="59"/>
      <c r="F4949" s="62">
        <v>4</v>
      </c>
      <c r="G4949" s="64">
        <v>31312000</v>
      </c>
      <c r="H4949" s="59"/>
      <c r="I4949" s="69">
        <v>1.03</v>
      </c>
      <c r="J4949" s="70">
        <v>3163436.1904</v>
      </c>
      <c r="K4949" s="64">
        <v>10</v>
      </c>
      <c r="L4949" s="64">
        <f t="shared" si="79"/>
        <v>99084825993.8048</v>
      </c>
      <c r="M4949" s="62">
        <v>4940</v>
      </c>
    </row>
    <row r="4950" spans="5:13">
      <c r="E4950" s="59"/>
      <c r="F4950" s="62">
        <v>5</v>
      </c>
      <c r="G4950" s="64">
        <v>31616000</v>
      </c>
      <c r="H4950" s="59"/>
      <c r="I4950" s="69">
        <v>1.04</v>
      </c>
      <c r="J4950" s="70">
        <v>3195070.552304</v>
      </c>
      <c r="K4950" s="64">
        <v>10</v>
      </c>
      <c r="L4950" s="64">
        <f t="shared" si="79"/>
        <v>101046966581.643</v>
      </c>
      <c r="M4950" s="62">
        <v>4941</v>
      </c>
    </row>
    <row r="4951" spans="5:13">
      <c r="E4951" s="59"/>
      <c r="F4951" s="62">
        <v>6</v>
      </c>
      <c r="G4951" s="64">
        <v>32224000</v>
      </c>
      <c r="H4951" s="59"/>
      <c r="I4951" s="69">
        <v>1.06</v>
      </c>
      <c r="J4951" s="70">
        <v>3227021.25782704</v>
      </c>
      <c r="K4951" s="64">
        <v>10</v>
      </c>
      <c r="L4951" s="64">
        <f t="shared" si="79"/>
        <v>104019757012.219</v>
      </c>
      <c r="M4951" s="62">
        <v>4942</v>
      </c>
    </row>
    <row r="4952" spans="5:13">
      <c r="E4952" s="59"/>
      <c r="F4952" s="62">
        <v>7</v>
      </c>
      <c r="G4952" s="64">
        <v>32832000</v>
      </c>
      <c r="H4952" s="59"/>
      <c r="I4952" s="69">
        <v>1.08</v>
      </c>
      <c r="J4952" s="70">
        <v>3259291.47040531</v>
      </c>
      <c r="K4952" s="64">
        <v>10</v>
      </c>
      <c r="L4952" s="64">
        <f t="shared" si="79"/>
        <v>107041889556.347</v>
      </c>
      <c r="M4952" s="62">
        <v>4943</v>
      </c>
    </row>
    <row r="4953" spans="5:13">
      <c r="E4953" s="59"/>
      <c r="F4953" s="62">
        <v>8</v>
      </c>
      <c r="G4953" s="64">
        <v>33440000</v>
      </c>
      <c r="H4953" s="59"/>
      <c r="I4953" s="69">
        <v>1.1</v>
      </c>
      <c r="J4953" s="70">
        <v>3291884.38510936</v>
      </c>
      <c r="K4953" s="64">
        <v>10</v>
      </c>
      <c r="L4953" s="64">
        <f t="shared" si="79"/>
        <v>110114053838.057</v>
      </c>
      <c r="M4953" s="62">
        <v>4944</v>
      </c>
    </row>
    <row r="4954" spans="5:13">
      <c r="E4954" s="62">
        <v>4</v>
      </c>
      <c r="F4954" s="62">
        <v>1</v>
      </c>
      <c r="G4954" s="63">
        <v>31000000</v>
      </c>
      <c r="H4954" s="62">
        <v>600000</v>
      </c>
      <c r="I4954" s="69">
        <v>1</v>
      </c>
      <c r="J4954" s="70">
        <v>3131000</v>
      </c>
      <c r="K4954" s="64">
        <v>10</v>
      </c>
      <c r="L4954" s="64">
        <f t="shared" si="79"/>
        <v>97092000000</v>
      </c>
      <c r="M4954" s="62">
        <v>4945</v>
      </c>
    </row>
    <row r="4955" spans="5:13">
      <c r="E4955" s="59"/>
      <c r="F4955" s="62">
        <v>2</v>
      </c>
      <c r="G4955" s="64">
        <v>31310000</v>
      </c>
      <c r="H4955" s="59"/>
      <c r="I4955" s="69">
        <v>1.01</v>
      </c>
      <c r="J4955" s="70">
        <v>3162310</v>
      </c>
      <c r="K4955" s="64">
        <v>10</v>
      </c>
      <c r="L4955" s="64">
        <f t="shared" si="79"/>
        <v>99043236100</v>
      </c>
      <c r="M4955" s="62">
        <v>4946</v>
      </c>
    </row>
    <row r="4956" spans="5:13">
      <c r="E4956" s="59"/>
      <c r="F4956" s="62">
        <v>3</v>
      </c>
      <c r="G4956" s="64">
        <v>31620000</v>
      </c>
      <c r="H4956" s="59"/>
      <c r="I4956" s="69">
        <v>1.02</v>
      </c>
      <c r="J4956" s="70">
        <v>3193933.1</v>
      </c>
      <c r="K4956" s="64">
        <v>10</v>
      </c>
      <c r="L4956" s="64">
        <f t="shared" si="79"/>
        <v>101023784622</v>
      </c>
      <c r="M4956" s="62">
        <v>4947</v>
      </c>
    </row>
    <row r="4957" spans="5:13">
      <c r="E4957" s="59"/>
      <c r="F4957" s="62">
        <v>4</v>
      </c>
      <c r="G4957" s="64">
        <v>31930000</v>
      </c>
      <c r="H4957" s="59"/>
      <c r="I4957" s="69">
        <v>1.03</v>
      </c>
      <c r="J4957" s="70">
        <v>3225872.431</v>
      </c>
      <c r="K4957" s="64">
        <v>10</v>
      </c>
      <c r="L4957" s="64">
        <f t="shared" si="79"/>
        <v>103034036721.83</v>
      </c>
      <c r="M4957" s="62">
        <v>4948</v>
      </c>
    </row>
    <row r="4958" spans="5:13">
      <c r="E4958" s="59"/>
      <c r="F4958" s="62">
        <v>5</v>
      </c>
      <c r="G4958" s="64">
        <v>32240000</v>
      </c>
      <c r="H4958" s="59"/>
      <c r="I4958" s="69">
        <v>1.04</v>
      </c>
      <c r="J4958" s="70">
        <v>3258131.15531</v>
      </c>
      <c r="K4958" s="64">
        <v>10</v>
      </c>
      <c r="L4958" s="64">
        <f t="shared" si="79"/>
        <v>105074388447.194</v>
      </c>
      <c r="M4958" s="62">
        <v>4949</v>
      </c>
    </row>
    <row r="4959" spans="5:13">
      <c r="E4959" s="59"/>
      <c r="F4959" s="62">
        <v>6</v>
      </c>
      <c r="G4959" s="64">
        <v>32860000</v>
      </c>
      <c r="H4959" s="59"/>
      <c r="I4959" s="69">
        <v>1.06</v>
      </c>
      <c r="J4959" s="70">
        <v>3290712.4668631</v>
      </c>
      <c r="K4959" s="64">
        <v>10</v>
      </c>
      <c r="L4959" s="64">
        <f t="shared" si="79"/>
        <v>108165671661.121</v>
      </c>
      <c r="M4959" s="62">
        <v>4950</v>
      </c>
    </row>
    <row r="4960" spans="5:13">
      <c r="E4960" s="59"/>
      <c r="F4960" s="62">
        <v>7</v>
      </c>
      <c r="G4960" s="64">
        <v>33480000</v>
      </c>
      <c r="H4960" s="59"/>
      <c r="I4960" s="69">
        <v>1.08</v>
      </c>
      <c r="J4960" s="70">
        <v>3323619.59153173</v>
      </c>
      <c r="K4960" s="64">
        <v>10</v>
      </c>
      <c r="L4960" s="64">
        <f t="shared" si="79"/>
        <v>111308263924.482</v>
      </c>
      <c r="M4960" s="62">
        <v>4951</v>
      </c>
    </row>
    <row r="4961" spans="4:13">
      <c r="D4961" s="59"/>
      <c r="E4961" s="59"/>
      <c r="F4961" s="62">
        <v>8</v>
      </c>
      <c r="G4961" s="64">
        <v>34100000</v>
      </c>
      <c r="H4961" s="59"/>
      <c r="I4961" s="69">
        <v>1.1</v>
      </c>
      <c r="J4961" s="70">
        <v>3356855.78744705</v>
      </c>
      <c r="K4961" s="64">
        <v>10</v>
      </c>
      <c r="L4961" s="64">
        <f t="shared" si="79"/>
        <v>114502882351.944</v>
      </c>
      <c r="M4961" s="62">
        <v>4952</v>
      </c>
    </row>
    <row r="4962" spans="4:13">
      <c r="D4962" s="59"/>
      <c r="E4962" s="62">
        <v>5</v>
      </c>
      <c r="F4962" s="62">
        <v>1</v>
      </c>
      <c r="G4962" s="63">
        <v>31600000</v>
      </c>
      <c r="H4962" s="62">
        <v>600000</v>
      </c>
      <c r="I4962" s="69">
        <v>1</v>
      </c>
      <c r="J4962" s="70">
        <v>3191600</v>
      </c>
      <c r="K4962" s="64">
        <v>10</v>
      </c>
      <c r="L4962" s="64">
        <f t="shared" si="79"/>
        <v>100886160000</v>
      </c>
      <c r="M4962" s="62">
        <v>4953</v>
      </c>
    </row>
    <row r="4963" spans="4:13">
      <c r="D4963" s="59"/>
      <c r="E4963" s="59"/>
      <c r="F4963" s="62">
        <v>2</v>
      </c>
      <c r="G4963" s="64">
        <v>31916000</v>
      </c>
      <c r="H4963" s="59"/>
      <c r="I4963" s="69">
        <v>1.01</v>
      </c>
      <c r="J4963" s="70">
        <v>3223516</v>
      </c>
      <c r="K4963" s="64">
        <v>10</v>
      </c>
      <c r="L4963" s="64">
        <f t="shared" si="79"/>
        <v>102913652656</v>
      </c>
      <c r="M4963" s="62">
        <v>4954</v>
      </c>
    </row>
    <row r="4964" spans="4:13">
      <c r="D4964" s="59"/>
      <c r="E4964" s="59"/>
      <c r="F4964" s="62">
        <v>3</v>
      </c>
      <c r="G4964" s="64">
        <v>32232000</v>
      </c>
      <c r="H4964" s="59"/>
      <c r="I4964" s="69">
        <v>1.02</v>
      </c>
      <c r="J4964" s="70">
        <v>3255751.16</v>
      </c>
      <c r="K4964" s="64">
        <v>10</v>
      </c>
      <c r="L4964" s="64">
        <f t="shared" si="79"/>
        <v>104971603389.12</v>
      </c>
      <c r="M4964" s="62">
        <v>4955</v>
      </c>
    </row>
    <row r="4965" spans="4:13">
      <c r="D4965" s="59"/>
      <c r="E4965" s="59"/>
      <c r="F4965" s="62">
        <v>4</v>
      </c>
      <c r="G4965" s="64">
        <v>32548000</v>
      </c>
      <c r="H4965" s="59"/>
      <c r="I4965" s="69">
        <v>1.03</v>
      </c>
      <c r="J4965" s="70">
        <v>3288308.6716</v>
      </c>
      <c r="K4965" s="64">
        <v>10</v>
      </c>
      <c r="L4965" s="64">
        <f t="shared" si="79"/>
        <v>107060418643.237</v>
      </c>
      <c r="M4965" s="62">
        <v>4956</v>
      </c>
    </row>
    <row r="4966" spans="4:13">
      <c r="D4966" s="59"/>
      <c r="E4966" s="59"/>
      <c r="F4966" s="62">
        <v>5</v>
      </c>
      <c r="G4966" s="64">
        <v>32864000</v>
      </c>
      <c r="H4966" s="59"/>
      <c r="I4966" s="69">
        <v>1.04</v>
      </c>
      <c r="J4966" s="70">
        <v>3321191.758316</v>
      </c>
      <c r="K4966" s="64">
        <v>10</v>
      </c>
      <c r="L4966" s="64">
        <f t="shared" si="79"/>
        <v>109180509945.297</v>
      </c>
      <c r="M4966" s="62">
        <v>4957</v>
      </c>
    </row>
    <row r="4967" spans="4:13">
      <c r="D4967" s="59"/>
      <c r="E4967" s="59"/>
      <c r="F4967" s="62">
        <v>6</v>
      </c>
      <c r="G4967" s="64">
        <v>33496000</v>
      </c>
      <c r="H4967" s="59"/>
      <c r="I4967" s="69">
        <v>1.06</v>
      </c>
      <c r="J4967" s="70">
        <v>3354403.67589916</v>
      </c>
      <c r="K4967" s="64">
        <v>10</v>
      </c>
      <c r="L4967" s="64">
        <f t="shared" si="79"/>
        <v>112392601527.918</v>
      </c>
      <c r="M4967" s="62">
        <v>4958</v>
      </c>
    </row>
    <row r="4968" spans="4:13">
      <c r="D4968" s="59"/>
      <c r="E4968" s="59"/>
      <c r="F4968" s="62">
        <v>7</v>
      </c>
      <c r="G4968" s="64">
        <v>34128000</v>
      </c>
      <c r="H4968" s="59"/>
      <c r="I4968" s="69">
        <v>1.08</v>
      </c>
      <c r="J4968" s="70">
        <v>3387947.71265815</v>
      </c>
      <c r="K4968" s="64">
        <v>10</v>
      </c>
      <c r="L4968" s="64">
        <f t="shared" si="79"/>
        <v>115658007537.597</v>
      </c>
      <c r="M4968" s="62">
        <v>4959</v>
      </c>
    </row>
    <row r="4969" spans="4:13">
      <c r="D4969" s="59"/>
      <c r="E4969" s="59"/>
      <c r="F4969" s="62">
        <v>8</v>
      </c>
      <c r="G4969" s="64">
        <v>34760000</v>
      </c>
      <c r="H4969" s="59"/>
      <c r="I4969" s="69">
        <v>1.1</v>
      </c>
      <c r="J4969" s="70">
        <v>3421827.18978473</v>
      </c>
      <c r="K4969" s="64">
        <v>10</v>
      </c>
      <c r="L4969" s="64">
        <f t="shared" si="79"/>
        <v>118977473116.917</v>
      </c>
      <c r="M4969" s="62">
        <v>4960</v>
      </c>
    </row>
    <row r="4970" spans="4:13">
      <c r="D4970" s="62" t="s">
        <v>721</v>
      </c>
      <c r="E4970" s="62">
        <v>1</v>
      </c>
      <c r="F4970" s="62">
        <v>1</v>
      </c>
      <c r="G4970" s="63">
        <v>32300000</v>
      </c>
      <c r="H4970" s="62">
        <v>700000</v>
      </c>
      <c r="I4970" s="69">
        <v>1</v>
      </c>
      <c r="J4970" s="70">
        <v>3262300</v>
      </c>
      <c r="K4970" s="64">
        <v>10</v>
      </c>
      <c r="L4970" s="64">
        <f t="shared" si="79"/>
        <v>105404590000</v>
      </c>
      <c r="M4970" s="62">
        <v>4961</v>
      </c>
    </row>
    <row r="4971" spans="4:13">
      <c r="D4971" s="59"/>
      <c r="E4971" s="59"/>
      <c r="F4971" s="62">
        <v>2</v>
      </c>
      <c r="G4971" s="64">
        <v>32623000</v>
      </c>
      <c r="H4971" s="59"/>
      <c r="I4971" s="69">
        <v>1.01</v>
      </c>
      <c r="J4971" s="70">
        <v>3294923</v>
      </c>
      <c r="K4971" s="64">
        <v>10</v>
      </c>
      <c r="L4971" s="64">
        <f t="shared" si="79"/>
        <v>107522896029</v>
      </c>
      <c r="M4971" s="62">
        <v>4962</v>
      </c>
    </row>
    <row r="4972" spans="4:13">
      <c r="D4972" s="59"/>
      <c r="E4972" s="59"/>
      <c r="F4972" s="62">
        <v>3</v>
      </c>
      <c r="G4972" s="64">
        <v>32946000</v>
      </c>
      <c r="H4972" s="59"/>
      <c r="I4972" s="69">
        <v>1.02</v>
      </c>
      <c r="J4972" s="70">
        <v>3327872.23</v>
      </c>
      <c r="K4972" s="64">
        <v>10</v>
      </c>
      <c r="L4972" s="64">
        <f t="shared" si="79"/>
        <v>109673024489.58</v>
      </c>
      <c r="M4972" s="62">
        <v>4963</v>
      </c>
    </row>
    <row r="4973" spans="4:13">
      <c r="D4973" s="59"/>
      <c r="E4973" s="59"/>
      <c r="F4973" s="62">
        <v>4</v>
      </c>
      <c r="G4973" s="64">
        <v>33269000</v>
      </c>
      <c r="H4973" s="59"/>
      <c r="I4973" s="69">
        <v>1.03</v>
      </c>
      <c r="J4973" s="70">
        <v>3361150.9523</v>
      </c>
      <c r="K4973" s="64">
        <v>10</v>
      </c>
      <c r="L4973" s="64">
        <f t="shared" si="79"/>
        <v>111855400032.069</v>
      </c>
      <c r="M4973" s="62">
        <v>4964</v>
      </c>
    </row>
    <row r="4974" spans="4:13">
      <c r="D4974" s="59"/>
      <c r="E4974" s="59"/>
      <c r="F4974" s="62">
        <v>5</v>
      </c>
      <c r="G4974" s="64">
        <v>33592000</v>
      </c>
      <c r="H4974" s="59"/>
      <c r="I4974" s="69">
        <v>1.04</v>
      </c>
      <c r="J4974" s="70">
        <v>3394762.461823</v>
      </c>
      <c r="K4974" s="64">
        <v>10</v>
      </c>
      <c r="L4974" s="64">
        <f t="shared" si="79"/>
        <v>114070452617.558</v>
      </c>
      <c r="M4974" s="62">
        <v>4965</v>
      </c>
    </row>
    <row r="4975" spans="4:13">
      <c r="D4975" s="59"/>
      <c r="E4975" s="59"/>
      <c r="F4975" s="62">
        <v>6</v>
      </c>
      <c r="G4975" s="64">
        <v>34238000</v>
      </c>
      <c r="H4975" s="59"/>
      <c r="I4975" s="69">
        <v>1.06</v>
      </c>
      <c r="J4975" s="70">
        <v>3428710.08644123</v>
      </c>
      <c r="K4975" s="64">
        <v>10</v>
      </c>
      <c r="L4975" s="64">
        <f t="shared" si="79"/>
        <v>117426413939.575</v>
      </c>
      <c r="M4975" s="62">
        <v>4966</v>
      </c>
    </row>
    <row r="4976" spans="4:13">
      <c r="D4976" s="59"/>
      <c r="E4976" s="59"/>
      <c r="F4976" s="62">
        <v>7</v>
      </c>
      <c r="G4976" s="64">
        <v>34884000</v>
      </c>
      <c r="H4976" s="59"/>
      <c r="I4976" s="69">
        <v>1.08</v>
      </c>
      <c r="J4976" s="70">
        <v>3462997.18730564</v>
      </c>
      <c r="K4976" s="64">
        <v>10</v>
      </c>
      <c r="L4976" s="64">
        <f t="shared" si="79"/>
        <v>120838077881.97</v>
      </c>
      <c r="M4976" s="62">
        <v>4967</v>
      </c>
    </row>
    <row r="4977" spans="5:13">
      <c r="E4977" s="59"/>
      <c r="F4977" s="62">
        <v>8</v>
      </c>
      <c r="G4977" s="64">
        <v>35530000</v>
      </c>
      <c r="H4977" s="59"/>
      <c r="I4977" s="69">
        <v>1.1</v>
      </c>
      <c r="J4977" s="70">
        <v>3497627.1591787</v>
      </c>
      <c r="K4977" s="64">
        <v>10</v>
      </c>
      <c r="L4977" s="64">
        <f t="shared" si="79"/>
        <v>124306222965.619</v>
      </c>
      <c r="M4977" s="62">
        <v>4968</v>
      </c>
    </row>
    <row r="4978" spans="5:13">
      <c r="E4978" s="62">
        <v>2</v>
      </c>
      <c r="F4978" s="62">
        <v>1</v>
      </c>
      <c r="G4978" s="63">
        <v>33000000</v>
      </c>
      <c r="H4978" s="62">
        <v>700000</v>
      </c>
      <c r="I4978" s="69">
        <v>1</v>
      </c>
      <c r="J4978" s="70">
        <v>3333000</v>
      </c>
      <c r="K4978" s="64">
        <v>10</v>
      </c>
      <c r="L4978" s="64">
        <f t="shared" si="79"/>
        <v>110022000000</v>
      </c>
      <c r="M4978" s="62">
        <v>4969</v>
      </c>
    </row>
    <row r="4979" spans="5:13">
      <c r="E4979" s="59"/>
      <c r="F4979" s="62">
        <v>2</v>
      </c>
      <c r="G4979" s="64">
        <v>33330000</v>
      </c>
      <c r="H4979" s="59"/>
      <c r="I4979" s="69">
        <v>1.01</v>
      </c>
      <c r="J4979" s="70">
        <v>3366330</v>
      </c>
      <c r="K4979" s="64">
        <v>10</v>
      </c>
      <c r="L4979" s="64">
        <f t="shared" si="79"/>
        <v>112233108900</v>
      </c>
      <c r="M4979" s="62">
        <v>4970</v>
      </c>
    </row>
    <row r="4980" spans="5:13">
      <c r="E4980" s="59"/>
      <c r="F4980" s="62">
        <v>3</v>
      </c>
      <c r="G4980" s="64">
        <v>33660000</v>
      </c>
      <c r="H4980" s="59"/>
      <c r="I4980" s="69">
        <v>1.02</v>
      </c>
      <c r="J4980" s="70">
        <v>3399993.3</v>
      </c>
      <c r="K4980" s="64">
        <v>10</v>
      </c>
      <c r="L4980" s="64">
        <f t="shared" si="79"/>
        <v>114477434478</v>
      </c>
      <c r="M4980" s="62">
        <v>4971</v>
      </c>
    </row>
    <row r="4981" spans="5:13">
      <c r="E4981" s="59"/>
      <c r="F4981" s="62">
        <v>4</v>
      </c>
      <c r="G4981" s="64">
        <v>33990000</v>
      </c>
      <c r="H4981" s="59"/>
      <c r="I4981" s="69">
        <v>1.03</v>
      </c>
      <c r="J4981" s="70">
        <v>3433993.233</v>
      </c>
      <c r="K4981" s="64">
        <v>10</v>
      </c>
      <c r="L4981" s="64">
        <f t="shared" si="79"/>
        <v>116755419989.67</v>
      </c>
      <c r="M4981" s="62">
        <v>4972</v>
      </c>
    </row>
    <row r="4982" spans="5:13">
      <c r="E4982" s="59"/>
      <c r="F4982" s="62">
        <v>5</v>
      </c>
      <c r="G4982" s="64">
        <v>34320000</v>
      </c>
      <c r="H4982" s="59"/>
      <c r="I4982" s="69">
        <v>1.04</v>
      </c>
      <c r="J4982" s="70">
        <v>3468333.16533</v>
      </c>
      <c r="K4982" s="64">
        <v>10</v>
      </c>
      <c r="L4982" s="64">
        <f t="shared" si="79"/>
        <v>119067514234.126</v>
      </c>
      <c r="M4982" s="62">
        <v>4973</v>
      </c>
    </row>
    <row r="4983" spans="5:13">
      <c r="E4983" s="59"/>
      <c r="F4983" s="62">
        <v>6</v>
      </c>
      <c r="G4983" s="64">
        <v>34980000</v>
      </c>
      <c r="H4983" s="59"/>
      <c r="I4983" s="69">
        <v>1.06</v>
      </c>
      <c r="J4983" s="70">
        <v>3503016.4969833</v>
      </c>
      <c r="K4983" s="64">
        <v>10</v>
      </c>
      <c r="L4983" s="64">
        <f t="shared" si="79"/>
        <v>122570497064.476</v>
      </c>
      <c r="M4983" s="62">
        <v>4974</v>
      </c>
    </row>
    <row r="4984" spans="5:13">
      <c r="E4984" s="59"/>
      <c r="F4984" s="62">
        <v>7</v>
      </c>
      <c r="G4984" s="64">
        <v>35640000</v>
      </c>
      <c r="H4984" s="59"/>
      <c r="I4984" s="69">
        <v>1.08</v>
      </c>
      <c r="J4984" s="70">
        <v>3538046.66195313</v>
      </c>
      <c r="K4984" s="64">
        <v>10</v>
      </c>
      <c r="L4984" s="64">
        <f t="shared" si="79"/>
        <v>126131623032.01</v>
      </c>
      <c r="M4984" s="62">
        <v>4975</v>
      </c>
    </row>
    <row r="4985" spans="5:13">
      <c r="E4985" s="59"/>
      <c r="F4985" s="62">
        <v>8</v>
      </c>
      <c r="G4985" s="64">
        <v>36300000</v>
      </c>
      <c r="H4985" s="59"/>
      <c r="I4985" s="69">
        <v>1.1</v>
      </c>
      <c r="J4985" s="70">
        <v>3573427.12857266</v>
      </c>
      <c r="K4985" s="64">
        <v>10</v>
      </c>
      <c r="L4985" s="64">
        <f t="shared" si="79"/>
        <v>129751704767.188</v>
      </c>
      <c r="M4985" s="62">
        <v>4976</v>
      </c>
    </row>
    <row r="4986" spans="5:13">
      <c r="E4986" s="62">
        <v>3</v>
      </c>
      <c r="F4986" s="62">
        <v>1</v>
      </c>
      <c r="G4986" s="63">
        <v>33700000</v>
      </c>
      <c r="H4986" s="62">
        <v>700000</v>
      </c>
      <c r="I4986" s="69">
        <v>1</v>
      </c>
      <c r="J4986" s="70">
        <v>3403700</v>
      </c>
      <c r="K4986" s="64">
        <v>10</v>
      </c>
      <c r="L4986" s="64">
        <f t="shared" si="79"/>
        <v>114738390000</v>
      </c>
      <c r="M4986" s="62">
        <v>4977</v>
      </c>
    </row>
    <row r="4987" spans="5:13">
      <c r="E4987" s="59"/>
      <c r="F4987" s="62">
        <v>2</v>
      </c>
      <c r="G4987" s="64">
        <v>34037000</v>
      </c>
      <c r="H4987" s="59"/>
      <c r="I4987" s="69">
        <v>1.01</v>
      </c>
      <c r="J4987" s="70">
        <v>3437737</v>
      </c>
      <c r="K4987" s="64">
        <v>10</v>
      </c>
      <c r="L4987" s="64">
        <f t="shared" si="79"/>
        <v>117044291269</v>
      </c>
      <c r="M4987" s="62">
        <v>4978</v>
      </c>
    </row>
    <row r="4988" spans="5:13">
      <c r="E4988" s="59"/>
      <c r="F4988" s="62">
        <v>3</v>
      </c>
      <c r="G4988" s="64">
        <v>34374000</v>
      </c>
      <c r="H4988" s="59"/>
      <c r="I4988" s="69">
        <v>1.02</v>
      </c>
      <c r="J4988" s="70">
        <v>3472114.37</v>
      </c>
      <c r="K4988" s="64">
        <v>10</v>
      </c>
      <c r="L4988" s="64">
        <f t="shared" si="79"/>
        <v>119384833354.38</v>
      </c>
      <c r="M4988" s="62">
        <v>4979</v>
      </c>
    </row>
    <row r="4989" spans="5:13">
      <c r="E4989" s="59"/>
      <c r="F4989" s="62">
        <v>4</v>
      </c>
      <c r="G4989" s="64">
        <v>34711000</v>
      </c>
      <c r="H4989" s="59"/>
      <c r="I4989" s="69">
        <v>1.03</v>
      </c>
      <c r="J4989" s="70">
        <v>3506835.5137</v>
      </c>
      <c r="K4989" s="64">
        <v>10</v>
      </c>
      <c r="L4989" s="64">
        <f t="shared" si="79"/>
        <v>121760478516.041</v>
      </c>
      <c r="M4989" s="62">
        <v>4980</v>
      </c>
    </row>
    <row r="4990" spans="5:13">
      <c r="E4990" s="59"/>
      <c r="F4990" s="62">
        <v>5</v>
      </c>
      <c r="G4990" s="64">
        <v>35048000</v>
      </c>
      <c r="H4990" s="59"/>
      <c r="I4990" s="69">
        <v>1.04</v>
      </c>
      <c r="J4990" s="70">
        <v>3541903.868837</v>
      </c>
      <c r="K4990" s="64">
        <v>10</v>
      </c>
      <c r="L4990" s="64">
        <f t="shared" si="79"/>
        <v>124171694794.999</v>
      </c>
      <c r="M4990" s="62">
        <v>4981</v>
      </c>
    </row>
    <row r="4991" spans="5:13">
      <c r="E4991" s="59"/>
      <c r="F4991" s="62">
        <v>6</v>
      </c>
      <c r="G4991" s="64">
        <v>35722000</v>
      </c>
      <c r="H4991" s="59"/>
      <c r="I4991" s="69">
        <v>1.06</v>
      </c>
      <c r="J4991" s="70">
        <v>3577322.90752537</v>
      </c>
      <c r="K4991" s="64">
        <v>10</v>
      </c>
      <c r="L4991" s="64">
        <f t="shared" si="79"/>
        <v>127824850902.621</v>
      </c>
      <c r="M4991" s="62">
        <v>4982</v>
      </c>
    </row>
    <row r="4992" spans="5:13">
      <c r="E4992" s="59"/>
      <c r="F4992" s="62">
        <v>7</v>
      </c>
      <c r="G4992" s="64">
        <v>36396000</v>
      </c>
      <c r="H4992" s="59"/>
      <c r="I4992" s="69">
        <v>1.08</v>
      </c>
      <c r="J4992" s="70">
        <v>3613096.13660062</v>
      </c>
      <c r="K4992" s="64">
        <v>10</v>
      </c>
      <c r="L4992" s="64">
        <f t="shared" si="79"/>
        <v>131538642987.716</v>
      </c>
      <c r="M4992" s="62">
        <v>4983</v>
      </c>
    </row>
    <row r="4993" spans="5:13">
      <c r="E4993" s="59"/>
      <c r="F4993" s="62">
        <v>8</v>
      </c>
      <c r="G4993" s="64">
        <v>37070000</v>
      </c>
      <c r="H4993" s="59"/>
      <c r="I4993" s="69">
        <v>1.1</v>
      </c>
      <c r="J4993" s="70">
        <v>3649227.09796663</v>
      </c>
      <c r="K4993" s="64">
        <v>10</v>
      </c>
      <c r="L4993" s="64">
        <f t="shared" si="79"/>
        <v>135313918521.623</v>
      </c>
      <c r="M4993" s="62">
        <v>4984</v>
      </c>
    </row>
    <row r="4994" spans="5:13">
      <c r="E4994" s="62">
        <v>4</v>
      </c>
      <c r="F4994" s="62">
        <v>1</v>
      </c>
      <c r="G4994" s="63">
        <v>34400000</v>
      </c>
      <c r="H4994" s="62">
        <v>700000</v>
      </c>
      <c r="I4994" s="69">
        <v>1</v>
      </c>
      <c r="J4994" s="70">
        <v>3474400</v>
      </c>
      <c r="K4994" s="64">
        <v>10</v>
      </c>
      <c r="L4994" s="64">
        <f t="shared" si="79"/>
        <v>119553760000</v>
      </c>
      <c r="M4994" s="62">
        <v>4985</v>
      </c>
    </row>
    <row r="4995" spans="5:13">
      <c r="E4995" s="59"/>
      <c r="F4995" s="62">
        <v>2</v>
      </c>
      <c r="G4995" s="64">
        <v>34744000</v>
      </c>
      <c r="H4995" s="59"/>
      <c r="I4995" s="69">
        <v>1.01</v>
      </c>
      <c r="J4995" s="70">
        <v>3509144</v>
      </c>
      <c r="K4995" s="64">
        <v>10</v>
      </c>
      <c r="L4995" s="64">
        <f t="shared" si="79"/>
        <v>121956443136</v>
      </c>
      <c r="M4995" s="62">
        <v>4986</v>
      </c>
    </row>
    <row r="4996" spans="5:13">
      <c r="E4996" s="59"/>
      <c r="F4996" s="62">
        <v>3</v>
      </c>
      <c r="G4996" s="64">
        <v>35088000</v>
      </c>
      <c r="H4996" s="59"/>
      <c r="I4996" s="69">
        <v>1.02</v>
      </c>
      <c r="J4996" s="70">
        <v>3544235.44</v>
      </c>
      <c r="K4996" s="64">
        <v>10</v>
      </c>
      <c r="L4996" s="64">
        <f t="shared" si="79"/>
        <v>124395221118.72</v>
      </c>
      <c r="M4996" s="62">
        <v>4987</v>
      </c>
    </row>
    <row r="4997" spans="5:13">
      <c r="E4997" s="59"/>
      <c r="F4997" s="62">
        <v>4</v>
      </c>
      <c r="G4997" s="64">
        <v>35432000</v>
      </c>
      <c r="H4997" s="59"/>
      <c r="I4997" s="69">
        <v>1.03</v>
      </c>
      <c r="J4997" s="70">
        <v>3579677.7944</v>
      </c>
      <c r="K4997" s="64">
        <v>10</v>
      </c>
      <c r="L4997" s="64">
        <f t="shared" si="79"/>
        <v>126870575611.181</v>
      </c>
      <c r="M4997" s="62">
        <v>4988</v>
      </c>
    </row>
    <row r="4998" spans="5:13">
      <c r="E4998" s="59"/>
      <c r="F4998" s="62">
        <v>5</v>
      </c>
      <c r="G4998" s="64">
        <v>35776000</v>
      </c>
      <c r="H4998" s="59"/>
      <c r="I4998" s="69">
        <v>1.04</v>
      </c>
      <c r="J4998" s="70">
        <v>3615474.572344</v>
      </c>
      <c r="K4998" s="64">
        <v>10</v>
      </c>
      <c r="L4998" s="64">
        <f t="shared" si="79"/>
        <v>129382994300.179</v>
      </c>
      <c r="M4998" s="62">
        <v>4989</v>
      </c>
    </row>
    <row r="4999" spans="5:13">
      <c r="E4999" s="59"/>
      <c r="F4999" s="62">
        <v>6</v>
      </c>
      <c r="G4999" s="64">
        <v>36464000</v>
      </c>
      <c r="H4999" s="59"/>
      <c r="I4999" s="69">
        <v>1.06</v>
      </c>
      <c r="J4999" s="70">
        <v>3651629.31806744</v>
      </c>
      <c r="K4999" s="64">
        <v>10</v>
      </c>
      <c r="L4999" s="64">
        <f t="shared" si="79"/>
        <v>133189475454.011</v>
      </c>
      <c r="M4999" s="62">
        <v>4990</v>
      </c>
    </row>
    <row r="5000" spans="5:13">
      <c r="E5000" s="59"/>
      <c r="F5000" s="62">
        <v>7</v>
      </c>
      <c r="G5000" s="64">
        <v>37152000</v>
      </c>
      <c r="H5000" s="59"/>
      <c r="I5000" s="69">
        <v>1.08</v>
      </c>
      <c r="J5000" s="70">
        <v>3688145.61124811</v>
      </c>
      <c r="K5000" s="64">
        <v>10</v>
      </c>
      <c r="L5000" s="64">
        <f t="shared" si="79"/>
        <v>137059137749.09</v>
      </c>
      <c r="M5000" s="62">
        <v>4991</v>
      </c>
    </row>
    <row r="5001" spans="5:13">
      <c r="E5001" s="59"/>
      <c r="F5001" s="62">
        <v>8</v>
      </c>
      <c r="G5001" s="64">
        <v>37840000</v>
      </c>
      <c r="H5001" s="59"/>
      <c r="I5001" s="69">
        <v>1.1</v>
      </c>
      <c r="J5001" s="70">
        <v>3725027.0673606</v>
      </c>
      <c r="K5001" s="64">
        <v>10</v>
      </c>
      <c r="L5001" s="64">
        <f t="shared" si="79"/>
        <v>140992864228.925</v>
      </c>
      <c r="M5001" s="62">
        <v>4992</v>
      </c>
    </row>
    <row r="5002" spans="5:13">
      <c r="E5002" s="62">
        <v>5</v>
      </c>
      <c r="F5002" s="62">
        <v>1</v>
      </c>
      <c r="G5002" s="63">
        <v>35100000</v>
      </c>
      <c r="H5002" s="62">
        <v>700000</v>
      </c>
      <c r="I5002" s="69">
        <v>1</v>
      </c>
      <c r="J5002" s="70">
        <v>3545100</v>
      </c>
      <c r="K5002" s="64">
        <v>10</v>
      </c>
      <c r="L5002" s="64">
        <f t="shared" si="79"/>
        <v>124468110000</v>
      </c>
      <c r="M5002" s="62">
        <v>4993</v>
      </c>
    </row>
    <row r="5003" spans="5:13">
      <c r="E5003" s="59"/>
      <c r="F5003" s="62">
        <v>2</v>
      </c>
      <c r="G5003" s="64">
        <v>35451000</v>
      </c>
      <c r="H5003" s="59"/>
      <c r="I5003" s="69">
        <v>1.01</v>
      </c>
      <c r="J5003" s="70">
        <v>3580551</v>
      </c>
      <c r="K5003" s="64">
        <v>10</v>
      </c>
      <c r="L5003" s="64">
        <f t="shared" ref="L5003:L5030" si="80">G5003*(1+J5003/1000)</f>
        <v>126969564501</v>
      </c>
      <c r="M5003" s="62">
        <v>4994</v>
      </c>
    </row>
    <row r="5004" spans="5:13">
      <c r="E5004" s="59"/>
      <c r="F5004" s="62">
        <v>3</v>
      </c>
      <c r="G5004" s="64">
        <v>35802000</v>
      </c>
      <c r="H5004" s="59"/>
      <c r="I5004" s="69">
        <v>1.02</v>
      </c>
      <c r="J5004" s="70">
        <v>3616356.51</v>
      </c>
      <c r="K5004" s="64">
        <v>10</v>
      </c>
      <c r="L5004" s="64">
        <f t="shared" si="80"/>
        <v>129508597771.02</v>
      </c>
      <c r="M5004" s="62">
        <v>4995</v>
      </c>
    </row>
    <row r="5005" spans="5:13">
      <c r="E5005" s="59"/>
      <c r="F5005" s="62">
        <v>4</v>
      </c>
      <c r="G5005" s="64">
        <v>36153000</v>
      </c>
      <c r="H5005" s="59"/>
      <c r="I5005" s="69">
        <v>1.03</v>
      </c>
      <c r="J5005" s="70">
        <v>3652520.0751</v>
      </c>
      <c r="K5005" s="64">
        <v>10</v>
      </c>
      <c r="L5005" s="64">
        <f t="shared" si="80"/>
        <v>132085711275.09</v>
      </c>
      <c r="M5005" s="62">
        <v>4996</v>
      </c>
    </row>
    <row r="5006" spans="5:13">
      <c r="E5006" s="59"/>
      <c r="F5006" s="62">
        <v>5</v>
      </c>
      <c r="G5006" s="64">
        <v>36504000</v>
      </c>
      <c r="H5006" s="59"/>
      <c r="I5006" s="69">
        <v>1.04</v>
      </c>
      <c r="J5006" s="70">
        <v>3689045.275851</v>
      </c>
      <c r="K5006" s="64">
        <v>10</v>
      </c>
      <c r="L5006" s="64">
        <f t="shared" si="80"/>
        <v>134701412749.665</v>
      </c>
      <c r="M5006" s="62">
        <v>4997</v>
      </c>
    </row>
    <row r="5007" spans="5:13">
      <c r="E5007" s="59"/>
      <c r="F5007" s="62">
        <v>6</v>
      </c>
      <c r="G5007" s="64">
        <v>37206000</v>
      </c>
      <c r="H5007" s="59"/>
      <c r="I5007" s="69">
        <v>1.06</v>
      </c>
      <c r="J5007" s="70">
        <v>3725935.72860951</v>
      </c>
      <c r="K5007" s="64">
        <v>10</v>
      </c>
      <c r="L5007" s="64">
        <f t="shared" si="80"/>
        <v>138664370718.645</v>
      </c>
      <c r="M5007" s="62">
        <v>4998</v>
      </c>
    </row>
    <row r="5008" spans="5:13">
      <c r="E5008" s="59"/>
      <c r="F5008" s="62">
        <v>7</v>
      </c>
      <c r="G5008" s="64">
        <v>37908000</v>
      </c>
      <c r="H5008" s="59"/>
      <c r="I5008" s="69">
        <v>1.08</v>
      </c>
      <c r="J5008" s="70">
        <v>3763195.08589561</v>
      </c>
      <c r="K5008" s="64">
        <v>10</v>
      </c>
      <c r="L5008" s="64">
        <f t="shared" si="80"/>
        <v>142693107316.131</v>
      </c>
      <c r="M5008" s="62">
        <v>4999</v>
      </c>
    </row>
    <row r="5009" spans="4:13">
      <c r="D5009" s="59"/>
      <c r="E5009" s="59"/>
      <c r="F5009" s="62">
        <v>8</v>
      </c>
      <c r="G5009" s="64">
        <v>38610000</v>
      </c>
      <c r="H5009" s="59"/>
      <c r="I5009" s="69">
        <v>1.1</v>
      </c>
      <c r="J5009" s="70">
        <v>3800827.03675456</v>
      </c>
      <c r="K5009" s="64">
        <v>10</v>
      </c>
      <c r="L5009" s="64">
        <f t="shared" si="80"/>
        <v>146788541889.094</v>
      </c>
      <c r="M5009" s="62">
        <v>5000</v>
      </c>
    </row>
    <row r="5010" spans="4:13">
      <c r="D5010" s="62" t="s">
        <v>722</v>
      </c>
      <c r="E5010" s="62">
        <v>1</v>
      </c>
      <c r="F5010" s="62">
        <v>1</v>
      </c>
      <c r="G5010" s="63">
        <v>35900000</v>
      </c>
      <c r="H5010" s="62">
        <v>800000</v>
      </c>
      <c r="I5010" s="69">
        <v>1</v>
      </c>
      <c r="J5010" s="70">
        <v>3625900</v>
      </c>
      <c r="K5010" s="64">
        <v>10</v>
      </c>
      <c r="L5010" s="64">
        <f t="shared" si="80"/>
        <v>130205710000</v>
      </c>
      <c r="M5010" s="62">
        <v>5001</v>
      </c>
    </row>
    <row r="5011" spans="4:13">
      <c r="D5011" s="59"/>
      <c r="E5011" s="59"/>
      <c r="F5011" s="62">
        <v>2</v>
      </c>
      <c r="G5011" s="64">
        <v>36259000</v>
      </c>
      <c r="H5011" s="59"/>
      <c r="I5011" s="69">
        <v>1.01</v>
      </c>
      <c r="J5011" s="70">
        <v>3662159</v>
      </c>
      <c r="K5011" s="64">
        <v>10</v>
      </c>
      <c r="L5011" s="64">
        <f t="shared" si="80"/>
        <v>132822482181</v>
      </c>
      <c r="M5011" s="62">
        <v>5002</v>
      </c>
    </row>
    <row r="5012" spans="4:13">
      <c r="D5012" s="59"/>
      <c r="E5012" s="59"/>
      <c r="F5012" s="62">
        <v>3</v>
      </c>
      <c r="G5012" s="64">
        <v>36618000</v>
      </c>
      <c r="H5012" s="59"/>
      <c r="I5012" s="69">
        <v>1.02</v>
      </c>
      <c r="J5012" s="70">
        <v>3698780.59</v>
      </c>
      <c r="K5012" s="64">
        <v>10</v>
      </c>
      <c r="L5012" s="64">
        <f t="shared" si="80"/>
        <v>135478565644.62</v>
      </c>
      <c r="M5012" s="62">
        <v>5003</v>
      </c>
    </row>
    <row r="5013" spans="4:13">
      <c r="D5013" s="59"/>
      <c r="E5013" s="59"/>
      <c r="F5013" s="62">
        <v>4</v>
      </c>
      <c r="G5013" s="64">
        <v>36977000</v>
      </c>
      <c r="H5013" s="59"/>
      <c r="I5013" s="69">
        <v>1.03</v>
      </c>
      <c r="J5013" s="70">
        <v>3735768.3959</v>
      </c>
      <c r="K5013" s="64">
        <v>10</v>
      </c>
      <c r="L5013" s="64">
        <f t="shared" si="80"/>
        <v>138174484975.194</v>
      </c>
      <c r="M5013" s="62">
        <v>5004</v>
      </c>
    </row>
    <row r="5014" spans="4:13">
      <c r="D5014" s="59"/>
      <c r="E5014" s="59"/>
      <c r="F5014" s="62">
        <v>5</v>
      </c>
      <c r="G5014" s="64">
        <v>37336000</v>
      </c>
      <c r="H5014" s="59"/>
      <c r="I5014" s="69">
        <v>1.04</v>
      </c>
      <c r="J5014" s="70">
        <v>3773126.079859</v>
      </c>
      <c r="K5014" s="64">
        <v>10</v>
      </c>
      <c r="L5014" s="64">
        <f t="shared" si="80"/>
        <v>140910771317.616</v>
      </c>
      <c r="M5014" s="62">
        <v>5005</v>
      </c>
    </row>
    <row r="5015" spans="4:13">
      <c r="D5015" s="59"/>
      <c r="E5015" s="59"/>
      <c r="F5015" s="62">
        <v>6</v>
      </c>
      <c r="G5015" s="64">
        <v>38054000</v>
      </c>
      <c r="H5015" s="59"/>
      <c r="I5015" s="69">
        <v>1.06</v>
      </c>
      <c r="J5015" s="70">
        <v>3810857.34065759</v>
      </c>
      <c r="K5015" s="64">
        <v>10</v>
      </c>
      <c r="L5015" s="64">
        <f t="shared" si="80"/>
        <v>145056419241.384</v>
      </c>
      <c r="M5015" s="62">
        <v>5006</v>
      </c>
    </row>
    <row r="5016" spans="4:13">
      <c r="D5016" s="59"/>
      <c r="E5016" s="59"/>
      <c r="F5016" s="62">
        <v>7</v>
      </c>
      <c r="G5016" s="64">
        <v>38772000</v>
      </c>
      <c r="H5016" s="59"/>
      <c r="I5016" s="69">
        <v>1.08</v>
      </c>
      <c r="J5016" s="70">
        <v>3848965.91406417</v>
      </c>
      <c r="K5016" s="64">
        <v>10</v>
      </c>
      <c r="L5016" s="64">
        <f t="shared" si="80"/>
        <v>149270878420.096</v>
      </c>
      <c r="M5016" s="62">
        <v>5007</v>
      </c>
    </row>
    <row r="5017" spans="4:13">
      <c r="D5017" s="59"/>
      <c r="E5017" s="59"/>
      <c r="F5017" s="62">
        <v>8</v>
      </c>
      <c r="G5017" s="64">
        <v>39490000</v>
      </c>
      <c r="H5017" s="59"/>
      <c r="I5017" s="69">
        <v>1.1</v>
      </c>
      <c r="J5017" s="70">
        <v>3887455.57320481</v>
      </c>
      <c r="K5017" s="64">
        <v>10</v>
      </c>
      <c r="L5017" s="64">
        <f t="shared" si="80"/>
        <v>153555110585.858</v>
      </c>
      <c r="M5017" s="62">
        <v>5008</v>
      </c>
    </row>
    <row r="5018" spans="4:13">
      <c r="D5018" s="59"/>
      <c r="E5018" s="62">
        <v>2</v>
      </c>
      <c r="F5018" s="62">
        <v>1</v>
      </c>
      <c r="G5018" s="63">
        <v>36700000</v>
      </c>
      <c r="H5018" s="62">
        <v>800000</v>
      </c>
      <c r="I5018" s="69">
        <v>1</v>
      </c>
      <c r="J5018" s="70">
        <v>3706700</v>
      </c>
      <c r="K5018" s="64">
        <v>10</v>
      </c>
      <c r="L5018" s="64">
        <f t="shared" si="80"/>
        <v>136072590000</v>
      </c>
      <c r="M5018" s="62">
        <v>5009</v>
      </c>
    </row>
    <row r="5019" spans="4:13">
      <c r="D5019" s="59"/>
      <c r="E5019" s="59"/>
      <c r="F5019" s="62">
        <v>2</v>
      </c>
      <c r="G5019" s="64">
        <v>37067000</v>
      </c>
      <c r="H5019" s="59"/>
      <c r="I5019" s="69">
        <v>1.01</v>
      </c>
      <c r="J5019" s="70">
        <v>3743767</v>
      </c>
      <c r="K5019" s="64">
        <v>10</v>
      </c>
      <c r="L5019" s="64">
        <f t="shared" si="80"/>
        <v>138807278389</v>
      </c>
      <c r="M5019" s="62">
        <v>5010</v>
      </c>
    </row>
    <row r="5020" spans="4:13">
      <c r="D5020" s="59"/>
      <c r="E5020" s="59"/>
      <c r="F5020" s="62">
        <v>3</v>
      </c>
      <c r="G5020" s="64">
        <v>37434000</v>
      </c>
      <c r="H5020" s="59"/>
      <c r="I5020" s="69">
        <v>1.02</v>
      </c>
      <c r="J5020" s="70">
        <v>3781204.67</v>
      </c>
      <c r="K5020" s="64">
        <v>10</v>
      </c>
      <c r="L5020" s="64">
        <f t="shared" si="80"/>
        <v>141583049616.78</v>
      </c>
      <c r="M5020" s="62">
        <v>5011</v>
      </c>
    </row>
    <row r="5021" spans="4:13">
      <c r="D5021" s="59"/>
      <c r="E5021" s="59"/>
      <c r="F5021" s="62">
        <v>4</v>
      </c>
      <c r="G5021" s="64">
        <v>37801000</v>
      </c>
      <c r="H5021" s="59"/>
      <c r="I5021" s="69">
        <v>1.03</v>
      </c>
      <c r="J5021" s="70">
        <v>3819016.7167</v>
      </c>
      <c r="K5021" s="64">
        <v>10</v>
      </c>
      <c r="L5021" s="64">
        <f t="shared" si="80"/>
        <v>144400451907.977</v>
      </c>
      <c r="M5021" s="62">
        <v>5012</v>
      </c>
    </row>
    <row r="5022" spans="4:13">
      <c r="D5022" s="59"/>
      <c r="E5022" s="59"/>
      <c r="F5022" s="62">
        <v>5</v>
      </c>
      <c r="G5022" s="64">
        <v>38168000</v>
      </c>
      <c r="H5022" s="59"/>
      <c r="I5022" s="69">
        <v>1.04</v>
      </c>
      <c r="J5022" s="70">
        <v>3857206.883867</v>
      </c>
      <c r="K5022" s="64">
        <v>10</v>
      </c>
      <c r="L5022" s="64">
        <f t="shared" si="80"/>
        <v>147260040343.436</v>
      </c>
      <c r="M5022" s="62">
        <v>5013</v>
      </c>
    </row>
    <row r="5023" spans="4:13">
      <c r="D5023" s="59"/>
      <c r="E5023" s="59"/>
      <c r="F5023" s="62">
        <v>6</v>
      </c>
      <c r="G5023" s="64">
        <v>38902000</v>
      </c>
      <c r="H5023" s="59"/>
      <c r="I5023" s="69">
        <v>1.06</v>
      </c>
      <c r="J5023" s="70">
        <v>3895778.95270567</v>
      </c>
      <c r="K5023" s="64">
        <v>10</v>
      </c>
      <c r="L5023" s="64">
        <f t="shared" si="80"/>
        <v>151592494818.156</v>
      </c>
      <c r="M5023" s="62">
        <v>5014</v>
      </c>
    </row>
    <row r="5024" spans="4:13">
      <c r="D5024" s="59"/>
      <c r="E5024" s="59"/>
      <c r="F5024" s="62">
        <v>7</v>
      </c>
      <c r="G5024" s="64">
        <v>39636000</v>
      </c>
      <c r="H5024" s="59"/>
      <c r="I5024" s="69">
        <v>1.08</v>
      </c>
      <c r="J5024" s="70">
        <v>3934736.74223273</v>
      </c>
      <c r="K5024" s="64">
        <v>10</v>
      </c>
      <c r="L5024" s="64">
        <f t="shared" si="80"/>
        <v>155996861515.137</v>
      </c>
      <c r="M5024" s="62">
        <v>5015</v>
      </c>
    </row>
    <row r="5025" spans="5:13">
      <c r="E5025" s="59"/>
      <c r="F5025" s="62">
        <v>8</v>
      </c>
      <c r="G5025" s="64">
        <v>40370000</v>
      </c>
      <c r="H5025" s="59"/>
      <c r="I5025" s="69">
        <v>1.1</v>
      </c>
      <c r="J5025" s="70">
        <v>3974084.10965505</v>
      </c>
      <c r="K5025" s="64">
        <v>10</v>
      </c>
      <c r="L5025" s="64">
        <f t="shared" si="80"/>
        <v>160474145506.774</v>
      </c>
      <c r="M5025" s="62">
        <v>5016</v>
      </c>
    </row>
    <row r="5026" spans="5:13">
      <c r="E5026" s="62">
        <v>3</v>
      </c>
      <c r="F5026" s="62">
        <v>1</v>
      </c>
      <c r="G5026" s="63">
        <v>37500000</v>
      </c>
      <c r="H5026" s="62">
        <v>800000</v>
      </c>
      <c r="I5026" s="69">
        <v>1</v>
      </c>
      <c r="J5026" s="70">
        <v>3787500</v>
      </c>
      <c r="K5026" s="64">
        <v>10</v>
      </c>
      <c r="L5026" s="64">
        <f t="shared" si="80"/>
        <v>142068750000</v>
      </c>
      <c r="M5026" s="62">
        <v>5017</v>
      </c>
    </row>
    <row r="5027" spans="5:13">
      <c r="E5027" s="59"/>
      <c r="F5027" s="62">
        <v>2</v>
      </c>
      <c r="G5027" s="64">
        <v>37875000</v>
      </c>
      <c r="H5027" s="59"/>
      <c r="I5027" s="69">
        <v>1.01</v>
      </c>
      <c r="J5027" s="70">
        <v>3825375</v>
      </c>
      <c r="K5027" s="64">
        <v>10</v>
      </c>
      <c r="L5027" s="64">
        <f t="shared" si="80"/>
        <v>144923953125</v>
      </c>
      <c r="M5027" s="62">
        <v>5018</v>
      </c>
    </row>
    <row r="5028" spans="5:13">
      <c r="E5028" s="59"/>
      <c r="F5028" s="62">
        <v>3</v>
      </c>
      <c r="G5028" s="64">
        <v>38250000</v>
      </c>
      <c r="H5028" s="59"/>
      <c r="I5028" s="69">
        <v>1.02</v>
      </c>
      <c r="J5028" s="70">
        <v>3863628.75</v>
      </c>
      <c r="K5028" s="64">
        <v>10</v>
      </c>
      <c r="L5028" s="64">
        <f t="shared" si="80"/>
        <v>147822049687.5</v>
      </c>
      <c r="M5028" s="62">
        <v>5019</v>
      </c>
    </row>
    <row r="5029" spans="5:13">
      <c r="E5029" s="59"/>
      <c r="F5029" s="62">
        <v>4</v>
      </c>
      <c r="G5029" s="64">
        <v>38625000</v>
      </c>
      <c r="H5029" s="59"/>
      <c r="I5029" s="69">
        <v>1.03</v>
      </c>
      <c r="J5029" s="70">
        <v>3902265.0375</v>
      </c>
      <c r="K5029" s="64">
        <v>10</v>
      </c>
      <c r="L5029" s="64">
        <f t="shared" si="80"/>
        <v>150763612073.437</v>
      </c>
      <c r="M5029" s="62">
        <v>5020</v>
      </c>
    </row>
    <row r="5030" spans="5:13">
      <c r="E5030" s="59"/>
      <c r="F5030" s="62">
        <v>5</v>
      </c>
      <c r="G5030" s="64">
        <v>39000000</v>
      </c>
      <c r="H5030" s="59"/>
      <c r="I5030" s="69">
        <v>1.04</v>
      </c>
      <c r="J5030" s="70">
        <v>3941287.687875</v>
      </c>
      <c r="K5030" s="64">
        <v>10</v>
      </c>
      <c r="L5030" s="64">
        <f t="shared" si="80"/>
        <v>153749219827.125</v>
      </c>
      <c r="M5030" s="62">
        <v>5021</v>
      </c>
    </row>
    <row r="5031" spans="5:13">
      <c r="E5031" s="59"/>
      <c r="F5031" s="62">
        <v>6</v>
      </c>
      <c r="G5031" s="64">
        <v>39750000</v>
      </c>
      <c r="H5031" s="59"/>
      <c r="I5031" s="69">
        <v>1.06</v>
      </c>
      <c r="J5031" s="70">
        <v>3980700.56475375</v>
      </c>
      <c r="K5031" s="64">
        <v>10</v>
      </c>
      <c r="L5031" s="64">
        <f t="shared" ref="L5031:L5094" si="81">G5031*(1+J5031/1000)</f>
        <v>158272597448.962</v>
      </c>
      <c r="M5031" s="62">
        <v>5022</v>
      </c>
    </row>
    <row r="5032" spans="5:13">
      <c r="E5032" s="59"/>
      <c r="F5032" s="62">
        <v>7</v>
      </c>
      <c r="G5032" s="64">
        <v>40500000</v>
      </c>
      <c r="H5032" s="59"/>
      <c r="I5032" s="69">
        <v>1.08</v>
      </c>
      <c r="J5032" s="70">
        <v>4020507.57040129</v>
      </c>
      <c r="K5032" s="64">
        <v>10</v>
      </c>
      <c r="L5032" s="64">
        <f t="shared" si="81"/>
        <v>162871056601.252</v>
      </c>
      <c r="M5032" s="62">
        <v>5023</v>
      </c>
    </row>
    <row r="5033" spans="5:13">
      <c r="E5033" s="59"/>
      <c r="F5033" s="62">
        <v>8</v>
      </c>
      <c r="G5033" s="64">
        <v>41250000</v>
      </c>
      <c r="H5033" s="59"/>
      <c r="I5033" s="69">
        <v>1.1</v>
      </c>
      <c r="J5033" s="70">
        <v>4060712.6461053</v>
      </c>
      <c r="K5033" s="64">
        <v>10</v>
      </c>
      <c r="L5033" s="64">
        <f t="shared" si="81"/>
        <v>167545646651.844</v>
      </c>
      <c r="M5033" s="62">
        <v>5024</v>
      </c>
    </row>
    <row r="5034" spans="5:13">
      <c r="E5034" s="62">
        <v>4</v>
      </c>
      <c r="F5034" s="62">
        <v>1</v>
      </c>
      <c r="G5034" s="63">
        <v>38300000</v>
      </c>
      <c r="H5034" s="62">
        <v>800000</v>
      </c>
      <c r="I5034" s="69">
        <v>1</v>
      </c>
      <c r="J5034" s="70">
        <v>3868300</v>
      </c>
      <c r="K5034" s="64">
        <v>10</v>
      </c>
      <c r="L5034" s="64">
        <f t="shared" si="81"/>
        <v>148194190000</v>
      </c>
      <c r="M5034" s="62">
        <v>5025</v>
      </c>
    </row>
    <row r="5035" spans="5:13">
      <c r="E5035" s="59"/>
      <c r="F5035" s="62">
        <v>2</v>
      </c>
      <c r="G5035" s="64">
        <v>38683000</v>
      </c>
      <c r="H5035" s="59"/>
      <c r="I5035" s="69">
        <v>1.01</v>
      </c>
      <c r="J5035" s="70">
        <v>3906983</v>
      </c>
      <c r="K5035" s="64">
        <v>10</v>
      </c>
      <c r="L5035" s="64">
        <f t="shared" si="81"/>
        <v>151172506389</v>
      </c>
      <c r="M5035" s="62">
        <v>5026</v>
      </c>
    </row>
    <row r="5036" spans="5:13">
      <c r="E5036" s="59"/>
      <c r="F5036" s="62">
        <v>3</v>
      </c>
      <c r="G5036" s="64">
        <v>39066000</v>
      </c>
      <c r="H5036" s="59"/>
      <c r="I5036" s="69">
        <v>1.02</v>
      </c>
      <c r="J5036" s="70">
        <v>3946052.83</v>
      </c>
      <c r="K5036" s="64">
        <v>10</v>
      </c>
      <c r="L5036" s="64">
        <f t="shared" si="81"/>
        <v>154195565856.78</v>
      </c>
      <c r="M5036" s="62">
        <v>5027</v>
      </c>
    </row>
    <row r="5037" spans="5:13">
      <c r="E5037" s="59"/>
      <c r="F5037" s="62">
        <v>4</v>
      </c>
      <c r="G5037" s="64">
        <v>39449000</v>
      </c>
      <c r="H5037" s="59"/>
      <c r="I5037" s="69">
        <v>1.03</v>
      </c>
      <c r="J5037" s="70">
        <v>3985513.3583</v>
      </c>
      <c r="K5037" s="64">
        <v>10</v>
      </c>
      <c r="L5037" s="64">
        <f t="shared" si="81"/>
        <v>157263965471.577</v>
      </c>
      <c r="M5037" s="62">
        <v>5028</v>
      </c>
    </row>
    <row r="5038" spans="5:13">
      <c r="E5038" s="59"/>
      <c r="F5038" s="62">
        <v>5</v>
      </c>
      <c r="G5038" s="64">
        <v>39832000</v>
      </c>
      <c r="H5038" s="59"/>
      <c r="I5038" s="69">
        <v>1.04</v>
      </c>
      <c r="J5038" s="70">
        <v>4025368.491883</v>
      </c>
      <c r="K5038" s="64">
        <v>10</v>
      </c>
      <c r="L5038" s="64">
        <f t="shared" si="81"/>
        <v>160378309768.684</v>
      </c>
      <c r="M5038" s="62">
        <v>5029</v>
      </c>
    </row>
    <row r="5039" spans="5:13">
      <c r="E5039" s="59"/>
      <c r="F5039" s="62">
        <v>6</v>
      </c>
      <c r="G5039" s="64">
        <v>40598000</v>
      </c>
      <c r="H5039" s="59"/>
      <c r="I5039" s="69">
        <v>1.06</v>
      </c>
      <c r="J5039" s="70">
        <v>4065622.17680183</v>
      </c>
      <c r="K5039" s="64">
        <v>10</v>
      </c>
      <c r="L5039" s="64">
        <f t="shared" si="81"/>
        <v>165096727133.801</v>
      </c>
      <c r="M5039" s="62">
        <v>5030</v>
      </c>
    </row>
    <row r="5040" spans="5:13">
      <c r="E5040" s="59"/>
      <c r="F5040" s="62">
        <v>7</v>
      </c>
      <c r="G5040" s="64">
        <v>41364000</v>
      </c>
      <c r="H5040" s="59"/>
      <c r="I5040" s="69">
        <v>1.08</v>
      </c>
      <c r="J5040" s="70">
        <v>4106278.39856985</v>
      </c>
      <c r="K5040" s="64">
        <v>10</v>
      </c>
      <c r="L5040" s="64">
        <f t="shared" si="81"/>
        <v>169893463678.443</v>
      </c>
      <c r="M5040" s="62">
        <v>5031</v>
      </c>
    </row>
    <row r="5041" spans="4:13">
      <c r="D5041" s="59"/>
      <c r="E5041" s="59"/>
      <c r="F5041" s="62">
        <v>8</v>
      </c>
      <c r="G5041" s="64">
        <v>42130000</v>
      </c>
      <c r="H5041" s="59"/>
      <c r="I5041" s="69">
        <v>1.1</v>
      </c>
      <c r="J5041" s="70">
        <v>4147341.18255555</v>
      </c>
      <c r="K5041" s="64">
        <v>10</v>
      </c>
      <c r="L5041" s="64">
        <f t="shared" si="81"/>
        <v>174769614021.065</v>
      </c>
      <c r="M5041" s="62">
        <v>5032</v>
      </c>
    </row>
    <row r="5042" spans="4:13">
      <c r="D5042" s="59"/>
      <c r="E5042" s="62">
        <v>5</v>
      </c>
      <c r="F5042" s="62">
        <v>1</v>
      </c>
      <c r="G5042" s="63">
        <v>39100000</v>
      </c>
      <c r="H5042" s="62">
        <v>800000</v>
      </c>
      <c r="I5042" s="69">
        <v>1</v>
      </c>
      <c r="J5042" s="70">
        <v>3949100</v>
      </c>
      <c r="K5042" s="64">
        <v>10</v>
      </c>
      <c r="L5042" s="64">
        <f t="shared" si="81"/>
        <v>154448910000</v>
      </c>
      <c r="M5042" s="62">
        <v>5033</v>
      </c>
    </row>
    <row r="5043" spans="4:13">
      <c r="D5043" s="59"/>
      <c r="E5043" s="59"/>
      <c r="F5043" s="62">
        <v>2</v>
      </c>
      <c r="G5043" s="64">
        <v>39491000</v>
      </c>
      <c r="H5043" s="59"/>
      <c r="I5043" s="69">
        <v>1.01</v>
      </c>
      <c r="J5043" s="70">
        <v>3988591</v>
      </c>
      <c r="K5043" s="64">
        <v>10</v>
      </c>
      <c r="L5043" s="64">
        <f t="shared" si="81"/>
        <v>157552938181</v>
      </c>
      <c r="M5043" s="62">
        <v>5034</v>
      </c>
    </row>
    <row r="5044" spans="4:13">
      <c r="D5044" s="59"/>
      <c r="E5044" s="59"/>
      <c r="F5044" s="62">
        <v>3</v>
      </c>
      <c r="G5044" s="64">
        <v>39882000</v>
      </c>
      <c r="H5044" s="59"/>
      <c r="I5044" s="69">
        <v>1.02</v>
      </c>
      <c r="J5044" s="70">
        <v>4028476.91</v>
      </c>
      <c r="K5044" s="64">
        <v>10</v>
      </c>
      <c r="L5044" s="64">
        <f t="shared" si="81"/>
        <v>160703598124.62</v>
      </c>
      <c r="M5044" s="62">
        <v>5035</v>
      </c>
    </row>
    <row r="5045" spans="4:13">
      <c r="D5045" s="59"/>
      <c r="E5045" s="59"/>
      <c r="F5045" s="62">
        <v>4</v>
      </c>
      <c r="G5045" s="64">
        <v>40273000</v>
      </c>
      <c r="H5045" s="59"/>
      <c r="I5045" s="69">
        <v>1.03</v>
      </c>
      <c r="J5045" s="70">
        <v>4068761.6791</v>
      </c>
      <c r="K5045" s="64">
        <v>10</v>
      </c>
      <c r="L5045" s="64">
        <f t="shared" si="81"/>
        <v>163901512102.394</v>
      </c>
      <c r="M5045" s="62">
        <v>5036</v>
      </c>
    </row>
    <row r="5046" spans="4:13">
      <c r="D5046" s="59"/>
      <c r="E5046" s="59"/>
      <c r="F5046" s="62">
        <v>5</v>
      </c>
      <c r="G5046" s="64">
        <v>40664000</v>
      </c>
      <c r="H5046" s="59"/>
      <c r="I5046" s="69">
        <v>1.04</v>
      </c>
      <c r="J5046" s="70">
        <v>4109449.295891</v>
      </c>
      <c r="K5046" s="64">
        <v>10</v>
      </c>
      <c r="L5046" s="64">
        <f t="shared" si="81"/>
        <v>167147310168.112</v>
      </c>
      <c r="M5046" s="62">
        <v>5037</v>
      </c>
    </row>
    <row r="5047" spans="4:13">
      <c r="D5047" s="59"/>
      <c r="E5047" s="59"/>
      <c r="F5047" s="62">
        <v>6</v>
      </c>
      <c r="G5047" s="64">
        <v>41446000</v>
      </c>
      <c r="H5047" s="59"/>
      <c r="I5047" s="69">
        <v>1.06</v>
      </c>
      <c r="J5047" s="70">
        <v>4150543.78884991</v>
      </c>
      <c r="K5047" s="64">
        <v>10</v>
      </c>
      <c r="L5047" s="64">
        <f t="shared" si="81"/>
        <v>172064883872.673</v>
      </c>
      <c r="M5047" s="62">
        <v>5038</v>
      </c>
    </row>
    <row r="5048" spans="4:13">
      <c r="D5048" s="59"/>
      <c r="E5048" s="59"/>
      <c r="F5048" s="62">
        <v>7</v>
      </c>
      <c r="G5048" s="64">
        <v>42228000</v>
      </c>
      <c r="H5048" s="59"/>
      <c r="I5048" s="69">
        <v>1.08</v>
      </c>
      <c r="J5048" s="70">
        <v>4192049.22673841</v>
      </c>
      <c r="K5048" s="64">
        <v>10</v>
      </c>
      <c r="L5048" s="64">
        <f t="shared" si="81"/>
        <v>177064082746.71</v>
      </c>
      <c r="M5048" s="62">
        <v>5039</v>
      </c>
    </row>
    <row r="5049" spans="4:13">
      <c r="D5049" s="59"/>
      <c r="E5049" s="59"/>
      <c r="F5049" s="62">
        <v>8</v>
      </c>
      <c r="G5049" s="64">
        <v>43010000</v>
      </c>
      <c r="H5049" s="59"/>
      <c r="I5049" s="69">
        <v>1.1</v>
      </c>
      <c r="J5049" s="70">
        <v>4233969.71900579</v>
      </c>
      <c r="K5049" s="64">
        <v>10</v>
      </c>
      <c r="L5049" s="64">
        <f t="shared" si="81"/>
        <v>182146047614.439</v>
      </c>
      <c r="M5049" s="62">
        <v>5040</v>
      </c>
    </row>
    <row r="5050" spans="4:13">
      <c r="D5050" s="62" t="s">
        <v>723</v>
      </c>
      <c r="E5050" s="62">
        <v>1</v>
      </c>
      <c r="F5050" s="62">
        <v>1</v>
      </c>
      <c r="G5050" s="63">
        <v>40000000</v>
      </c>
      <c r="H5050" s="62">
        <v>900000</v>
      </c>
      <c r="I5050" s="69">
        <v>1</v>
      </c>
      <c r="J5050" s="70">
        <v>4040000</v>
      </c>
      <c r="K5050" s="64">
        <v>10</v>
      </c>
      <c r="L5050" s="64">
        <f t="shared" si="81"/>
        <v>161640000000</v>
      </c>
      <c r="M5050" s="62">
        <v>5041</v>
      </c>
    </row>
    <row r="5051" spans="4:13">
      <c r="D5051" s="59"/>
      <c r="E5051" s="59"/>
      <c r="F5051" s="62">
        <v>2</v>
      </c>
      <c r="G5051" s="64">
        <v>40400000</v>
      </c>
      <c r="H5051" s="59"/>
      <c r="I5051" s="69">
        <v>1.01</v>
      </c>
      <c r="J5051" s="70">
        <v>4080400</v>
      </c>
      <c r="K5051" s="64">
        <v>10</v>
      </c>
      <c r="L5051" s="64">
        <f t="shared" si="81"/>
        <v>164888560000</v>
      </c>
      <c r="M5051" s="62">
        <v>5042</v>
      </c>
    </row>
    <row r="5052" spans="4:13">
      <c r="D5052" s="59"/>
      <c r="E5052" s="59"/>
      <c r="F5052" s="62">
        <v>3</v>
      </c>
      <c r="G5052" s="64">
        <v>40800000</v>
      </c>
      <c r="H5052" s="59"/>
      <c r="I5052" s="69">
        <v>1.02</v>
      </c>
      <c r="J5052" s="70">
        <v>4121204</v>
      </c>
      <c r="K5052" s="64">
        <v>10</v>
      </c>
      <c r="L5052" s="64">
        <f t="shared" si="81"/>
        <v>168185923200</v>
      </c>
      <c r="M5052" s="62">
        <v>5043</v>
      </c>
    </row>
    <row r="5053" spans="4:13">
      <c r="D5053" s="59"/>
      <c r="E5053" s="59"/>
      <c r="F5053" s="62">
        <v>4</v>
      </c>
      <c r="G5053" s="64">
        <v>41200000</v>
      </c>
      <c r="H5053" s="59"/>
      <c r="I5053" s="69">
        <v>1.03</v>
      </c>
      <c r="J5053" s="70">
        <v>4162416.04</v>
      </c>
      <c r="K5053" s="64">
        <v>10</v>
      </c>
      <c r="L5053" s="64">
        <f t="shared" si="81"/>
        <v>171532740848</v>
      </c>
      <c r="M5053" s="62">
        <v>5044</v>
      </c>
    </row>
    <row r="5054" spans="4:13">
      <c r="D5054" s="59"/>
      <c r="E5054" s="59"/>
      <c r="F5054" s="62">
        <v>5</v>
      </c>
      <c r="G5054" s="64">
        <v>41600000</v>
      </c>
      <c r="H5054" s="59"/>
      <c r="I5054" s="69">
        <v>1.04</v>
      </c>
      <c r="J5054" s="70">
        <v>4204040.2004</v>
      </c>
      <c r="K5054" s="64">
        <v>10</v>
      </c>
      <c r="L5054" s="64">
        <f t="shared" si="81"/>
        <v>174929672336.64</v>
      </c>
      <c r="M5054" s="62">
        <v>5045</v>
      </c>
    </row>
    <row r="5055" spans="4:13">
      <c r="D5055" s="59"/>
      <c r="E5055" s="59"/>
      <c r="F5055" s="62">
        <v>6</v>
      </c>
      <c r="G5055" s="64">
        <v>42400000</v>
      </c>
      <c r="H5055" s="59"/>
      <c r="I5055" s="69">
        <v>1.06</v>
      </c>
      <c r="J5055" s="70">
        <v>4246080.602404</v>
      </c>
      <c r="K5055" s="64">
        <v>10</v>
      </c>
      <c r="L5055" s="64">
        <f t="shared" si="81"/>
        <v>180076217541.93</v>
      </c>
      <c r="M5055" s="62">
        <v>5046</v>
      </c>
    </row>
    <row r="5056" spans="4:13">
      <c r="D5056" s="59"/>
      <c r="E5056" s="59"/>
      <c r="F5056" s="62">
        <v>7</v>
      </c>
      <c r="G5056" s="64">
        <v>43200000</v>
      </c>
      <c r="H5056" s="59"/>
      <c r="I5056" s="69">
        <v>1.08</v>
      </c>
      <c r="J5056" s="70">
        <v>4288541.40842804</v>
      </c>
      <c r="K5056" s="64">
        <v>10</v>
      </c>
      <c r="L5056" s="64">
        <f t="shared" si="81"/>
        <v>185308188844.091</v>
      </c>
      <c r="M5056" s="62">
        <v>5047</v>
      </c>
    </row>
    <row r="5057" spans="5:13">
      <c r="E5057" s="59"/>
      <c r="F5057" s="62">
        <v>8</v>
      </c>
      <c r="G5057" s="64">
        <v>44000000</v>
      </c>
      <c r="H5057" s="59"/>
      <c r="I5057" s="69">
        <v>1.1</v>
      </c>
      <c r="J5057" s="70">
        <v>4331426.82251232</v>
      </c>
      <c r="K5057" s="64">
        <v>10</v>
      </c>
      <c r="L5057" s="64">
        <f t="shared" si="81"/>
        <v>190626780190.542</v>
      </c>
      <c r="M5057" s="62">
        <v>5048</v>
      </c>
    </row>
    <row r="5058" spans="5:13">
      <c r="E5058" s="62">
        <v>2</v>
      </c>
      <c r="F5058" s="62">
        <v>1</v>
      </c>
      <c r="G5058" s="63">
        <v>40900000</v>
      </c>
      <c r="H5058" s="62">
        <v>900000</v>
      </c>
      <c r="I5058" s="69">
        <v>1</v>
      </c>
      <c r="J5058" s="70">
        <v>4130900</v>
      </c>
      <c r="K5058" s="64">
        <v>10</v>
      </c>
      <c r="L5058" s="64">
        <f t="shared" si="81"/>
        <v>168994710000</v>
      </c>
      <c r="M5058" s="62">
        <v>5049</v>
      </c>
    </row>
    <row r="5059" spans="5:13">
      <c r="E5059" s="59"/>
      <c r="F5059" s="62">
        <v>2</v>
      </c>
      <c r="G5059" s="64">
        <v>41309000</v>
      </c>
      <c r="H5059" s="59"/>
      <c r="I5059" s="69">
        <v>1.01</v>
      </c>
      <c r="J5059" s="70">
        <v>4172209</v>
      </c>
      <c r="K5059" s="64">
        <v>10</v>
      </c>
      <c r="L5059" s="64">
        <f t="shared" si="81"/>
        <v>172391090581</v>
      </c>
      <c r="M5059" s="62">
        <v>5050</v>
      </c>
    </row>
    <row r="5060" spans="5:13">
      <c r="E5060" s="59"/>
      <c r="F5060" s="62">
        <v>3</v>
      </c>
      <c r="G5060" s="64">
        <v>41718000</v>
      </c>
      <c r="H5060" s="59"/>
      <c r="I5060" s="69">
        <v>1.02</v>
      </c>
      <c r="J5060" s="70">
        <v>4213931.09</v>
      </c>
      <c r="K5060" s="64">
        <v>10</v>
      </c>
      <c r="L5060" s="64">
        <f t="shared" si="81"/>
        <v>175838495212.62</v>
      </c>
      <c r="M5060" s="62">
        <v>5051</v>
      </c>
    </row>
    <row r="5061" spans="5:13">
      <c r="E5061" s="59"/>
      <c r="F5061" s="62">
        <v>4</v>
      </c>
      <c r="G5061" s="64">
        <v>42127000</v>
      </c>
      <c r="H5061" s="59"/>
      <c r="I5061" s="69">
        <v>1.03</v>
      </c>
      <c r="J5061" s="70">
        <v>4256070.4009</v>
      </c>
      <c r="K5061" s="64">
        <v>10</v>
      </c>
      <c r="L5061" s="64">
        <f t="shared" si="81"/>
        <v>179337604778.714</v>
      </c>
      <c r="M5061" s="62">
        <v>5052</v>
      </c>
    </row>
    <row r="5062" spans="5:13">
      <c r="E5062" s="59"/>
      <c r="F5062" s="62">
        <v>5</v>
      </c>
      <c r="G5062" s="64">
        <v>42536000</v>
      </c>
      <c r="H5062" s="59"/>
      <c r="I5062" s="69">
        <v>1.04</v>
      </c>
      <c r="J5062" s="70">
        <v>4298631.104909</v>
      </c>
      <c r="K5062" s="64">
        <v>10</v>
      </c>
      <c r="L5062" s="64">
        <f t="shared" si="81"/>
        <v>182889108678.409</v>
      </c>
      <c r="M5062" s="62">
        <v>5053</v>
      </c>
    </row>
    <row r="5063" spans="5:13">
      <c r="E5063" s="59"/>
      <c r="F5063" s="62">
        <v>6</v>
      </c>
      <c r="G5063" s="64">
        <v>43354000</v>
      </c>
      <c r="H5063" s="59"/>
      <c r="I5063" s="69">
        <v>1.06</v>
      </c>
      <c r="J5063" s="70">
        <v>4341617.41595809</v>
      </c>
      <c r="K5063" s="64">
        <v>10</v>
      </c>
      <c r="L5063" s="64">
        <f t="shared" si="81"/>
        <v>188269835451.447</v>
      </c>
      <c r="M5063" s="62">
        <v>5054</v>
      </c>
    </row>
    <row r="5064" spans="5:13">
      <c r="E5064" s="59"/>
      <c r="F5064" s="62">
        <v>7</v>
      </c>
      <c r="G5064" s="64">
        <v>44172000</v>
      </c>
      <c r="H5064" s="59"/>
      <c r="I5064" s="69">
        <v>1.08</v>
      </c>
      <c r="J5064" s="70">
        <v>4385033.59011767</v>
      </c>
      <c r="K5064" s="64">
        <v>10</v>
      </c>
      <c r="L5064" s="64">
        <f t="shared" si="81"/>
        <v>193739875742.678</v>
      </c>
      <c r="M5064" s="62">
        <v>5055</v>
      </c>
    </row>
    <row r="5065" spans="5:13">
      <c r="E5065" s="59"/>
      <c r="F5065" s="62">
        <v>8</v>
      </c>
      <c r="G5065" s="64">
        <v>44990000</v>
      </c>
      <c r="H5065" s="59"/>
      <c r="I5065" s="69">
        <v>1.1</v>
      </c>
      <c r="J5065" s="70">
        <v>4428883.92601885</v>
      </c>
      <c r="K5065" s="64">
        <v>10</v>
      </c>
      <c r="L5065" s="64">
        <f t="shared" si="81"/>
        <v>199300477831.588</v>
      </c>
      <c r="M5065" s="62">
        <v>5056</v>
      </c>
    </row>
    <row r="5066" spans="5:13">
      <c r="E5066" s="62">
        <v>3</v>
      </c>
      <c r="F5066" s="62">
        <v>1</v>
      </c>
      <c r="G5066" s="63">
        <v>41800000</v>
      </c>
      <c r="H5066" s="62">
        <v>900000</v>
      </c>
      <c r="I5066" s="69">
        <v>1</v>
      </c>
      <c r="J5066" s="70">
        <v>4221800</v>
      </c>
      <c r="K5066" s="64">
        <v>10</v>
      </c>
      <c r="L5066" s="64">
        <f t="shared" si="81"/>
        <v>176513040000</v>
      </c>
      <c r="M5066" s="62">
        <v>5057</v>
      </c>
    </row>
    <row r="5067" spans="5:13">
      <c r="E5067" s="59"/>
      <c r="F5067" s="62">
        <v>2</v>
      </c>
      <c r="G5067" s="64">
        <v>42218000</v>
      </c>
      <c r="H5067" s="59"/>
      <c r="I5067" s="69">
        <v>1.01</v>
      </c>
      <c r="J5067" s="70">
        <v>4264018</v>
      </c>
      <c r="K5067" s="64">
        <v>10</v>
      </c>
      <c r="L5067" s="64">
        <f t="shared" si="81"/>
        <v>180060529924</v>
      </c>
      <c r="M5067" s="62">
        <v>5058</v>
      </c>
    </row>
    <row r="5068" spans="5:13">
      <c r="E5068" s="59"/>
      <c r="F5068" s="62">
        <v>3</v>
      </c>
      <c r="G5068" s="64">
        <v>42636000</v>
      </c>
      <c r="H5068" s="59"/>
      <c r="I5068" s="69">
        <v>1.02</v>
      </c>
      <c r="J5068" s="70">
        <v>4306658.18</v>
      </c>
      <c r="K5068" s="64">
        <v>10</v>
      </c>
      <c r="L5068" s="64">
        <f t="shared" si="81"/>
        <v>183661314162.48</v>
      </c>
      <c r="M5068" s="62">
        <v>5059</v>
      </c>
    </row>
    <row r="5069" spans="5:13">
      <c r="E5069" s="59"/>
      <c r="F5069" s="62">
        <v>4</v>
      </c>
      <c r="G5069" s="64">
        <v>43054000</v>
      </c>
      <c r="H5069" s="59"/>
      <c r="I5069" s="69">
        <v>1.03</v>
      </c>
      <c r="J5069" s="70">
        <v>4349724.7618</v>
      </c>
      <c r="K5069" s="64">
        <v>10</v>
      </c>
      <c r="L5069" s="64">
        <f t="shared" si="81"/>
        <v>187316103894.537</v>
      </c>
      <c r="M5069" s="62">
        <v>5060</v>
      </c>
    </row>
    <row r="5070" spans="5:13">
      <c r="E5070" s="59"/>
      <c r="F5070" s="62">
        <v>5</v>
      </c>
      <c r="G5070" s="64">
        <v>43472000</v>
      </c>
      <c r="H5070" s="59"/>
      <c r="I5070" s="69">
        <v>1.04</v>
      </c>
      <c r="J5070" s="70">
        <v>4393222.009418</v>
      </c>
      <c r="K5070" s="64">
        <v>10</v>
      </c>
      <c r="L5070" s="64">
        <f t="shared" si="81"/>
        <v>191025619193.419</v>
      </c>
      <c r="M5070" s="62">
        <v>5061</v>
      </c>
    </row>
    <row r="5071" spans="5:13">
      <c r="E5071" s="59"/>
      <c r="F5071" s="62">
        <v>6</v>
      </c>
      <c r="G5071" s="64">
        <v>44308000</v>
      </c>
      <c r="H5071" s="59"/>
      <c r="I5071" s="69">
        <v>1.06</v>
      </c>
      <c r="J5071" s="70">
        <v>4437154.22951218</v>
      </c>
      <c r="K5071" s="64">
        <v>10</v>
      </c>
      <c r="L5071" s="64">
        <f t="shared" si="81"/>
        <v>196645737601.226</v>
      </c>
      <c r="M5071" s="62">
        <v>5062</v>
      </c>
    </row>
    <row r="5072" spans="5:13">
      <c r="E5072" s="59"/>
      <c r="F5072" s="62">
        <v>7</v>
      </c>
      <c r="G5072" s="64">
        <v>45144000</v>
      </c>
      <c r="H5072" s="59"/>
      <c r="I5072" s="69">
        <v>1.08</v>
      </c>
      <c r="J5072" s="70">
        <v>4481525.7718073</v>
      </c>
      <c r="K5072" s="64">
        <v>10</v>
      </c>
      <c r="L5072" s="64">
        <f t="shared" si="81"/>
        <v>202359143442.469</v>
      </c>
      <c r="M5072" s="62">
        <v>5063</v>
      </c>
    </row>
    <row r="5073" spans="5:13">
      <c r="E5073" s="59"/>
      <c r="F5073" s="62">
        <v>8</v>
      </c>
      <c r="G5073" s="64">
        <v>45980000</v>
      </c>
      <c r="H5073" s="59"/>
      <c r="I5073" s="69">
        <v>1.1</v>
      </c>
      <c r="J5073" s="70">
        <v>4526341.02952537</v>
      </c>
      <c r="K5073" s="64">
        <v>10</v>
      </c>
      <c r="L5073" s="64">
        <f t="shared" si="81"/>
        <v>208167140537.577</v>
      </c>
      <c r="M5073" s="62">
        <v>5064</v>
      </c>
    </row>
    <row r="5074" spans="5:13">
      <c r="E5074" s="62">
        <v>4</v>
      </c>
      <c r="F5074" s="62">
        <v>1</v>
      </c>
      <c r="G5074" s="63">
        <v>42700000</v>
      </c>
      <c r="H5074" s="62">
        <v>900000</v>
      </c>
      <c r="I5074" s="69">
        <v>1</v>
      </c>
      <c r="J5074" s="70">
        <v>4312700</v>
      </c>
      <c r="K5074" s="64">
        <v>10</v>
      </c>
      <c r="L5074" s="64">
        <f t="shared" si="81"/>
        <v>184194990000</v>
      </c>
      <c r="M5074" s="62">
        <v>5065</v>
      </c>
    </row>
    <row r="5075" spans="5:13">
      <c r="E5075" s="59"/>
      <c r="F5075" s="62">
        <v>2</v>
      </c>
      <c r="G5075" s="64">
        <v>43127000</v>
      </c>
      <c r="H5075" s="59"/>
      <c r="I5075" s="69">
        <v>1.01</v>
      </c>
      <c r="J5075" s="70">
        <v>4355827</v>
      </c>
      <c r="K5075" s="64">
        <v>10</v>
      </c>
      <c r="L5075" s="64">
        <f t="shared" si="81"/>
        <v>187896878029</v>
      </c>
      <c r="M5075" s="62">
        <v>5066</v>
      </c>
    </row>
    <row r="5076" spans="5:13">
      <c r="E5076" s="59"/>
      <c r="F5076" s="62">
        <v>3</v>
      </c>
      <c r="G5076" s="64">
        <v>43554000</v>
      </c>
      <c r="H5076" s="59"/>
      <c r="I5076" s="69">
        <v>1.02</v>
      </c>
      <c r="J5076" s="70">
        <v>4399385.27</v>
      </c>
      <c r="K5076" s="64">
        <v>10</v>
      </c>
      <c r="L5076" s="64">
        <f t="shared" si="81"/>
        <v>191654380049.58</v>
      </c>
      <c r="M5076" s="62">
        <v>5067</v>
      </c>
    </row>
    <row r="5077" spans="5:13">
      <c r="E5077" s="59"/>
      <c r="F5077" s="62">
        <v>4</v>
      </c>
      <c r="G5077" s="64">
        <v>43981000</v>
      </c>
      <c r="H5077" s="59"/>
      <c r="I5077" s="69">
        <v>1.03</v>
      </c>
      <c r="J5077" s="70">
        <v>4443379.1227</v>
      </c>
      <c r="K5077" s="64">
        <v>10</v>
      </c>
      <c r="L5077" s="64">
        <f t="shared" si="81"/>
        <v>195468238195.469</v>
      </c>
      <c r="M5077" s="62">
        <v>5068</v>
      </c>
    </row>
    <row r="5078" spans="5:13">
      <c r="E5078" s="59"/>
      <c r="F5078" s="62">
        <v>5</v>
      </c>
      <c r="G5078" s="64">
        <v>44408000</v>
      </c>
      <c r="H5078" s="59"/>
      <c r="I5078" s="69">
        <v>1.04</v>
      </c>
      <c r="J5078" s="70">
        <v>4487812.913927</v>
      </c>
      <c r="K5078" s="64">
        <v>10</v>
      </c>
      <c r="L5078" s="64">
        <f t="shared" si="81"/>
        <v>199339203881.67</v>
      </c>
      <c r="M5078" s="62">
        <v>5069</v>
      </c>
    </row>
    <row r="5079" spans="5:13">
      <c r="E5079" s="59"/>
      <c r="F5079" s="62">
        <v>6</v>
      </c>
      <c r="G5079" s="64">
        <v>45262000</v>
      </c>
      <c r="H5079" s="59"/>
      <c r="I5079" s="69">
        <v>1.06</v>
      </c>
      <c r="J5079" s="70">
        <v>4532691.04306627</v>
      </c>
      <c r="K5079" s="64">
        <v>10</v>
      </c>
      <c r="L5079" s="64">
        <f t="shared" si="81"/>
        <v>205203923991.266</v>
      </c>
      <c r="M5079" s="62">
        <v>5070</v>
      </c>
    </row>
    <row r="5080" spans="5:13">
      <c r="E5080" s="59"/>
      <c r="F5080" s="62">
        <v>7</v>
      </c>
      <c r="G5080" s="64">
        <v>46116000</v>
      </c>
      <c r="H5080" s="59"/>
      <c r="I5080" s="69">
        <v>1.08</v>
      </c>
      <c r="J5080" s="70">
        <v>4578017.95349693</v>
      </c>
      <c r="K5080" s="64">
        <v>10</v>
      </c>
      <c r="L5080" s="64">
        <f t="shared" si="81"/>
        <v>211165991943.464</v>
      </c>
      <c r="M5080" s="62">
        <v>5071</v>
      </c>
    </row>
    <row r="5081" spans="5:13">
      <c r="E5081" s="59"/>
      <c r="F5081" s="62">
        <v>8</v>
      </c>
      <c r="G5081" s="64">
        <v>46970000</v>
      </c>
      <c r="H5081" s="59"/>
      <c r="I5081" s="69">
        <v>1.1</v>
      </c>
      <c r="J5081" s="70">
        <v>4623798.1330319</v>
      </c>
      <c r="K5081" s="64">
        <v>10</v>
      </c>
      <c r="L5081" s="64">
        <f t="shared" si="81"/>
        <v>217226768308.508</v>
      </c>
      <c r="M5081" s="62">
        <v>5072</v>
      </c>
    </row>
    <row r="5082" spans="5:13">
      <c r="E5082" s="62">
        <v>5</v>
      </c>
      <c r="F5082" s="62">
        <v>1</v>
      </c>
      <c r="G5082" s="63">
        <v>43600000</v>
      </c>
      <c r="H5082" s="62">
        <v>900000</v>
      </c>
      <c r="I5082" s="69">
        <v>1</v>
      </c>
      <c r="J5082" s="70">
        <v>4403600</v>
      </c>
      <c r="K5082" s="64">
        <v>10</v>
      </c>
      <c r="L5082" s="64">
        <f t="shared" si="81"/>
        <v>192040560000</v>
      </c>
      <c r="M5082" s="62">
        <v>5073</v>
      </c>
    </row>
    <row r="5083" spans="5:13">
      <c r="E5083" s="59"/>
      <c r="F5083" s="62">
        <v>2</v>
      </c>
      <c r="G5083" s="64">
        <v>44036000</v>
      </c>
      <c r="H5083" s="59"/>
      <c r="I5083" s="69">
        <v>1.01</v>
      </c>
      <c r="J5083" s="70">
        <v>4447636</v>
      </c>
      <c r="K5083" s="64">
        <v>10</v>
      </c>
      <c r="L5083" s="64">
        <f t="shared" si="81"/>
        <v>195900134896</v>
      </c>
      <c r="M5083" s="62">
        <v>5074</v>
      </c>
    </row>
    <row r="5084" spans="5:13">
      <c r="E5084" s="59"/>
      <c r="F5084" s="62">
        <v>3</v>
      </c>
      <c r="G5084" s="64">
        <v>44472000</v>
      </c>
      <c r="H5084" s="59"/>
      <c r="I5084" s="69">
        <v>1.02</v>
      </c>
      <c r="J5084" s="70">
        <v>4492112.36</v>
      </c>
      <c r="K5084" s="64">
        <v>10</v>
      </c>
      <c r="L5084" s="64">
        <f t="shared" si="81"/>
        <v>199817692873.92</v>
      </c>
      <c r="M5084" s="62">
        <v>5075</v>
      </c>
    </row>
    <row r="5085" spans="5:13">
      <c r="E5085" s="59"/>
      <c r="F5085" s="62">
        <v>4</v>
      </c>
      <c r="G5085" s="64">
        <v>44908000</v>
      </c>
      <c r="H5085" s="59"/>
      <c r="I5085" s="69">
        <v>1.03</v>
      </c>
      <c r="J5085" s="70">
        <v>4537033.4836</v>
      </c>
      <c r="K5085" s="64">
        <v>10</v>
      </c>
      <c r="L5085" s="64">
        <f t="shared" si="81"/>
        <v>203794007681.509</v>
      </c>
      <c r="M5085" s="62">
        <v>5076</v>
      </c>
    </row>
    <row r="5086" spans="5:13">
      <c r="E5086" s="59"/>
      <c r="F5086" s="62">
        <v>5</v>
      </c>
      <c r="G5086" s="64">
        <v>45344000</v>
      </c>
      <c r="H5086" s="59"/>
      <c r="I5086" s="69">
        <v>1.04</v>
      </c>
      <c r="J5086" s="70">
        <v>4582403.818436</v>
      </c>
      <c r="K5086" s="64">
        <v>10</v>
      </c>
      <c r="L5086" s="64">
        <f t="shared" si="81"/>
        <v>207829862743.162</v>
      </c>
      <c r="M5086" s="62">
        <v>5077</v>
      </c>
    </row>
    <row r="5087" spans="5:13">
      <c r="E5087" s="59"/>
      <c r="F5087" s="62">
        <v>6</v>
      </c>
      <c r="G5087" s="64">
        <v>46216000</v>
      </c>
      <c r="H5087" s="59"/>
      <c r="I5087" s="69">
        <v>1.06</v>
      </c>
      <c r="J5087" s="70">
        <v>4628227.85662036</v>
      </c>
      <c r="K5087" s="64">
        <v>10</v>
      </c>
      <c r="L5087" s="64">
        <f t="shared" si="81"/>
        <v>213944394621.567</v>
      </c>
      <c r="M5087" s="62">
        <v>5078</v>
      </c>
    </row>
    <row r="5088" spans="5:13">
      <c r="E5088" s="59"/>
      <c r="F5088" s="62">
        <v>7</v>
      </c>
      <c r="G5088" s="64">
        <v>47088000</v>
      </c>
      <c r="H5088" s="59"/>
      <c r="I5088" s="69">
        <v>1.08</v>
      </c>
      <c r="J5088" s="70">
        <v>4674510.13518656</v>
      </c>
      <c r="K5088" s="64">
        <v>10</v>
      </c>
      <c r="L5088" s="64">
        <f t="shared" si="81"/>
        <v>220160421245.665</v>
      </c>
      <c r="M5088" s="62">
        <v>5079</v>
      </c>
    </row>
    <row r="5089" spans="4:13">
      <c r="D5089" s="59"/>
      <c r="E5089" s="59"/>
      <c r="F5089" s="62">
        <v>8</v>
      </c>
      <c r="G5089" s="64">
        <v>47960000</v>
      </c>
      <c r="H5089" s="59"/>
      <c r="I5089" s="69">
        <v>1.1</v>
      </c>
      <c r="J5089" s="70">
        <v>4721255.23653843</v>
      </c>
      <c r="K5089" s="64">
        <v>10</v>
      </c>
      <c r="L5089" s="64">
        <f t="shared" si="81"/>
        <v>226479361144.383</v>
      </c>
      <c r="M5089" s="62">
        <v>5080</v>
      </c>
    </row>
    <row r="5090" spans="4:13">
      <c r="D5090" s="62" t="s">
        <v>724</v>
      </c>
      <c r="E5090" s="62">
        <v>1</v>
      </c>
      <c r="F5090" s="62">
        <v>1</v>
      </c>
      <c r="G5090" s="63">
        <v>44600000</v>
      </c>
      <c r="H5090" s="62">
        <v>1000000</v>
      </c>
      <c r="I5090" s="69">
        <v>1</v>
      </c>
      <c r="J5090" s="70">
        <v>4504600</v>
      </c>
      <c r="K5090" s="64">
        <v>10</v>
      </c>
      <c r="L5090" s="64">
        <f t="shared" si="81"/>
        <v>200949760000</v>
      </c>
      <c r="M5090" s="62">
        <v>5081</v>
      </c>
    </row>
    <row r="5091" spans="4:13">
      <c r="D5091" s="59"/>
      <c r="E5091" s="59"/>
      <c r="F5091" s="62">
        <v>2</v>
      </c>
      <c r="G5091" s="64">
        <v>45046000</v>
      </c>
      <c r="H5091" s="59"/>
      <c r="I5091" s="69">
        <v>1.01</v>
      </c>
      <c r="J5091" s="70">
        <v>4549646</v>
      </c>
      <c r="K5091" s="64">
        <v>10</v>
      </c>
      <c r="L5091" s="64">
        <f t="shared" si="81"/>
        <v>204988399716</v>
      </c>
      <c r="M5091" s="62">
        <v>5082</v>
      </c>
    </row>
    <row r="5092" spans="4:13">
      <c r="D5092" s="59"/>
      <c r="E5092" s="59"/>
      <c r="F5092" s="62">
        <v>3</v>
      </c>
      <c r="G5092" s="64">
        <v>45492000</v>
      </c>
      <c r="H5092" s="59"/>
      <c r="I5092" s="69">
        <v>1.02</v>
      </c>
      <c r="J5092" s="70">
        <v>4595142.46</v>
      </c>
      <c r="K5092" s="64">
        <v>10</v>
      </c>
      <c r="L5092" s="64">
        <f t="shared" si="81"/>
        <v>209087712790.32</v>
      </c>
      <c r="M5092" s="62">
        <v>5083</v>
      </c>
    </row>
    <row r="5093" spans="4:13">
      <c r="D5093" s="59"/>
      <c r="E5093" s="59"/>
      <c r="F5093" s="62">
        <v>4</v>
      </c>
      <c r="G5093" s="64">
        <v>45938000</v>
      </c>
      <c r="H5093" s="59"/>
      <c r="I5093" s="69">
        <v>1.03</v>
      </c>
      <c r="J5093" s="70">
        <v>4641093.8846</v>
      </c>
      <c r="K5093" s="64">
        <v>10</v>
      </c>
      <c r="L5093" s="64">
        <f t="shared" si="81"/>
        <v>213248508870.755</v>
      </c>
      <c r="M5093" s="62">
        <v>5084</v>
      </c>
    </row>
    <row r="5094" spans="4:13">
      <c r="D5094" s="59"/>
      <c r="E5094" s="59"/>
      <c r="F5094" s="62">
        <v>5</v>
      </c>
      <c r="G5094" s="64">
        <v>46384000</v>
      </c>
      <c r="H5094" s="59"/>
      <c r="I5094" s="69">
        <v>1.04</v>
      </c>
      <c r="J5094" s="70">
        <v>4687504.823446</v>
      </c>
      <c r="K5094" s="64">
        <v>10</v>
      </c>
      <c r="L5094" s="64">
        <f t="shared" si="81"/>
        <v>217471607730.719</v>
      </c>
      <c r="M5094" s="62">
        <v>5085</v>
      </c>
    </row>
    <row r="5095" spans="4:13">
      <c r="D5095" s="59"/>
      <c r="E5095" s="59"/>
      <c r="F5095" s="62">
        <v>6</v>
      </c>
      <c r="G5095" s="64">
        <v>47276000</v>
      </c>
      <c r="H5095" s="59"/>
      <c r="I5095" s="69">
        <v>1.06</v>
      </c>
      <c r="J5095" s="70">
        <v>4734379.87168046</v>
      </c>
      <c r="K5095" s="64">
        <v>10</v>
      </c>
      <c r="L5095" s="64">
        <f t="shared" ref="L5095:L5158" si="82">G5095*(1+J5095/1000)</f>
        <v>223869818813.565</v>
      </c>
      <c r="M5095" s="62">
        <v>5086</v>
      </c>
    </row>
    <row r="5096" spans="4:13">
      <c r="D5096" s="59"/>
      <c r="E5096" s="59"/>
      <c r="F5096" s="62">
        <v>7</v>
      </c>
      <c r="G5096" s="64">
        <v>48168000</v>
      </c>
      <c r="H5096" s="59"/>
      <c r="I5096" s="69">
        <v>1.08</v>
      </c>
      <c r="J5096" s="70">
        <v>4781723.67039727</v>
      </c>
      <c r="K5096" s="64">
        <v>10</v>
      </c>
      <c r="L5096" s="64">
        <f t="shared" si="82"/>
        <v>230374233755.696</v>
      </c>
      <c r="M5096" s="62">
        <v>5087</v>
      </c>
    </row>
    <row r="5097" spans="4:13">
      <c r="D5097" s="59"/>
      <c r="E5097" s="59"/>
      <c r="F5097" s="62">
        <v>8</v>
      </c>
      <c r="G5097" s="64">
        <v>49060000</v>
      </c>
      <c r="H5097" s="59"/>
      <c r="I5097" s="69">
        <v>1.1</v>
      </c>
      <c r="J5097" s="70">
        <v>4829540.90710124</v>
      </c>
      <c r="K5097" s="64">
        <v>10</v>
      </c>
      <c r="L5097" s="64">
        <f t="shared" si="82"/>
        <v>236986336902.387</v>
      </c>
      <c r="M5097" s="62">
        <v>5088</v>
      </c>
    </row>
    <row r="5098" spans="4:13">
      <c r="D5098" s="59"/>
      <c r="E5098" s="62">
        <v>2</v>
      </c>
      <c r="F5098" s="62">
        <v>1</v>
      </c>
      <c r="G5098" s="63">
        <v>45600000</v>
      </c>
      <c r="H5098" s="62">
        <v>1000000</v>
      </c>
      <c r="I5098" s="69">
        <v>1</v>
      </c>
      <c r="J5098" s="70">
        <v>4605600</v>
      </c>
      <c r="K5098" s="64">
        <v>10</v>
      </c>
      <c r="L5098" s="64">
        <f t="shared" si="82"/>
        <v>210060960000</v>
      </c>
      <c r="M5098" s="62">
        <v>5089</v>
      </c>
    </row>
    <row r="5099" spans="4:13">
      <c r="D5099" s="59"/>
      <c r="E5099" s="59"/>
      <c r="F5099" s="62">
        <v>2</v>
      </c>
      <c r="G5099" s="64">
        <v>46056000</v>
      </c>
      <c r="H5099" s="59"/>
      <c r="I5099" s="69">
        <v>1.01</v>
      </c>
      <c r="J5099" s="70">
        <v>4651656</v>
      </c>
      <c r="K5099" s="64">
        <v>10</v>
      </c>
      <c r="L5099" s="64">
        <f t="shared" si="82"/>
        <v>214282724736</v>
      </c>
      <c r="M5099" s="62">
        <v>5090</v>
      </c>
    </row>
    <row r="5100" spans="4:13">
      <c r="D5100" s="59"/>
      <c r="E5100" s="59"/>
      <c r="F5100" s="62">
        <v>3</v>
      </c>
      <c r="G5100" s="64">
        <v>46512000</v>
      </c>
      <c r="H5100" s="59"/>
      <c r="I5100" s="69">
        <v>1.02</v>
      </c>
      <c r="J5100" s="70">
        <v>4698172.56</v>
      </c>
      <c r="K5100" s="64">
        <v>10</v>
      </c>
      <c r="L5100" s="64">
        <f t="shared" si="82"/>
        <v>218567914110.72</v>
      </c>
      <c r="M5100" s="62">
        <v>5091</v>
      </c>
    </row>
    <row r="5101" spans="4:13">
      <c r="D5101" s="59"/>
      <c r="E5101" s="59"/>
      <c r="F5101" s="62">
        <v>4</v>
      </c>
      <c r="G5101" s="64">
        <v>46968000</v>
      </c>
      <c r="H5101" s="59"/>
      <c r="I5101" s="69">
        <v>1.03</v>
      </c>
      <c r="J5101" s="70">
        <v>4745154.2856</v>
      </c>
      <c r="K5101" s="64">
        <v>10</v>
      </c>
      <c r="L5101" s="64">
        <f t="shared" si="82"/>
        <v>222917374486.061</v>
      </c>
      <c r="M5101" s="62">
        <v>5092</v>
      </c>
    </row>
    <row r="5102" spans="4:13">
      <c r="D5102" s="59"/>
      <c r="E5102" s="59"/>
      <c r="F5102" s="62">
        <v>5</v>
      </c>
      <c r="G5102" s="64">
        <v>47424000</v>
      </c>
      <c r="H5102" s="59"/>
      <c r="I5102" s="69">
        <v>1.04</v>
      </c>
      <c r="J5102" s="70">
        <v>4792605.828456</v>
      </c>
      <c r="K5102" s="64">
        <v>10</v>
      </c>
      <c r="L5102" s="64">
        <f t="shared" si="82"/>
        <v>227331962808.697</v>
      </c>
      <c r="M5102" s="62">
        <v>5093</v>
      </c>
    </row>
    <row r="5103" spans="4:13">
      <c r="D5103" s="59"/>
      <c r="E5103" s="59"/>
      <c r="F5103" s="62">
        <v>6</v>
      </c>
      <c r="G5103" s="64">
        <v>48336000</v>
      </c>
      <c r="H5103" s="59"/>
      <c r="I5103" s="69">
        <v>1.06</v>
      </c>
      <c r="J5103" s="70">
        <v>4840531.88674056</v>
      </c>
      <c r="K5103" s="64">
        <v>10</v>
      </c>
      <c r="L5103" s="64">
        <f t="shared" si="82"/>
        <v>234020285277.492</v>
      </c>
      <c r="M5103" s="62">
        <v>5094</v>
      </c>
    </row>
    <row r="5104" spans="4:13">
      <c r="D5104" s="59"/>
      <c r="E5104" s="59"/>
      <c r="F5104" s="62">
        <v>7</v>
      </c>
      <c r="G5104" s="64">
        <v>49248000</v>
      </c>
      <c r="H5104" s="59"/>
      <c r="I5104" s="69">
        <v>1.08</v>
      </c>
      <c r="J5104" s="70">
        <v>4888937.20560797</v>
      </c>
      <c r="K5104" s="64">
        <v>10</v>
      </c>
      <c r="L5104" s="64">
        <f t="shared" si="82"/>
        <v>240819627501.781</v>
      </c>
      <c r="M5104" s="62">
        <v>5095</v>
      </c>
    </row>
    <row r="5105" spans="5:13">
      <c r="E5105" s="59"/>
      <c r="F5105" s="62">
        <v>8</v>
      </c>
      <c r="G5105" s="64">
        <v>50160000</v>
      </c>
      <c r="H5105" s="59"/>
      <c r="I5105" s="69">
        <v>1.1</v>
      </c>
      <c r="J5105" s="70">
        <v>4937826.57766405</v>
      </c>
      <c r="K5105" s="64">
        <v>10</v>
      </c>
      <c r="L5105" s="64">
        <f t="shared" si="82"/>
        <v>247731541135.629</v>
      </c>
      <c r="M5105" s="62">
        <v>5096</v>
      </c>
    </row>
    <row r="5106" spans="5:13">
      <c r="E5106" s="62">
        <v>3</v>
      </c>
      <c r="F5106" s="62">
        <v>1</v>
      </c>
      <c r="G5106" s="63">
        <v>46600000</v>
      </c>
      <c r="H5106" s="62">
        <v>1000000</v>
      </c>
      <c r="I5106" s="69">
        <v>1</v>
      </c>
      <c r="J5106" s="70">
        <v>4706600</v>
      </c>
      <c r="K5106" s="64">
        <v>10</v>
      </c>
      <c r="L5106" s="64">
        <f t="shared" si="82"/>
        <v>219374160000</v>
      </c>
      <c r="M5106" s="62">
        <v>5097</v>
      </c>
    </row>
    <row r="5107" spans="5:13">
      <c r="E5107" s="59"/>
      <c r="F5107" s="62">
        <v>2</v>
      </c>
      <c r="G5107" s="64">
        <v>47066000</v>
      </c>
      <c r="H5107" s="59"/>
      <c r="I5107" s="69">
        <v>1.01</v>
      </c>
      <c r="J5107" s="70">
        <v>4753666</v>
      </c>
      <c r="K5107" s="64">
        <v>10</v>
      </c>
      <c r="L5107" s="64">
        <f t="shared" si="82"/>
        <v>223783109956</v>
      </c>
      <c r="M5107" s="62">
        <v>5098</v>
      </c>
    </row>
    <row r="5108" spans="5:13">
      <c r="E5108" s="59"/>
      <c r="F5108" s="62">
        <v>3</v>
      </c>
      <c r="G5108" s="64">
        <v>47532000</v>
      </c>
      <c r="H5108" s="59"/>
      <c r="I5108" s="69">
        <v>1.02</v>
      </c>
      <c r="J5108" s="70">
        <v>4801202.66</v>
      </c>
      <c r="K5108" s="64">
        <v>10</v>
      </c>
      <c r="L5108" s="64">
        <f t="shared" si="82"/>
        <v>228258296835.12</v>
      </c>
      <c r="M5108" s="62">
        <v>5099</v>
      </c>
    </row>
    <row r="5109" spans="5:13">
      <c r="E5109" s="59"/>
      <c r="F5109" s="62">
        <v>4</v>
      </c>
      <c r="G5109" s="64">
        <v>47998000</v>
      </c>
      <c r="H5109" s="59"/>
      <c r="I5109" s="69">
        <v>1.03</v>
      </c>
      <c r="J5109" s="70">
        <v>4849214.6866</v>
      </c>
      <c r="K5109" s="64">
        <v>10</v>
      </c>
      <c r="L5109" s="64">
        <f t="shared" si="82"/>
        <v>232800604527.427</v>
      </c>
      <c r="M5109" s="62">
        <v>5100</v>
      </c>
    </row>
    <row r="5110" spans="5:13">
      <c r="E5110" s="59"/>
      <c r="F5110" s="62">
        <v>5</v>
      </c>
      <c r="G5110" s="64">
        <v>48464000</v>
      </c>
      <c r="H5110" s="59"/>
      <c r="I5110" s="69">
        <v>1.04</v>
      </c>
      <c r="J5110" s="70">
        <v>4897706.833466</v>
      </c>
      <c r="K5110" s="64">
        <v>10</v>
      </c>
      <c r="L5110" s="64">
        <f t="shared" si="82"/>
        <v>237410927977.096</v>
      </c>
      <c r="M5110" s="62">
        <v>5101</v>
      </c>
    </row>
    <row r="5111" spans="5:13">
      <c r="E5111" s="59"/>
      <c r="F5111" s="62">
        <v>6</v>
      </c>
      <c r="G5111" s="64">
        <v>49396000</v>
      </c>
      <c r="H5111" s="59"/>
      <c r="I5111" s="69">
        <v>1.06</v>
      </c>
      <c r="J5111" s="70">
        <v>4946683.90180066</v>
      </c>
      <c r="K5111" s="64">
        <v>10</v>
      </c>
      <c r="L5111" s="64">
        <f t="shared" si="82"/>
        <v>244395794013.345</v>
      </c>
      <c r="M5111" s="62">
        <v>5102</v>
      </c>
    </row>
    <row r="5112" spans="5:13">
      <c r="E5112" s="59"/>
      <c r="F5112" s="62">
        <v>7</v>
      </c>
      <c r="G5112" s="64">
        <v>50328000</v>
      </c>
      <c r="H5112" s="59"/>
      <c r="I5112" s="69">
        <v>1.08</v>
      </c>
      <c r="J5112" s="70">
        <v>4996150.74081867</v>
      </c>
      <c r="K5112" s="64">
        <v>10</v>
      </c>
      <c r="L5112" s="64">
        <f t="shared" si="82"/>
        <v>251496602483.922</v>
      </c>
      <c r="M5112" s="62">
        <v>5103</v>
      </c>
    </row>
    <row r="5113" spans="5:13">
      <c r="E5113" s="59"/>
      <c r="F5113" s="62">
        <v>8</v>
      </c>
      <c r="G5113" s="64">
        <v>51260000</v>
      </c>
      <c r="H5113" s="59"/>
      <c r="I5113" s="69">
        <v>1.1</v>
      </c>
      <c r="J5113" s="70">
        <v>5046112.24822685</v>
      </c>
      <c r="K5113" s="64">
        <v>10</v>
      </c>
      <c r="L5113" s="64">
        <f t="shared" si="82"/>
        <v>258714973844.108</v>
      </c>
      <c r="M5113" s="62">
        <v>5104</v>
      </c>
    </row>
    <row r="5114" spans="5:13">
      <c r="E5114" s="62">
        <v>4</v>
      </c>
      <c r="F5114" s="62">
        <v>1</v>
      </c>
      <c r="G5114" s="63">
        <v>47600000</v>
      </c>
      <c r="H5114" s="62">
        <v>1000000</v>
      </c>
      <c r="I5114" s="69">
        <v>1</v>
      </c>
      <c r="J5114" s="70">
        <v>4807600</v>
      </c>
      <c r="K5114" s="64">
        <v>10</v>
      </c>
      <c r="L5114" s="64">
        <f t="shared" si="82"/>
        <v>228889360000</v>
      </c>
      <c r="M5114" s="62">
        <v>5105</v>
      </c>
    </row>
    <row r="5115" spans="5:13">
      <c r="E5115" s="59"/>
      <c r="F5115" s="62">
        <v>2</v>
      </c>
      <c r="G5115" s="64">
        <v>48076000</v>
      </c>
      <c r="H5115" s="59"/>
      <c r="I5115" s="69">
        <v>1.01</v>
      </c>
      <c r="J5115" s="70">
        <v>4855676</v>
      </c>
      <c r="K5115" s="64">
        <v>10</v>
      </c>
      <c r="L5115" s="64">
        <f t="shared" si="82"/>
        <v>233489555376</v>
      </c>
      <c r="M5115" s="62">
        <v>5106</v>
      </c>
    </row>
    <row r="5116" spans="5:13">
      <c r="E5116" s="59"/>
      <c r="F5116" s="62">
        <v>3</v>
      </c>
      <c r="G5116" s="64">
        <v>48552000</v>
      </c>
      <c r="H5116" s="59"/>
      <c r="I5116" s="69">
        <v>1.02</v>
      </c>
      <c r="J5116" s="70">
        <v>4904232.76</v>
      </c>
      <c r="K5116" s="64">
        <v>10</v>
      </c>
      <c r="L5116" s="64">
        <f t="shared" si="82"/>
        <v>238158860963.52</v>
      </c>
      <c r="M5116" s="62">
        <v>5107</v>
      </c>
    </row>
    <row r="5117" spans="5:13">
      <c r="E5117" s="59"/>
      <c r="F5117" s="62">
        <v>4</v>
      </c>
      <c r="G5117" s="64">
        <v>49028000</v>
      </c>
      <c r="H5117" s="59"/>
      <c r="I5117" s="69">
        <v>1.03</v>
      </c>
      <c r="J5117" s="70">
        <v>4953275.0876</v>
      </c>
      <c r="K5117" s="64">
        <v>10</v>
      </c>
      <c r="L5117" s="64">
        <f t="shared" si="82"/>
        <v>242898198994.853</v>
      </c>
      <c r="M5117" s="62">
        <v>5108</v>
      </c>
    </row>
    <row r="5118" spans="5:13">
      <c r="E5118" s="59"/>
      <c r="F5118" s="62">
        <v>5</v>
      </c>
      <c r="G5118" s="64">
        <v>49504000</v>
      </c>
      <c r="H5118" s="59"/>
      <c r="I5118" s="69">
        <v>1.04</v>
      </c>
      <c r="J5118" s="70">
        <v>5002807.838476</v>
      </c>
      <c r="K5118" s="64">
        <v>10</v>
      </c>
      <c r="L5118" s="64">
        <f t="shared" si="82"/>
        <v>247708503235.916</v>
      </c>
      <c r="M5118" s="62">
        <v>5109</v>
      </c>
    </row>
    <row r="5119" spans="5:13">
      <c r="E5119" s="59"/>
      <c r="F5119" s="62">
        <v>6</v>
      </c>
      <c r="G5119" s="64">
        <v>50456000</v>
      </c>
      <c r="H5119" s="59"/>
      <c r="I5119" s="69">
        <v>1.06</v>
      </c>
      <c r="J5119" s="70">
        <v>5052835.91686076</v>
      </c>
      <c r="K5119" s="64">
        <v>10</v>
      </c>
      <c r="L5119" s="64">
        <f t="shared" si="82"/>
        <v>254996345021.127</v>
      </c>
      <c r="M5119" s="62">
        <v>5110</v>
      </c>
    </row>
    <row r="5120" spans="5:13">
      <c r="E5120" s="59"/>
      <c r="F5120" s="62">
        <v>7</v>
      </c>
      <c r="G5120" s="64">
        <v>51408000</v>
      </c>
      <c r="H5120" s="59"/>
      <c r="I5120" s="69">
        <v>1.08</v>
      </c>
      <c r="J5120" s="70">
        <v>5103364.27602937</v>
      </c>
      <c r="K5120" s="64">
        <v>10</v>
      </c>
      <c r="L5120" s="64">
        <f t="shared" si="82"/>
        <v>262405158702.118</v>
      </c>
      <c r="M5120" s="62">
        <v>5111</v>
      </c>
    </row>
    <row r="5121" spans="4:13">
      <c r="D5121" s="59"/>
      <c r="E5121" s="59"/>
      <c r="F5121" s="62">
        <v>8</v>
      </c>
      <c r="G5121" s="64">
        <v>52360000</v>
      </c>
      <c r="H5121" s="59"/>
      <c r="I5121" s="69">
        <v>1.1</v>
      </c>
      <c r="J5121" s="70">
        <v>5154397.91878966</v>
      </c>
      <c r="K5121" s="64">
        <v>10</v>
      </c>
      <c r="L5121" s="64">
        <f t="shared" si="82"/>
        <v>269936635027.827</v>
      </c>
      <c r="M5121" s="62">
        <v>5112</v>
      </c>
    </row>
    <row r="5122" spans="4:13">
      <c r="D5122" s="59"/>
      <c r="E5122" s="62">
        <v>5</v>
      </c>
      <c r="F5122" s="62">
        <v>1</v>
      </c>
      <c r="G5122" s="63">
        <v>48600000</v>
      </c>
      <c r="H5122" s="62">
        <v>1000000</v>
      </c>
      <c r="I5122" s="69">
        <v>1</v>
      </c>
      <c r="J5122" s="70">
        <v>4908600</v>
      </c>
      <c r="K5122" s="64">
        <v>10</v>
      </c>
      <c r="L5122" s="64">
        <f t="shared" si="82"/>
        <v>238606560000</v>
      </c>
      <c r="M5122" s="62">
        <v>5113</v>
      </c>
    </row>
    <row r="5123" spans="4:13">
      <c r="D5123" s="59"/>
      <c r="E5123" s="59"/>
      <c r="F5123" s="62">
        <v>2</v>
      </c>
      <c r="G5123" s="64">
        <v>49086000</v>
      </c>
      <c r="H5123" s="59"/>
      <c r="I5123" s="69">
        <v>1.01</v>
      </c>
      <c r="J5123" s="70">
        <v>4957686</v>
      </c>
      <c r="K5123" s="64">
        <v>10</v>
      </c>
      <c r="L5123" s="64">
        <f t="shared" si="82"/>
        <v>243402060996</v>
      </c>
      <c r="M5123" s="62">
        <v>5114</v>
      </c>
    </row>
    <row r="5124" spans="4:13">
      <c r="D5124" s="59"/>
      <c r="E5124" s="59"/>
      <c r="F5124" s="62">
        <v>3</v>
      </c>
      <c r="G5124" s="64">
        <v>49572000</v>
      </c>
      <c r="H5124" s="59"/>
      <c r="I5124" s="69">
        <v>1.02</v>
      </c>
      <c r="J5124" s="70">
        <v>5007262.86</v>
      </c>
      <c r="K5124" s="64">
        <v>10</v>
      </c>
      <c r="L5124" s="64">
        <f t="shared" si="82"/>
        <v>248269606495.92</v>
      </c>
      <c r="M5124" s="62">
        <v>5115</v>
      </c>
    </row>
    <row r="5125" spans="4:13">
      <c r="D5125" s="59"/>
      <c r="E5125" s="59"/>
      <c r="F5125" s="62">
        <v>4</v>
      </c>
      <c r="G5125" s="64">
        <v>50058000</v>
      </c>
      <c r="H5125" s="59"/>
      <c r="I5125" s="69">
        <v>1.03</v>
      </c>
      <c r="J5125" s="70">
        <v>5057335.4886</v>
      </c>
      <c r="K5125" s="64">
        <v>10</v>
      </c>
      <c r="L5125" s="64">
        <f t="shared" si="82"/>
        <v>253210157888.339</v>
      </c>
      <c r="M5125" s="62">
        <v>5116</v>
      </c>
    </row>
    <row r="5126" spans="4:13">
      <c r="D5126" s="59"/>
      <c r="E5126" s="59"/>
      <c r="F5126" s="62">
        <v>5</v>
      </c>
      <c r="G5126" s="64">
        <v>50544000</v>
      </c>
      <c r="H5126" s="59"/>
      <c r="I5126" s="69">
        <v>1.04</v>
      </c>
      <c r="J5126" s="70">
        <v>5107908.843486</v>
      </c>
      <c r="K5126" s="64">
        <v>10</v>
      </c>
      <c r="L5126" s="64">
        <f t="shared" si="82"/>
        <v>258224688585.156</v>
      </c>
      <c r="M5126" s="62">
        <v>5117</v>
      </c>
    </row>
    <row r="5127" spans="4:13">
      <c r="D5127" s="59"/>
      <c r="E5127" s="59"/>
      <c r="F5127" s="62">
        <v>6</v>
      </c>
      <c r="G5127" s="64">
        <v>51516000</v>
      </c>
      <c r="H5127" s="59"/>
      <c r="I5127" s="69">
        <v>1.06</v>
      </c>
      <c r="J5127" s="70">
        <v>5158987.93192086</v>
      </c>
      <c r="K5127" s="64">
        <v>10</v>
      </c>
      <c r="L5127" s="64">
        <f t="shared" si="82"/>
        <v>265821938300.835</v>
      </c>
      <c r="M5127" s="62">
        <v>5118</v>
      </c>
    </row>
    <row r="5128" spans="4:13">
      <c r="D5128" s="59"/>
      <c r="E5128" s="59"/>
      <c r="F5128" s="62">
        <v>7</v>
      </c>
      <c r="G5128" s="64">
        <v>52488000</v>
      </c>
      <c r="H5128" s="59"/>
      <c r="I5128" s="69">
        <v>1.08</v>
      </c>
      <c r="J5128" s="70">
        <v>5210577.81124007</v>
      </c>
      <c r="K5128" s="64">
        <v>10</v>
      </c>
      <c r="L5128" s="64">
        <f t="shared" si="82"/>
        <v>273545296156.369</v>
      </c>
      <c r="M5128" s="62">
        <v>5119</v>
      </c>
    </row>
    <row r="5129" spans="4:13">
      <c r="D5129" s="59"/>
      <c r="E5129" s="59"/>
      <c r="F5129" s="62">
        <v>8</v>
      </c>
      <c r="G5129" s="64">
        <v>53460000</v>
      </c>
      <c r="H5129" s="59"/>
      <c r="I5129" s="69">
        <v>1.1</v>
      </c>
      <c r="J5129" s="70">
        <v>5262683.58935247</v>
      </c>
      <c r="K5129" s="64">
        <v>10</v>
      </c>
      <c r="L5129" s="64">
        <f t="shared" si="82"/>
        <v>281396524686.783</v>
      </c>
      <c r="M5129" s="62">
        <v>5120</v>
      </c>
    </row>
    <row r="5130" spans="4:13">
      <c r="D5130" s="62" t="s">
        <v>725</v>
      </c>
      <c r="E5130" s="62">
        <v>1</v>
      </c>
      <c r="F5130" s="62">
        <v>1</v>
      </c>
      <c r="G5130" s="63">
        <v>49700000</v>
      </c>
      <c r="H5130" s="62">
        <v>1100000</v>
      </c>
      <c r="I5130" s="69">
        <v>1</v>
      </c>
      <c r="J5130" s="70">
        <v>5019700</v>
      </c>
      <c r="K5130" s="64">
        <v>10</v>
      </c>
      <c r="L5130" s="64">
        <f t="shared" si="82"/>
        <v>249528790000</v>
      </c>
      <c r="M5130" s="62">
        <v>5121</v>
      </c>
    </row>
    <row r="5131" spans="4:13">
      <c r="D5131" s="59"/>
      <c r="E5131" s="59"/>
      <c r="F5131" s="62">
        <v>2</v>
      </c>
      <c r="G5131" s="64">
        <v>50197000</v>
      </c>
      <c r="H5131" s="59"/>
      <c r="I5131" s="69">
        <v>1.01</v>
      </c>
      <c r="J5131" s="70">
        <v>5069897</v>
      </c>
      <c r="K5131" s="64">
        <v>10</v>
      </c>
      <c r="L5131" s="64">
        <f t="shared" si="82"/>
        <v>254543816709</v>
      </c>
      <c r="M5131" s="62">
        <v>5122</v>
      </c>
    </row>
    <row r="5132" spans="4:13">
      <c r="D5132" s="59"/>
      <c r="E5132" s="59"/>
      <c r="F5132" s="62">
        <v>3</v>
      </c>
      <c r="G5132" s="64">
        <v>50694000</v>
      </c>
      <c r="H5132" s="59"/>
      <c r="I5132" s="69">
        <v>1.02</v>
      </c>
      <c r="J5132" s="70">
        <v>5120595.97</v>
      </c>
      <c r="K5132" s="64">
        <v>10</v>
      </c>
      <c r="L5132" s="64">
        <f t="shared" si="82"/>
        <v>259634186103.18</v>
      </c>
      <c r="M5132" s="62">
        <v>5123</v>
      </c>
    </row>
    <row r="5133" spans="4:13">
      <c r="D5133" s="59"/>
      <c r="E5133" s="59"/>
      <c r="F5133" s="62">
        <v>4</v>
      </c>
      <c r="G5133" s="64">
        <v>51191000</v>
      </c>
      <c r="H5133" s="59"/>
      <c r="I5133" s="69">
        <v>1.03</v>
      </c>
      <c r="J5133" s="70">
        <v>5171801.9297</v>
      </c>
      <c r="K5133" s="64">
        <v>10</v>
      </c>
      <c r="L5133" s="64">
        <f t="shared" si="82"/>
        <v>264800903583.273</v>
      </c>
      <c r="M5133" s="62">
        <v>5124</v>
      </c>
    </row>
    <row r="5134" spans="4:13">
      <c r="D5134" s="59"/>
      <c r="E5134" s="59"/>
      <c r="F5134" s="62">
        <v>5</v>
      </c>
      <c r="G5134" s="64">
        <v>51688000</v>
      </c>
      <c r="H5134" s="59"/>
      <c r="I5134" s="69">
        <v>1.04</v>
      </c>
      <c r="J5134" s="70">
        <v>5223519.948997</v>
      </c>
      <c r="K5134" s="64">
        <v>10</v>
      </c>
      <c r="L5134" s="64">
        <f t="shared" si="82"/>
        <v>270044987123.757</v>
      </c>
      <c r="M5134" s="62">
        <v>5125</v>
      </c>
    </row>
    <row r="5135" spans="4:13">
      <c r="D5135" s="59"/>
      <c r="E5135" s="59"/>
      <c r="F5135" s="62">
        <v>6</v>
      </c>
      <c r="G5135" s="64">
        <v>52682000</v>
      </c>
      <c r="H5135" s="59"/>
      <c r="I5135" s="69">
        <v>1.06</v>
      </c>
      <c r="J5135" s="70">
        <v>5275755.14848697</v>
      </c>
      <c r="K5135" s="64">
        <v>10</v>
      </c>
      <c r="L5135" s="64">
        <f t="shared" si="82"/>
        <v>277990014732.591</v>
      </c>
      <c r="M5135" s="62">
        <v>5126</v>
      </c>
    </row>
    <row r="5136" spans="4:13">
      <c r="D5136" s="59"/>
      <c r="E5136" s="59"/>
      <c r="F5136" s="62">
        <v>7</v>
      </c>
      <c r="G5136" s="64">
        <v>53676000</v>
      </c>
      <c r="H5136" s="59"/>
      <c r="I5136" s="69">
        <v>1.08</v>
      </c>
      <c r="J5136" s="70">
        <v>5328512.69997184</v>
      </c>
      <c r="K5136" s="64">
        <v>10</v>
      </c>
      <c r="L5136" s="64">
        <f t="shared" si="82"/>
        <v>286066923683.688</v>
      </c>
      <c r="M5136" s="62">
        <v>5127</v>
      </c>
    </row>
    <row r="5137" spans="5:13">
      <c r="E5137" s="59"/>
      <c r="F5137" s="62">
        <v>8</v>
      </c>
      <c r="G5137" s="64">
        <v>54670000</v>
      </c>
      <c r="H5137" s="59"/>
      <c r="I5137" s="69">
        <v>1.1</v>
      </c>
      <c r="J5137" s="70">
        <v>5381797.82697156</v>
      </c>
      <c r="K5137" s="64">
        <v>10</v>
      </c>
      <c r="L5137" s="64">
        <f t="shared" si="82"/>
        <v>294277557200.535</v>
      </c>
      <c r="M5137" s="62">
        <v>5128</v>
      </c>
    </row>
    <row r="5138" spans="5:13">
      <c r="E5138" s="62">
        <v>2</v>
      </c>
      <c r="F5138" s="62">
        <v>1</v>
      </c>
      <c r="G5138" s="63">
        <v>50800000</v>
      </c>
      <c r="H5138" s="62">
        <v>1100000</v>
      </c>
      <c r="I5138" s="69">
        <v>1</v>
      </c>
      <c r="J5138" s="70">
        <v>5130800</v>
      </c>
      <c r="K5138" s="64">
        <v>10</v>
      </c>
      <c r="L5138" s="64">
        <f t="shared" si="82"/>
        <v>260695440000</v>
      </c>
      <c r="M5138" s="62">
        <v>5129</v>
      </c>
    </row>
    <row r="5139" spans="5:13">
      <c r="E5139" s="59"/>
      <c r="F5139" s="62">
        <v>2</v>
      </c>
      <c r="G5139" s="64">
        <v>51308000</v>
      </c>
      <c r="H5139" s="59"/>
      <c r="I5139" s="69">
        <v>1.01</v>
      </c>
      <c r="J5139" s="70">
        <v>5182108</v>
      </c>
      <c r="K5139" s="64">
        <v>10</v>
      </c>
      <c r="L5139" s="64">
        <f t="shared" si="82"/>
        <v>265934905264</v>
      </c>
      <c r="M5139" s="62">
        <v>5130</v>
      </c>
    </row>
    <row r="5140" spans="5:13">
      <c r="E5140" s="59"/>
      <c r="F5140" s="62">
        <v>3</v>
      </c>
      <c r="G5140" s="64">
        <v>51816000</v>
      </c>
      <c r="H5140" s="59"/>
      <c r="I5140" s="69">
        <v>1.02</v>
      </c>
      <c r="J5140" s="70">
        <v>5233929.08</v>
      </c>
      <c r="K5140" s="64">
        <v>10</v>
      </c>
      <c r="L5140" s="64">
        <f t="shared" si="82"/>
        <v>271253085209.28</v>
      </c>
      <c r="M5140" s="62">
        <v>5131</v>
      </c>
    </row>
    <row r="5141" spans="5:13">
      <c r="E5141" s="59"/>
      <c r="F5141" s="62">
        <v>4</v>
      </c>
      <c r="G5141" s="64">
        <v>52324000</v>
      </c>
      <c r="H5141" s="59"/>
      <c r="I5141" s="69">
        <v>1.03</v>
      </c>
      <c r="J5141" s="70">
        <v>5286268.3708</v>
      </c>
      <c r="K5141" s="64">
        <v>10</v>
      </c>
      <c r="L5141" s="64">
        <f t="shared" si="82"/>
        <v>276651030233.739</v>
      </c>
      <c r="M5141" s="62">
        <v>5132</v>
      </c>
    </row>
    <row r="5142" spans="5:13">
      <c r="E5142" s="59"/>
      <c r="F5142" s="62">
        <v>5</v>
      </c>
      <c r="G5142" s="64">
        <v>52832000</v>
      </c>
      <c r="H5142" s="59"/>
      <c r="I5142" s="69">
        <v>1.04</v>
      </c>
      <c r="J5142" s="70">
        <v>5339131.054508</v>
      </c>
      <c r="K5142" s="64">
        <v>10</v>
      </c>
      <c r="L5142" s="64">
        <f t="shared" si="82"/>
        <v>282129803871.767</v>
      </c>
      <c r="M5142" s="62">
        <v>5133</v>
      </c>
    </row>
    <row r="5143" spans="5:13">
      <c r="E5143" s="59"/>
      <c r="F5143" s="62">
        <v>6</v>
      </c>
      <c r="G5143" s="64">
        <v>53848000</v>
      </c>
      <c r="H5143" s="59"/>
      <c r="I5143" s="69">
        <v>1.06</v>
      </c>
      <c r="J5143" s="70">
        <v>5392522.36505308</v>
      </c>
      <c r="K5143" s="64">
        <v>10</v>
      </c>
      <c r="L5143" s="64">
        <f t="shared" si="82"/>
        <v>290430392313.378</v>
      </c>
      <c r="M5143" s="62">
        <v>5134</v>
      </c>
    </row>
    <row r="5144" spans="5:13">
      <c r="E5144" s="59"/>
      <c r="F5144" s="62">
        <v>7</v>
      </c>
      <c r="G5144" s="64">
        <v>54864000</v>
      </c>
      <c r="H5144" s="59"/>
      <c r="I5144" s="69">
        <v>1.08</v>
      </c>
      <c r="J5144" s="70">
        <v>5446447.58870361</v>
      </c>
      <c r="K5144" s="64">
        <v>10</v>
      </c>
      <c r="L5144" s="64">
        <f t="shared" si="82"/>
        <v>298868764506.635</v>
      </c>
      <c r="M5144" s="62">
        <v>5135</v>
      </c>
    </row>
    <row r="5145" spans="5:13">
      <c r="E5145" s="59"/>
      <c r="F5145" s="62">
        <v>8</v>
      </c>
      <c r="G5145" s="64">
        <v>55880000</v>
      </c>
      <c r="H5145" s="59"/>
      <c r="I5145" s="69">
        <v>1.1</v>
      </c>
      <c r="J5145" s="70">
        <v>5500912.06459065</v>
      </c>
      <c r="K5145" s="64">
        <v>10</v>
      </c>
      <c r="L5145" s="64">
        <f t="shared" si="82"/>
        <v>307446846169.326</v>
      </c>
      <c r="M5145" s="62">
        <v>5136</v>
      </c>
    </row>
    <row r="5146" spans="5:13">
      <c r="E5146" s="62">
        <v>3</v>
      </c>
      <c r="F5146" s="62">
        <v>1</v>
      </c>
      <c r="G5146" s="63">
        <v>51900000</v>
      </c>
      <c r="H5146" s="62">
        <v>1100000</v>
      </c>
      <c r="I5146" s="69">
        <v>1</v>
      </c>
      <c r="J5146" s="70">
        <v>5241900</v>
      </c>
      <c r="K5146" s="64">
        <v>10</v>
      </c>
      <c r="L5146" s="64">
        <f t="shared" si="82"/>
        <v>272106510000</v>
      </c>
      <c r="M5146" s="62">
        <v>5137</v>
      </c>
    </row>
    <row r="5147" spans="5:13">
      <c r="E5147" s="59"/>
      <c r="F5147" s="62">
        <v>2</v>
      </c>
      <c r="G5147" s="64">
        <v>52419000</v>
      </c>
      <c r="H5147" s="59"/>
      <c r="I5147" s="69">
        <v>1.01</v>
      </c>
      <c r="J5147" s="70">
        <v>5294319</v>
      </c>
      <c r="K5147" s="64">
        <v>10</v>
      </c>
      <c r="L5147" s="64">
        <f t="shared" si="82"/>
        <v>277575326661</v>
      </c>
      <c r="M5147" s="62">
        <v>5138</v>
      </c>
    </row>
    <row r="5148" spans="5:13">
      <c r="E5148" s="59"/>
      <c r="F5148" s="62">
        <v>3</v>
      </c>
      <c r="G5148" s="64">
        <v>52938000</v>
      </c>
      <c r="H5148" s="59"/>
      <c r="I5148" s="69">
        <v>1.02</v>
      </c>
      <c r="J5148" s="70">
        <v>5347262.19</v>
      </c>
      <c r="K5148" s="64">
        <v>10</v>
      </c>
      <c r="L5148" s="64">
        <f t="shared" si="82"/>
        <v>283126303814.22</v>
      </c>
      <c r="M5148" s="62">
        <v>5139</v>
      </c>
    </row>
    <row r="5149" spans="5:13">
      <c r="E5149" s="59"/>
      <c r="F5149" s="62">
        <v>4</v>
      </c>
      <c r="G5149" s="64">
        <v>53457000</v>
      </c>
      <c r="H5149" s="59"/>
      <c r="I5149" s="69">
        <v>1.03</v>
      </c>
      <c r="J5149" s="70">
        <v>5400734.8119</v>
      </c>
      <c r="K5149" s="64">
        <v>10</v>
      </c>
      <c r="L5149" s="64">
        <f t="shared" si="82"/>
        <v>288760537839.738</v>
      </c>
      <c r="M5149" s="62">
        <v>5140</v>
      </c>
    </row>
    <row r="5150" spans="5:13">
      <c r="E5150" s="59"/>
      <c r="F5150" s="62">
        <v>5</v>
      </c>
      <c r="G5150" s="64">
        <v>53976000</v>
      </c>
      <c r="H5150" s="59"/>
      <c r="I5150" s="69">
        <v>1.04</v>
      </c>
      <c r="J5150" s="70">
        <v>5454742.160019</v>
      </c>
      <c r="K5150" s="64">
        <v>10</v>
      </c>
      <c r="L5150" s="64">
        <f t="shared" si="82"/>
        <v>294479138829.186</v>
      </c>
      <c r="M5150" s="62">
        <v>5141</v>
      </c>
    </row>
    <row r="5151" spans="5:13">
      <c r="E5151" s="59"/>
      <c r="F5151" s="62">
        <v>6</v>
      </c>
      <c r="G5151" s="64">
        <v>55014000</v>
      </c>
      <c r="H5151" s="59"/>
      <c r="I5151" s="69">
        <v>1.06</v>
      </c>
      <c r="J5151" s="70">
        <v>5509289.58161919</v>
      </c>
      <c r="K5151" s="64">
        <v>10</v>
      </c>
      <c r="L5151" s="64">
        <f t="shared" si="82"/>
        <v>303143071043.198</v>
      </c>
      <c r="M5151" s="62">
        <v>5142</v>
      </c>
    </row>
    <row r="5152" spans="5:13">
      <c r="E5152" s="59"/>
      <c r="F5152" s="62">
        <v>7</v>
      </c>
      <c r="G5152" s="64">
        <v>56052000</v>
      </c>
      <c r="H5152" s="59"/>
      <c r="I5152" s="69">
        <v>1.08</v>
      </c>
      <c r="J5152" s="70">
        <v>5564382.47743538</v>
      </c>
      <c r="K5152" s="64">
        <v>10</v>
      </c>
      <c r="L5152" s="64">
        <f t="shared" si="82"/>
        <v>311950818625.208</v>
      </c>
      <c r="M5152" s="62">
        <v>5143</v>
      </c>
    </row>
    <row r="5153" spans="5:13">
      <c r="E5153" s="59"/>
      <c r="F5153" s="62">
        <v>8</v>
      </c>
      <c r="G5153" s="64">
        <v>57090000</v>
      </c>
      <c r="H5153" s="59"/>
      <c r="I5153" s="69">
        <v>1.1</v>
      </c>
      <c r="J5153" s="70">
        <v>5620026.30220974</v>
      </c>
      <c r="K5153" s="64">
        <v>10</v>
      </c>
      <c r="L5153" s="64">
        <f t="shared" si="82"/>
        <v>320904391593.154</v>
      </c>
      <c r="M5153" s="62">
        <v>5144</v>
      </c>
    </row>
    <row r="5154" spans="5:13">
      <c r="E5154" s="62">
        <v>4</v>
      </c>
      <c r="F5154" s="62">
        <v>1</v>
      </c>
      <c r="G5154" s="63">
        <v>53000000</v>
      </c>
      <c r="H5154" s="62">
        <v>1100000</v>
      </c>
      <c r="I5154" s="69">
        <v>1</v>
      </c>
      <c r="J5154" s="70">
        <v>5353000</v>
      </c>
      <c r="K5154" s="64">
        <v>10</v>
      </c>
      <c r="L5154" s="64">
        <f t="shared" si="82"/>
        <v>283762000000</v>
      </c>
      <c r="M5154" s="62">
        <v>5145</v>
      </c>
    </row>
    <row r="5155" spans="5:13">
      <c r="E5155" s="59"/>
      <c r="F5155" s="62">
        <v>2</v>
      </c>
      <c r="G5155" s="64">
        <v>53530000</v>
      </c>
      <c r="H5155" s="59"/>
      <c r="I5155" s="69">
        <v>1.01</v>
      </c>
      <c r="J5155" s="70">
        <v>5406530</v>
      </c>
      <c r="K5155" s="64">
        <v>10</v>
      </c>
      <c r="L5155" s="64">
        <f t="shared" si="82"/>
        <v>289465080900</v>
      </c>
      <c r="M5155" s="62">
        <v>5146</v>
      </c>
    </row>
    <row r="5156" spans="5:13">
      <c r="E5156" s="59"/>
      <c r="F5156" s="62">
        <v>3</v>
      </c>
      <c r="G5156" s="64">
        <v>54060000</v>
      </c>
      <c r="H5156" s="59"/>
      <c r="I5156" s="69">
        <v>1.02</v>
      </c>
      <c r="J5156" s="70">
        <v>5460595.3</v>
      </c>
      <c r="K5156" s="64">
        <v>10</v>
      </c>
      <c r="L5156" s="64">
        <f t="shared" si="82"/>
        <v>295253841918</v>
      </c>
      <c r="M5156" s="62">
        <v>5147</v>
      </c>
    </row>
    <row r="5157" spans="5:13">
      <c r="E5157" s="59"/>
      <c r="F5157" s="62">
        <v>4</v>
      </c>
      <c r="G5157" s="64">
        <v>54590000</v>
      </c>
      <c r="H5157" s="59"/>
      <c r="I5157" s="69">
        <v>1.03</v>
      </c>
      <c r="J5157" s="70">
        <v>5515201.253</v>
      </c>
      <c r="K5157" s="64">
        <v>10</v>
      </c>
      <c r="L5157" s="64">
        <f t="shared" si="82"/>
        <v>301129426401.27</v>
      </c>
      <c r="M5157" s="62">
        <v>5148</v>
      </c>
    </row>
    <row r="5158" spans="5:13">
      <c r="E5158" s="59"/>
      <c r="F5158" s="62">
        <v>5</v>
      </c>
      <c r="G5158" s="64">
        <v>55120000</v>
      </c>
      <c r="H5158" s="59"/>
      <c r="I5158" s="69">
        <v>1.04</v>
      </c>
      <c r="J5158" s="70">
        <v>5570353.26553</v>
      </c>
      <c r="K5158" s="64">
        <v>10</v>
      </c>
      <c r="L5158" s="64">
        <f t="shared" si="82"/>
        <v>307092991996.014</v>
      </c>
      <c r="M5158" s="62">
        <v>5149</v>
      </c>
    </row>
    <row r="5159" spans="5:13">
      <c r="E5159" s="59"/>
      <c r="F5159" s="62">
        <v>6</v>
      </c>
      <c r="G5159" s="64">
        <v>56180000</v>
      </c>
      <c r="H5159" s="59"/>
      <c r="I5159" s="69">
        <v>1.06</v>
      </c>
      <c r="J5159" s="70">
        <v>5626056.7981853</v>
      </c>
      <c r="K5159" s="64">
        <v>10</v>
      </c>
      <c r="L5159" s="64">
        <f t="shared" ref="L5159:L5222" si="83">G5159*(1+J5159/1000)</f>
        <v>316128050922.05</v>
      </c>
      <c r="M5159" s="62">
        <v>5150</v>
      </c>
    </row>
    <row r="5160" spans="5:13">
      <c r="E5160" s="59"/>
      <c r="F5160" s="62">
        <v>7</v>
      </c>
      <c r="G5160" s="64">
        <v>57240000</v>
      </c>
      <c r="H5160" s="59"/>
      <c r="I5160" s="69">
        <v>1.08</v>
      </c>
      <c r="J5160" s="70">
        <v>5682317.36616715</v>
      </c>
      <c r="K5160" s="64">
        <v>10</v>
      </c>
      <c r="L5160" s="64">
        <f t="shared" si="83"/>
        <v>325313086039.408</v>
      </c>
      <c r="M5160" s="62">
        <v>5151</v>
      </c>
    </row>
    <row r="5161" spans="5:13">
      <c r="E5161" s="59"/>
      <c r="F5161" s="62">
        <v>8</v>
      </c>
      <c r="G5161" s="64">
        <v>58300000</v>
      </c>
      <c r="H5161" s="59"/>
      <c r="I5161" s="69">
        <v>1.1</v>
      </c>
      <c r="J5161" s="70">
        <v>5739140.53982882</v>
      </c>
      <c r="K5161" s="64">
        <v>10</v>
      </c>
      <c r="L5161" s="64">
        <f t="shared" si="83"/>
        <v>334650193472.02</v>
      </c>
      <c r="M5161" s="62">
        <v>5152</v>
      </c>
    </row>
    <row r="5162" spans="5:13">
      <c r="E5162" s="62">
        <v>5</v>
      </c>
      <c r="F5162" s="62">
        <v>1</v>
      </c>
      <c r="G5162" s="63">
        <v>54100000</v>
      </c>
      <c r="H5162" s="62">
        <v>1100000</v>
      </c>
      <c r="I5162" s="69">
        <v>1</v>
      </c>
      <c r="J5162" s="70">
        <v>5464100</v>
      </c>
      <c r="K5162" s="64">
        <v>10</v>
      </c>
      <c r="L5162" s="64">
        <f t="shared" si="83"/>
        <v>295661910000</v>
      </c>
      <c r="M5162" s="62">
        <v>5153</v>
      </c>
    </row>
    <row r="5163" spans="5:13">
      <c r="E5163" s="59"/>
      <c r="F5163" s="62">
        <v>2</v>
      </c>
      <c r="G5163" s="64">
        <v>54641000</v>
      </c>
      <c r="H5163" s="59"/>
      <c r="I5163" s="69">
        <v>1.01</v>
      </c>
      <c r="J5163" s="70">
        <v>5518741</v>
      </c>
      <c r="K5163" s="64">
        <v>10</v>
      </c>
      <c r="L5163" s="64">
        <f t="shared" si="83"/>
        <v>301604167981</v>
      </c>
      <c r="M5163" s="62">
        <v>5154</v>
      </c>
    </row>
    <row r="5164" spans="5:13">
      <c r="E5164" s="59"/>
      <c r="F5164" s="62">
        <v>3</v>
      </c>
      <c r="G5164" s="64">
        <v>55182000</v>
      </c>
      <c r="H5164" s="59"/>
      <c r="I5164" s="69">
        <v>1.02</v>
      </c>
      <c r="J5164" s="70">
        <v>5573928.41</v>
      </c>
      <c r="K5164" s="64">
        <v>10</v>
      </c>
      <c r="L5164" s="64">
        <f t="shared" si="83"/>
        <v>307635699520.62</v>
      </c>
      <c r="M5164" s="62">
        <v>5155</v>
      </c>
    </row>
    <row r="5165" spans="5:13">
      <c r="E5165" s="59"/>
      <c r="F5165" s="62">
        <v>4</v>
      </c>
      <c r="G5165" s="64">
        <v>55723000</v>
      </c>
      <c r="H5165" s="59"/>
      <c r="I5165" s="69">
        <v>1.03</v>
      </c>
      <c r="J5165" s="70">
        <v>5629667.6941</v>
      </c>
      <c r="K5165" s="64">
        <v>10</v>
      </c>
      <c r="L5165" s="64">
        <f t="shared" si="83"/>
        <v>313757695918.334</v>
      </c>
      <c r="M5165" s="62">
        <v>5156</v>
      </c>
    </row>
    <row r="5166" spans="5:13">
      <c r="E5166" s="59"/>
      <c r="F5166" s="62">
        <v>5</v>
      </c>
      <c r="G5166" s="64">
        <v>56264000</v>
      </c>
      <c r="H5166" s="59"/>
      <c r="I5166" s="69">
        <v>1.04</v>
      </c>
      <c r="J5166" s="70">
        <v>5685964.371041</v>
      </c>
      <c r="K5166" s="64">
        <v>10</v>
      </c>
      <c r="L5166" s="64">
        <f t="shared" si="83"/>
        <v>319971363372.251</v>
      </c>
      <c r="M5166" s="62">
        <v>5157</v>
      </c>
    </row>
    <row r="5167" spans="5:13">
      <c r="E5167" s="59"/>
      <c r="F5167" s="62">
        <v>6</v>
      </c>
      <c r="G5167" s="64">
        <v>57346000</v>
      </c>
      <c r="H5167" s="59"/>
      <c r="I5167" s="69">
        <v>1.06</v>
      </c>
      <c r="J5167" s="70">
        <v>5742824.01475141</v>
      </c>
      <c r="K5167" s="64">
        <v>10</v>
      </c>
      <c r="L5167" s="64">
        <f t="shared" si="83"/>
        <v>329385331949.934</v>
      </c>
      <c r="M5167" s="62">
        <v>5158</v>
      </c>
    </row>
    <row r="5168" spans="5:13">
      <c r="E5168" s="59"/>
      <c r="F5168" s="62">
        <v>7</v>
      </c>
      <c r="G5168" s="64">
        <v>58428000</v>
      </c>
      <c r="H5168" s="59"/>
      <c r="I5168" s="69">
        <v>1.08</v>
      </c>
      <c r="J5168" s="70">
        <v>5800252.25489892</v>
      </c>
      <c r="K5168" s="64">
        <v>10</v>
      </c>
      <c r="L5168" s="64">
        <f t="shared" si="83"/>
        <v>338955566749.234</v>
      </c>
      <c r="M5168" s="62">
        <v>5159</v>
      </c>
    </row>
    <row r="5169" spans="4:13">
      <c r="D5169" s="59"/>
      <c r="E5169" s="59"/>
      <c r="F5169" s="62">
        <v>8</v>
      </c>
      <c r="G5169" s="64">
        <v>59510000</v>
      </c>
      <c r="H5169" s="59"/>
      <c r="I5169" s="69">
        <v>1.1</v>
      </c>
      <c r="J5169" s="70">
        <v>5858254.77744791</v>
      </c>
      <c r="K5169" s="64">
        <v>10</v>
      </c>
      <c r="L5169" s="64">
        <f t="shared" si="83"/>
        <v>348684251805.925</v>
      </c>
      <c r="M5169" s="62">
        <v>5160</v>
      </c>
    </row>
    <row r="5170" spans="4:13">
      <c r="D5170" s="62" t="s">
        <v>726</v>
      </c>
      <c r="E5170" s="62">
        <v>1</v>
      </c>
      <c r="F5170" s="62">
        <v>1</v>
      </c>
      <c r="G5170" s="63">
        <v>55700000</v>
      </c>
      <c r="H5170" s="62">
        <v>1600000</v>
      </c>
      <c r="I5170" s="69">
        <v>1</v>
      </c>
      <c r="J5170" s="70">
        <v>5625700</v>
      </c>
      <c r="K5170" s="64">
        <v>10</v>
      </c>
      <c r="L5170" s="64">
        <f t="shared" si="83"/>
        <v>313407190000</v>
      </c>
      <c r="M5170" s="62">
        <v>5161</v>
      </c>
    </row>
    <row r="5171" spans="4:13">
      <c r="D5171" s="59"/>
      <c r="E5171" s="59"/>
      <c r="F5171" s="62">
        <v>2</v>
      </c>
      <c r="G5171" s="64">
        <v>56257000</v>
      </c>
      <c r="H5171" s="59"/>
      <c r="I5171" s="69">
        <v>1.01</v>
      </c>
      <c r="J5171" s="70">
        <v>5681957</v>
      </c>
      <c r="K5171" s="64">
        <v>10</v>
      </c>
      <c r="L5171" s="64">
        <f t="shared" si="83"/>
        <v>319706111949</v>
      </c>
      <c r="M5171" s="62">
        <v>5162</v>
      </c>
    </row>
    <row r="5172" spans="4:13">
      <c r="D5172" s="59"/>
      <c r="E5172" s="59"/>
      <c r="F5172" s="62">
        <v>3</v>
      </c>
      <c r="G5172" s="64">
        <v>56814000</v>
      </c>
      <c r="H5172" s="59"/>
      <c r="I5172" s="69">
        <v>1.02</v>
      </c>
      <c r="J5172" s="70">
        <v>5738776.57</v>
      </c>
      <c r="K5172" s="64">
        <v>10</v>
      </c>
      <c r="L5172" s="64">
        <f t="shared" si="83"/>
        <v>326099666047.98</v>
      </c>
      <c r="M5172" s="62">
        <v>5163</v>
      </c>
    </row>
    <row r="5173" spans="4:13">
      <c r="D5173" s="59"/>
      <c r="E5173" s="59"/>
      <c r="F5173" s="62">
        <v>4</v>
      </c>
      <c r="G5173" s="64">
        <v>57371000</v>
      </c>
      <c r="H5173" s="59"/>
      <c r="I5173" s="69">
        <v>1.03</v>
      </c>
      <c r="J5173" s="70">
        <v>5796164.3357</v>
      </c>
      <c r="K5173" s="64">
        <v>10</v>
      </c>
      <c r="L5173" s="64">
        <f t="shared" si="83"/>
        <v>332589115103.445</v>
      </c>
      <c r="M5173" s="62">
        <v>5164</v>
      </c>
    </row>
    <row r="5174" spans="4:13">
      <c r="D5174" s="59"/>
      <c r="E5174" s="59"/>
      <c r="F5174" s="62">
        <v>5</v>
      </c>
      <c r="G5174" s="64">
        <v>57928000</v>
      </c>
      <c r="H5174" s="59"/>
      <c r="I5174" s="69">
        <v>1.04</v>
      </c>
      <c r="J5174" s="70">
        <v>5854125.979057</v>
      </c>
      <c r="K5174" s="64">
        <v>10</v>
      </c>
      <c r="L5174" s="64">
        <f t="shared" si="83"/>
        <v>339175737714.814</v>
      </c>
      <c r="M5174" s="62">
        <v>5165</v>
      </c>
    </row>
    <row r="5175" spans="4:13">
      <c r="D5175" s="59"/>
      <c r="E5175" s="59"/>
      <c r="F5175" s="62">
        <v>6</v>
      </c>
      <c r="G5175" s="64">
        <v>59042000</v>
      </c>
      <c r="H5175" s="59"/>
      <c r="I5175" s="69">
        <v>1.06</v>
      </c>
      <c r="J5175" s="70">
        <v>5912667.23884757</v>
      </c>
      <c r="K5175" s="64">
        <v>10</v>
      </c>
      <c r="L5175" s="64">
        <f t="shared" si="83"/>
        <v>349154741116.038</v>
      </c>
      <c r="M5175" s="62">
        <v>5166</v>
      </c>
    </row>
    <row r="5176" spans="4:13">
      <c r="D5176" s="59"/>
      <c r="E5176" s="59"/>
      <c r="F5176" s="62">
        <v>7</v>
      </c>
      <c r="G5176" s="64">
        <v>60156000</v>
      </c>
      <c r="H5176" s="59"/>
      <c r="I5176" s="69">
        <v>1.08</v>
      </c>
      <c r="J5176" s="70">
        <v>5971793.91123605</v>
      </c>
      <c r="K5176" s="64">
        <v>10</v>
      </c>
      <c r="L5176" s="64">
        <f t="shared" si="83"/>
        <v>359299390524.316</v>
      </c>
      <c r="M5176" s="62">
        <v>5167</v>
      </c>
    </row>
    <row r="5177" spans="4:13">
      <c r="D5177" s="59"/>
      <c r="E5177" s="59"/>
      <c r="F5177" s="62">
        <v>8</v>
      </c>
      <c r="G5177" s="64">
        <v>61270000</v>
      </c>
      <c r="H5177" s="59"/>
      <c r="I5177" s="69">
        <v>1.1</v>
      </c>
      <c r="J5177" s="70">
        <v>6031511.85034841</v>
      </c>
      <c r="K5177" s="64">
        <v>10</v>
      </c>
      <c r="L5177" s="64">
        <f t="shared" si="83"/>
        <v>369612001070.847</v>
      </c>
      <c r="M5177" s="62">
        <v>5168</v>
      </c>
    </row>
    <row r="5178" spans="4:13">
      <c r="D5178" s="59"/>
      <c r="E5178" s="62">
        <v>2</v>
      </c>
      <c r="F5178" s="62">
        <v>1</v>
      </c>
      <c r="G5178" s="63">
        <v>57300000</v>
      </c>
      <c r="H5178" s="62">
        <v>1600000</v>
      </c>
      <c r="I5178" s="69">
        <v>1</v>
      </c>
      <c r="J5178" s="70">
        <v>5787300</v>
      </c>
      <c r="K5178" s="64">
        <v>10</v>
      </c>
      <c r="L5178" s="64">
        <f t="shared" si="83"/>
        <v>331669590000</v>
      </c>
      <c r="M5178" s="62">
        <v>5169</v>
      </c>
    </row>
    <row r="5179" spans="4:13">
      <c r="D5179" s="59"/>
      <c r="E5179" s="59"/>
      <c r="F5179" s="62">
        <v>2</v>
      </c>
      <c r="G5179" s="64">
        <v>57873000</v>
      </c>
      <c r="H5179" s="59"/>
      <c r="I5179" s="69">
        <v>1.01</v>
      </c>
      <c r="J5179" s="70">
        <v>5845173</v>
      </c>
      <c r="K5179" s="64">
        <v>10</v>
      </c>
      <c r="L5179" s="64">
        <f t="shared" si="83"/>
        <v>338335570029</v>
      </c>
      <c r="M5179" s="62">
        <v>5170</v>
      </c>
    </row>
    <row r="5180" spans="4:13">
      <c r="D5180" s="59"/>
      <c r="E5180" s="59"/>
      <c r="F5180" s="62">
        <v>3</v>
      </c>
      <c r="G5180" s="64">
        <v>58446000</v>
      </c>
      <c r="H5180" s="59"/>
      <c r="I5180" s="69">
        <v>1.02</v>
      </c>
      <c r="J5180" s="70">
        <v>5903624.73</v>
      </c>
      <c r="K5180" s="64">
        <v>10</v>
      </c>
      <c r="L5180" s="64">
        <f t="shared" si="83"/>
        <v>345101696969.58</v>
      </c>
      <c r="M5180" s="62">
        <v>5171</v>
      </c>
    </row>
    <row r="5181" spans="4:13">
      <c r="D5181" s="59"/>
      <c r="E5181" s="59"/>
      <c r="F5181" s="62">
        <v>4</v>
      </c>
      <c r="G5181" s="64">
        <v>59019000</v>
      </c>
      <c r="H5181" s="59"/>
      <c r="I5181" s="69">
        <v>1.03</v>
      </c>
      <c r="J5181" s="70">
        <v>5962660.9773</v>
      </c>
      <c r="K5181" s="64">
        <v>10</v>
      </c>
      <c r="L5181" s="64">
        <f t="shared" si="83"/>
        <v>351969307219.269</v>
      </c>
      <c r="M5181" s="62">
        <v>5172</v>
      </c>
    </row>
    <row r="5182" spans="4:13">
      <c r="D5182" s="59"/>
      <c r="E5182" s="59"/>
      <c r="F5182" s="62">
        <v>5</v>
      </c>
      <c r="G5182" s="64">
        <v>59592000</v>
      </c>
      <c r="H5182" s="59"/>
      <c r="I5182" s="69">
        <v>1.04</v>
      </c>
      <c r="J5182" s="70">
        <v>6022287.587073</v>
      </c>
      <c r="K5182" s="64">
        <v>10</v>
      </c>
      <c r="L5182" s="64">
        <f t="shared" si="83"/>
        <v>358939753888.854</v>
      </c>
      <c r="M5182" s="62">
        <v>5173</v>
      </c>
    </row>
    <row r="5183" spans="4:13">
      <c r="D5183" s="59"/>
      <c r="E5183" s="59"/>
      <c r="F5183" s="62">
        <v>6</v>
      </c>
      <c r="G5183" s="64">
        <v>60738000</v>
      </c>
      <c r="H5183" s="59"/>
      <c r="I5183" s="69">
        <v>1.06</v>
      </c>
      <c r="J5183" s="70">
        <v>6082510.46294373</v>
      </c>
      <c r="K5183" s="64">
        <v>10</v>
      </c>
      <c r="L5183" s="64">
        <f t="shared" si="83"/>
        <v>369500258498.276</v>
      </c>
      <c r="M5183" s="62">
        <v>5174</v>
      </c>
    </row>
    <row r="5184" spans="4:13">
      <c r="D5184" s="59"/>
      <c r="E5184" s="59"/>
      <c r="F5184" s="62">
        <v>7</v>
      </c>
      <c r="G5184" s="64">
        <v>61884000</v>
      </c>
      <c r="H5184" s="59"/>
      <c r="I5184" s="69">
        <v>1.08</v>
      </c>
      <c r="J5184" s="70">
        <v>6143335.56757317</v>
      </c>
      <c r="K5184" s="64">
        <v>10</v>
      </c>
      <c r="L5184" s="64">
        <f t="shared" si="83"/>
        <v>380236062263.698</v>
      </c>
      <c r="M5184" s="62">
        <v>5175</v>
      </c>
    </row>
    <row r="5185" spans="5:13">
      <c r="E5185" s="59"/>
      <c r="F5185" s="62">
        <v>8</v>
      </c>
      <c r="G5185" s="64">
        <v>63030000</v>
      </c>
      <c r="H5185" s="59"/>
      <c r="I5185" s="69">
        <v>1.1</v>
      </c>
      <c r="J5185" s="70">
        <v>6204768.9232489</v>
      </c>
      <c r="K5185" s="64">
        <v>10</v>
      </c>
      <c r="L5185" s="64">
        <f t="shared" si="83"/>
        <v>391149615232.378</v>
      </c>
      <c r="M5185" s="62">
        <v>5176</v>
      </c>
    </row>
    <row r="5186" spans="5:13">
      <c r="E5186" s="62">
        <v>3</v>
      </c>
      <c r="F5186" s="62">
        <v>1</v>
      </c>
      <c r="G5186" s="63">
        <v>58900000</v>
      </c>
      <c r="H5186" s="62">
        <v>1600000</v>
      </c>
      <c r="I5186" s="69">
        <v>1</v>
      </c>
      <c r="J5186" s="70">
        <v>5948900</v>
      </c>
      <c r="K5186" s="64">
        <v>10</v>
      </c>
      <c r="L5186" s="64">
        <f t="shared" si="83"/>
        <v>350449110000</v>
      </c>
      <c r="M5186" s="62">
        <v>5177</v>
      </c>
    </row>
    <row r="5187" spans="5:13">
      <c r="E5187" s="59"/>
      <c r="F5187" s="62">
        <v>2</v>
      </c>
      <c r="G5187" s="64">
        <v>59489000</v>
      </c>
      <c r="H5187" s="59"/>
      <c r="I5187" s="69">
        <v>1.01</v>
      </c>
      <c r="J5187" s="70">
        <v>6008389</v>
      </c>
      <c r="K5187" s="64">
        <v>10</v>
      </c>
      <c r="L5187" s="64">
        <f t="shared" si="83"/>
        <v>357492542221</v>
      </c>
      <c r="M5187" s="62">
        <v>5178</v>
      </c>
    </row>
    <row r="5188" spans="5:13">
      <c r="E5188" s="59"/>
      <c r="F5188" s="62">
        <v>3</v>
      </c>
      <c r="G5188" s="64">
        <v>60078000</v>
      </c>
      <c r="H5188" s="59"/>
      <c r="I5188" s="69">
        <v>1.02</v>
      </c>
      <c r="J5188" s="70">
        <v>6068472.89</v>
      </c>
      <c r="K5188" s="64">
        <v>10</v>
      </c>
      <c r="L5188" s="64">
        <f t="shared" si="83"/>
        <v>364641792285.42</v>
      </c>
      <c r="M5188" s="62">
        <v>5179</v>
      </c>
    </row>
    <row r="5189" spans="5:13">
      <c r="E5189" s="59"/>
      <c r="F5189" s="62">
        <v>4</v>
      </c>
      <c r="G5189" s="64">
        <v>60667000</v>
      </c>
      <c r="H5189" s="59"/>
      <c r="I5189" s="69">
        <v>1.03</v>
      </c>
      <c r="J5189" s="70">
        <v>6129157.6189</v>
      </c>
      <c r="K5189" s="64">
        <v>10</v>
      </c>
      <c r="L5189" s="64">
        <f t="shared" si="83"/>
        <v>371898272265.806</v>
      </c>
      <c r="M5189" s="62">
        <v>5180</v>
      </c>
    </row>
    <row r="5190" spans="5:13">
      <c r="E5190" s="59"/>
      <c r="F5190" s="62">
        <v>5</v>
      </c>
      <c r="G5190" s="64">
        <v>61256000</v>
      </c>
      <c r="H5190" s="59"/>
      <c r="I5190" s="69">
        <v>1.04</v>
      </c>
      <c r="J5190" s="70">
        <v>6190449.195089</v>
      </c>
      <c r="K5190" s="64">
        <v>10</v>
      </c>
      <c r="L5190" s="64">
        <f t="shared" si="83"/>
        <v>379263411894.372</v>
      </c>
      <c r="M5190" s="62">
        <v>5181</v>
      </c>
    </row>
    <row r="5191" spans="5:13">
      <c r="E5191" s="59"/>
      <c r="F5191" s="62">
        <v>6</v>
      </c>
      <c r="G5191" s="64">
        <v>62434000</v>
      </c>
      <c r="H5191" s="59"/>
      <c r="I5191" s="69">
        <v>1.06</v>
      </c>
      <c r="J5191" s="70">
        <v>6252353.68703989</v>
      </c>
      <c r="K5191" s="64">
        <v>10</v>
      </c>
      <c r="L5191" s="64">
        <f t="shared" si="83"/>
        <v>390421884096.648</v>
      </c>
      <c r="M5191" s="62">
        <v>5182</v>
      </c>
    </row>
    <row r="5192" spans="5:13">
      <c r="E5192" s="59"/>
      <c r="F5192" s="62">
        <v>7</v>
      </c>
      <c r="G5192" s="64">
        <v>63612000</v>
      </c>
      <c r="H5192" s="59"/>
      <c r="I5192" s="69">
        <v>1.08</v>
      </c>
      <c r="J5192" s="70">
        <v>6314877.22391029</v>
      </c>
      <c r="K5192" s="64">
        <v>10</v>
      </c>
      <c r="L5192" s="64">
        <f t="shared" si="83"/>
        <v>401765581967.381</v>
      </c>
      <c r="M5192" s="62">
        <v>5183</v>
      </c>
    </row>
    <row r="5193" spans="5:13">
      <c r="E5193" s="59"/>
      <c r="F5193" s="62">
        <v>8</v>
      </c>
      <c r="G5193" s="64">
        <v>64790000</v>
      </c>
      <c r="H5193" s="59"/>
      <c r="I5193" s="69">
        <v>1.1</v>
      </c>
      <c r="J5193" s="70">
        <v>6378025.99614939</v>
      </c>
      <c r="K5193" s="64">
        <v>10</v>
      </c>
      <c r="L5193" s="64">
        <f t="shared" si="83"/>
        <v>413297094290.519</v>
      </c>
      <c r="M5193" s="62">
        <v>5184</v>
      </c>
    </row>
    <row r="5194" spans="5:13">
      <c r="E5194" s="62">
        <v>4</v>
      </c>
      <c r="F5194" s="62">
        <v>1</v>
      </c>
      <c r="G5194" s="63">
        <v>60500000</v>
      </c>
      <c r="H5194" s="62">
        <v>1600000</v>
      </c>
      <c r="I5194" s="69">
        <v>1</v>
      </c>
      <c r="J5194" s="70">
        <v>6110500</v>
      </c>
      <c r="K5194" s="64">
        <v>10</v>
      </c>
      <c r="L5194" s="64">
        <f t="shared" si="83"/>
        <v>369745750000</v>
      </c>
      <c r="M5194" s="62">
        <v>5185</v>
      </c>
    </row>
    <row r="5195" spans="5:13">
      <c r="E5195" s="59"/>
      <c r="F5195" s="62">
        <v>2</v>
      </c>
      <c r="G5195" s="64">
        <v>61105000</v>
      </c>
      <c r="H5195" s="59"/>
      <c r="I5195" s="69">
        <v>1.01</v>
      </c>
      <c r="J5195" s="70">
        <v>6171605</v>
      </c>
      <c r="K5195" s="64">
        <v>10</v>
      </c>
      <c r="L5195" s="64">
        <f t="shared" si="83"/>
        <v>377177028525</v>
      </c>
      <c r="M5195" s="62">
        <v>5186</v>
      </c>
    </row>
    <row r="5196" spans="5:13">
      <c r="E5196" s="59"/>
      <c r="F5196" s="62">
        <v>3</v>
      </c>
      <c r="G5196" s="64">
        <v>61710000</v>
      </c>
      <c r="H5196" s="59"/>
      <c r="I5196" s="69">
        <v>1.02</v>
      </c>
      <c r="J5196" s="70">
        <v>6233321.05</v>
      </c>
      <c r="K5196" s="64">
        <v>10</v>
      </c>
      <c r="L5196" s="64">
        <f t="shared" si="83"/>
        <v>384719951995.5</v>
      </c>
      <c r="M5196" s="62">
        <v>5187</v>
      </c>
    </row>
    <row r="5197" spans="5:13">
      <c r="E5197" s="59"/>
      <c r="F5197" s="62">
        <v>4</v>
      </c>
      <c r="G5197" s="64">
        <v>62315000</v>
      </c>
      <c r="H5197" s="59"/>
      <c r="I5197" s="69">
        <v>1.03</v>
      </c>
      <c r="J5197" s="70">
        <v>6295654.2605</v>
      </c>
      <c r="K5197" s="64">
        <v>10</v>
      </c>
      <c r="L5197" s="64">
        <f t="shared" si="83"/>
        <v>392376010243.057</v>
      </c>
      <c r="M5197" s="62">
        <v>5188</v>
      </c>
    </row>
    <row r="5198" spans="5:13">
      <c r="E5198" s="59"/>
      <c r="F5198" s="62">
        <v>5</v>
      </c>
      <c r="G5198" s="64">
        <v>62920000</v>
      </c>
      <c r="H5198" s="59"/>
      <c r="I5198" s="69">
        <v>1.04</v>
      </c>
      <c r="J5198" s="70">
        <v>6358610.803105</v>
      </c>
      <c r="K5198" s="64">
        <v>10</v>
      </c>
      <c r="L5198" s="64">
        <f t="shared" si="83"/>
        <v>400146711731.367</v>
      </c>
      <c r="M5198" s="62">
        <v>5189</v>
      </c>
    </row>
    <row r="5199" spans="5:13">
      <c r="E5199" s="59"/>
      <c r="F5199" s="62">
        <v>6</v>
      </c>
      <c r="G5199" s="64">
        <v>64130000</v>
      </c>
      <c r="H5199" s="59"/>
      <c r="I5199" s="69">
        <v>1.06</v>
      </c>
      <c r="J5199" s="70">
        <v>6422196.91113605</v>
      </c>
      <c r="K5199" s="64">
        <v>10</v>
      </c>
      <c r="L5199" s="64">
        <f t="shared" si="83"/>
        <v>411919617911.155</v>
      </c>
      <c r="M5199" s="62">
        <v>5190</v>
      </c>
    </row>
    <row r="5200" spans="5:13">
      <c r="E5200" s="59"/>
      <c r="F5200" s="62">
        <v>7</v>
      </c>
      <c r="G5200" s="64">
        <v>65340000</v>
      </c>
      <c r="H5200" s="59"/>
      <c r="I5200" s="69">
        <v>1.08</v>
      </c>
      <c r="J5200" s="70">
        <v>6486418.88024741</v>
      </c>
      <c r="K5200" s="64">
        <v>10</v>
      </c>
      <c r="L5200" s="64">
        <f t="shared" si="83"/>
        <v>423887949635.366</v>
      </c>
      <c r="M5200" s="62">
        <v>5191</v>
      </c>
    </row>
    <row r="5201" spans="4:13">
      <c r="D5201" s="59"/>
      <c r="E5201" s="59"/>
      <c r="F5201" s="62">
        <v>8</v>
      </c>
      <c r="G5201" s="64">
        <v>66550000</v>
      </c>
      <c r="H5201" s="59"/>
      <c r="I5201" s="69">
        <v>1.1</v>
      </c>
      <c r="J5201" s="70">
        <v>6551283.06904988</v>
      </c>
      <c r="K5201" s="64">
        <v>10</v>
      </c>
      <c r="L5201" s="64">
        <f t="shared" si="83"/>
        <v>436054438245.269</v>
      </c>
      <c r="M5201" s="62">
        <v>5192</v>
      </c>
    </row>
    <row r="5202" spans="4:13">
      <c r="D5202" s="59"/>
      <c r="E5202" s="62">
        <v>5</v>
      </c>
      <c r="F5202" s="62">
        <v>1</v>
      </c>
      <c r="G5202" s="63">
        <v>62100000</v>
      </c>
      <c r="H5202" s="62">
        <v>1600000</v>
      </c>
      <c r="I5202" s="69">
        <v>1</v>
      </c>
      <c r="J5202" s="70">
        <v>6272100</v>
      </c>
      <c r="K5202" s="64">
        <v>10</v>
      </c>
      <c r="L5202" s="64">
        <f t="shared" si="83"/>
        <v>389559510000</v>
      </c>
      <c r="M5202" s="62">
        <v>5193</v>
      </c>
    </row>
    <row r="5203" spans="4:13">
      <c r="D5203" s="59"/>
      <c r="E5203" s="59"/>
      <c r="F5203" s="62">
        <v>2</v>
      </c>
      <c r="G5203" s="64">
        <v>62721000</v>
      </c>
      <c r="H5203" s="59"/>
      <c r="I5203" s="69">
        <v>1.01</v>
      </c>
      <c r="J5203" s="70">
        <v>6334821</v>
      </c>
      <c r="K5203" s="64">
        <v>10</v>
      </c>
      <c r="L5203" s="64">
        <f t="shared" si="83"/>
        <v>397389028941</v>
      </c>
      <c r="M5203" s="62">
        <v>5194</v>
      </c>
    </row>
    <row r="5204" spans="4:13">
      <c r="D5204" s="59"/>
      <c r="E5204" s="59"/>
      <c r="F5204" s="62">
        <v>3</v>
      </c>
      <c r="G5204" s="64">
        <v>63342000</v>
      </c>
      <c r="H5204" s="59"/>
      <c r="I5204" s="69">
        <v>1.02</v>
      </c>
      <c r="J5204" s="70">
        <v>6398169.21</v>
      </c>
      <c r="K5204" s="64">
        <v>10</v>
      </c>
      <c r="L5204" s="64">
        <f t="shared" si="83"/>
        <v>405336176099.82</v>
      </c>
      <c r="M5204" s="62">
        <v>5195</v>
      </c>
    </row>
    <row r="5205" spans="4:13">
      <c r="D5205" s="59"/>
      <c r="E5205" s="59"/>
      <c r="F5205" s="62">
        <v>4</v>
      </c>
      <c r="G5205" s="64">
        <v>63963000</v>
      </c>
      <c r="H5205" s="59"/>
      <c r="I5205" s="69">
        <v>1.03</v>
      </c>
      <c r="J5205" s="70">
        <v>6462150.9021</v>
      </c>
      <c r="K5205" s="64">
        <v>10</v>
      </c>
      <c r="L5205" s="64">
        <f t="shared" si="83"/>
        <v>413402521151.022</v>
      </c>
      <c r="M5205" s="62">
        <v>5196</v>
      </c>
    </row>
    <row r="5206" spans="4:13">
      <c r="D5206" s="59"/>
      <c r="E5206" s="59"/>
      <c r="F5206" s="62">
        <v>5</v>
      </c>
      <c r="G5206" s="64">
        <v>64584000</v>
      </c>
      <c r="H5206" s="59"/>
      <c r="I5206" s="69">
        <v>1.04</v>
      </c>
      <c r="J5206" s="70">
        <v>6526772.411121</v>
      </c>
      <c r="K5206" s="64">
        <v>10</v>
      </c>
      <c r="L5206" s="64">
        <f t="shared" si="83"/>
        <v>421589653399.839</v>
      </c>
      <c r="M5206" s="62">
        <v>5197</v>
      </c>
    </row>
    <row r="5207" spans="4:13">
      <c r="D5207" s="59"/>
      <c r="E5207" s="59"/>
      <c r="F5207" s="62">
        <v>6</v>
      </c>
      <c r="G5207" s="64">
        <v>65826000</v>
      </c>
      <c r="H5207" s="59"/>
      <c r="I5207" s="69">
        <v>1.06</v>
      </c>
      <c r="J5207" s="70">
        <v>6592040.13523221</v>
      </c>
      <c r="K5207" s="64">
        <v>10</v>
      </c>
      <c r="L5207" s="64">
        <f t="shared" si="83"/>
        <v>433993459941.795</v>
      </c>
      <c r="M5207" s="62">
        <v>5198</v>
      </c>
    </row>
    <row r="5208" spans="4:13">
      <c r="D5208" s="59"/>
      <c r="E5208" s="59"/>
      <c r="F5208" s="62">
        <v>7</v>
      </c>
      <c r="G5208" s="64">
        <v>67068000</v>
      </c>
      <c r="H5208" s="59"/>
      <c r="I5208" s="69">
        <v>1.08</v>
      </c>
      <c r="J5208" s="70">
        <v>6657960.53658453</v>
      </c>
      <c r="K5208" s="64">
        <v>10</v>
      </c>
      <c r="L5208" s="64">
        <f t="shared" si="83"/>
        <v>446603165267.651</v>
      </c>
      <c r="M5208" s="62">
        <v>5199</v>
      </c>
    </row>
    <row r="5209" spans="4:13">
      <c r="D5209" s="59"/>
      <c r="E5209" s="59"/>
      <c r="F5209" s="62">
        <v>8</v>
      </c>
      <c r="G5209" s="64">
        <v>68310000</v>
      </c>
      <c r="H5209" s="59"/>
      <c r="I5209" s="69">
        <v>1.1</v>
      </c>
      <c r="J5209" s="70">
        <v>6724540.14195038</v>
      </c>
      <c r="K5209" s="64">
        <v>10</v>
      </c>
      <c r="L5209" s="64">
        <f t="shared" si="83"/>
        <v>459421647096.63</v>
      </c>
      <c r="M5209" s="62">
        <v>5200</v>
      </c>
    </row>
    <row r="5210" spans="4:13">
      <c r="D5210" s="62" t="s">
        <v>727</v>
      </c>
      <c r="E5210" s="62">
        <v>1</v>
      </c>
      <c r="F5210" s="62">
        <v>1</v>
      </c>
      <c r="G5210" s="63">
        <v>64200000</v>
      </c>
      <c r="H5210" s="62">
        <v>2100000</v>
      </c>
      <c r="I5210" s="69">
        <v>1</v>
      </c>
      <c r="J5210" s="70">
        <v>6484200</v>
      </c>
      <c r="K5210" s="64">
        <v>10</v>
      </c>
      <c r="L5210" s="64">
        <f t="shared" si="83"/>
        <v>416349840000</v>
      </c>
      <c r="M5210" s="62">
        <v>5201</v>
      </c>
    </row>
    <row r="5211" spans="4:13">
      <c r="D5211" s="59"/>
      <c r="E5211" s="59"/>
      <c r="F5211" s="62">
        <v>2</v>
      </c>
      <c r="G5211" s="64">
        <v>64842000</v>
      </c>
      <c r="H5211" s="59"/>
      <c r="I5211" s="69">
        <v>1.01</v>
      </c>
      <c r="J5211" s="70">
        <v>6549042</v>
      </c>
      <c r="K5211" s="64">
        <v>10</v>
      </c>
      <c r="L5211" s="64">
        <f t="shared" si="83"/>
        <v>424717823364</v>
      </c>
      <c r="M5211" s="62">
        <v>5202</v>
      </c>
    </row>
    <row r="5212" spans="4:13">
      <c r="D5212" s="59"/>
      <c r="E5212" s="59"/>
      <c r="F5212" s="62">
        <v>3</v>
      </c>
      <c r="G5212" s="64">
        <v>65484000</v>
      </c>
      <c r="H5212" s="59"/>
      <c r="I5212" s="69">
        <v>1.02</v>
      </c>
      <c r="J5212" s="70">
        <v>6614532.42</v>
      </c>
      <c r="K5212" s="64">
        <v>10</v>
      </c>
      <c r="L5212" s="64">
        <f t="shared" si="83"/>
        <v>433211524991.28</v>
      </c>
      <c r="M5212" s="62">
        <v>5203</v>
      </c>
    </row>
    <row r="5213" spans="4:13">
      <c r="D5213" s="59"/>
      <c r="E5213" s="59"/>
      <c r="F5213" s="62">
        <v>4</v>
      </c>
      <c r="G5213" s="64">
        <v>66126000</v>
      </c>
      <c r="H5213" s="59"/>
      <c r="I5213" s="69">
        <v>1.03</v>
      </c>
      <c r="J5213" s="70">
        <v>6680677.7442</v>
      </c>
      <c r="K5213" s="64">
        <v>10</v>
      </c>
      <c r="L5213" s="64">
        <f t="shared" si="83"/>
        <v>441832622512.969</v>
      </c>
      <c r="M5213" s="62">
        <v>5204</v>
      </c>
    </row>
    <row r="5214" spans="4:13">
      <c r="D5214" s="59"/>
      <c r="E5214" s="59"/>
      <c r="F5214" s="62">
        <v>5</v>
      </c>
      <c r="G5214" s="64">
        <v>66768000</v>
      </c>
      <c r="H5214" s="59"/>
      <c r="I5214" s="69">
        <v>1.04</v>
      </c>
      <c r="J5214" s="70">
        <v>6747484.521642</v>
      </c>
      <c r="K5214" s="64">
        <v>10</v>
      </c>
      <c r="L5214" s="64">
        <f t="shared" si="83"/>
        <v>450582814540.993</v>
      </c>
      <c r="M5214" s="62">
        <v>5205</v>
      </c>
    </row>
    <row r="5215" spans="4:13">
      <c r="D5215" s="59"/>
      <c r="E5215" s="59"/>
      <c r="F5215" s="62">
        <v>6</v>
      </c>
      <c r="G5215" s="64">
        <v>68052000</v>
      </c>
      <c r="H5215" s="59"/>
      <c r="I5215" s="69">
        <v>1.06</v>
      </c>
      <c r="J5215" s="70">
        <v>6814959.36685842</v>
      </c>
      <c r="K5215" s="64">
        <v>10</v>
      </c>
      <c r="L5215" s="64">
        <f t="shared" si="83"/>
        <v>463839666833.449</v>
      </c>
      <c r="M5215" s="62">
        <v>5206</v>
      </c>
    </row>
    <row r="5216" spans="4:13">
      <c r="D5216" s="59"/>
      <c r="E5216" s="59"/>
      <c r="F5216" s="62">
        <v>7</v>
      </c>
      <c r="G5216" s="64">
        <v>69336000</v>
      </c>
      <c r="H5216" s="59"/>
      <c r="I5216" s="69">
        <v>1.08</v>
      </c>
      <c r="J5216" s="70">
        <v>6883108.960527</v>
      </c>
      <c r="K5216" s="64">
        <v>10</v>
      </c>
      <c r="L5216" s="64">
        <f t="shared" si="83"/>
        <v>477316578887.1</v>
      </c>
      <c r="M5216" s="62">
        <v>5207</v>
      </c>
    </row>
    <row r="5217" spans="5:13">
      <c r="E5217" s="59"/>
      <c r="F5217" s="62">
        <v>8</v>
      </c>
      <c r="G5217" s="64">
        <v>70620000</v>
      </c>
      <c r="H5217" s="59"/>
      <c r="I5217" s="69">
        <v>1.1</v>
      </c>
      <c r="J5217" s="70">
        <v>6951940.05013227</v>
      </c>
      <c r="K5217" s="64">
        <v>10</v>
      </c>
      <c r="L5217" s="64">
        <f t="shared" si="83"/>
        <v>491016626340.341</v>
      </c>
      <c r="M5217" s="62">
        <v>5208</v>
      </c>
    </row>
    <row r="5218" spans="5:13">
      <c r="E5218" s="62">
        <v>2</v>
      </c>
      <c r="F5218" s="62">
        <v>1</v>
      </c>
      <c r="G5218" s="63">
        <v>66300000</v>
      </c>
      <c r="H5218" s="62">
        <v>2100000</v>
      </c>
      <c r="I5218" s="69">
        <v>1</v>
      </c>
      <c r="J5218" s="70">
        <v>6696300</v>
      </c>
      <c r="K5218" s="64">
        <v>10</v>
      </c>
      <c r="L5218" s="64">
        <f t="shared" si="83"/>
        <v>444030990000</v>
      </c>
      <c r="M5218" s="62">
        <v>5209</v>
      </c>
    </row>
    <row r="5219" spans="5:13">
      <c r="E5219" s="59"/>
      <c r="F5219" s="62">
        <v>2</v>
      </c>
      <c r="G5219" s="64">
        <v>66963000</v>
      </c>
      <c r="H5219" s="59"/>
      <c r="I5219" s="69">
        <v>1.01</v>
      </c>
      <c r="J5219" s="70">
        <v>6763263</v>
      </c>
      <c r="K5219" s="64">
        <v>10</v>
      </c>
      <c r="L5219" s="64">
        <f t="shared" si="83"/>
        <v>452955343269</v>
      </c>
      <c r="M5219" s="62">
        <v>5210</v>
      </c>
    </row>
    <row r="5220" spans="5:13">
      <c r="E5220" s="59"/>
      <c r="F5220" s="62">
        <v>3</v>
      </c>
      <c r="G5220" s="64">
        <v>67626000</v>
      </c>
      <c r="H5220" s="59"/>
      <c r="I5220" s="69">
        <v>1.02</v>
      </c>
      <c r="J5220" s="70">
        <v>6830895.63</v>
      </c>
      <c r="K5220" s="64">
        <v>10</v>
      </c>
      <c r="L5220" s="64">
        <f t="shared" si="83"/>
        <v>462013773874.38</v>
      </c>
      <c r="M5220" s="62">
        <v>5211</v>
      </c>
    </row>
    <row r="5221" spans="5:13">
      <c r="E5221" s="59"/>
      <c r="F5221" s="62">
        <v>4</v>
      </c>
      <c r="G5221" s="64">
        <v>68289000</v>
      </c>
      <c r="H5221" s="59"/>
      <c r="I5221" s="69">
        <v>1.03</v>
      </c>
      <c r="J5221" s="70">
        <v>6899204.5863</v>
      </c>
      <c r="K5221" s="64">
        <v>10</v>
      </c>
      <c r="L5221" s="64">
        <f t="shared" si="83"/>
        <v>471208070993.841</v>
      </c>
      <c r="M5221" s="62">
        <v>5212</v>
      </c>
    </row>
    <row r="5222" spans="5:13">
      <c r="E5222" s="59"/>
      <c r="F5222" s="62">
        <v>5</v>
      </c>
      <c r="G5222" s="64">
        <v>68952000</v>
      </c>
      <c r="H5222" s="59"/>
      <c r="I5222" s="69">
        <v>1.04</v>
      </c>
      <c r="J5222" s="70">
        <v>6968196.632163</v>
      </c>
      <c r="K5222" s="64">
        <v>10</v>
      </c>
      <c r="L5222" s="64">
        <f t="shared" si="83"/>
        <v>480540046180.903</v>
      </c>
      <c r="M5222" s="62">
        <v>5213</v>
      </c>
    </row>
    <row r="5223" spans="5:13">
      <c r="E5223" s="59"/>
      <c r="F5223" s="62">
        <v>6</v>
      </c>
      <c r="G5223" s="64">
        <v>70278000</v>
      </c>
      <c r="H5223" s="59"/>
      <c r="I5223" s="69">
        <v>1.06</v>
      </c>
      <c r="J5223" s="70">
        <v>7037878.59848463</v>
      </c>
      <c r="K5223" s="64">
        <v>10</v>
      </c>
      <c r="L5223" s="64">
        <f t="shared" ref="L5223:L5286" si="84">G5223*(1+J5223/1000)</f>
        <v>494678310144.303</v>
      </c>
      <c r="M5223" s="62">
        <v>5214</v>
      </c>
    </row>
    <row r="5224" spans="5:13">
      <c r="E5224" s="59"/>
      <c r="F5224" s="62">
        <v>7</v>
      </c>
      <c r="G5224" s="64">
        <v>71604000</v>
      </c>
      <c r="H5224" s="59"/>
      <c r="I5224" s="69">
        <v>1.08</v>
      </c>
      <c r="J5224" s="70">
        <v>7108257.38446948</v>
      </c>
      <c r="K5224" s="64">
        <v>10</v>
      </c>
      <c r="L5224" s="64">
        <f t="shared" si="84"/>
        <v>509051265757.553</v>
      </c>
      <c r="M5224" s="62">
        <v>5215</v>
      </c>
    </row>
    <row r="5225" spans="5:13">
      <c r="E5225" s="59"/>
      <c r="F5225" s="62">
        <v>8</v>
      </c>
      <c r="G5225" s="64">
        <v>72930000</v>
      </c>
      <c r="H5225" s="59"/>
      <c r="I5225" s="69">
        <v>1.1</v>
      </c>
      <c r="J5225" s="70">
        <v>7179339.95831417</v>
      </c>
      <c r="K5225" s="64">
        <v>10</v>
      </c>
      <c r="L5225" s="64">
        <f t="shared" si="84"/>
        <v>523662193159.852</v>
      </c>
      <c r="M5225" s="62">
        <v>5216</v>
      </c>
    </row>
    <row r="5226" spans="5:13">
      <c r="E5226" s="62">
        <v>3</v>
      </c>
      <c r="F5226" s="62">
        <v>1</v>
      </c>
      <c r="G5226" s="63">
        <v>68400000</v>
      </c>
      <c r="H5226" s="62">
        <v>2100000</v>
      </c>
      <c r="I5226" s="69">
        <v>1</v>
      </c>
      <c r="J5226" s="70">
        <v>6908400</v>
      </c>
      <c r="K5226" s="64">
        <v>10</v>
      </c>
      <c r="L5226" s="64">
        <f t="shared" si="84"/>
        <v>472602960000</v>
      </c>
      <c r="M5226" s="62">
        <v>5217</v>
      </c>
    </row>
    <row r="5227" spans="5:13">
      <c r="E5227" s="59"/>
      <c r="F5227" s="62">
        <v>2</v>
      </c>
      <c r="G5227" s="64">
        <v>69084000</v>
      </c>
      <c r="H5227" s="59"/>
      <c r="I5227" s="69">
        <v>1.01</v>
      </c>
      <c r="J5227" s="70">
        <v>6977484</v>
      </c>
      <c r="K5227" s="64">
        <v>10</v>
      </c>
      <c r="L5227" s="64">
        <f t="shared" si="84"/>
        <v>482101588656</v>
      </c>
      <c r="M5227" s="62">
        <v>5218</v>
      </c>
    </row>
    <row r="5228" spans="5:13">
      <c r="E5228" s="59"/>
      <c r="F5228" s="62">
        <v>3</v>
      </c>
      <c r="G5228" s="64">
        <v>69768000</v>
      </c>
      <c r="H5228" s="59"/>
      <c r="I5228" s="69">
        <v>1.02</v>
      </c>
      <c r="J5228" s="70">
        <v>7047258.84</v>
      </c>
      <c r="K5228" s="64">
        <v>10</v>
      </c>
      <c r="L5228" s="64">
        <f t="shared" si="84"/>
        <v>491742922749.12</v>
      </c>
      <c r="M5228" s="62">
        <v>5219</v>
      </c>
    </row>
    <row r="5229" spans="5:13">
      <c r="E5229" s="59"/>
      <c r="F5229" s="62">
        <v>4</v>
      </c>
      <c r="G5229" s="64">
        <v>70452000</v>
      </c>
      <c r="H5229" s="59"/>
      <c r="I5229" s="69">
        <v>1.03</v>
      </c>
      <c r="J5229" s="70">
        <v>7117731.4284</v>
      </c>
      <c r="K5229" s="64">
        <v>10</v>
      </c>
      <c r="L5229" s="64">
        <f t="shared" si="84"/>
        <v>501528866593.637</v>
      </c>
      <c r="M5229" s="62">
        <v>5220</v>
      </c>
    </row>
    <row r="5230" spans="5:13">
      <c r="E5230" s="59"/>
      <c r="F5230" s="62">
        <v>5</v>
      </c>
      <c r="G5230" s="64">
        <v>71136000</v>
      </c>
      <c r="H5230" s="59"/>
      <c r="I5230" s="69">
        <v>1.04</v>
      </c>
      <c r="J5230" s="70">
        <v>7188908.742684</v>
      </c>
      <c r="K5230" s="64">
        <v>10</v>
      </c>
      <c r="L5230" s="64">
        <f t="shared" si="84"/>
        <v>511461348319.569</v>
      </c>
      <c r="M5230" s="62">
        <v>5221</v>
      </c>
    </row>
    <row r="5231" spans="5:13">
      <c r="E5231" s="59"/>
      <c r="F5231" s="62">
        <v>6</v>
      </c>
      <c r="G5231" s="64">
        <v>72504000</v>
      </c>
      <c r="H5231" s="59"/>
      <c r="I5231" s="69">
        <v>1.06</v>
      </c>
      <c r="J5231" s="70">
        <v>7260797.83011084</v>
      </c>
      <c r="K5231" s="64">
        <v>10</v>
      </c>
      <c r="L5231" s="64">
        <f t="shared" si="84"/>
        <v>526509389874.356</v>
      </c>
      <c r="M5231" s="62">
        <v>5222</v>
      </c>
    </row>
    <row r="5232" spans="5:13">
      <c r="E5232" s="59"/>
      <c r="F5232" s="62">
        <v>7</v>
      </c>
      <c r="G5232" s="64">
        <v>73872000</v>
      </c>
      <c r="H5232" s="59"/>
      <c r="I5232" s="69">
        <v>1.08</v>
      </c>
      <c r="J5232" s="70">
        <v>7333405.80841195</v>
      </c>
      <c r="K5232" s="64">
        <v>10</v>
      </c>
      <c r="L5232" s="64">
        <f t="shared" si="84"/>
        <v>541807225879.008</v>
      </c>
      <c r="M5232" s="62">
        <v>5223</v>
      </c>
    </row>
    <row r="5233" spans="5:13">
      <c r="E5233" s="59"/>
      <c r="F5233" s="62">
        <v>8</v>
      </c>
      <c r="G5233" s="64">
        <v>75240000</v>
      </c>
      <c r="H5233" s="59"/>
      <c r="I5233" s="69">
        <v>1.1</v>
      </c>
      <c r="J5233" s="70">
        <v>7406739.86649607</v>
      </c>
      <c r="K5233" s="64">
        <v>10</v>
      </c>
      <c r="L5233" s="64">
        <f t="shared" si="84"/>
        <v>557358347555.164</v>
      </c>
      <c r="M5233" s="62">
        <v>5224</v>
      </c>
    </row>
    <row r="5234" spans="5:13">
      <c r="E5234" s="62">
        <v>4</v>
      </c>
      <c r="F5234" s="62">
        <v>1</v>
      </c>
      <c r="G5234" s="63">
        <v>70500000</v>
      </c>
      <c r="H5234" s="62">
        <v>2100000</v>
      </c>
      <c r="I5234" s="69">
        <v>1</v>
      </c>
      <c r="J5234" s="70">
        <v>7120500</v>
      </c>
      <c r="K5234" s="64">
        <v>10</v>
      </c>
      <c r="L5234" s="64">
        <f t="shared" si="84"/>
        <v>502065750000</v>
      </c>
      <c r="M5234" s="62">
        <v>5225</v>
      </c>
    </row>
    <row r="5235" spans="5:13">
      <c r="E5235" s="59"/>
      <c r="F5235" s="62">
        <v>2</v>
      </c>
      <c r="G5235" s="64">
        <v>71205000</v>
      </c>
      <c r="H5235" s="59"/>
      <c r="I5235" s="69">
        <v>1.01</v>
      </c>
      <c r="J5235" s="70">
        <v>7191705</v>
      </c>
      <c r="K5235" s="64">
        <v>10</v>
      </c>
      <c r="L5235" s="64">
        <f t="shared" si="84"/>
        <v>512156559525</v>
      </c>
      <c r="M5235" s="62">
        <v>5226</v>
      </c>
    </row>
    <row r="5236" spans="5:13">
      <c r="E5236" s="59"/>
      <c r="F5236" s="62">
        <v>3</v>
      </c>
      <c r="G5236" s="64">
        <v>71910000</v>
      </c>
      <c r="H5236" s="59"/>
      <c r="I5236" s="69">
        <v>1.02</v>
      </c>
      <c r="J5236" s="70">
        <v>7263622.05</v>
      </c>
      <c r="K5236" s="64">
        <v>10</v>
      </c>
      <c r="L5236" s="64">
        <f t="shared" si="84"/>
        <v>522398971615.5</v>
      </c>
      <c r="M5236" s="62">
        <v>5227</v>
      </c>
    </row>
    <row r="5237" spans="5:13">
      <c r="E5237" s="59"/>
      <c r="F5237" s="62">
        <v>4</v>
      </c>
      <c r="G5237" s="64">
        <v>72615000</v>
      </c>
      <c r="H5237" s="59"/>
      <c r="I5237" s="69">
        <v>1.03</v>
      </c>
      <c r="J5237" s="70">
        <v>7336258.2705</v>
      </c>
      <c r="K5237" s="64">
        <v>10</v>
      </c>
      <c r="L5237" s="64">
        <f t="shared" si="84"/>
        <v>532795009312.357</v>
      </c>
      <c r="M5237" s="62">
        <v>5228</v>
      </c>
    </row>
    <row r="5238" spans="5:13">
      <c r="E5238" s="59"/>
      <c r="F5238" s="62">
        <v>5</v>
      </c>
      <c r="G5238" s="64">
        <v>73320000</v>
      </c>
      <c r="H5238" s="59"/>
      <c r="I5238" s="69">
        <v>1.04</v>
      </c>
      <c r="J5238" s="70">
        <v>7409620.853205</v>
      </c>
      <c r="K5238" s="64">
        <v>10</v>
      </c>
      <c r="L5238" s="64">
        <f t="shared" si="84"/>
        <v>543346720956.991</v>
      </c>
      <c r="M5238" s="62">
        <v>5229</v>
      </c>
    </row>
    <row r="5239" spans="5:13">
      <c r="E5239" s="59"/>
      <c r="F5239" s="62">
        <v>6</v>
      </c>
      <c r="G5239" s="64">
        <v>74730000</v>
      </c>
      <c r="H5239" s="59"/>
      <c r="I5239" s="69">
        <v>1.06</v>
      </c>
      <c r="J5239" s="70">
        <v>7483717.06173705</v>
      </c>
      <c r="K5239" s="64">
        <v>10</v>
      </c>
      <c r="L5239" s="64">
        <f t="shared" si="84"/>
        <v>559332906023.61</v>
      </c>
      <c r="M5239" s="62">
        <v>5230</v>
      </c>
    </row>
    <row r="5240" spans="5:13">
      <c r="E5240" s="59"/>
      <c r="F5240" s="62">
        <v>7</v>
      </c>
      <c r="G5240" s="64">
        <v>76140000</v>
      </c>
      <c r="H5240" s="59"/>
      <c r="I5240" s="69">
        <v>1.08</v>
      </c>
      <c r="J5240" s="70">
        <v>7558554.23235442</v>
      </c>
      <c r="K5240" s="64">
        <v>10</v>
      </c>
      <c r="L5240" s="64">
        <f t="shared" si="84"/>
        <v>575584459251.466</v>
      </c>
      <c r="M5240" s="62">
        <v>5231</v>
      </c>
    </row>
    <row r="5241" spans="5:13">
      <c r="E5241" s="59"/>
      <c r="F5241" s="62">
        <v>8</v>
      </c>
      <c r="G5241" s="64">
        <v>77550000</v>
      </c>
      <c r="H5241" s="59"/>
      <c r="I5241" s="69">
        <v>1.1</v>
      </c>
      <c r="J5241" s="70">
        <v>7634139.77467797</v>
      </c>
      <c r="K5241" s="64">
        <v>10</v>
      </c>
      <c r="L5241" s="64">
        <f t="shared" si="84"/>
        <v>592105089526.277</v>
      </c>
      <c r="M5241" s="62">
        <v>5232</v>
      </c>
    </row>
    <row r="5242" spans="5:13">
      <c r="E5242" s="62">
        <v>5</v>
      </c>
      <c r="F5242" s="62">
        <v>1</v>
      </c>
      <c r="G5242" s="63">
        <v>72600000</v>
      </c>
      <c r="H5242" s="62">
        <v>2100000</v>
      </c>
      <c r="I5242" s="69">
        <v>1</v>
      </c>
      <c r="J5242" s="70">
        <v>7332600</v>
      </c>
      <c r="K5242" s="64">
        <v>10</v>
      </c>
      <c r="L5242" s="64">
        <f t="shared" si="84"/>
        <v>532419360000</v>
      </c>
      <c r="M5242" s="62">
        <v>5233</v>
      </c>
    </row>
    <row r="5243" spans="5:13">
      <c r="E5243" s="59"/>
      <c r="F5243" s="62">
        <v>2</v>
      </c>
      <c r="G5243" s="64">
        <v>73326000</v>
      </c>
      <c r="H5243" s="59"/>
      <c r="I5243" s="69">
        <v>1.01</v>
      </c>
      <c r="J5243" s="70">
        <v>7405926</v>
      </c>
      <c r="K5243" s="64">
        <v>10</v>
      </c>
      <c r="L5243" s="64">
        <f t="shared" si="84"/>
        <v>543120255876</v>
      </c>
      <c r="M5243" s="62">
        <v>5234</v>
      </c>
    </row>
    <row r="5244" spans="5:13">
      <c r="E5244" s="59"/>
      <c r="F5244" s="62">
        <v>3</v>
      </c>
      <c r="G5244" s="64">
        <v>74052000</v>
      </c>
      <c r="H5244" s="59"/>
      <c r="I5244" s="69">
        <v>1.02</v>
      </c>
      <c r="J5244" s="70">
        <v>7479985.26</v>
      </c>
      <c r="K5244" s="64">
        <v>10</v>
      </c>
      <c r="L5244" s="64">
        <f t="shared" si="84"/>
        <v>553981920473.52</v>
      </c>
      <c r="M5244" s="62">
        <v>5235</v>
      </c>
    </row>
    <row r="5245" spans="5:13">
      <c r="E5245" s="59"/>
      <c r="F5245" s="62">
        <v>4</v>
      </c>
      <c r="G5245" s="64">
        <v>74778000</v>
      </c>
      <c r="H5245" s="59"/>
      <c r="I5245" s="69">
        <v>1.03</v>
      </c>
      <c r="J5245" s="70">
        <v>7554785.1126</v>
      </c>
      <c r="K5245" s="64">
        <v>10</v>
      </c>
      <c r="L5245" s="64">
        <f t="shared" si="84"/>
        <v>565006499150.003</v>
      </c>
      <c r="M5245" s="62">
        <v>5236</v>
      </c>
    </row>
    <row r="5246" spans="5:13">
      <c r="E5246" s="59"/>
      <c r="F5246" s="62">
        <v>5</v>
      </c>
      <c r="G5246" s="64">
        <v>75504000</v>
      </c>
      <c r="H5246" s="59"/>
      <c r="I5246" s="69">
        <v>1.04</v>
      </c>
      <c r="J5246" s="70">
        <v>7630332.963726</v>
      </c>
      <c r="K5246" s="64">
        <v>10</v>
      </c>
      <c r="L5246" s="64">
        <f t="shared" si="84"/>
        <v>576196164093.168</v>
      </c>
      <c r="M5246" s="62">
        <v>5237</v>
      </c>
    </row>
    <row r="5247" spans="5:13">
      <c r="E5247" s="59"/>
      <c r="F5247" s="62">
        <v>6</v>
      </c>
      <c r="G5247" s="64">
        <v>76956000</v>
      </c>
      <c r="H5247" s="59"/>
      <c r="I5247" s="69">
        <v>1.06</v>
      </c>
      <c r="J5247" s="70">
        <v>7706636.29336326</v>
      </c>
      <c r="K5247" s="64">
        <v>10</v>
      </c>
      <c r="L5247" s="64">
        <f t="shared" si="84"/>
        <v>593148858592.063</v>
      </c>
      <c r="M5247" s="62">
        <v>5238</v>
      </c>
    </row>
    <row r="5248" spans="5:13">
      <c r="E5248" s="59"/>
      <c r="F5248" s="62">
        <v>7</v>
      </c>
      <c r="G5248" s="64">
        <v>78408000</v>
      </c>
      <c r="H5248" s="59"/>
      <c r="I5248" s="69">
        <v>1.08</v>
      </c>
      <c r="J5248" s="70">
        <v>7783702.65629689</v>
      </c>
      <c r="K5248" s="64">
        <v>10</v>
      </c>
      <c r="L5248" s="64">
        <f t="shared" si="84"/>
        <v>610382965874.927</v>
      </c>
      <c r="M5248" s="62">
        <v>5239</v>
      </c>
    </row>
    <row r="5249" spans="4:13">
      <c r="D5249" s="59"/>
      <c r="E5249" s="59"/>
      <c r="F5249" s="62">
        <v>8</v>
      </c>
      <c r="G5249" s="64">
        <v>79860000</v>
      </c>
      <c r="H5249" s="59"/>
      <c r="I5249" s="69">
        <v>1.1</v>
      </c>
      <c r="J5249" s="70">
        <v>7861539.68285986</v>
      </c>
      <c r="K5249" s="64">
        <v>10</v>
      </c>
      <c r="L5249" s="64">
        <f t="shared" si="84"/>
        <v>627902419073.188</v>
      </c>
      <c r="M5249" s="62">
        <v>5240</v>
      </c>
    </row>
    <row r="5250" spans="4:13">
      <c r="D5250" s="62" t="s">
        <v>728</v>
      </c>
      <c r="E5250" s="62">
        <v>1</v>
      </c>
      <c r="F5250" s="62">
        <v>1</v>
      </c>
      <c r="G5250" s="63">
        <v>75200000</v>
      </c>
      <c r="H5250" s="62">
        <v>2600000</v>
      </c>
      <c r="I5250" s="69">
        <v>1</v>
      </c>
      <c r="J5250" s="70">
        <v>7595200</v>
      </c>
      <c r="K5250" s="64">
        <v>10</v>
      </c>
      <c r="L5250" s="64">
        <f t="shared" si="84"/>
        <v>571234240000</v>
      </c>
      <c r="M5250" s="62">
        <v>5241</v>
      </c>
    </row>
    <row r="5251" spans="4:13">
      <c r="D5251" s="59"/>
      <c r="E5251" s="59"/>
      <c r="F5251" s="62">
        <v>2</v>
      </c>
      <c r="G5251" s="64">
        <v>75952000</v>
      </c>
      <c r="H5251" s="59"/>
      <c r="I5251" s="69">
        <v>1.01</v>
      </c>
      <c r="J5251" s="70">
        <v>7671152</v>
      </c>
      <c r="K5251" s="64">
        <v>10</v>
      </c>
      <c r="L5251" s="64">
        <f t="shared" si="84"/>
        <v>582715288704</v>
      </c>
      <c r="M5251" s="62">
        <v>5242</v>
      </c>
    </row>
    <row r="5252" spans="4:13">
      <c r="D5252" s="59"/>
      <c r="E5252" s="59"/>
      <c r="F5252" s="62">
        <v>3</v>
      </c>
      <c r="G5252" s="64">
        <v>76704000</v>
      </c>
      <c r="H5252" s="59"/>
      <c r="I5252" s="69">
        <v>1.02</v>
      </c>
      <c r="J5252" s="70">
        <v>7747863.52</v>
      </c>
      <c r="K5252" s="64">
        <v>10</v>
      </c>
      <c r="L5252" s="64">
        <f t="shared" si="84"/>
        <v>594368827438.08</v>
      </c>
      <c r="M5252" s="62">
        <v>5243</v>
      </c>
    </row>
    <row r="5253" spans="4:13">
      <c r="D5253" s="59"/>
      <c r="E5253" s="59"/>
      <c r="F5253" s="62">
        <v>4</v>
      </c>
      <c r="G5253" s="64">
        <v>77456000</v>
      </c>
      <c r="H5253" s="59"/>
      <c r="I5253" s="69">
        <v>1.03</v>
      </c>
      <c r="J5253" s="70">
        <v>7825342.1552</v>
      </c>
      <c r="K5253" s="64">
        <v>10</v>
      </c>
      <c r="L5253" s="64">
        <f t="shared" si="84"/>
        <v>606197157973.171</v>
      </c>
      <c r="M5253" s="62">
        <v>5244</v>
      </c>
    </row>
    <row r="5254" spans="4:13">
      <c r="D5254" s="59"/>
      <c r="E5254" s="59"/>
      <c r="F5254" s="62">
        <v>5</v>
      </c>
      <c r="G5254" s="64">
        <v>78208000</v>
      </c>
      <c r="H5254" s="59"/>
      <c r="I5254" s="69">
        <v>1.04</v>
      </c>
      <c r="J5254" s="70">
        <v>7903595.576752</v>
      </c>
      <c r="K5254" s="64">
        <v>10</v>
      </c>
      <c r="L5254" s="64">
        <f t="shared" si="84"/>
        <v>618202610866.62</v>
      </c>
      <c r="M5254" s="62">
        <v>5245</v>
      </c>
    </row>
    <row r="5255" spans="4:13">
      <c r="D5255" s="59"/>
      <c r="E5255" s="59"/>
      <c r="F5255" s="62">
        <v>6</v>
      </c>
      <c r="G5255" s="64">
        <v>79712000</v>
      </c>
      <c r="H5255" s="59"/>
      <c r="I5255" s="69">
        <v>1.06</v>
      </c>
      <c r="J5255" s="70">
        <v>7982631.53251952</v>
      </c>
      <c r="K5255" s="64">
        <v>10</v>
      </c>
      <c r="L5255" s="64">
        <f t="shared" si="84"/>
        <v>636391236720.196</v>
      </c>
      <c r="M5255" s="62">
        <v>5246</v>
      </c>
    </row>
    <row r="5256" spans="4:13">
      <c r="D5256" s="59"/>
      <c r="E5256" s="59"/>
      <c r="F5256" s="62">
        <v>7</v>
      </c>
      <c r="G5256" s="64">
        <v>81216000</v>
      </c>
      <c r="H5256" s="59"/>
      <c r="I5256" s="69">
        <v>1.08</v>
      </c>
      <c r="J5256" s="70">
        <v>8062457.84784472</v>
      </c>
      <c r="K5256" s="64">
        <v>10</v>
      </c>
      <c r="L5256" s="64">
        <f t="shared" si="84"/>
        <v>654881792570.557</v>
      </c>
      <c r="M5256" s="62">
        <v>5247</v>
      </c>
    </row>
    <row r="5257" spans="4:13">
      <c r="D5257" s="59"/>
      <c r="E5257" s="59"/>
      <c r="F5257" s="62">
        <v>8</v>
      </c>
      <c r="G5257" s="64">
        <v>82720000</v>
      </c>
      <c r="H5257" s="59"/>
      <c r="I5257" s="69">
        <v>1.1</v>
      </c>
      <c r="J5257" s="70">
        <v>8143082.42632316</v>
      </c>
      <c r="K5257" s="64">
        <v>10</v>
      </c>
      <c r="L5257" s="64">
        <f t="shared" si="84"/>
        <v>673678498305.452</v>
      </c>
      <c r="M5257" s="62">
        <v>5248</v>
      </c>
    </row>
    <row r="5258" spans="4:13">
      <c r="D5258" s="59"/>
      <c r="E5258" s="62">
        <v>2</v>
      </c>
      <c r="F5258" s="62">
        <v>1</v>
      </c>
      <c r="G5258" s="63">
        <v>77800000</v>
      </c>
      <c r="H5258" s="62">
        <v>2600000</v>
      </c>
      <c r="I5258" s="69">
        <v>1</v>
      </c>
      <c r="J5258" s="70">
        <v>7857800</v>
      </c>
      <c r="K5258" s="64">
        <v>10</v>
      </c>
      <c r="L5258" s="64">
        <f t="shared" si="84"/>
        <v>611414640000</v>
      </c>
      <c r="M5258" s="62">
        <v>5249</v>
      </c>
    </row>
    <row r="5259" spans="4:13">
      <c r="D5259" s="59"/>
      <c r="E5259" s="59"/>
      <c r="F5259" s="62">
        <v>2</v>
      </c>
      <c r="G5259" s="64">
        <v>78578000</v>
      </c>
      <c r="H5259" s="59"/>
      <c r="I5259" s="69">
        <v>1.01</v>
      </c>
      <c r="J5259" s="70">
        <v>7936378</v>
      </c>
      <c r="K5259" s="64">
        <v>10</v>
      </c>
      <c r="L5259" s="64">
        <f t="shared" si="84"/>
        <v>623703288484</v>
      </c>
      <c r="M5259" s="62">
        <v>5250</v>
      </c>
    </row>
    <row r="5260" spans="4:13">
      <c r="D5260" s="59"/>
      <c r="E5260" s="59"/>
      <c r="F5260" s="62">
        <v>3</v>
      </c>
      <c r="G5260" s="64">
        <v>79356000</v>
      </c>
      <c r="H5260" s="59"/>
      <c r="I5260" s="69">
        <v>1.02</v>
      </c>
      <c r="J5260" s="70">
        <v>8015741.78</v>
      </c>
      <c r="K5260" s="64">
        <v>10</v>
      </c>
      <c r="L5260" s="64">
        <f t="shared" si="84"/>
        <v>636176560693.68</v>
      </c>
      <c r="M5260" s="62">
        <v>5251</v>
      </c>
    </row>
    <row r="5261" spans="4:13">
      <c r="D5261" s="59"/>
      <c r="E5261" s="59"/>
      <c r="F5261" s="62">
        <v>4</v>
      </c>
      <c r="G5261" s="64">
        <v>80134000</v>
      </c>
      <c r="H5261" s="59"/>
      <c r="I5261" s="69">
        <v>1.03</v>
      </c>
      <c r="J5261" s="70">
        <v>8095899.1978</v>
      </c>
      <c r="K5261" s="64">
        <v>10</v>
      </c>
      <c r="L5261" s="64">
        <f t="shared" si="84"/>
        <v>648836920316.505</v>
      </c>
      <c r="M5261" s="62">
        <v>5252</v>
      </c>
    </row>
    <row r="5262" spans="4:13">
      <c r="D5262" s="59"/>
      <c r="E5262" s="59"/>
      <c r="F5262" s="62">
        <v>5</v>
      </c>
      <c r="G5262" s="64">
        <v>80912000</v>
      </c>
      <c r="H5262" s="59"/>
      <c r="I5262" s="69">
        <v>1.04</v>
      </c>
      <c r="J5262" s="70">
        <v>8176858.189778</v>
      </c>
      <c r="K5262" s="64">
        <v>10</v>
      </c>
      <c r="L5262" s="64">
        <f t="shared" si="84"/>
        <v>661686861851.318</v>
      </c>
      <c r="M5262" s="62">
        <v>5253</v>
      </c>
    </row>
    <row r="5263" spans="4:13">
      <c r="D5263" s="59"/>
      <c r="E5263" s="59"/>
      <c r="F5263" s="62">
        <v>6</v>
      </c>
      <c r="G5263" s="64">
        <v>82468000</v>
      </c>
      <c r="H5263" s="59"/>
      <c r="I5263" s="69">
        <v>1.06</v>
      </c>
      <c r="J5263" s="70">
        <v>8258626.77167578</v>
      </c>
      <c r="K5263" s="64">
        <v>10</v>
      </c>
      <c r="L5263" s="64">
        <f t="shared" si="84"/>
        <v>681154900606.558</v>
      </c>
      <c r="M5263" s="62">
        <v>5254</v>
      </c>
    </row>
    <row r="5264" spans="4:13">
      <c r="D5264" s="59"/>
      <c r="E5264" s="59"/>
      <c r="F5264" s="62">
        <v>7</v>
      </c>
      <c r="G5264" s="64">
        <v>84024000</v>
      </c>
      <c r="H5264" s="59"/>
      <c r="I5264" s="69">
        <v>1.08</v>
      </c>
      <c r="J5264" s="70">
        <v>8341213.03939254</v>
      </c>
      <c r="K5264" s="64">
        <v>10</v>
      </c>
      <c r="L5264" s="64">
        <f t="shared" si="84"/>
        <v>700946108421.919</v>
      </c>
      <c r="M5264" s="62">
        <v>5255</v>
      </c>
    </row>
    <row r="5265" spans="5:13">
      <c r="E5265" s="59"/>
      <c r="F5265" s="62">
        <v>8</v>
      </c>
      <c r="G5265" s="64">
        <v>85580000</v>
      </c>
      <c r="H5265" s="59"/>
      <c r="I5265" s="69">
        <v>1.1</v>
      </c>
      <c r="J5265" s="70">
        <v>8424625.16978646</v>
      </c>
      <c r="K5265" s="64">
        <v>10</v>
      </c>
      <c r="L5265" s="64">
        <f t="shared" si="84"/>
        <v>721065002030.325</v>
      </c>
      <c r="M5265" s="62">
        <v>5256</v>
      </c>
    </row>
    <row r="5266" spans="5:13">
      <c r="E5266" s="62">
        <v>3</v>
      </c>
      <c r="F5266" s="62">
        <v>1</v>
      </c>
      <c r="G5266" s="63">
        <v>80400000</v>
      </c>
      <c r="H5266" s="62">
        <v>2600000</v>
      </c>
      <c r="I5266" s="69">
        <v>1</v>
      </c>
      <c r="J5266" s="70">
        <v>8120400</v>
      </c>
      <c r="K5266" s="64">
        <v>10</v>
      </c>
      <c r="L5266" s="64">
        <f t="shared" si="84"/>
        <v>652960560000</v>
      </c>
      <c r="M5266" s="62">
        <v>5257</v>
      </c>
    </row>
    <row r="5267" spans="5:13">
      <c r="E5267" s="59"/>
      <c r="F5267" s="62">
        <v>2</v>
      </c>
      <c r="G5267" s="64">
        <v>81204000</v>
      </c>
      <c r="H5267" s="59"/>
      <c r="I5267" s="69">
        <v>1.01</v>
      </c>
      <c r="J5267" s="70">
        <v>8201604</v>
      </c>
      <c r="K5267" s="64">
        <v>10</v>
      </c>
      <c r="L5267" s="64">
        <f t="shared" si="84"/>
        <v>666084255216</v>
      </c>
      <c r="M5267" s="62">
        <v>5258</v>
      </c>
    </row>
    <row r="5268" spans="5:13">
      <c r="E5268" s="59"/>
      <c r="F5268" s="62">
        <v>3</v>
      </c>
      <c r="G5268" s="64">
        <v>82008000</v>
      </c>
      <c r="H5268" s="59"/>
      <c r="I5268" s="69">
        <v>1.02</v>
      </c>
      <c r="J5268" s="70">
        <v>8283620.04</v>
      </c>
      <c r="K5268" s="64">
        <v>10</v>
      </c>
      <c r="L5268" s="64">
        <f t="shared" si="84"/>
        <v>679405120240.32</v>
      </c>
      <c r="M5268" s="62">
        <v>5259</v>
      </c>
    </row>
    <row r="5269" spans="5:13">
      <c r="E5269" s="59"/>
      <c r="F5269" s="62">
        <v>4</v>
      </c>
      <c r="G5269" s="64">
        <v>82812000</v>
      </c>
      <c r="H5269" s="59"/>
      <c r="I5269" s="69">
        <v>1.03</v>
      </c>
      <c r="J5269" s="70">
        <v>8366456.2404</v>
      </c>
      <c r="K5269" s="64">
        <v>10</v>
      </c>
      <c r="L5269" s="64">
        <f t="shared" si="84"/>
        <v>692925786180.005</v>
      </c>
      <c r="M5269" s="62">
        <v>5260</v>
      </c>
    </row>
    <row r="5270" spans="5:13">
      <c r="E5270" s="59"/>
      <c r="F5270" s="62">
        <v>5</v>
      </c>
      <c r="G5270" s="64">
        <v>83616000</v>
      </c>
      <c r="H5270" s="59"/>
      <c r="I5270" s="69">
        <v>1.04</v>
      </c>
      <c r="J5270" s="70">
        <v>8450120.802804</v>
      </c>
      <c r="K5270" s="64">
        <v>10</v>
      </c>
      <c r="L5270" s="64">
        <f t="shared" si="84"/>
        <v>706648917047.259</v>
      </c>
      <c r="M5270" s="62">
        <v>5261</v>
      </c>
    </row>
    <row r="5271" spans="5:13">
      <c r="E5271" s="59"/>
      <c r="F5271" s="62">
        <v>6</v>
      </c>
      <c r="G5271" s="64">
        <v>85224000</v>
      </c>
      <c r="H5271" s="59"/>
      <c r="I5271" s="69">
        <v>1.06</v>
      </c>
      <c r="J5271" s="70">
        <v>8534622.01083204</v>
      </c>
      <c r="K5271" s="64">
        <v>10</v>
      </c>
      <c r="L5271" s="64">
        <f t="shared" si="84"/>
        <v>727439850251.15</v>
      </c>
      <c r="M5271" s="62">
        <v>5262</v>
      </c>
    </row>
    <row r="5272" spans="5:13">
      <c r="E5272" s="59"/>
      <c r="F5272" s="62">
        <v>7</v>
      </c>
      <c r="G5272" s="64">
        <v>86832000</v>
      </c>
      <c r="H5272" s="59"/>
      <c r="I5272" s="69">
        <v>1.08</v>
      </c>
      <c r="J5272" s="70">
        <v>8619968.23094036</v>
      </c>
      <c r="K5272" s="64">
        <v>10</v>
      </c>
      <c r="L5272" s="64">
        <f t="shared" si="84"/>
        <v>748575913429.013</v>
      </c>
      <c r="M5272" s="62">
        <v>5263</v>
      </c>
    </row>
    <row r="5273" spans="5:13">
      <c r="E5273" s="59"/>
      <c r="F5273" s="62">
        <v>8</v>
      </c>
      <c r="G5273" s="64">
        <v>88440000</v>
      </c>
      <c r="H5273" s="59"/>
      <c r="I5273" s="69">
        <v>1.1</v>
      </c>
      <c r="J5273" s="70">
        <v>8706167.91324977</v>
      </c>
      <c r="K5273" s="64">
        <v>10</v>
      </c>
      <c r="L5273" s="64">
        <f t="shared" si="84"/>
        <v>770061930247.81</v>
      </c>
      <c r="M5273" s="62">
        <v>5264</v>
      </c>
    </row>
    <row r="5274" spans="5:13">
      <c r="E5274" s="62">
        <v>4</v>
      </c>
      <c r="F5274" s="62">
        <v>1</v>
      </c>
      <c r="G5274" s="63">
        <v>83000000</v>
      </c>
      <c r="H5274" s="62">
        <v>2600000</v>
      </c>
      <c r="I5274" s="69">
        <v>1</v>
      </c>
      <c r="J5274" s="70">
        <v>8383000</v>
      </c>
      <c r="K5274" s="64">
        <v>10</v>
      </c>
      <c r="L5274" s="64">
        <f t="shared" si="84"/>
        <v>695872000000</v>
      </c>
      <c r="M5274" s="62">
        <v>5265</v>
      </c>
    </row>
    <row r="5275" spans="5:13">
      <c r="E5275" s="59"/>
      <c r="F5275" s="62">
        <v>2</v>
      </c>
      <c r="G5275" s="64">
        <v>83830000</v>
      </c>
      <c r="H5275" s="59"/>
      <c r="I5275" s="69">
        <v>1.01</v>
      </c>
      <c r="J5275" s="70">
        <v>8466830</v>
      </c>
      <c r="K5275" s="64">
        <v>10</v>
      </c>
      <c r="L5275" s="64">
        <f t="shared" si="84"/>
        <v>709858188900</v>
      </c>
      <c r="M5275" s="62">
        <v>5266</v>
      </c>
    </row>
    <row r="5276" spans="5:13">
      <c r="E5276" s="59"/>
      <c r="F5276" s="62">
        <v>3</v>
      </c>
      <c r="G5276" s="64">
        <v>84660000</v>
      </c>
      <c r="H5276" s="59"/>
      <c r="I5276" s="69">
        <v>1.02</v>
      </c>
      <c r="J5276" s="70">
        <v>8551498.3</v>
      </c>
      <c r="K5276" s="64">
        <v>10</v>
      </c>
      <c r="L5276" s="64">
        <f t="shared" si="84"/>
        <v>724054506078</v>
      </c>
      <c r="M5276" s="62">
        <v>5267</v>
      </c>
    </row>
    <row r="5277" spans="5:13">
      <c r="E5277" s="59"/>
      <c r="F5277" s="62">
        <v>4</v>
      </c>
      <c r="G5277" s="64">
        <v>85490000</v>
      </c>
      <c r="H5277" s="59"/>
      <c r="I5277" s="69">
        <v>1.03</v>
      </c>
      <c r="J5277" s="70">
        <v>8637013.283</v>
      </c>
      <c r="K5277" s="64">
        <v>10</v>
      </c>
      <c r="L5277" s="64">
        <f t="shared" si="84"/>
        <v>738463755563.67</v>
      </c>
      <c r="M5277" s="62">
        <v>5268</v>
      </c>
    </row>
    <row r="5278" spans="5:13">
      <c r="E5278" s="59"/>
      <c r="F5278" s="62">
        <v>5</v>
      </c>
      <c r="G5278" s="64">
        <v>86320000</v>
      </c>
      <c r="H5278" s="59"/>
      <c r="I5278" s="69">
        <v>1.04</v>
      </c>
      <c r="J5278" s="70">
        <v>8723383.41583</v>
      </c>
      <c r="K5278" s="64">
        <v>10</v>
      </c>
      <c r="L5278" s="64">
        <f t="shared" si="84"/>
        <v>753088776454.446</v>
      </c>
      <c r="M5278" s="62">
        <v>5269</v>
      </c>
    </row>
    <row r="5279" spans="5:13">
      <c r="E5279" s="59"/>
      <c r="F5279" s="62">
        <v>6</v>
      </c>
      <c r="G5279" s="64">
        <v>87980000</v>
      </c>
      <c r="H5279" s="59"/>
      <c r="I5279" s="69">
        <v>1.06</v>
      </c>
      <c r="J5279" s="70">
        <v>8810617.2499883</v>
      </c>
      <c r="K5279" s="64">
        <v>10</v>
      </c>
      <c r="L5279" s="64">
        <f t="shared" si="84"/>
        <v>775246085653.971</v>
      </c>
      <c r="M5279" s="62">
        <v>5270</v>
      </c>
    </row>
    <row r="5280" spans="5:13">
      <c r="E5280" s="59"/>
      <c r="F5280" s="62">
        <v>7</v>
      </c>
      <c r="G5280" s="64">
        <v>89640000</v>
      </c>
      <c r="H5280" s="59"/>
      <c r="I5280" s="69">
        <v>1.08</v>
      </c>
      <c r="J5280" s="70">
        <v>8898723.42248818</v>
      </c>
      <c r="K5280" s="64">
        <v>10</v>
      </c>
      <c r="L5280" s="64">
        <f t="shared" si="84"/>
        <v>797771207591.841</v>
      </c>
      <c r="M5280" s="62">
        <v>5271</v>
      </c>
    </row>
    <row r="5281" spans="4:13">
      <c r="D5281" s="59"/>
      <c r="E5281" s="59"/>
      <c r="F5281" s="62">
        <v>8</v>
      </c>
      <c r="G5281" s="64">
        <v>91300000</v>
      </c>
      <c r="H5281" s="59"/>
      <c r="I5281" s="69">
        <v>1.1</v>
      </c>
      <c r="J5281" s="70">
        <v>8987710.65671307</v>
      </c>
      <c r="K5281" s="64">
        <v>10</v>
      </c>
      <c r="L5281" s="64">
        <f t="shared" si="84"/>
        <v>820669282957.903</v>
      </c>
      <c r="M5281" s="62">
        <v>5272</v>
      </c>
    </row>
    <row r="5282" spans="4:13">
      <c r="D5282" s="59"/>
      <c r="E5282" s="62">
        <v>5</v>
      </c>
      <c r="F5282" s="62">
        <v>1</v>
      </c>
      <c r="G5282" s="63">
        <v>85600000</v>
      </c>
      <c r="H5282" s="62">
        <v>2600000</v>
      </c>
      <c r="I5282" s="69">
        <v>1</v>
      </c>
      <c r="J5282" s="70">
        <v>8645600</v>
      </c>
      <c r="K5282" s="64">
        <v>10</v>
      </c>
      <c r="L5282" s="64">
        <f t="shared" si="84"/>
        <v>740148960000</v>
      </c>
      <c r="M5282" s="62">
        <v>5273</v>
      </c>
    </row>
    <row r="5283" spans="4:13">
      <c r="D5283" s="59"/>
      <c r="E5283" s="59"/>
      <c r="F5283" s="62">
        <v>2</v>
      </c>
      <c r="G5283" s="64">
        <v>86456000</v>
      </c>
      <c r="H5283" s="59"/>
      <c r="I5283" s="69">
        <v>1.01</v>
      </c>
      <c r="J5283" s="70">
        <v>8732056</v>
      </c>
      <c r="K5283" s="64">
        <v>10</v>
      </c>
      <c r="L5283" s="64">
        <f t="shared" si="84"/>
        <v>755025089536</v>
      </c>
      <c r="M5283" s="62">
        <v>5274</v>
      </c>
    </row>
    <row r="5284" spans="4:13">
      <c r="D5284" s="59"/>
      <c r="E5284" s="59"/>
      <c r="F5284" s="62">
        <v>3</v>
      </c>
      <c r="G5284" s="64">
        <v>87312000</v>
      </c>
      <c r="H5284" s="59"/>
      <c r="I5284" s="69">
        <v>1.02</v>
      </c>
      <c r="J5284" s="70">
        <v>8819376.56</v>
      </c>
      <c r="K5284" s="64">
        <v>10</v>
      </c>
      <c r="L5284" s="64">
        <f t="shared" si="84"/>
        <v>770124718206.72</v>
      </c>
      <c r="M5284" s="62">
        <v>5275</v>
      </c>
    </row>
    <row r="5285" spans="4:13">
      <c r="D5285" s="59"/>
      <c r="E5285" s="59"/>
      <c r="F5285" s="62">
        <v>4</v>
      </c>
      <c r="G5285" s="64">
        <v>88168000</v>
      </c>
      <c r="H5285" s="59"/>
      <c r="I5285" s="69">
        <v>1.03</v>
      </c>
      <c r="J5285" s="70">
        <v>8907570.3256</v>
      </c>
      <c r="K5285" s="64">
        <v>10</v>
      </c>
      <c r="L5285" s="64">
        <f t="shared" si="84"/>
        <v>785450828467.501</v>
      </c>
      <c r="M5285" s="62">
        <v>5276</v>
      </c>
    </row>
    <row r="5286" spans="4:13">
      <c r="D5286" s="59"/>
      <c r="E5286" s="59"/>
      <c r="F5286" s="62">
        <v>5</v>
      </c>
      <c r="G5286" s="64">
        <v>89024000</v>
      </c>
      <c r="H5286" s="59"/>
      <c r="I5286" s="69">
        <v>1.04</v>
      </c>
      <c r="J5286" s="70">
        <v>8996646.028856</v>
      </c>
      <c r="K5286" s="64">
        <v>10</v>
      </c>
      <c r="L5286" s="64">
        <f t="shared" si="84"/>
        <v>801006440072.876</v>
      </c>
      <c r="M5286" s="62">
        <v>5277</v>
      </c>
    </row>
    <row r="5287" spans="4:13">
      <c r="D5287" s="59"/>
      <c r="E5287" s="59"/>
      <c r="F5287" s="62">
        <v>6</v>
      </c>
      <c r="G5287" s="64">
        <v>90736000</v>
      </c>
      <c r="H5287" s="59"/>
      <c r="I5287" s="69">
        <v>1.06</v>
      </c>
      <c r="J5287" s="70">
        <v>9086612.48914456</v>
      </c>
      <c r="K5287" s="64">
        <v>10</v>
      </c>
      <c r="L5287" s="64">
        <f t="shared" ref="L5287:L5350" si="85">G5287*(1+J5287/1000)</f>
        <v>824573606815.021</v>
      </c>
      <c r="M5287" s="62">
        <v>5278</v>
      </c>
    </row>
    <row r="5288" spans="4:13">
      <c r="D5288" s="59"/>
      <c r="E5288" s="59"/>
      <c r="F5288" s="62">
        <v>7</v>
      </c>
      <c r="G5288" s="64">
        <v>92448000</v>
      </c>
      <c r="H5288" s="59"/>
      <c r="I5288" s="69">
        <v>1.08</v>
      </c>
      <c r="J5288" s="70">
        <v>9177478.614036</v>
      </c>
      <c r="K5288" s="64">
        <v>10</v>
      </c>
      <c r="L5288" s="64">
        <f t="shared" si="85"/>
        <v>848531990910.4</v>
      </c>
      <c r="M5288" s="62">
        <v>5279</v>
      </c>
    </row>
    <row r="5289" spans="4:13">
      <c r="D5289" s="59"/>
      <c r="E5289" s="59"/>
      <c r="F5289" s="62">
        <v>8</v>
      </c>
      <c r="G5289" s="64">
        <v>94160000</v>
      </c>
      <c r="H5289" s="59"/>
      <c r="I5289" s="69">
        <v>1.1</v>
      </c>
      <c r="J5289" s="70">
        <v>9269253.40017636</v>
      </c>
      <c r="K5289" s="64">
        <v>10</v>
      </c>
      <c r="L5289" s="64">
        <f t="shared" si="85"/>
        <v>872887060160.606</v>
      </c>
      <c r="M5289" s="62">
        <v>5280</v>
      </c>
    </row>
    <row r="5290" spans="4:13">
      <c r="D5290" s="62" t="s">
        <v>729</v>
      </c>
      <c r="E5290" s="62">
        <v>1</v>
      </c>
      <c r="F5290" s="62">
        <v>1</v>
      </c>
      <c r="G5290" s="63">
        <v>88700000</v>
      </c>
      <c r="H5290" s="62">
        <v>3100000</v>
      </c>
      <c r="I5290" s="69">
        <v>1</v>
      </c>
      <c r="J5290" s="70">
        <v>8958700</v>
      </c>
      <c r="K5290" s="64">
        <v>10</v>
      </c>
      <c r="L5290" s="64">
        <f t="shared" si="85"/>
        <v>794725390000</v>
      </c>
      <c r="M5290" s="62">
        <v>5281</v>
      </c>
    </row>
    <row r="5291" spans="4:13">
      <c r="D5291" s="59"/>
      <c r="E5291" s="59"/>
      <c r="F5291" s="62">
        <v>2</v>
      </c>
      <c r="G5291" s="64">
        <v>89587000</v>
      </c>
      <c r="H5291" s="59"/>
      <c r="I5291" s="69">
        <v>1.01</v>
      </c>
      <c r="J5291" s="70">
        <v>9048287</v>
      </c>
      <c r="K5291" s="64">
        <v>10</v>
      </c>
      <c r="L5291" s="64">
        <f t="shared" si="85"/>
        <v>810698474469</v>
      </c>
      <c r="M5291" s="62">
        <v>5282</v>
      </c>
    </row>
    <row r="5292" spans="4:13">
      <c r="D5292" s="59"/>
      <c r="E5292" s="59"/>
      <c r="F5292" s="62">
        <v>3</v>
      </c>
      <c r="G5292" s="64">
        <v>90474000</v>
      </c>
      <c r="H5292" s="59"/>
      <c r="I5292" s="69">
        <v>1.02</v>
      </c>
      <c r="J5292" s="70">
        <v>9138769.87</v>
      </c>
      <c r="K5292" s="64">
        <v>10</v>
      </c>
      <c r="L5292" s="64">
        <f t="shared" si="85"/>
        <v>826911539218.38</v>
      </c>
      <c r="M5292" s="62">
        <v>5283</v>
      </c>
    </row>
    <row r="5293" spans="4:13">
      <c r="D5293" s="59"/>
      <c r="E5293" s="59"/>
      <c r="F5293" s="62">
        <v>4</v>
      </c>
      <c r="G5293" s="64">
        <v>91361000</v>
      </c>
      <c r="H5293" s="59"/>
      <c r="I5293" s="69">
        <v>1.03</v>
      </c>
      <c r="J5293" s="70">
        <v>9230157.5687</v>
      </c>
      <c r="K5293" s="64">
        <v>10</v>
      </c>
      <c r="L5293" s="64">
        <f t="shared" si="85"/>
        <v>843367786634.001</v>
      </c>
      <c r="M5293" s="62">
        <v>5284</v>
      </c>
    </row>
    <row r="5294" spans="4:13">
      <c r="D5294" s="59"/>
      <c r="E5294" s="59"/>
      <c r="F5294" s="62">
        <v>5</v>
      </c>
      <c r="G5294" s="64">
        <v>92248000</v>
      </c>
      <c r="H5294" s="59"/>
      <c r="I5294" s="69">
        <v>1.04</v>
      </c>
      <c r="J5294" s="70">
        <v>9322459.144387</v>
      </c>
      <c r="K5294" s="64">
        <v>10</v>
      </c>
      <c r="L5294" s="64">
        <f t="shared" si="85"/>
        <v>860070459151.412</v>
      </c>
      <c r="M5294" s="62">
        <v>5285</v>
      </c>
    </row>
    <row r="5295" spans="4:13">
      <c r="D5295" s="59"/>
      <c r="E5295" s="59"/>
      <c r="F5295" s="62">
        <v>6</v>
      </c>
      <c r="G5295" s="64">
        <v>94022000</v>
      </c>
      <c r="H5295" s="59"/>
      <c r="I5295" s="69">
        <v>1.06</v>
      </c>
      <c r="J5295" s="70">
        <v>9415683.73583087</v>
      </c>
      <c r="K5295" s="64">
        <v>10</v>
      </c>
      <c r="L5295" s="64">
        <f t="shared" si="85"/>
        <v>885375438210.29</v>
      </c>
      <c r="M5295" s="62">
        <v>5286</v>
      </c>
    </row>
    <row r="5296" spans="4:13">
      <c r="D5296" s="59"/>
      <c r="E5296" s="59"/>
      <c r="F5296" s="62">
        <v>7</v>
      </c>
      <c r="G5296" s="64">
        <v>95796000</v>
      </c>
      <c r="H5296" s="59"/>
      <c r="I5296" s="69">
        <v>1.08</v>
      </c>
      <c r="J5296" s="70">
        <v>9509840.57318918</v>
      </c>
      <c r="K5296" s="64">
        <v>10</v>
      </c>
      <c r="L5296" s="64">
        <f t="shared" si="85"/>
        <v>911100483549.231</v>
      </c>
      <c r="M5296" s="62">
        <v>5287</v>
      </c>
    </row>
    <row r="5297" spans="5:13">
      <c r="E5297" s="59"/>
      <c r="F5297" s="62">
        <v>8</v>
      </c>
      <c r="G5297" s="64">
        <v>97570000</v>
      </c>
      <c r="H5297" s="59"/>
      <c r="I5297" s="69">
        <v>1.1</v>
      </c>
      <c r="J5297" s="70">
        <v>9604938.97892107</v>
      </c>
      <c r="K5297" s="64">
        <v>10</v>
      </c>
      <c r="L5297" s="64">
        <f t="shared" si="85"/>
        <v>937251466173.329</v>
      </c>
      <c r="M5297" s="62">
        <v>5288</v>
      </c>
    </row>
    <row r="5298" spans="5:13">
      <c r="E5298" s="62">
        <v>2</v>
      </c>
      <c r="F5298" s="62">
        <v>1</v>
      </c>
      <c r="G5298" s="63">
        <v>91800000</v>
      </c>
      <c r="H5298" s="62">
        <v>3100000</v>
      </c>
      <c r="I5298" s="69">
        <v>1</v>
      </c>
      <c r="J5298" s="70">
        <v>9271800</v>
      </c>
      <c r="K5298" s="64">
        <v>10</v>
      </c>
      <c r="L5298" s="64">
        <f t="shared" si="85"/>
        <v>851243040000</v>
      </c>
      <c r="M5298" s="62">
        <v>5289</v>
      </c>
    </row>
    <row r="5299" spans="5:13">
      <c r="E5299" s="59"/>
      <c r="F5299" s="62">
        <v>2</v>
      </c>
      <c r="G5299" s="64">
        <v>92718000</v>
      </c>
      <c r="H5299" s="59"/>
      <c r="I5299" s="69">
        <v>1.01</v>
      </c>
      <c r="J5299" s="70">
        <v>9364518</v>
      </c>
      <c r="K5299" s="64">
        <v>10</v>
      </c>
      <c r="L5299" s="64">
        <f t="shared" si="85"/>
        <v>868352097924</v>
      </c>
      <c r="M5299" s="62">
        <v>5290</v>
      </c>
    </row>
    <row r="5300" spans="5:13">
      <c r="E5300" s="59"/>
      <c r="F5300" s="62">
        <v>3</v>
      </c>
      <c r="G5300" s="64">
        <v>93636000</v>
      </c>
      <c r="H5300" s="59"/>
      <c r="I5300" s="69">
        <v>1.02</v>
      </c>
      <c r="J5300" s="70">
        <v>9458163.18</v>
      </c>
      <c r="K5300" s="64">
        <v>10</v>
      </c>
      <c r="L5300" s="64">
        <f t="shared" si="85"/>
        <v>885718203522.48</v>
      </c>
      <c r="M5300" s="62">
        <v>5291</v>
      </c>
    </row>
    <row r="5301" spans="5:13">
      <c r="E5301" s="59"/>
      <c r="F5301" s="62">
        <v>4</v>
      </c>
      <c r="G5301" s="64">
        <v>94554000</v>
      </c>
      <c r="H5301" s="59"/>
      <c r="I5301" s="69">
        <v>1.03</v>
      </c>
      <c r="J5301" s="70">
        <v>9552744.8118</v>
      </c>
      <c r="K5301" s="64">
        <v>10</v>
      </c>
      <c r="L5301" s="64">
        <f t="shared" si="85"/>
        <v>903344786934.937</v>
      </c>
      <c r="M5301" s="62">
        <v>5292</v>
      </c>
    </row>
    <row r="5302" spans="5:13">
      <c r="E5302" s="59"/>
      <c r="F5302" s="62">
        <v>5</v>
      </c>
      <c r="G5302" s="64">
        <v>95472000</v>
      </c>
      <c r="H5302" s="59"/>
      <c r="I5302" s="69">
        <v>1.04</v>
      </c>
      <c r="J5302" s="70">
        <v>9648272.259918</v>
      </c>
      <c r="K5302" s="64">
        <v>10</v>
      </c>
      <c r="L5302" s="64">
        <f t="shared" si="85"/>
        <v>921235321198.891</v>
      </c>
      <c r="M5302" s="62">
        <v>5293</v>
      </c>
    </row>
    <row r="5303" spans="5:13">
      <c r="E5303" s="59"/>
      <c r="F5303" s="62">
        <v>6</v>
      </c>
      <c r="G5303" s="64">
        <v>97308000</v>
      </c>
      <c r="H5303" s="59"/>
      <c r="I5303" s="69">
        <v>1.06</v>
      </c>
      <c r="J5303" s="70">
        <v>9744754.98251718</v>
      </c>
      <c r="K5303" s="64">
        <v>10</v>
      </c>
      <c r="L5303" s="64">
        <f t="shared" si="85"/>
        <v>948339925838.782</v>
      </c>
      <c r="M5303" s="62">
        <v>5294</v>
      </c>
    </row>
    <row r="5304" spans="5:13">
      <c r="E5304" s="59"/>
      <c r="F5304" s="62">
        <v>7</v>
      </c>
      <c r="G5304" s="64">
        <v>99144000</v>
      </c>
      <c r="H5304" s="59"/>
      <c r="I5304" s="69">
        <v>1.08</v>
      </c>
      <c r="J5304" s="70">
        <v>9842202.53234235</v>
      </c>
      <c r="K5304" s="64">
        <v>10</v>
      </c>
      <c r="L5304" s="64">
        <f t="shared" si="85"/>
        <v>975894471866.55</v>
      </c>
      <c r="M5304" s="62">
        <v>5295</v>
      </c>
    </row>
    <row r="5305" spans="5:13">
      <c r="E5305" s="59"/>
      <c r="F5305" s="62">
        <v>8</v>
      </c>
      <c r="G5305" s="64">
        <v>100980000</v>
      </c>
      <c r="H5305" s="59"/>
      <c r="I5305" s="69">
        <v>1.1</v>
      </c>
      <c r="J5305" s="70">
        <v>9940624.55766577</v>
      </c>
      <c r="K5305" s="64">
        <v>10</v>
      </c>
      <c r="L5305" s="64">
        <f t="shared" si="85"/>
        <v>1003905247833.09</v>
      </c>
      <c r="M5305" s="62">
        <v>5296</v>
      </c>
    </row>
    <row r="5306" spans="5:13">
      <c r="E5306" s="62">
        <v>3</v>
      </c>
      <c r="F5306" s="62">
        <v>1</v>
      </c>
      <c r="G5306" s="63">
        <v>94900000</v>
      </c>
      <c r="H5306" s="62">
        <v>3100000</v>
      </c>
      <c r="I5306" s="69">
        <v>1</v>
      </c>
      <c r="J5306" s="70">
        <v>9584900</v>
      </c>
      <c r="K5306" s="64">
        <v>10</v>
      </c>
      <c r="L5306" s="64">
        <f t="shared" si="85"/>
        <v>909701910000</v>
      </c>
      <c r="M5306" s="62">
        <v>5297</v>
      </c>
    </row>
    <row r="5307" spans="5:13">
      <c r="E5307" s="59"/>
      <c r="F5307" s="62">
        <v>2</v>
      </c>
      <c r="G5307" s="64">
        <v>95849000</v>
      </c>
      <c r="H5307" s="59"/>
      <c r="I5307" s="69">
        <v>1.01</v>
      </c>
      <c r="J5307" s="70">
        <v>9680749</v>
      </c>
      <c r="K5307" s="64">
        <v>10</v>
      </c>
      <c r="L5307" s="64">
        <f t="shared" si="85"/>
        <v>927985959901</v>
      </c>
      <c r="M5307" s="62">
        <v>5298</v>
      </c>
    </row>
    <row r="5308" spans="5:13">
      <c r="E5308" s="59"/>
      <c r="F5308" s="62">
        <v>3</v>
      </c>
      <c r="G5308" s="64">
        <v>96798000</v>
      </c>
      <c r="H5308" s="59"/>
      <c r="I5308" s="69">
        <v>1.02</v>
      </c>
      <c r="J5308" s="70">
        <v>9777556.49</v>
      </c>
      <c r="K5308" s="64">
        <v>10</v>
      </c>
      <c r="L5308" s="64">
        <f t="shared" si="85"/>
        <v>946544711119.02</v>
      </c>
      <c r="M5308" s="62">
        <v>5299</v>
      </c>
    </row>
    <row r="5309" spans="5:13">
      <c r="E5309" s="59"/>
      <c r="F5309" s="62">
        <v>4</v>
      </c>
      <c r="G5309" s="64">
        <v>97747000</v>
      </c>
      <c r="H5309" s="59"/>
      <c r="I5309" s="69">
        <v>1.03</v>
      </c>
      <c r="J5309" s="70">
        <v>9875332.0549</v>
      </c>
      <c r="K5309" s="64">
        <v>10</v>
      </c>
      <c r="L5309" s="64">
        <f t="shared" si="85"/>
        <v>965381829370.31</v>
      </c>
      <c r="M5309" s="62">
        <v>5300</v>
      </c>
    </row>
    <row r="5310" spans="5:13">
      <c r="E5310" s="59"/>
      <c r="F5310" s="62">
        <v>5</v>
      </c>
      <c r="G5310" s="64">
        <v>98696000</v>
      </c>
      <c r="H5310" s="59"/>
      <c r="I5310" s="69">
        <v>1.04</v>
      </c>
      <c r="J5310" s="70">
        <v>9974085.375449</v>
      </c>
      <c r="K5310" s="64">
        <v>10</v>
      </c>
      <c r="L5310" s="64">
        <f t="shared" si="85"/>
        <v>984501026215.314</v>
      </c>
      <c r="M5310" s="62">
        <v>5301</v>
      </c>
    </row>
    <row r="5311" spans="5:13">
      <c r="E5311" s="59"/>
      <c r="F5311" s="62">
        <v>6</v>
      </c>
      <c r="G5311" s="64">
        <v>100594000</v>
      </c>
      <c r="H5311" s="59"/>
      <c r="I5311" s="69">
        <v>1.06</v>
      </c>
      <c r="J5311" s="70">
        <v>10073826.2292035</v>
      </c>
      <c r="K5311" s="64">
        <v>10</v>
      </c>
      <c r="L5311" s="64">
        <f t="shared" si="85"/>
        <v>1013467069700.5</v>
      </c>
      <c r="M5311" s="62">
        <v>5302</v>
      </c>
    </row>
    <row r="5312" spans="5:13">
      <c r="E5312" s="59"/>
      <c r="F5312" s="62">
        <v>7</v>
      </c>
      <c r="G5312" s="64">
        <v>102492000</v>
      </c>
      <c r="H5312" s="59"/>
      <c r="I5312" s="69">
        <v>1.08</v>
      </c>
      <c r="J5312" s="70">
        <v>10174564.4914955</v>
      </c>
      <c r="K5312" s="64">
        <v>10</v>
      </c>
      <c r="L5312" s="64">
        <f t="shared" si="85"/>
        <v>1042913955862.36</v>
      </c>
      <c r="M5312" s="62">
        <v>5303</v>
      </c>
    </row>
    <row r="5313" spans="5:13">
      <c r="E5313" s="59"/>
      <c r="F5313" s="62">
        <v>8</v>
      </c>
      <c r="G5313" s="64">
        <v>104390000</v>
      </c>
      <c r="H5313" s="59"/>
      <c r="I5313" s="69">
        <v>1.1</v>
      </c>
      <c r="J5313" s="70">
        <v>10276310.1364105</v>
      </c>
      <c r="K5313" s="64">
        <v>10</v>
      </c>
      <c r="L5313" s="64">
        <f t="shared" si="85"/>
        <v>1072848405139.89</v>
      </c>
      <c r="M5313" s="62">
        <v>5304</v>
      </c>
    </row>
    <row r="5314" spans="5:13">
      <c r="E5314" s="62">
        <v>4</v>
      </c>
      <c r="F5314" s="62">
        <v>1</v>
      </c>
      <c r="G5314" s="63">
        <v>98000000</v>
      </c>
      <c r="H5314" s="62">
        <v>3100000</v>
      </c>
      <c r="I5314" s="69">
        <v>1</v>
      </c>
      <c r="J5314" s="70">
        <v>9898000</v>
      </c>
      <c r="K5314" s="64">
        <v>10</v>
      </c>
      <c r="L5314" s="64">
        <f t="shared" si="85"/>
        <v>970102000000</v>
      </c>
      <c r="M5314" s="62">
        <v>5305</v>
      </c>
    </row>
    <row r="5315" spans="5:13">
      <c r="E5315" s="59"/>
      <c r="F5315" s="62">
        <v>2</v>
      </c>
      <c r="G5315" s="64">
        <v>98980000</v>
      </c>
      <c r="H5315" s="59"/>
      <c r="I5315" s="69">
        <v>1.01</v>
      </c>
      <c r="J5315" s="70">
        <v>9996980</v>
      </c>
      <c r="K5315" s="64">
        <v>10</v>
      </c>
      <c r="L5315" s="64">
        <f t="shared" si="85"/>
        <v>989600060400</v>
      </c>
      <c r="M5315" s="62">
        <v>5306</v>
      </c>
    </row>
    <row r="5316" spans="5:13">
      <c r="E5316" s="59"/>
      <c r="F5316" s="62">
        <v>3</v>
      </c>
      <c r="G5316" s="64">
        <v>99960000</v>
      </c>
      <c r="H5316" s="59"/>
      <c r="I5316" s="69">
        <v>1.02</v>
      </c>
      <c r="J5316" s="70">
        <v>10096949.8</v>
      </c>
      <c r="K5316" s="64">
        <v>10</v>
      </c>
      <c r="L5316" s="64">
        <f t="shared" si="85"/>
        <v>1009391062008</v>
      </c>
      <c r="M5316" s="62">
        <v>5307</v>
      </c>
    </row>
    <row r="5317" spans="5:13">
      <c r="E5317" s="59"/>
      <c r="F5317" s="62">
        <v>4</v>
      </c>
      <c r="G5317" s="64">
        <v>100940000</v>
      </c>
      <c r="H5317" s="59"/>
      <c r="I5317" s="69">
        <v>1.03</v>
      </c>
      <c r="J5317" s="70">
        <v>10197919.298</v>
      </c>
      <c r="K5317" s="64">
        <v>10</v>
      </c>
      <c r="L5317" s="64">
        <f t="shared" si="85"/>
        <v>1029478913940.12</v>
      </c>
      <c r="M5317" s="62">
        <v>5308</v>
      </c>
    </row>
    <row r="5318" spans="5:13">
      <c r="E5318" s="59"/>
      <c r="F5318" s="62">
        <v>5</v>
      </c>
      <c r="G5318" s="64">
        <v>101920000</v>
      </c>
      <c r="H5318" s="59"/>
      <c r="I5318" s="69">
        <v>1.04</v>
      </c>
      <c r="J5318" s="70">
        <v>10299898.49098</v>
      </c>
      <c r="K5318" s="64">
        <v>10</v>
      </c>
      <c r="L5318" s="64">
        <f t="shared" si="85"/>
        <v>1049867574200.68</v>
      </c>
      <c r="M5318" s="62">
        <v>5309</v>
      </c>
    </row>
    <row r="5319" spans="5:13">
      <c r="E5319" s="59"/>
      <c r="F5319" s="62">
        <v>6</v>
      </c>
      <c r="G5319" s="64">
        <v>103880000</v>
      </c>
      <c r="H5319" s="59"/>
      <c r="I5319" s="69">
        <v>1.06</v>
      </c>
      <c r="J5319" s="70">
        <v>10402897.4758898</v>
      </c>
      <c r="K5319" s="64">
        <v>10</v>
      </c>
      <c r="L5319" s="64">
        <f t="shared" si="85"/>
        <v>1080756869795.43</v>
      </c>
      <c r="M5319" s="62">
        <v>5310</v>
      </c>
    </row>
    <row r="5320" spans="5:13">
      <c r="E5320" s="59"/>
      <c r="F5320" s="62">
        <v>7</v>
      </c>
      <c r="G5320" s="64">
        <v>105840000</v>
      </c>
      <c r="H5320" s="59"/>
      <c r="I5320" s="69">
        <v>1.08</v>
      </c>
      <c r="J5320" s="70">
        <v>10506926.4506487</v>
      </c>
      <c r="K5320" s="64">
        <v>10</v>
      </c>
      <c r="L5320" s="64">
        <f t="shared" si="85"/>
        <v>1112158935536.66</v>
      </c>
      <c r="M5320" s="62">
        <v>5311</v>
      </c>
    </row>
    <row r="5321" spans="5:13">
      <c r="E5321" s="59"/>
      <c r="F5321" s="62">
        <v>8</v>
      </c>
      <c r="G5321" s="64">
        <v>107800000</v>
      </c>
      <c r="H5321" s="59"/>
      <c r="I5321" s="69">
        <v>1.1</v>
      </c>
      <c r="J5321" s="70">
        <v>10611995.7151552</v>
      </c>
      <c r="K5321" s="64">
        <v>10</v>
      </c>
      <c r="L5321" s="64">
        <f t="shared" si="85"/>
        <v>1144080938093.73</v>
      </c>
      <c r="M5321" s="62">
        <v>5312</v>
      </c>
    </row>
    <row r="5322" spans="5:13">
      <c r="E5322" s="62">
        <v>5</v>
      </c>
      <c r="F5322" s="62">
        <v>1</v>
      </c>
      <c r="G5322" s="63">
        <v>101100000</v>
      </c>
      <c r="H5322" s="62">
        <v>3100000</v>
      </c>
      <c r="I5322" s="69">
        <v>1</v>
      </c>
      <c r="J5322" s="70">
        <v>10211100</v>
      </c>
      <c r="K5322" s="64">
        <v>10</v>
      </c>
      <c r="L5322" s="64">
        <f t="shared" si="85"/>
        <v>1032443310000</v>
      </c>
      <c r="M5322" s="62">
        <v>5313</v>
      </c>
    </row>
    <row r="5323" spans="5:13">
      <c r="E5323" s="59"/>
      <c r="F5323" s="62">
        <v>2</v>
      </c>
      <c r="G5323" s="64">
        <v>102111000</v>
      </c>
      <c r="H5323" s="59"/>
      <c r="I5323" s="69">
        <v>1.01</v>
      </c>
      <c r="J5323" s="70">
        <v>10313211</v>
      </c>
      <c r="K5323" s="64">
        <v>10</v>
      </c>
      <c r="L5323" s="64">
        <f t="shared" si="85"/>
        <v>1053194399421</v>
      </c>
      <c r="M5323" s="62">
        <v>5314</v>
      </c>
    </row>
    <row r="5324" spans="5:13">
      <c r="E5324" s="59"/>
      <c r="F5324" s="62">
        <v>3</v>
      </c>
      <c r="G5324" s="64">
        <v>103122000</v>
      </c>
      <c r="H5324" s="59"/>
      <c r="I5324" s="69">
        <v>1.02</v>
      </c>
      <c r="J5324" s="70">
        <v>10416343.11</v>
      </c>
      <c r="K5324" s="64">
        <v>10</v>
      </c>
      <c r="L5324" s="64">
        <f t="shared" si="85"/>
        <v>1074257256189.42</v>
      </c>
      <c r="M5324" s="62">
        <v>5315</v>
      </c>
    </row>
    <row r="5325" spans="5:13">
      <c r="E5325" s="59"/>
      <c r="F5325" s="62">
        <v>4</v>
      </c>
      <c r="G5325" s="64">
        <v>104133000</v>
      </c>
      <c r="H5325" s="59"/>
      <c r="I5325" s="69">
        <v>1.03</v>
      </c>
      <c r="J5325" s="70">
        <v>10520506.5411</v>
      </c>
      <c r="K5325" s="64">
        <v>10</v>
      </c>
      <c r="L5325" s="64">
        <f t="shared" si="85"/>
        <v>1095636040644.37</v>
      </c>
      <c r="M5325" s="62">
        <v>5316</v>
      </c>
    </row>
    <row r="5326" spans="5:13">
      <c r="E5326" s="59"/>
      <c r="F5326" s="62">
        <v>5</v>
      </c>
      <c r="G5326" s="64">
        <v>105144000</v>
      </c>
      <c r="H5326" s="59"/>
      <c r="I5326" s="69">
        <v>1.04</v>
      </c>
      <c r="J5326" s="70">
        <v>10625711.606511</v>
      </c>
      <c r="K5326" s="64">
        <v>10</v>
      </c>
      <c r="L5326" s="64">
        <f t="shared" si="85"/>
        <v>1117334965154.99</v>
      </c>
      <c r="M5326" s="62">
        <v>5317</v>
      </c>
    </row>
    <row r="5327" spans="5:13">
      <c r="E5327" s="59"/>
      <c r="F5327" s="62">
        <v>6</v>
      </c>
      <c r="G5327" s="64">
        <v>107166000</v>
      </c>
      <c r="H5327" s="59"/>
      <c r="I5327" s="69">
        <v>1.06</v>
      </c>
      <c r="J5327" s="70">
        <v>10731968.7225761</v>
      </c>
      <c r="K5327" s="64">
        <v>10</v>
      </c>
      <c r="L5327" s="64">
        <f t="shared" si="85"/>
        <v>1150209326123.59</v>
      </c>
      <c r="M5327" s="62">
        <v>5318</v>
      </c>
    </row>
    <row r="5328" spans="5:13">
      <c r="E5328" s="59"/>
      <c r="F5328" s="62">
        <v>7</v>
      </c>
      <c r="G5328" s="64">
        <v>109188000</v>
      </c>
      <c r="H5328" s="59"/>
      <c r="I5328" s="69">
        <v>1.08</v>
      </c>
      <c r="J5328" s="70">
        <v>10839288.4098019</v>
      </c>
      <c r="K5328" s="64">
        <v>10</v>
      </c>
      <c r="L5328" s="64">
        <f t="shared" si="85"/>
        <v>1183629410889.45</v>
      </c>
      <c r="M5328" s="62">
        <v>5319</v>
      </c>
    </row>
    <row r="5329" spans="4:13">
      <c r="D5329" s="59"/>
      <c r="E5329" s="59"/>
      <c r="F5329" s="62">
        <v>8</v>
      </c>
      <c r="G5329" s="64">
        <v>111210000</v>
      </c>
      <c r="H5329" s="59"/>
      <c r="I5329" s="69">
        <v>1.1</v>
      </c>
      <c r="J5329" s="70">
        <v>10947681.2938999</v>
      </c>
      <c r="K5329" s="64">
        <v>10</v>
      </c>
      <c r="L5329" s="64">
        <f t="shared" si="85"/>
        <v>1217602846694.61</v>
      </c>
      <c r="M5329" s="62">
        <v>5320</v>
      </c>
    </row>
    <row r="5330" spans="4:13">
      <c r="D5330" s="62" t="s">
        <v>730</v>
      </c>
      <c r="E5330" s="62">
        <v>1</v>
      </c>
      <c r="F5330" s="62">
        <v>1</v>
      </c>
      <c r="G5330" s="63">
        <v>104700000</v>
      </c>
      <c r="H5330" s="62">
        <v>3600000</v>
      </c>
      <c r="I5330" s="69">
        <v>1</v>
      </c>
      <c r="J5330" s="70">
        <v>10574700</v>
      </c>
      <c r="K5330" s="64">
        <v>10</v>
      </c>
      <c r="L5330" s="64">
        <f t="shared" si="85"/>
        <v>1107275790000</v>
      </c>
      <c r="M5330" s="62">
        <v>5321</v>
      </c>
    </row>
    <row r="5331" spans="4:13">
      <c r="D5331" s="59"/>
      <c r="E5331" s="59"/>
      <c r="F5331" s="62">
        <v>2</v>
      </c>
      <c r="G5331" s="64">
        <v>105747000</v>
      </c>
      <c r="H5331" s="59"/>
      <c r="I5331" s="69">
        <v>1.01</v>
      </c>
      <c r="J5331" s="70">
        <v>10680447</v>
      </c>
      <c r="K5331" s="64">
        <v>10</v>
      </c>
      <c r="L5331" s="64">
        <f t="shared" si="85"/>
        <v>1129530975909</v>
      </c>
      <c r="M5331" s="62">
        <v>5322</v>
      </c>
    </row>
    <row r="5332" spans="4:13">
      <c r="D5332" s="59"/>
      <c r="E5332" s="59"/>
      <c r="F5332" s="62">
        <v>3</v>
      </c>
      <c r="G5332" s="64">
        <v>106794000</v>
      </c>
      <c r="H5332" s="59"/>
      <c r="I5332" s="69">
        <v>1.02</v>
      </c>
      <c r="J5332" s="70">
        <v>10787251.47</v>
      </c>
      <c r="K5332" s="64">
        <v>10</v>
      </c>
      <c r="L5332" s="64">
        <f t="shared" si="85"/>
        <v>1152120527487.18</v>
      </c>
      <c r="M5332" s="62">
        <v>5323</v>
      </c>
    </row>
    <row r="5333" spans="4:13">
      <c r="D5333" s="59"/>
      <c r="E5333" s="59"/>
      <c r="F5333" s="62">
        <v>4</v>
      </c>
      <c r="G5333" s="64">
        <v>107841000</v>
      </c>
      <c r="H5333" s="59"/>
      <c r="I5333" s="69">
        <v>1.03</v>
      </c>
      <c r="J5333" s="70">
        <v>10895123.9847</v>
      </c>
      <c r="K5333" s="64">
        <v>10</v>
      </c>
      <c r="L5333" s="64">
        <f t="shared" si="85"/>
        <v>1175048906634.03</v>
      </c>
      <c r="M5333" s="62">
        <v>5324</v>
      </c>
    </row>
    <row r="5334" spans="4:13">
      <c r="D5334" s="59"/>
      <c r="E5334" s="59"/>
      <c r="F5334" s="62">
        <v>5</v>
      </c>
      <c r="G5334" s="64">
        <v>108888000</v>
      </c>
      <c r="H5334" s="59"/>
      <c r="I5334" s="69">
        <v>1.04</v>
      </c>
      <c r="J5334" s="70">
        <v>11004075.224547</v>
      </c>
      <c r="K5334" s="64">
        <v>10</v>
      </c>
      <c r="L5334" s="64">
        <f t="shared" si="85"/>
        <v>1198320631050.47</v>
      </c>
      <c r="M5334" s="62">
        <v>5325</v>
      </c>
    </row>
    <row r="5335" spans="4:13">
      <c r="D5335" s="59"/>
      <c r="E5335" s="59"/>
      <c r="F5335" s="62">
        <v>6</v>
      </c>
      <c r="G5335" s="64">
        <v>110982000</v>
      </c>
      <c r="H5335" s="59"/>
      <c r="I5335" s="69">
        <v>1.06</v>
      </c>
      <c r="J5335" s="70">
        <v>11114115.9767925</v>
      </c>
      <c r="K5335" s="64">
        <v>10</v>
      </c>
      <c r="L5335" s="64">
        <f t="shared" si="85"/>
        <v>1233577801336.39</v>
      </c>
      <c r="M5335" s="62">
        <v>5326</v>
      </c>
    </row>
    <row r="5336" spans="4:13">
      <c r="D5336" s="59"/>
      <c r="E5336" s="59"/>
      <c r="F5336" s="62">
        <v>7</v>
      </c>
      <c r="G5336" s="64">
        <v>113076000</v>
      </c>
      <c r="H5336" s="59"/>
      <c r="I5336" s="69">
        <v>1.08</v>
      </c>
      <c r="J5336" s="70">
        <v>11225257.1365604</v>
      </c>
      <c r="K5336" s="64">
        <v>10</v>
      </c>
      <c r="L5336" s="64">
        <f t="shared" si="85"/>
        <v>1269420251973.7</v>
      </c>
      <c r="M5336" s="62">
        <v>5327</v>
      </c>
    </row>
    <row r="5337" spans="4:13">
      <c r="D5337" s="59"/>
      <c r="E5337" s="59"/>
      <c r="F5337" s="62">
        <v>8</v>
      </c>
      <c r="G5337" s="64">
        <v>115170000</v>
      </c>
      <c r="H5337" s="59"/>
      <c r="I5337" s="69">
        <v>1.1</v>
      </c>
      <c r="J5337" s="70">
        <v>11337509.707926</v>
      </c>
      <c r="K5337" s="64">
        <v>10</v>
      </c>
      <c r="L5337" s="64">
        <f t="shared" si="85"/>
        <v>1305856163061.84</v>
      </c>
      <c r="M5337" s="62">
        <v>5328</v>
      </c>
    </row>
    <row r="5338" spans="4:13">
      <c r="D5338" s="59"/>
      <c r="E5338" s="62">
        <v>2</v>
      </c>
      <c r="F5338" s="62">
        <v>1</v>
      </c>
      <c r="G5338" s="63">
        <v>108300000</v>
      </c>
      <c r="H5338" s="62">
        <v>3600000</v>
      </c>
      <c r="I5338" s="69">
        <v>1</v>
      </c>
      <c r="J5338" s="70">
        <v>10938300</v>
      </c>
      <c r="K5338" s="64">
        <v>10</v>
      </c>
      <c r="L5338" s="64">
        <f t="shared" si="85"/>
        <v>1184726190000</v>
      </c>
      <c r="M5338" s="62">
        <v>5329</v>
      </c>
    </row>
    <row r="5339" spans="4:13">
      <c r="D5339" s="59"/>
      <c r="E5339" s="59"/>
      <c r="F5339" s="62">
        <v>2</v>
      </c>
      <c r="G5339" s="64">
        <v>109383000</v>
      </c>
      <c r="H5339" s="59"/>
      <c r="I5339" s="69">
        <v>1.01</v>
      </c>
      <c r="J5339" s="70">
        <v>11047683</v>
      </c>
      <c r="K5339" s="64">
        <v>10</v>
      </c>
      <c r="L5339" s="64">
        <f t="shared" si="85"/>
        <v>1208538092589</v>
      </c>
      <c r="M5339" s="62">
        <v>5330</v>
      </c>
    </row>
    <row r="5340" spans="4:13">
      <c r="D5340" s="59"/>
      <c r="E5340" s="59"/>
      <c r="F5340" s="62">
        <v>3</v>
      </c>
      <c r="G5340" s="64">
        <v>110466000</v>
      </c>
      <c r="H5340" s="59"/>
      <c r="I5340" s="69">
        <v>1.02</v>
      </c>
      <c r="J5340" s="70">
        <v>11158159.83</v>
      </c>
      <c r="K5340" s="64">
        <v>10</v>
      </c>
      <c r="L5340" s="64">
        <f t="shared" si="85"/>
        <v>1232707749780.78</v>
      </c>
      <c r="M5340" s="62">
        <v>5331</v>
      </c>
    </row>
    <row r="5341" spans="4:13">
      <c r="D5341" s="59"/>
      <c r="E5341" s="59"/>
      <c r="F5341" s="62">
        <v>4</v>
      </c>
      <c r="G5341" s="64">
        <v>111549000</v>
      </c>
      <c r="H5341" s="59"/>
      <c r="I5341" s="69">
        <v>1.03</v>
      </c>
      <c r="J5341" s="70">
        <v>11269741.4283</v>
      </c>
      <c r="K5341" s="64">
        <v>10</v>
      </c>
      <c r="L5341" s="64">
        <f t="shared" si="85"/>
        <v>1257239935585.44</v>
      </c>
      <c r="M5341" s="62">
        <v>5332</v>
      </c>
    </row>
    <row r="5342" spans="4:13">
      <c r="D5342" s="59"/>
      <c r="E5342" s="59"/>
      <c r="F5342" s="62">
        <v>5</v>
      </c>
      <c r="G5342" s="64">
        <v>112632000</v>
      </c>
      <c r="H5342" s="59"/>
      <c r="I5342" s="69">
        <v>1.04</v>
      </c>
      <c r="J5342" s="70">
        <v>11382438.842583</v>
      </c>
      <c r="K5342" s="64">
        <v>10</v>
      </c>
      <c r="L5342" s="64">
        <f t="shared" si="85"/>
        <v>1282139483717.81</v>
      </c>
      <c r="M5342" s="62">
        <v>5333</v>
      </c>
    </row>
    <row r="5343" spans="4:13">
      <c r="D5343" s="59"/>
      <c r="E5343" s="59"/>
      <c r="F5343" s="62">
        <v>6</v>
      </c>
      <c r="G5343" s="64">
        <v>114798000</v>
      </c>
      <c r="H5343" s="59"/>
      <c r="I5343" s="69">
        <v>1.06</v>
      </c>
      <c r="J5343" s="70">
        <v>11496263.2310088</v>
      </c>
      <c r="K5343" s="64">
        <v>10</v>
      </c>
      <c r="L5343" s="64">
        <f t="shared" si="85"/>
        <v>1319862824393.35</v>
      </c>
      <c r="M5343" s="62">
        <v>5334</v>
      </c>
    </row>
    <row r="5344" spans="4:13">
      <c r="D5344" s="59"/>
      <c r="E5344" s="59"/>
      <c r="F5344" s="62">
        <v>7</v>
      </c>
      <c r="G5344" s="64">
        <v>116964000</v>
      </c>
      <c r="H5344" s="59"/>
      <c r="I5344" s="69">
        <v>1.08</v>
      </c>
      <c r="J5344" s="70">
        <v>11611225.8633189</v>
      </c>
      <c r="K5344" s="64">
        <v>10</v>
      </c>
      <c r="L5344" s="64">
        <f t="shared" si="85"/>
        <v>1358212385877.23</v>
      </c>
      <c r="M5344" s="62">
        <v>5335</v>
      </c>
    </row>
    <row r="5345" spans="5:13">
      <c r="E5345" s="59"/>
      <c r="F5345" s="62">
        <v>8</v>
      </c>
      <c r="G5345" s="64">
        <v>119130000</v>
      </c>
      <c r="H5345" s="59"/>
      <c r="I5345" s="69">
        <v>1.1</v>
      </c>
      <c r="J5345" s="70">
        <v>11727338.1219521</v>
      </c>
      <c r="K5345" s="64">
        <v>10</v>
      </c>
      <c r="L5345" s="64">
        <f t="shared" si="85"/>
        <v>1397196920468.15</v>
      </c>
      <c r="M5345" s="62">
        <v>5336</v>
      </c>
    </row>
    <row r="5346" spans="5:13">
      <c r="E5346" s="62">
        <v>3</v>
      </c>
      <c r="F5346" s="62">
        <v>1</v>
      </c>
      <c r="G5346" s="63">
        <v>111900000</v>
      </c>
      <c r="H5346" s="62">
        <v>3600000</v>
      </c>
      <c r="I5346" s="69">
        <v>1</v>
      </c>
      <c r="J5346" s="70">
        <v>11301900</v>
      </c>
      <c r="K5346" s="64">
        <v>10</v>
      </c>
      <c r="L5346" s="64">
        <f t="shared" si="85"/>
        <v>1264794510000</v>
      </c>
      <c r="M5346" s="62">
        <v>5337</v>
      </c>
    </row>
    <row r="5347" spans="5:13">
      <c r="E5347" s="59"/>
      <c r="F5347" s="62">
        <v>2</v>
      </c>
      <c r="G5347" s="64">
        <v>113019000</v>
      </c>
      <c r="H5347" s="59"/>
      <c r="I5347" s="69">
        <v>1.01</v>
      </c>
      <c r="J5347" s="70">
        <v>11414919</v>
      </c>
      <c r="K5347" s="64">
        <v>10</v>
      </c>
      <c r="L5347" s="64">
        <f t="shared" si="85"/>
        <v>1290215749461</v>
      </c>
      <c r="M5347" s="62">
        <v>5338</v>
      </c>
    </row>
    <row r="5348" spans="5:13">
      <c r="E5348" s="59"/>
      <c r="F5348" s="62">
        <v>3</v>
      </c>
      <c r="G5348" s="64">
        <v>114138000</v>
      </c>
      <c r="H5348" s="59"/>
      <c r="I5348" s="69">
        <v>1.02</v>
      </c>
      <c r="J5348" s="70">
        <v>11529068.19</v>
      </c>
      <c r="K5348" s="64">
        <v>10</v>
      </c>
      <c r="L5348" s="64">
        <f t="shared" si="85"/>
        <v>1316018923070.22</v>
      </c>
      <c r="M5348" s="62">
        <v>5339</v>
      </c>
    </row>
    <row r="5349" spans="5:13">
      <c r="E5349" s="59"/>
      <c r="F5349" s="62">
        <v>4</v>
      </c>
      <c r="G5349" s="64">
        <v>115257000</v>
      </c>
      <c r="H5349" s="59"/>
      <c r="I5349" s="69">
        <v>1.03</v>
      </c>
      <c r="J5349" s="70">
        <v>11644358.8719</v>
      </c>
      <c r="K5349" s="64">
        <v>10</v>
      </c>
      <c r="L5349" s="64">
        <f t="shared" si="85"/>
        <v>1342209127498.58</v>
      </c>
      <c r="M5349" s="62">
        <v>5340</v>
      </c>
    </row>
    <row r="5350" spans="5:13">
      <c r="E5350" s="59"/>
      <c r="F5350" s="62">
        <v>5</v>
      </c>
      <c r="G5350" s="64">
        <v>116376000</v>
      </c>
      <c r="H5350" s="59"/>
      <c r="I5350" s="69">
        <v>1.04</v>
      </c>
      <c r="J5350" s="70">
        <v>11760802.460619</v>
      </c>
      <c r="K5350" s="64">
        <v>10</v>
      </c>
      <c r="L5350" s="64">
        <f t="shared" si="85"/>
        <v>1368791523157</v>
      </c>
      <c r="M5350" s="62">
        <v>5341</v>
      </c>
    </row>
    <row r="5351" spans="5:13">
      <c r="E5351" s="59"/>
      <c r="F5351" s="62">
        <v>6</v>
      </c>
      <c r="G5351" s="64">
        <v>118614000</v>
      </c>
      <c r="H5351" s="59"/>
      <c r="I5351" s="69">
        <v>1.06</v>
      </c>
      <c r="J5351" s="70">
        <v>11878410.4852252</v>
      </c>
      <c r="K5351" s="64">
        <v>10</v>
      </c>
      <c r="L5351" s="64">
        <f t="shared" ref="L5351:L5414" si="86">G5351*(1+J5351/1000)</f>
        <v>1409064395294.5</v>
      </c>
      <c r="M5351" s="62">
        <v>5342</v>
      </c>
    </row>
    <row r="5352" spans="5:13">
      <c r="E5352" s="59"/>
      <c r="F5352" s="62">
        <v>7</v>
      </c>
      <c r="G5352" s="64">
        <v>120852000</v>
      </c>
      <c r="H5352" s="59"/>
      <c r="I5352" s="69">
        <v>1.08</v>
      </c>
      <c r="J5352" s="70">
        <v>11997194.5900774</v>
      </c>
      <c r="K5352" s="64">
        <v>10</v>
      </c>
      <c r="L5352" s="64">
        <f t="shared" si="86"/>
        <v>1450005812600.03</v>
      </c>
      <c r="M5352" s="62">
        <v>5343</v>
      </c>
    </row>
    <row r="5353" spans="5:13">
      <c r="E5353" s="59"/>
      <c r="F5353" s="62">
        <v>8</v>
      </c>
      <c r="G5353" s="64">
        <v>123090000</v>
      </c>
      <c r="H5353" s="59"/>
      <c r="I5353" s="69">
        <v>1.1</v>
      </c>
      <c r="J5353" s="70">
        <v>12117166.5359782</v>
      </c>
      <c r="K5353" s="64">
        <v>10</v>
      </c>
      <c r="L5353" s="64">
        <f t="shared" si="86"/>
        <v>1491625118913.56</v>
      </c>
      <c r="M5353" s="62">
        <v>5344</v>
      </c>
    </row>
    <row r="5354" spans="5:13">
      <c r="E5354" s="62">
        <v>4</v>
      </c>
      <c r="F5354" s="62">
        <v>1</v>
      </c>
      <c r="G5354" s="63">
        <v>115500000</v>
      </c>
      <c r="H5354" s="62">
        <v>3600000</v>
      </c>
      <c r="I5354" s="69">
        <v>1</v>
      </c>
      <c r="J5354" s="70">
        <v>11665500</v>
      </c>
      <c r="K5354" s="64">
        <v>10</v>
      </c>
      <c r="L5354" s="64">
        <f t="shared" si="86"/>
        <v>1347480750000</v>
      </c>
      <c r="M5354" s="62">
        <v>5345</v>
      </c>
    </row>
    <row r="5355" spans="5:13">
      <c r="E5355" s="59"/>
      <c r="F5355" s="62">
        <v>2</v>
      </c>
      <c r="G5355" s="64">
        <v>116655000</v>
      </c>
      <c r="H5355" s="59"/>
      <c r="I5355" s="69">
        <v>1.01</v>
      </c>
      <c r="J5355" s="70">
        <v>11782155</v>
      </c>
      <c r="K5355" s="64">
        <v>10</v>
      </c>
      <c r="L5355" s="64">
        <f t="shared" si="86"/>
        <v>1374563946525</v>
      </c>
      <c r="M5355" s="62">
        <v>5346</v>
      </c>
    </row>
    <row r="5356" spans="5:13">
      <c r="E5356" s="59"/>
      <c r="F5356" s="62">
        <v>3</v>
      </c>
      <c r="G5356" s="64">
        <v>117810000</v>
      </c>
      <c r="H5356" s="59"/>
      <c r="I5356" s="69">
        <v>1.02</v>
      </c>
      <c r="J5356" s="70">
        <v>11899976.55</v>
      </c>
      <c r="K5356" s="64">
        <v>10</v>
      </c>
      <c r="L5356" s="64">
        <f t="shared" si="86"/>
        <v>1402054047355.5</v>
      </c>
      <c r="M5356" s="62">
        <v>5347</v>
      </c>
    </row>
    <row r="5357" spans="5:13">
      <c r="E5357" s="59"/>
      <c r="F5357" s="62">
        <v>4</v>
      </c>
      <c r="G5357" s="64">
        <v>118965000</v>
      </c>
      <c r="H5357" s="59"/>
      <c r="I5357" s="69">
        <v>1.03</v>
      </c>
      <c r="J5357" s="70">
        <v>12018976.3155</v>
      </c>
      <c r="K5357" s="64">
        <v>10</v>
      </c>
      <c r="L5357" s="64">
        <f t="shared" si="86"/>
        <v>1429956482373.46</v>
      </c>
      <c r="M5357" s="62">
        <v>5348</v>
      </c>
    </row>
    <row r="5358" spans="5:13">
      <c r="E5358" s="59"/>
      <c r="F5358" s="62">
        <v>5</v>
      </c>
      <c r="G5358" s="64">
        <v>120120000</v>
      </c>
      <c r="H5358" s="59"/>
      <c r="I5358" s="69">
        <v>1.04</v>
      </c>
      <c r="J5358" s="70">
        <v>12139166.078655</v>
      </c>
      <c r="K5358" s="64">
        <v>10</v>
      </c>
      <c r="L5358" s="64">
        <f t="shared" si="86"/>
        <v>1458276749368.04</v>
      </c>
      <c r="M5358" s="62">
        <v>5349</v>
      </c>
    </row>
    <row r="5359" spans="5:13">
      <c r="E5359" s="59"/>
      <c r="F5359" s="62">
        <v>6</v>
      </c>
      <c r="G5359" s="64">
        <v>122430000</v>
      </c>
      <c r="H5359" s="59"/>
      <c r="I5359" s="69">
        <v>1.06</v>
      </c>
      <c r="J5359" s="70">
        <v>12260557.7394416</v>
      </c>
      <c r="K5359" s="64">
        <v>10</v>
      </c>
      <c r="L5359" s="64">
        <f t="shared" si="86"/>
        <v>1501182514039.83</v>
      </c>
      <c r="M5359" s="62">
        <v>5350</v>
      </c>
    </row>
    <row r="5360" spans="5:13">
      <c r="E5360" s="59"/>
      <c r="F5360" s="62">
        <v>7</v>
      </c>
      <c r="G5360" s="64">
        <v>124740000</v>
      </c>
      <c r="H5360" s="59"/>
      <c r="I5360" s="69">
        <v>1.08</v>
      </c>
      <c r="J5360" s="70">
        <v>12383163.316836</v>
      </c>
      <c r="K5360" s="64">
        <v>10</v>
      </c>
      <c r="L5360" s="64">
        <f t="shared" si="86"/>
        <v>1544800532142.12</v>
      </c>
      <c r="M5360" s="62">
        <v>5351</v>
      </c>
    </row>
    <row r="5361" spans="4:13">
      <c r="D5361" s="59"/>
      <c r="E5361" s="59"/>
      <c r="F5361" s="62">
        <v>8</v>
      </c>
      <c r="G5361" s="64">
        <v>127050000</v>
      </c>
      <c r="H5361" s="59"/>
      <c r="I5361" s="69">
        <v>1.1</v>
      </c>
      <c r="J5361" s="70">
        <v>12506994.9500043</v>
      </c>
      <c r="K5361" s="64">
        <v>10</v>
      </c>
      <c r="L5361" s="64">
        <f t="shared" si="86"/>
        <v>1589140758398.05</v>
      </c>
      <c r="M5361" s="62">
        <v>5352</v>
      </c>
    </row>
    <row r="5362" spans="4:13">
      <c r="D5362" s="59"/>
      <c r="E5362" s="62">
        <v>5</v>
      </c>
      <c r="F5362" s="62">
        <v>1</v>
      </c>
      <c r="G5362" s="63">
        <v>119100000</v>
      </c>
      <c r="H5362" s="62">
        <v>3600000</v>
      </c>
      <c r="I5362" s="69">
        <v>1</v>
      </c>
      <c r="J5362" s="70">
        <v>12029100</v>
      </c>
      <c r="K5362" s="64">
        <v>10</v>
      </c>
      <c r="L5362" s="64">
        <f t="shared" si="86"/>
        <v>1432784910000</v>
      </c>
      <c r="M5362" s="62">
        <v>5353</v>
      </c>
    </row>
    <row r="5363" spans="4:13">
      <c r="D5363" s="59"/>
      <c r="E5363" s="59"/>
      <c r="F5363" s="62">
        <v>2</v>
      </c>
      <c r="G5363" s="64">
        <v>120291000</v>
      </c>
      <c r="H5363" s="59"/>
      <c r="I5363" s="69">
        <v>1.01</v>
      </c>
      <c r="J5363" s="70">
        <v>12149391</v>
      </c>
      <c r="K5363" s="64">
        <v>10</v>
      </c>
      <c r="L5363" s="64">
        <f t="shared" si="86"/>
        <v>1461582683781</v>
      </c>
      <c r="M5363" s="62">
        <v>5354</v>
      </c>
    </row>
    <row r="5364" spans="4:13">
      <c r="D5364" s="59"/>
      <c r="E5364" s="59"/>
      <c r="F5364" s="62">
        <v>3</v>
      </c>
      <c r="G5364" s="64">
        <v>121482000</v>
      </c>
      <c r="H5364" s="59"/>
      <c r="I5364" s="69">
        <v>1.02</v>
      </c>
      <c r="J5364" s="70">
        <v>12270884.91</v>
      </c>
      <c r="K5364" s="64">
        <v>10</v>
      </c>
      <c r="L5364" s="64">
        <f t="shared" si="86"/>
        <v>1490813122636.62</v>
      </c>
      <c r="M5364" s="62">
        <v>5355</v>
      </c>
    </row>
    <row r="5365" spans="4:13">
      <c r="D5365" s="59"/>
      <c r="E5365" s="59"/>
      <c r="F5365" s="62">
        <v>4</v>
      </c>
      <c r="G5365" s="64">
        <v>122673000</v>
      </c>
      <c r="H5365" s="59"/>
      <c r="I5365" s="69">
        <v>1.03</v>
      </c>
      <c r="J5365" s="70">
        <v>12393593.7591</v>
      </c>
      <c r="K5365" s="64">
        <v>10</v>
      </c>
      <c r="L5365" s="64">
        <f t="shared" si="86"/>
        <v>1520482000210.07</v>
      </c>
      <c r="M5365" s="62">
        <v>5356</v>
      </c>
    </row>
    <row r="5366" spans="4:13">
      <c r="D5366" s="59"/>
      <c r="E5366" s="59"/>
      <c r="F5366" s="62">
        <v>5</v>
      </c>
      <c r="G5366" s="64">
        <v>123864000</v>
      </c>
      <c r="H5366" s="59"/>
      <c r="I5366" s="69">
        <v>1.04</v>
      </c>
      <c r="J5366" s="70">
        <v>12517529.696691</v>
      </c>
      <c r="K5366" s="64">
        <v>10</v>
      </c>
      <c r="L5366" s="64">
        <f t="shared" si="86"/>
        <v>1550595162350.93</v>
      </c>
      <c r="M5366" s="62">
        <v>5357</v>
      </c>
    </row>
    <row r="5367" spans="4:13">
      <c r="D5367" s="59"/>
      <c r="E5367" s="59"/>
      <c r="F5367" s="62">
        <v>6</v>
      </c>
      <c r="G5367" s="64">
        <v>126246000</v>
      </c>
      <c r="H5367" s="59"/>
      <c r="I5367" s="69">
        <v>1.06</v>
      </c>
      <c r="J5367" s="70">
        <v>12642704.9936579</v>
      </c>
      <c r="K5367" s="64">
        <v>10</v>
      </c>
      <c r="L5367" s="64">
        <f t="shared" si="86"/>
        <v>1596217180629.34</v>
      </c>
      <c r="M5367" s="62">
        <v>5358</v>
      </c>
    </row>
    <row r="5368" spans="4:13">
      <c r="D5368" s="59"/>
      <c r="E5368" s="59"/>
      <c r="F5368" s="62">
        <v>7</v>
      </c>
      <c r="G5368" s="64">
        <v>128628000</v>
      </c>
      <c r="H5368" s="59"/>
      <c r="I5368" s="69">
        <v>1.08</v>
      </c>
      <c r="J5368" s="70">
        <v>12769132.0435945</v>
      </c>
      <c r="K5368" s="64">
        <v>10</v>
      </c>
      <c r="L5368" s="64">
        <f t="shared" si="86"/>
        <v>1642596544503.47</v>
      </c>
      <c r="M5368" s="62">
        <v>5359</v>
      </c>
    </row>
    <row r="5369" spans="4:13">
      <c r="D5369" s="59"/>
      <c r="E5369" s="59"/>
      <c r="F5369" s="62">
        <v>8</v>
      </c>
      <c r="G5369" s="64">
        <v>131010000</v>
      </c>
      <c r="H5369" s="59"/>
      <c r="I5369" s="69">
        <v>1.1</v>
      </c>
      <c r="J5369" s="70">
        <v>12896823.3640304</v>
      </c>
      <c r="K5369" s="64">
        <v>10</v>
      </c>
      <c r="L5369" s="64">
        <f t="shared" si="86"/>
        <v>1689743838921.62</v>
      </c>
      <c r="M5369" s="62">
        <v>5360</v>
      </c>
    </row>
    <row r="5370" spans="4:13">
      <c r="D5370" s="62" t="s">
        <v>731</v>
      </c>
      <c r="E5370" s="62">
        <v>1</v>
      </c>
      <c r="F5370" s="62">
        <v>1</v>
      </c>
      <c r="G5370" s="63">
        <v>123200000</v>
      </c>
      <c r="H5370" s="62">
        <v>4100000</v>
      </c>
      <c r="I5370" s="69">
        <v>1</v>
      </c>
      <c r="J5370" s="70">
        <v>12443200</v>
      </c>
      <c r="K5370" s="64">
        <v>10</v>
      </c>
      <c r="L5370" s="64">
        <f t="shared" si="86"/>
        <v>1533125440000</v>
      </c>
      <c r="M5370" s="62">
        <v>5361</v>
      </c>
    </row>
    <row r="5371" spans="4:13">
      <c r="D5371" s="59"/>
      <c r="E5371" s="59"/>
      <c r="F5371" s="62">
        <v>2</v>
      </c>
      <c r="G5371" s="64">
        <v>124432000</v>
      </c>
      <c r="H5371" s="59"/>
      <c r="I5371" s="69">
        <v>1.01</v>
      </c>
      <c r="J5371" s="70">
        <v>12567632</v>
      </c>
      <c r="K5371" s="64">
        <v>10</v>
      </c>
      <c r="L5371" s="64">
        <f t="shared" si="86"/>
        <v>1563940017024</v>
      </c>
      <c r="M5371" s="62">
        <v>5362</v>
      </c>
    </row>
    <row r="5372" spans="4:13">
      <c r="D5372" s="59"/>
      <c r="E5372" s="59"/>
      <c r="F5372" s="62">
        <v>3</v>
      </c>
      <c r="G5372" s="64">
        <v>125664000</v>
      </c>
      <c r="H5372" s="59"/>
      <c r="I5372" s="69">
        <v>1.02</v>
      </c>
      <c r="J5372" s="70">
        <v>12693308.32</v>
      </c>
      <c r="K5372" s="64">
        <v>10</v>
      </c>
      <c r="L5372" s="64">
        <f t="shared" si="86"/>
        <v>1595217560724.48</v>
      </c>
      <c r="M5372" s="62">
        <v>5363</v>
      </c>
    </row>
    <row r="5373" spans="4:13">
      <c r="D5373" s="59"/>
      <c r="E5373" s="59"/>
      <c r="F5373" s="62">
        <v>4</v>
      </c>
      <c r="G5373" s="64">
        <v>126896000</v>
      </c>
      <c r="H5373" s="59"/>
      <c r="I5373" s="69">
        <v>1.03</v>
      </c>
      <c r="J5373" s="70">
        <v>12820241.4032</v>
      </c>
      <c r="K5373" s="64">
        <v>10</v>
      </c>
      <c r="L5373" s="64">
        <f t="shared" si="86"/>
        <v>1626964249100.47</v>
      </c>
      <c r="M5373" s="62">
        <v>5364</v>
      </c>
    </row>
    <row r="5374" spans="4:13">
      <c r="D5374" s="59"/>
      <c r="E5374" s="59"/>
      <c r="F5374" s="62">
        <v>5</v>
      </c>
      <c r="G5374" s="64">
        <v>128128000</v>
      </c>
      <c r="H5374" s="59"/>
      <c r="I5374" s="69">
        <v>1.04</v>
      </c>
      <c r="J5374" s="70">
        <v>12948443.817232</v>
      </c>
      <c r="K5374" s="64">
        <v>10</v>
      </c>
      <c r="L5374" s="64">
        <f t="shared" si="86"/>
        <v>1659186337414.3</v>
      </c>
      <c r="M5374" s="62">
        <v>5365</v>
      </c>
    </row>
    <row r="5375" spans="4:13">
      <c r="D5375" s="59"/>
      <c r="E5375" s="59"/>
      <c r="F5375" s="62">
        <v>6</v>
      </c>
      <c r="G5375" s="64">
        <v>130592000</v>
      </c>
      <c r="H5375" s="59"/>
      <c r="I5375" s="69">
        <v>1.06</v>
      </c>
      <c r="J5375" s="70">
        <v>13077928.2554043</v>
      </c>
      <c r="K5375" s="64">
        <v>10</v>
      </c>
      <c r="L5375" s="64">
        <f t="shared" si="86"/>
        <v>1708003398729.76</v>
      </c>
      <c r="M5375" s="62">
        <v>5366</v>
      </c>
    </row>
    <row r="5376" spans="4:13">
      <c r="D5376" s="59"/>
      <c r="E5376" s="59"/>
      <c r="F5376" s="62">
        <v>7</v>
      </c>
      <c r="G5376" s="64">
        <v>133056000</v>
      </c>
      <c r="H5376" s="59"/>
      <c r="I5376" s="69">
        <v>1.08</v>
      </c>
      <c r="J5376" s="70">
        <v>13208707.5379584</v>
      </c>
      <c r="K5376" s="64">
        <v>10</v>
      </c>
      <c r="L5376" s="64">
        <f t="shared" si="86"/>
        <v>1757630846170.59</v>
      </c>
      <c r="M5376" s="62">
        <v>5367</v>
      </c>
    </row>
    <row r="5377" spans="5:13">
      <c r="E5377" s="59"/>
      <c r="F5377" s="62">
        <v>8</v>
      </c>
      <c r="G5377" s="64">
        <v>135520000</v>
      </c>
      <c r="H5377" s="59"/>
      <c r="I5377" s="69">
        <v>1.1</v>
      </c>
      <c r="J5377" s="70">
        <v>13340794.6133379</v>
      </c>
      <c r="K5377" s="64">
        <v>10</v>
      </c>
      <c r="L5377" s="64">
        <f t="shared" si="86"/>
        <v>1808080005999.55</v>
      </c>
      <c r="M5377" s="62">
        <v>5368</v>
      </c>
    </row>
    <row r="5378" spans="5:13">
      <c r="E5378" s="62">
        <v>2</v>
      </c>
      <c r="F5378" s="62">
        <v>1</v>
      </c>
      <c r="G5378" s="63">
        <v>127300000</v>
      </c>
      <c r="H5378" s="62">
        <v>4100000</v>
      </c>
      <c r="I5378" s="69">
        <v>1</v>
      </c>
      <c r="J5378" s="70">
        <v>12857300</v>
      </c>
      <c r="K5378" s="64">
        <v>10</v>
      </c>
      <c r="L5378" s="64">
        <f t="shared" si="86"/>
        <v>1636861590000</v>
      </c>
      <c r="M5378" s="62">
        <v>5369</v>
      </c>
    </row>
    <row r="5379" spans="5:13">
      <c r="E5379" s="59"/>
      <c r="F5379" s="62">
        <v>2</v>
      </c>
      <c r="G5379" s="64">
        <v>128573000</v>
      </c>
      <c r="H5379" s="59"/>
      <c r="I5379" s="69">
        <v>1.01</v>
      </c>
      <c r="J5379" s="70">
        <v>12985873</v>
      </c>
      <c r="K5379" s="64">
        <v>10</v>
      </c>
      <c r="L5379" s="64">
        <f t="shared" si="86"/>
        <v>1669761222229</v>
      </c>
      <c r="M5379" s="62">
        <v>5370</v>
      </c>
    </row>
    <row r="5380" spans="5:13">
      <c r="E5380" s="59"/>
      <c r="F5380" s="62">
        <v>3</v>
      </c>
      <c r="G5380" s="64">
        <v>129846000</v>
      </c>
      <c r="H5380" s="59"/>
      <c r="I5380" s="69">
        <v>1.02</v>
      </c>
      <c r="J5380" s="70">
        <v>13115731.73</v>
      </c>
      <c r="K5380" s="64">
        <v>10</v>
      </c>
      <c r="L5380" s="64">
        <f t="shared" si="86"/>
        <v>1703155148213.58</v>
      </c>
      <c r="M5380" s="62">
        <v>5371</v>
      </c>
    </row>
    <row r="5381" spans="5:13">
      <c r="E5381" s="59"/>
      <c r="F5381" s="62">
        <v>4</v>
      </c>
      <c r="G5381" s="64">
        <v>131119000</v>
      </c>
      <c r="H5381" s="59"/>
      <c r="I5381" s="69">
        <v>1.03</v>
      </c>
      <c r="J5381" s="70">
        <v>13246889.0473</v>
      </c>
      <c r="K5381" s="64">
        <v>10</v>
      </c>
      <c r="L5381" s="64">
        <f t="shared" si="86"/>
        <v>1737049963992.93</v>
      </c>
      <c r="M5381" s="62">
        <v>5372</v>
      </c>
    </row>
    <row r="5382" spans="5:13">
      <c r="E5382" s="59"/>
      <c r="F5382" s="62">
        <v>5</v>
      </c>
      <c r="G5382" s="64">
        <v>132392000</v>
      </c>
      <c r="H5382" s="59"/>
      <c r="I5382" s="69">
        <v>1.04</v>
      </c>
      <c r="J5382" s="70">
        <v>13379357.937773</v>
      </c>
      <c r="K5382" s="64">
        <v>10</v>
      </c>
      <c r="L5382" s="64">
        <f t="shared" si="86"/>
        <v>1771452348097.64</v>
      </c>
      <c r="M5382" s="62">
        <v>5373</v>
      </c>
    </row>
    <row r="5383" spans="5:13">
      <c r="E5383" s="59"/>
      <c r="F5383" s="62">
        <v>6</v>
      </c>
      <c r="G5383" s="64">
        <v>134938000</v>
      </c>
      <c r="H5383" s="59"/>
      <c r="I5383" s="69">
        <v>1.06</v>
      </c>
      <c r="J5383" s="70">
        <v>13513151.5171507</v>
      </c>
      <c r="K5383" s="64">
        <v>10</v>
      </c>
      <c r="L5383" s="64">
        <f t="shared" si="86"/>
        <v>1823572577421.28</v>
      </c>
      <c r="M5383" s="62">
        <v>5374</v>
      </c>
    </row>
    <row r="5384" spans="5:13">
      <c r="E5384" s="59"/>
      <c r="F5384" s="62">
        <v>7</v>
      </c>
      <c r="G5384" s="64">
        <v>137484000</v>
      </c>
      <c r="H5384" s="59"/>
      <c r="I5384" s="69">
        <v>1.08</v>
      </c>
      <c r="J5384" s="70">
        <v>13648283.0323222</v>
      </c>
      <c r="K5384" s="64">
        <v>10</v>
      </c>
      <c r="L5384" s="64">
        <f t="shared" si="86"/>
        <v>1876558028415.79</v>
      </c>
      <c r="M5384" s="62">
        <v>5375</v>
      </c>
    </row>
    <row r="5385" spans="5:13">
      <c r="E5385" s="59"/>
      <c r="F5385" s="62">
        <v>8</v>
      </c>
      <c r="G5385" s="64">
        <v>140030000</v>
      </c>
      <c r="H5385" s="59"/>
      <c r="I5385" s="69">
        <v>1.1</v>
      </c>
      <c r="J5385" s="70">
        <v>13784765.8626455</v>
      </c>
      <c r="K5385" s="64">
        <v>10</v>
      </c>
      <c r="L5385" s="64">
        <f t="shared" si="86"/>
        <v>1930420793746.25</v>
      </c>
      <c r="M5385" s="62">
        <v>5376</v>
      </c>
    </row>
    <row r="5386" spans="5:13">
      <c r="E5386" s="62">
        <v>3</v>
      </c>
      <c r="F5386" s="62">
        <v>1</v>
      </c>
      <c r="G5386" s="63">
        <v>131400000</v>
      </c>
      <c r="H5386" s="62">
        <v>4100000</v>
      </c>
      <c r="I5386" s="69">
        <v>1</v>
      </c>
      <c r="J5386" s="70">
        <v>13271400</v>
      </c>
      <c r="K5386" s="64">
        <v>10</v>
      </c>
      <c r="L5386" s="64">
        <f t="shared" si="86"/>
        <v>1743993360000</v>
      </c>
      <c r="M5386" s="62">
        <v>5377</v>
      </c>
    </row>
    <row r="5387" spans="5:13">
      <c r="E5387" s="59"/>
      <c r="F5387" s="62">
        <v>2</v>
      </c>
      <c r="G5387" s="64">
        <v>132714000</v>
      </c>
      <c r="H5387" s="59"/>
      <c r="I5387" s="69">
        <v>1.01</v>
      </c>
      <c r="J5387" s="70">
        <v>13404114</v>
      </c>
      <c r="K5387" s="64">
        <v>10</v>
      </c>
      <c r="L5387" s="64">
        <f t="shared" si="86"/>
        <v>1779046299396</v>
      </c>
      <c r="M5387" s="62">
        <v>5378</v>
      </c>
    </row>
    <row r="5388" spans="5:13">
      <c r="E5388" s="59"/>
      <c r="F5388" s="62">
        <v>3</v>
      </c>
      <c r="G5388" s="64">
        <v>134028000</v>
      </c>
      <c r="H5388" s="59"/>
      <c r="I5388" s="69">
        <v>1.02</v>
      </c>
      <c r="J5388" s="70">
        <v>13538155.14</v>
      </c>
      <c r="K5388" s="64">
        <v>10</v>
      </c>
      <c r="L5388" s="64">
        <f t="shared" si="86"/>
        <v>1814625885103.92</v>
      </c>
      <c r="M5388" s="62">
        <v>5379</v>
      </c>
    </row>
    <row r="5389" spans="5:13">
      <c r="E5389" s="59"/>
      <c r="F5389" s="62">
        <v>4</v>
      </c>
      <c r="G5389" s="64">
        <v>135342000</v>
      </c>
      <c r="H5389" s="59"/>
      <c r="I5389" s="69">
        <v>1.03</v>
      </c>
      <c r="J5389" s="70">
        <v>13673536.6914</v>
      </c>
      <c r="K5389" s="64">
        <v>10</v>
      </c>
      <c r="L5389" s="64">
        <f t="shared" si="86"/>
        <v>1850739144887.46</v>
      </c>
      <c r="M5389" s="62">
        <v>5380</v>
      </c>
    </row>
    <row r="5390" spans="5:13">
      <c r="E5390" s="59"/>
      <c r="F5390" s="62">
        <v>5</v>
      </c>
      <c r="G5390" s="64">
        <v>136656000</v>
      </c>
      <c r="H5390" s="59"/>
      <c r="I5390" s="69">
        <v>1.04</v>
      </c>
      <c r="J5390" s="70">
        <v>13810272.058314</v>
      </c>
      <c r="K5390" s="64">
        <v>10</v>
      </c>
      <c r="L5390" s="64">
        <f t="shared" si="86"/>
        <v>1887393194400.96</v>
      </c>
      <c r="M5390" s="62">
        <v>5381</v>
      </c>
    </row>
    <row r="5391" spans="5:13">
      <c r="E5391" s="59"/>
      <c r="F5391" s="62">
        <v>6</v>
      </c>
      <c r="G5391" s="64">
        <v>139284000</v>
      </c>
      <c r="H5391" s="59"/>
      <c r="I5391" s="69">
        <v>1.06</v>
      </c>
      <c r="J5391" s="70">
        <v>13948374.7788971</v>
      </c>
      <c r="K5391" s="64">
        <v>10</v>
      </c>
      <c r="L5391" s="64">
        <f t="shared" si="86"/>
        <v>1942924716703.9</v>
      </c>
      <c r="M5391" s="62">
        <v>5382</v>
      </c>
    </row>
    <row r="5392" spans="5:13">
      <c r="E5392" s="59"/>
      <c r="F5392" s="62">
        <v>7</v>
      </c>
      <c r="G5392" s="64">
        <v>141912000</v>
      </c>
      <c r="H5392" s="59"/>
      <c r="I5392" s="69">
        <v>1.08</v>
      </c>
      <c r="J5392" s="70">
        <v>14087858.5266861</v>
      </c>
      <c r="K5392" s="64">
        <v>10</v>
      </c>
      <c r="L5392" s="64">
        <f t="shared" si="86"/>
        <v>1999378091239.08</v>
      </c>
      <c r="M5392" s="62">
        <v>5383</v>
      </c>
    </row>
    <row r="5393" spans="5:13">
      <c r="E5393" s="59"/>
      <c r="F5393" s="62">
        <v>8</v>
      </c>
      <c r="G5393" s="64">
        <v>144540000</v>
      </c>
      <c r="H5393" s="59"/>
      <c r="I5393" s="69">
        <v>1.1</v>
      </c>
      <c r="J5393" s="70">
        <v>14228737.111953</v>
      </c>
      <c r="K5393" s="64">
        <v>10</v>
      </c>
      <c r="L5393" s="64">
        <f t="shared" si="86"/>
        <v>2056766202161.69</v>
      </c>
      <c r="M5393" s="62">
        <v>5384</v>
      </c>
    </row>
    <row r="5394" spans="5:13">
      <c r="E5394" s="62">
        <v>4</v>
      </c>
      <c r="F5394" s="62">
        <v>1</v>
      </c>
      <c r="G5394" s="63">
        <v>135500000</v>
      </c>
      <c r="H5394" s="62">
        <v>4100000</v>
      </c>
      <c r="I5394" s="69">
        <v>1</v>
      </c>
      <c r="J5394" s="70">
        <v>13685500</v>
      </c>
      <c r="K5394" s="64">
        <v>10</v>
      </c>
      <c r="L5394" s="64">
        <f t="shared" si="86"/>
        <v>1854520750000</v>
      </c>
      <c r="M5394" s="62">
        <v>5385</v>
      </c>
    </row>
    <row r="5395" spans="5:13">
      <c r="E5395" s="59"/>
      <c r="F5395" s="62">
        <v>2</v>
      </c>
      <c r="G5395" s="64">
        <v>136855000</v>
      </c>
      <c r="H5395" s="59"/>
      <c r="I5395" s="69">
        <v>1.01</v>
      </c>
      <c r="J5395" s="70">
        <v>13822355</v>
      </c>
      <c r="K5395" s="64">
        <v>10</v>
      </c>
      <c r="L5395" s="64">
        <f t="shared" si="86"/>
        <v>1891795248525</v>
      </c>
      <c r="M5395" s="62">
        <v>5386</v>
      </c>
    </row>
    <row r="5396" spans="5:13">
      <c r="E5396" s="59"/>
      <c r="F5396" s="62">
        <v>3</v>
      </c>
      <c r="G5396" s="64">
        <v>138210000</v>
      </c>
      <c r="H5396" s="59"/>
      <c r="I5396" s="69">
        <v>1.02</v>
      </c>
      <c r="J5396" s="70">
        <v>13960578.55</v>
      </c>
      <c r="K5396" s="64">
        <v>10</v>
      </c>
      <c r="L5396" s="64">
        <f t="shared" si="86"/>
        <v>1929629771395.5</v>
      </c>
      <c r="M5396" s="62">
        <v>5387</v>
      </c>
    </row>
    <row r="5397" spans="5:13">
      <c r="E5397" s="59"/>
      <c r="F5397" s="62">
        <v>4</v>
      </c>
      <c r="G5397" s="64">
        <v>139565000</v>
      </c>
      <c r="H5397" s="59"/>
      <c r="I5397" s="69">
        <v>1.03</v>
      </c>
      <c r="J5397" s="70">
        <v>14100184.3355</v>
      </c>
      <c r="K5397" s="64">
        <v>10</v>
      </c>
      <c r="L5397" s="64">
        <f t="shared" si="86"/>
        <v>1968031791784.06</v>
      </c>
      <c r="M5397" s="62">
        <v>5388</v>
      </c>
    </row>
    <row r="5398" spans="5:13">
      <c r="E5398" s="59"/>
      <c r="F5398" s="62">
        <v>5</v>
      </c>
      <c r="G5398" s="64">
        <v>140920000</v>
      </c>
      <c r="H5398" s="59"/>
      <c r="I5398" s="69">
        <v>1.04</v>
      </c>
      <c r="J5398" s="70">
        <v>14241186.178855</v>
      </c>
      <c r="K5398" s="64">
        <v>10</v>
      </c>
      <c r="L5398" s="64">
        <f t="shared" si="86"/>
        <v>2007008876324.25</v>
      </c>
      <c r="M5398" s="62">
        <v>5389</v>
      </c>
    </row>
    <row r="5399" spans="5:13">
      <c r="E5399" s="59"/>
      <c r="F5399" s="62">
        <v>6</v>
      </c>
      <c r="G5399" s="64">
        <v>143630000</v>
      </c>
      <c r="H5399" s="59"/>
      <c r="I5399" s="69">
        <v>1.06</v>
      </c>
      <c r="J5399" s="70">
        <v>14383598.0406436</v>
      </c>
      <c r="K5399" s="64">
        <v>10</v>
      </c>
      <c r="L5399" s="64">
        <f t="shared" si="86"/>
        <v>2066059816577.64</v>
      </c>
      <c r="M5399" s="62">
        <v>5390</v>
      </c>
    </row>
    <row r="5400" spans="5:13">
      <c r="E5400" s="59"/>
      <c r="F5400" s="62">
        <v>7</v>
      </c>
      <c r="G5400" s="64">
        <v>146340000</v>
      </c>
      <c r="H5400" s="59"/>
      <c r="I5400" s="69">
        <v>1.08</v>
      </c>
      <c r="J5400" s="70">
        <v>14527434.02105</v>
      </c>
      <c r="K5400" s="64">
        <v>10</v>
      </c>
      <c r="L5400" s="64">
        <f t="shared" si="86"/>
        <v>2126091034640.46</v>
      </c>
      <c r="M5400" s="62">
        <v>5391</v>
      </c>
    </row>
    <row r="5401" spans="5:13">
      <c r="E5401" s="59"/>
      <c r="F5401" s="62">
        <v>8</v>
      </c>
      <c r="G5401" s="64">
        <v>149050000</v>
      </c>
      <c r="H5401" s="59"/>
      <c r="I5401" s="69">
        <v>1.1</v>
      </c>
      <c r="J5401" s="70">
        <v>14672708.3612605</v>
      </c>
      <c r="K5401" s="64">
        <v>10</v>
      </c>
      <c r="L5401" s="64">
        <f t="shared" si="86"/>
        <v>2187116231245.88</v>
      </c>
      <c r="M5401" s="62">
        <v>5392</v>
      </c>
    </row>
    <row r="5402" spans="5:13">
      <c r="E5402" s="62">
        <v>5</v>
      </c>
      <c r="F5402" s="62">
        <v>1</v>
      </c>
      <c r="G5402" s="63">
        <v>139600000</v>
      </c>
      <c r="H5402" s="62">
        <v>4100000</v>
      </c>
      <c r="I5402" s="69">
        <v>1</v>
      </c>
      <c r="J5402" s="70">
        <v>14099600</v>
      </c>
      <c r="K5402" s="64">
        <v>10</v>
      </c>
      <c r="L5402" s="64">
        <f t="shared" si="86"/>
        <v>1968443760000</v>
      </c>
      <c r="M5402" s="62">
        <v>5393</v>
      </c>
    </row>
    <row r="5403" spans="5:13">
      <c r="E5403" s="59"/>
      <c r="F5403" s="62">
        <v>2</v>
      </c>
      <c r="G5403" s="64">
        <v>140996000</v>
      </c>
      <c r="H5403" s="59"/>
      <c r="I5403" s="69">
        <v>1.01</v>
      </c>
      <c r="J5403" s="70">
        <v>14240596</v>
      </c>
      <c r="K5403" s="64">
        <v>10</v>
      </c>
      <c r="L5403" s="64">
        <f t="shared" si="86"/>
        <v>2008008069616</v>
      </c>
      <c r="M5403" s="62">
        <v>5394</v>
      </c>
    </row>
    <row r="5404" spans="5:13">
      <c r="E5404" s="59"/>
      <c r="F5404" s="62">
        <v>3</v>
      </c>
      <c r="G5404" s="64">
        <v>142392000</v>
      </c>
      <c r="H5404" s="59"/>
      <c r="I5404" s="69">
        <v>1.02</v>
      </c>
      <c r="J5404" s="70">
        <v>14383001.96</v>
      </c>
      <c r="K5404" s="64">
        <v>10</v>
      </c>
      <c r="L5404" s="64">
        <f t="shared" si="86"/>
        <v>2048166807088.32</v>
      </c>
      <c r="M5404" s="62">
        <v>5395</v>
      </c>
    </row>
    <row r="5405" spans="5:13">
      <c r="E5405" s="59"/>
      <c r="F5405" s="62">
        <v>4</v>
      </c>
      <c r="G5405" s="64">
        <v>143788000</v>
      </c>
      <c r="H5405" s="59"/>
      <c r="I5405" s="69">
        <v>1.03</v>
      </c>
      <c r="J5405" s="70">
        <v>14526831.9796</v>
      </c>
      <c r="K5405" s="64">
        <v>10</v>
      </c>
      <c r="L5405" s="64">
        <f t="shared" si="86"/>
        <v>2088927904682.72</v>
      </c>
      <c r="M5405" s="62">
        <v>5396</v>
      </c>
    </row>
    <row r="5406" spans="5:13">
      <c r="E5406" s="59"/>
      <c r="F5406" s="62">
        <v>5</v>
      </c>
      <c r="G5406" s="64">
        <v>145184000</v>
      </c>
      <c r="H5406" s="59"/>
      <c r="I5406" s="69">
        <v>1.04</v>
      </c>
      <c r="J5406" s="70">
        <v>14672100.299396</v>
      </c>
      <c r="K5406" s="64">
        <v>10</v>
      </c>
      <c r="L5406" s="64">
        <f t="shared" si="86"/>
        <v>2130299393867.51</v>
      </c>
      <c r="M5406" s="62">
        <v>5397</v>
      </c>
    </row>
    <row r="5407" spans="5:13">
      <c r="E5407" s="59"/>
      <c r="F5407" s="62">
        <v>6</v>
      </c>
      <c r="G5407" s="64">
        <v>147976000</v>
      </c>
      <c r="H5407" s="59"/>
      <c r="I5407" s="69">
        <v>1.06</v>
      </c>
      <c r="J5407" s="70">
        <v>14818821.30239</v>
      </c>
      <c r="K5407" s="64">
        <v>10</v>
      </c>
      <c r="L5407" s="64">
        <f t="shared" si="86"/>
        <v>2192977877042.46</v>
      </c>
      <c r="M5407" s="62">
        <v>5398</v>
      </c>
    </row>
    <row r="5408" spans="5:13">
      <c r="E5408" s="59"/>
      <c r="F5408" s="62">
        <v>7</v>
      </c>
      <c r="G5408" s="64">
        <v>150768000</v>
      </c>
      <c r="H5408" s="59"/>
      <c r="I5408" s="69">
        <v>1.08</v>
      </c>
      <c r="J5408" s="70">
        <v>14967009.5154139</v>
      </c>
      <c r="K5408" s="64">
        <v>10</v>
      </c>
      <c r="L5408" s="64">
        <f t="shared" si="86"/>
        <v>2256696858619.92</v>
      </c>
      <c r="M5408" s="62">
        <v>5399</v>
      </c>
    </row>
    <row r="5409" spans="4:13">
      <c r="D5409" s="59"/>
      <c r="E5409" s="59"/>
      <c r="F5409" s="62">
        <v>8</v>
      </c>
      <c r="G5409" s="64">
        <v>153560000</v>
      </c>
      <c r="H5409" s="59"/>
      <c r="I5409" s="69">
        <v>1.1</v>
      </c>
      <c r="J5409" s="70">
        <v>15116679.610568</v>
      </c>
      <c r="K5409" s="64">
        <v>10</v>
      </c>
      <c r="L5409" s="64">
        <f t="shared" si="86"/>
        <v>2321470880998.82</v>
      </c>
      <c r="M5409" s="62">
        <v>5400</v>
      </c>
    </row>
    <row r="5410" spans="4:13">
      <c r="D5410" s="62" t="s">
        <v>732</v>
      </c>
      <c r="E5410" s="62">
        <v>1</v>
      </c>
      <c r="F5410" s="62">
        <v>1</v>
      </c>
      <c r="G5410" s="63">
        <v>144200000</v>
      </c>
      <c r="H5410" s="62">
        <v>4600000</v>
      </c>
      <c r="I5410" s="69">
        <v>1</v>
      </c>
      <c r="J5410" s="70">
        <v>14564200</v>
      </c>
      <c r="K5410" s="64">
        <v>10</v>
      </c>
      <c r="L5410" s="64">
        <f t="shared" si="86"/>
        <v>2100301840000</v>
      </c>
      <c r="M5410" s="62">
        <v>5401</v>
      </c>
    </row>
    <row r="5411" spans="4:13">
      <c r="D5411" s="59"/>
      <c r="E5411" s="59"/>
      <c r="F5411" s="62">
        <v>2</v>
      </c>
      <c r="G5411" s="64">
        <v>145642000</v>
      </c>
      <c r="H5411" s="59"/>
      <c r="I5411" s="69">
        <v>1.01</v>
      </c>
      <c r="J5411" s="70">
        <v>14709842</v>
      </c>
      <c r="K5411" s="64">
        <v>10</v>
      </c>
      <c r="L5411" s="64">
        <f t="shared" si="86"/>
        <v>2142516450564</v>
      </c>
      <c r="M5411" s="62">
        <v>5402</v>
      </c>
    </row>
    <row r="5412" spans="4:13">
      <c r="D5412" s="59"/>
      <c r="E5412" s="59"/>
      <c r="F5412" s="62">
        <v>3</v>
      </c>
      <c r="G5412" s="64">
        <v>147084000</v>
      </c>
      <c r="H5412" s="59"/>
      <c r="I5412" s="69">
        <v>1.02</v>
      </c>
      <c r="J5412" s="70">
        <v>14856940.42</v>
      </c>
      <c r="K5412" s="64">
        <v>10</v>
      </c>
      <c r="L5412" s="64">
        <f t="shared" si="86"/>
        <v>2185365308735.28</v>
      </c>
      <c r="M5412" s="62">
        <v>5403</v>
      </c>
    </row>
    <row r="5413" spans="4:13">
      <c r="D5413" s="59"/>
      <c r="E5413" s="59"/>
      <c r="F5413" s="62">
        <v>4</v>
      </c>
      <c r="G5413" s="64">
        <v>148526000</v>
      </c>
      <c r="H5413" s="59"/>
      <c r="I5413" s="69">
        <v>1.03</v>
      </c>
      <c r="J5413" s="70">
        <v>15005509.8242</v>
      </c>
      <c r="K5413" s="64">
        <v>10</v>
      </c>
      <c r="L5413" s="64">
        <f t="shared" si="86"/>
        <v>2228856878149.13</v>
      </c>
      <c r="M5413" s="62">
        <v>5404</v>
      </c>
    </row>
    <row r="5414" spans="4:13">
      <c r="D5414" s="59"/>
      <c r="E5414" s="59"/>
      <c r="F5414" s="62">
        <v>5</v>
      </c>
      <c r="G5414" s="64">
        <v>149968000</v>
      </c>
      <c r="H5414" s="59"/>
      <c r="I5414" s="69">
        <v>1.04</v>
      </c>
      <c r="J5414" s="70">
        <v>15155564.922442</v>
      </c>
      <c r="K5414" s="64">
        <v>10</v>
      </c>
      <c r="L5414" s="64">
        <f t="shared" si="86"/>
        <v>2272999728288.78</v>
      </c>
      <c r="M5414" s="62">
        <v>5405</v>
      </c>
    </row>
    <row r="5415" spans="4:13">
      <c r="D5415" s="59"/>
      <c r="E5415" s="59"/>
      <c r="F5415" s="62">
        <v>6</v>
      </c>
      <c r="G5415" s="64">
        <v>152852000</v>
      </c>
      <c r="H5415" s="59"/>
      <c r="I5415" s="69">
        <v>1.06</v>
      </c>
      <c r="J5415" s="70">
        <v>15307120.5716664</v>
      </c>
      <c r="K5415" s="64">
        <v>10</v>
      </c>
      <c r="L5415" s="64">
        <f t="shared" ref="L5415:L5478" si="87">G5415*(1+J5415/1000)</f>
        <v>2339876845620.35</v>
      </c>
      <c r="M5415" s="62">
        <v>5406</v>
      </c>
    </row>
    <row r="5416" spans="4:13">
      <c r="D5416" s="59"/>
      <c r="E5416" s="59"/>
      <c r="F5416" s="62">
        <v>7</v>
      </c>
      <c r="G5416" s="64">
        <v>155736000</v>
      </c>
      <c r="H5416" s="59"/>
      <c r="I5416" s="69">
        <v>1.08</v>
      </c>
      <c r="J5416" s="70">
        <v>15460191.7773831</v>
      </c>
      <c r="K5416" s="64">
        <v>10</v>
      </c>
      <c r="L5416" s="64">
        <f t="shared" si="87"/>
        <v>2407864162642.53</v>
      </c>
      <c r="M5416" s="62">
        <v>5407</v>
      </c>
    </row>
    <row r="5417" spans="4:13">
      <c r="D5417" s="59"/>
      <c r="E5417" s="59"/>
      <c r="F5417" s="62">
        <v>8</v>
      </c>
      <c r="G5417" s="64">
        <v>158620000</v>
      </c>
      <c r="H5417" s="59"/>
      <c r="I5417" s="69">
        <v>1.1</v>
      </c>
      <c r="J5417" s="70">
        <v>15614793.6951569</v>
      </c>
      <c r="K5417" s="64">
        <v>10</v>
      </c>
      <c r="L5417" s="64">
        <f t="shared" si="87"/>
        <v>2476977195925.79</v>
      </c>
      <c r="M5417" s="62">
        <v>5408</v>
      </c>
    </row>
    <row r="5418" spans="4:13">
      <c r="D5418" s="59"/>
      <c r="E5418" s="62">
        <v>2</v>
      </c>
      <c r="F5418" s="62">
        <v>1</v>
      </c>
      <c r="G5418" s="63">
        <v>148800000</v>
      </c>
      <c r="H5418" s="62">
        <v>4600000</v>
      </c>
      <c r="I5418" s="69">
        <v>1</v>
      </c>
      <c r="J5418" s="70">
        <v>15028800</v>
      </c>
      <c r="K5418" s="64">
        <v>10</v>
      </c>
      <c r="L5418" s="64">
        <f t="shared" si="87"/>
        <v>2236434240000</v>
      </c>
      <c r="M5418" s="62">
        <v>5409</v>
      </c>
    </row>
    <row r="5419" spans="4:13">
      <c r="D5419" s="59"/>
      <c r="E5419" s="59"/>
      <c r="F5419" s="62">
        <v>2</v>
      </c>
      <c r="G5419" s="64">
        <v>150288000</v>
      </c>
      <c r="H5419" s="59"/>
      <c r="I5419" s="69">
        <v>1.01</v>
      </c>
      <c r="J5419" s="70">
        <v>15179088</v>
      </c>
      <c r="K5419" s="64">
        <v>10</v>
      </c>
      <c r="L5419" s="64">
        <f t="shared" si="87"/>
        <v>2281385065344</v>
      </c>
      <c r="M5419" s="62">
        <v>5410</v>
      </c>
    </row>
    <row r="5420" spans="4:13">
      <c r="D5420" s="59"/>
      <c r="E5420" s="59"/>
      <c r="F5420" s="62">
        <v>3</v>
      </c>
      <c r="G5420" s="64">
        <v>151776000</v>
      </c>
      <c r="H5420" s="59"/>
      <c r="I5420" s="69">
        <v>1.02</v>
      </c>
      <c r="J5420" s="70">
        <v>15330878.88</v>
      </c>
      <c r="K5420" s="64">
        <v>10</v>
      </c>
      <c r="L5420" s="64">
        <f t="shared" si="87"/>
        <v>2327011248890.88</v>
      </c>
      <c r="M5420" s="62">
        <v>5411</v>
      </c>
    </row>
    <row r="5421" spans="4:13">
      <c r="D5421" s="59"/>
      <c r="E5421" s="59"/>
      <c r="F5421" s="62">
        <v>4</v>
      </c>
      <c r="G5421" s="64">
        <v>153264000</v>
      </c>
      <c r="H5421" s="59"/>
      <c r="I5421" s="69">
        <v>1.03</v>
      </c>
      <c r="J5421" s="70">
        <v>15484187.6688</v>
      </c>
      <c r="K5421" s="64">
        <v>10</v>
      </c>
      <c r="L5421" s="64">
        <f t="shared" si="87"/>
        <v>2373321802870.96</v>
      </c>
      <c r="M5421" s="62">
        <v>5412</v>
      </c>
    </row>
    <row r="5422" spans="4:13">
      <c r="D5422" s="59"/>
      <c r="E5422" s="59"/>
      <c r="F5422" s="62">
        <v>5</v>
      </c>
      <c r="G5422" s="64">
        <v>154752000</v>
      </c>
      <c r="H5422" s="59"/>
      <c r="I5422" s="69">
        <v>1.04</v>
      </c>
      <c r="J5422" s="70">
        <v>15639029.545488</v>
      </c>
      <c r="K5422" s="64">
        <v>10</v>
      </c>
      <c r="L5422" s="64">
        <f t="shared" si="87"/>
        <v>2420325852223.36</v>
      </c>
      <c r="M5422" s="62">
        <v>5413</v>
      </c>
    </row>
    <row r="5423" spans="4:13">
      <c r="D5423" s="59"/>
      <c r="E5423" s="59"/>
      <c r="F5423" s="62">
        <v>6</v>
      </c>
      <c r="G5423" s="64">
        <v>157728000</v>
      </c>
      <c r="H5423" s="59"/>
      <c r="I5423" s="69">
        <v>1.06</v>
      </c>
      <c r="J5423" s="70">
        <v>15795419.8409429</v>
      </c>
      <c r="K5423" s="64">
        <v>10</v>
      </c>
      <c r="L5423" s="64">
        <f t="shared" si="87"/>
        <v>2491537708672.24</v>
      </c>
      <c r="M5423" s="62">
        <v>5414</v>
      </c>
    </row>
    <row r="5424" spans="4:13">
      <c r="D5424" s="59"/>
      <c r="E5424" s="59"/>
      <c r="F5424" s="62">
        <v>7</v>
      </c>
      <c r="G5424" s="64">
        <v>160704000</v>
      </c>
      <c r="H5424" s="59"/>
      <c r="I5424" s="69">
        <v>1.08</v>
      </c>
      <c r="J5424" s="70">
        <v>15953374.0393523</v>
      </c>
      <c r="K5424" s="64">
        <v>10</v>
      </c>
      <c r="L5424" s="64">
        <f t="shared" si="87"/>
        <v>2563931725620.07</v>
      </c>
      <c r="M5424" s="62">
        <v>5415</v>
      </c>
    </row>
    <row r="5425" spans="5:13">
      <c r="E5425" s="59"/>
      <c r="F5425" s="62">
        <v>8</v>
      </c>
      <c r="G5425" s="64">
        <v>163680000</v>
      </c>
      <c r="H5425" s="59"/>
      <c r="I5425" s="69">
        <v>1.1</v>
      </c>
      <c r="J5425" s="70">
        <v>16112907.7797458</v>
      </c>
      <c r="K5425" s="64">
        <v>10</v>
      </c>
      <c r="L5425" s="64">
        <f t="shared" si="87"/>
        <v>2637524425388.79</v>
      </c>
      <c r="M5425" s="62">
        <v>5416</v>
      </c>
    </row>
    <row r="5426" spans="5:13">
      <c r="E5426" s="62">
        <v>3</v>
      </c>
      <c r="F5426" s="62">
        <v>1</v>
      </c>
      <c r="G5426" s="63">
        <v>153400000</v>
      </c>
      <c r="H5426" s="62">
        <v>4600000</v>
      </c>
      <c r="I5426" s="69">
        <v>1</v>
      </c>
      <c r="J5426" s="70">
        <v>15493400</v>
      </c>
      <c r="K5426" s="64">
        <v>10</v>
      </c>
      <c r="L5426" s="64">
        <f t="shared" si="87"/>
        <v>2376840960000</v>
      </c>
      <c r="M5426" s="62">
        <v>5417</v>
      </c>
    </row>
    <row r="5427" spans="5:13">
      <c r="E5427" s="59"/>
      <c r="F5427" s="62">
        <v>2</v>
      </c>
      <c r="G5427" s="64">
        <v>154934000</v>
      </c>
      <c r="H5427" s="59"/>
      <c r="I5427" s="69">
        <v>1.01</v>
      </c>
      <c r="J5427" s="70">
        <v>15648334</v>
      </c>
      <c r="K5427" s="64">
        <v>10</v>
      </c>
      <c r="L5427" s="64">
        <f t="shared" si="87"/>
        <v>2424613913956</v>
      </c>
      <c r="M5427" s="62">
        <v>5418</v>
      </c>
    </row>
    <row r="5428" spans="5:13">
      <c r="E5428" s="59"/>
      <c r="F5428" s="62">
        <v>3</v>
      </c>
      <c r="G5428" s="64">
        <v>156468000</v>
      </c>
      <c r="H5428" s="59"/>
      <c r="I5428" s="69">
        <v>1.02</v>
      </c>
      <c r="J5428" s="70">
        <v>15804817.34</v>
      </c>
      <c r="K5428" s="64">
        <v>10</v>
      </c>
      <c r="L5428" s="64">
        <f t="shared" si="87"/>
        <v>2473104627555.12</v>
      </c>
      <c r="M5428" s="62">
        <v>5419</v>
      </c>
    </row>
    <row r="5429" spans="5:13">
      <c r="E5429" s="59"/>
      <c r="F5429" s="62">
        <v>4</v>
      </c>
      <c r="G5429" s="64">
        <v>158002000</v>
      </c>
      <c r="H5429" s="59"/>
      <c r="I5429" s="69">
        <v>1.03</v>
      </c>
      <c r="J5429" s="70">
        <v>15962865.5134</v>
      </c>
      <c r="K5429" s="64">
        <v>10</v>
      </c>
      <c r="L5429" s="64">
        <f t="shared" si="87"/>
        <v>2522322678848.23</v>
      </c>
      <c r="M5429" s="62">
        <v>5420</v>
      </c>
    </row>
    <row r="5430" spans="5:13">
      <c r="E5430" s="59"/>
      <c r="F5430" s="62">
        <v>5</v>
      </c>
      <c r="G5430" s="64">
        <v>159536000</v>
      </c>
      <c r="H5430" s="59"/>
      <c r="I5430" s="69">
        <v>1.04</v>
      </c>
      <c r="J5430" s="70">
        <v>16122494.168534</v>
      </c>
      <c r="K5430" s="64">
        <v>10</v>
      </c>
      <c r="L5430" s="64">
        <f t="shared" si="87"/>
        <v>2572277765671.24</v>
      </c>
      <c r="M5430" s="62">
        <v>5421</v>
      </c>
    </row>
    <row r="5431" spans="5:13">
      <c r="E5431" s="59"/>
      <c r="F5431" s="62">
        <v>6</v>
      </c>
      <c r="G5431" s="64">
        <v>162604000</v>
      </c>
      <c r="H5431" s="59"/>
      <c r="I5431" s="69">
        <v>1.06</v>
      </c>
      <c r="J5431" s="70">
        <v>16283719.1102193</v>
      </c>
      <c r="K5431" s="64">
        <v>10</v>
      </c>
      <c r="L5431" s="64">
        <f t="shared" si="87"/>
        <v>2647960466198.1</v>
      </c>
      <c r="M5431" s="62">
        <v>5422</v>
      </c>
    </row>
    <row r="5432" spans="5:13">
      <c r="E5432" s="59"/>
      <c r="F5432" s="62">
        <v>7</v>
      </c>
      <c r="G5432" s="64">
        <v>165672000</v>
      </c>
      <c r="H5432" s="59"/>
      <c r="I5432" s="69">
        <v>1.08</v>
      </c>
      <c r="J5432" s="70">
        <v>16446556.3013215</v>
      </c>
      <c r="K5432" s="64">
        <v>10</v>
      </c>
      <c r="L5432" s="64">
        <f t="shared" si="87"/>
        <v>2724899547552.54</v>
      </c>
      <c r="M5432" s="62">
        <v>5423</v>
      </c>
    </row>
    <row r="5433" spans="5:13">
      <c r="E5433" s="59"/>
      <c r="F5433" s="62">
        <v>8</v>
      </c>
      <c r="G5433" s="64">
        <v>168740000</v>
      </c>
      <c r="H5433" s="59"/>
      <c r="I5433" s="69">
        <v>1.1</v>
      </c>
      <c r="J5433" s="70">
        <v>16611021.8643347</v>
      </c>
      <c r="K5433" s="64">
        <v>10</v>
      </c>
      <c r="L5433" s="64">
        <f t="shared" si="87"/>
        <v>2803112569387.84</v>
      </c>
      <c r="M5433" s="62">
        <v>5424</v>
      </c>
    </row>
    <row r="5434" spans="5:13">
      <c r="E5434" s="62">
        <v>4</v>
      </c>
      <c r="F5434" s="62">
        <v>1</v>
      </c>
      <c r="G5434" s="63">
        <v>158000000</v>
      </c>
      <c r="H5434" s="62">
        <v>4600000</v>
      </c>
      <c r="I5434" s="69">
        <v>1</v>
      </c>
      <c r="J5434" s="70">
        <v>15958000</v>
      </c>
      <c r="K5434" s="64">
        <v>10</v>
      </c>
      <c r="L5434" s="64">
        <f t="shared" si="87"/>
        <v>2521522000000</v>
      </c>
      <c r="M5434" s="62">
        <v>5425</v>
      </c>
    </row>
    <row r="5435" spans="5:13">
      <c r="E5435" s="59"/>
      <c r="F5435" s="62">
        <v>2</v>
      </c>
      <c r="G5435" s="64">
        <v>159580000</v>
      </c>
      <c r="H5435" s="59"/>
      <c r="I5435" s="69">
        <v>1.01</v>
      </c>
      <c r="J5435" s="70">
        <v>16117580</v>
      </c>
      <c r="K5435" s="64">
        <v>10</v>
      </c>
      <c r="L5435" s="64">
        <f t="shared" si="87"/>
        <v>2572202996400</v>
      </c>
      <c r="M5435" s="62">
        <v>5426</v>
      </c>
    </row>
    <row r="5436" spans="5:13">
      <c r="E5436" s="59"/>
      <c r="F5436" s="62">
        <v>3</v>
      </c>
      <c r="G5436" s="64">
        <v>161160000</v>
      </c>
      <c r="H5436" s="59"/>
      <c r="I5436" s="69">
        <v>1.02</v>
      </c>
      <c r="J5436" s="70">
        <v>16278755.8</v>
      </c>
      <c r="K5436" s="64">
        <v>10</v>
      </c>
      <c r="L5436" s="64">
        <f t="shared" si="87"/>
        <v>2623645444728</v>
      </c>
      <c r="M5436" s="62">
        <v>5427</v>
      </c>
    </row>
    <row r="5437" spans="5:13">
      <c r="E5437" s="59"/>
      <c r="F5437" s="62">
        <v>4</v>
      </c>
      <c r="G5437" s="64">
        <v>162740000</v>
      </c>
      <c r="H5437" s="59"/>
      <c r="I5437" s="69">
        <v>1.03</v>
      </c>
      <c r="J5437" s="70">
        <v>16441543.358</v>
      </c>
      <c r="K5437" s="64">
        <v>10</v>
      </c>
      <c r="L5437" s="64">
        <f t="shared" si="87"/>
        <v>2675859506080.92</v>
      </c>
      <c r="M5437" s="62">
        <v>5428</v>
      </c>
    </row>
    <row r="5438" spans="5:13">
      <c r="E5438" s="59"/>
      <c r="F5438" s="62">
        <v>5</v>
      </c>
      <c r="G5438" s="64">
        <v>164320000</v>
      </c>
      <c r="H5438" s="59"/>
      <c r="I5438" s="69">
        <v>1.04</v>
      </c>
      <c r="J5438" s="70">
        <v>16605958.79158</v>
      </c>
      <c r="K5438" s="64">
        <v>10</v>
      </c>
      <c r="L5438" s="64">
        <f t="shared" si="87"/>
        <v>2728855468632.43</v>
      </c>
      <c r="M5438" s="62">
        <v>5429</v>
      </c>
    </row>
    <row r="5439" spans="5:13">
      <c r="E5439" s="59"/>
      <c r="F5439" s="62">
        <v>6</v>
      </c>
      <c r="G5439" s="64">
        <v>167480000</v>
      </c>
      <c r="H5439" s="59"/>
      <c r="I5439" s="69">
        <v>1.06</v>
      </c>
      <c r="J5439" s="70">
        <v>16772018.3794958</v>
      </c>
      <c r="K5439" s="64">
        <v>10</v>
      </c>
      <c r="L5439" s="64">
        <f t="shared" si="87"/>
        <v>2809145118197.96</v>
      </c>
      <c r="M5439" s="62">
        <v>5430</v>
      </c>
    </row>
    <row r="5440" spans="5:13">
      <c r="E5440" s="59"/>
      <c r="F5440" s="62">
        <v>7</v>
      </c>
      <c r="G5440" s="64">
        <v>170640000</v>
      </c>
      <c r="H5440" s="59"/>
      <c r="I5440" s="69">
        <v>1.08</v>
      </c>
      <c r="J5440" s="70">
        <v>16939738.5632908</v>
      </c>
      <c r="K5440" s="64">
        <v>10</v>
      </c>
      <c r="L5440" s="64">
        <f t="shared" si="87"/>
        <v>2890767628439.94</v>
      </c>
      <c r="M5440" s="62">
        <v>5431</v>
      </c>
    </row>
    <row r="5441" spans="4:13">
      <c r="D5441" s="59"/>
      <c r="E5441" s="59"/>
      <c r="F5441" s="62">
        <v>8</v>
      </c>
      <c r="G5441" s="64">
        <v>173800000</v>
      </c>
      <c r="H5441" s="59"/>
      <c r="I5441" s="69">
        <v>1.1</v>
      </c>
      <c r="J5441" s="70">
        <v>17109135.9489237</v>
      </c>
      <c r="K5441" s="64">
        <v>10</v>
      </c>
      <c r="L5441" s="64">
        <f t="shared" si="87"/>
        <v>2973741627922.94</v>
      </c>
      <c r="M5441" s="62">
        <v>5432</v>
      </c>
    </row>
    <row r="5442" spans="4:13">
      <c r="D5442" s="59"/>
      <c r="E5442" s="62">
        <v>5</v>
      </c>
      <c r="F5442" s="62">
        <v>1</v>
      </c>
      <c r="G5442" s="63">
        <v>162600000</v>
      </c>
      <c r="H5442" s="62">
        <v>4600000</v>
      </c>
      <c r="I5442" s="69">
        <v>1</v>
      </c>
      <c r="J5442" s="70">
        <v>16422600</v>
      </c>
      <c r="K5442" s="64">
        <v>10</v>
      </c>
      <c r="L5442" s="64">
        <f t="shared" si="87"/>
        <v>2670477360000</v>
      </c>
      <c r="M5442" s="62">
        <v>5433</v>
      </c>
    </row>
    <row r="5443" spans="4:13">
      <c r="D5443" s="59"/>
      <c r="E5443" s="59"/>
      <c r="F5443" s="62">
        <v>2</v>
      </c>
      <c r="G5443" s="64">
        <v>164226000</v>
      </c>
      <c r="H5443" s="59"/>
      <c r="I5443" s="69">
        <v>1.01</v>
      </c>
      <c r="J5443" s="70">
        <v>16586826</v>
      </c>
      <c r="K5443" s="64">
        <v>10</v>
      </c>
      <c r="L5443" s="64">
        <f t="shared" si="87"/>
        <v>2724152312676</v>
      </c>
      <c r="M5443" s="62">
        <v>5434</v>
      </c>
    </row>
    <row r="5444" spans="4:13">
      <c r="D5444" s="59"/>
      <c r="E5444" s="59"/>
      <c r="F5444" s="62">
        <v>3</v>
      </c>
      <c r="G5444" s="64">
        <v>165852000</v>
      </c>
      <c r="H5444" s="59"/>
      <c r="I5444" s="69">
        <v>1.02</v>
      </c>
      <c r="J5444" s="70">
        <v>16752694.26</v>
      </c>
      <c r="K5444" s="64">
        <v>10</v>
      </c>
      <c r="L5444" s="64">
        <f t="shared" si="87"/>
        <v>2778633700409.52</v>
      </c>
      <c r="M5444" s="62">
        <v>5435</v>
      </c>
    </row>
    <row r="5445" spans="4:13">
      <c r="D5445" s="59"/>
      <c r="E5445" s="59"/>
      <c r="F5445" s="62">
        <v>4</v>
      </c>
      <c r="G5445" s="64">
        <v>167478000</v>
      </c>
      <c r="H5445" s="59"/>
      <c r="I5445" s="69">
        <v>1.03</v>
      </c>
      <c r="J5445" s="70">
        <v>16920221.2026</v>
      </c>
      <c r="K5445" s="64">
        <v>10</v>
      </c>
      <c r="L5445" s="64">
        <f t="shared" si="87"/>
        <v>2833932284569.04</v>
      </c>
      <c r="M5445" s="62">
        <v>5436</v>
      </c>
    </row>
    <row r="5446" spans="4:13">
      <c r="D5446" s="59"/>
      <c r="E5446" s="59"/>
      <c r="F5446" s="62">
        <v>5</v>
      </c>
      <c r="G5446" s="64">
        <v>169104000</v>
      </c>
      <c r="H5446" s="59"/>
      <c r="I5446" s="69">
        <v>1.04</v>
      </c>
      <c r="J5446" s="70">
        <v>17089423.414626</v>
      </c>
      <c r="K5446" s="64">
        <v>10</v>
      </c>
      <c r="L5446" s="64">
        <f t="shared" si="87"/>
        <v>2890058961106.92</v>
      </c>
      <c r="M5446" s="62">
        <v>5437</v>
      </c>
    </row>
    <row r="5447" spans="4:13">
      <c r="D5447" s="59"/>
      <c r="E5447" s="59"/>
      <c r="F5447" s="62">
        <v>6</v>
      </c>
      <c r="G5447" s="64">
        <v>172356000</v>
      </c>
      <c r="H5447" s="59"/>
      <c r="I5447" s="69">
        <v>1.06</v>
      </c>
      <c r="J5447" s="70">
        <v>17260317.6487723</v>
      </c>
      <c r="K5447" s="64">
        <v>10</v>
      </c>
      <c r="L5447" s="64">
        <f t="shared" si="87"/>
        <v>2975091664671.8</v>
      </c>
      <c r="M5447" s="62">
        <v>5438</v>
      </c>
    </row>
    <row r="5448" spans="4:13">
      <c r="D5448" s="59"/>
      <c r="E5448" s="59"/>
      <c r="F5448" s="62">
        <v>7</v>
      </c>
      <c r="G5448" s="64">
        <v>175608000</v>
      </c>
      <c r="H5448" s="59"/>
      <c r="I5448" s="69">
        <v>1.08</v>
      </c>
      <c r="J5448" s="70">
        <v>17432920.82526</v>
      </c>
      <c r="K5448" s="64">
        <v>10</v>
      </c>
      <c r="L5448" s="64">
        <f t="shared" si="87"/>
        <v>3061535968282.26</v>
      </c>
      <c r="M5448" s="62">
        <v>5439</v>
      </c>
    </row>
    <row r="5449" spans="4:13">
      <c r="D5449" s="59"/>
      <c r="E5449" s="59"/>
      <c r="F5449" s="62">
        <v>8</v>
      </c>
      <c r="G5449" s="64">
        <v>178860000</v>
      </c>
      <c r="H5449" s="59"/>
      <c r="I5449" s="69">
        <v>1.1</v>
      </c>
      <c r="J5449" s="70">
        <v>17607250.0335126</v>
      </c>
      <c r="K5449" s="64">
        <v>10</v>
      </c>
      <c r="L5449" s="64">
        <f t="shared" si="87"/>
        <v>3149411600994.06</v>
      </c>
      <c r="M5449" s="62">
        <v>5440</v>
      </c>
    </row>
    <row r="5450" spans="4:13">
      <c r="D5450" s="62" t="s">
        <v>733</v>
      </c>
      <c r="E5450" s="62">
        <v>1</v>
      </c>
      <c r="F5450" s="62">
        <v>1</v>
      </c>
      <c r="G5450" s="63">
        <v>167700000</v>
      </c>
      <c r="H5450" s="62">
        <v>5100000</v>
      </c>
      <c r="I5450" s="69">
        <v>1</v>
      </c>
      <c r="J5450" s="70">
        <v>16937700</v>
      </c>
      <c r="K5450" s="64">
        <v>10</v>
      </c>
      <c r="L5450" s="64">
        <f t="shared" si="87"/>
        <v>2840619990000</v>
      </c>
      <c r="M5450" s="62">
        <v>5441</v>
      </c>
    </row>
    <row r="5451" spans="4:13">
      <c r="D5451" s="59"/>
      <c r="E5451" s="59"/>
      <c r="F5451" s="62">
        <v>2</v>
      </c>
      <c r="G5451" s="64">
        <v>169377000</v>
      </c>
      <c r="H5451" s="59"/>
      <c r="I5451" s="69">
        <v>1.01</v>
      </c>
      <c r="J5451" s="70">
        <v>17107077</v>
      </c>
      <c r="K5451" s="64">
        <v>10</v>
      </c>
      <c r="L5451" s="64">
        <f t="shared" si="87"/>
        <v>2897714758029</v>
      </c>
      <c r="M5451" s="62">
        <v>5442</v>
      </c>
    </row>
    <row r="5452" spans="4:13">
      <c r="D5452" s="59"/>
      <c r="E5452" s="59"/>
      <c r="F5452" s="62">
        <v>3</v>
      </c>
      <c r="G5452" s="64">
        <v>171054000</v>
      </c>
      <c r="H5452" s="59"/>
      <c r="I5452" s="69">
        <v>1.02</v>
      </c>
      <c r="J5452" s="70">
        <v>17278147.77</v>
      </c>
      <c r="K5452" s="64">
        <v>10</v>
      </c>
      <c r="L5452" s="64">
        <f t="shared" si="87"/>
        <v>2955667342649.58</v>
      </c>
      <c r="M5452" s="62">
        <v>5443</v>
      </c>
    </row>
    <row r="5453" spans="4:13">
      <c r="D5453" s="59"/>
      <c r="E5453" s="59"/>
      <c r="F5453" s="62">
        <v>4</v>
      </c>
      <c r="G5453" s="64">
        <v>172731000</v>
      </c>
      <c r="H5453" s="59"/>
      <c r="I5453" s="69">
        <v>1.03</v>
      </c>
      <c r="J5453" s="70">
        <v>17450929.2477</v>
      </c>
      <c r="K5453" s="64">
        <v>10</v>
      </c>
      <c r="L5453" s="64">
        <f t="shared" si="87"/>
        <v>3014489190884.47</v>
      </c>
      <c r="M5453" s="62">
        <v>5444</v>
      </c>
    </row>
    <row r="5454" spans="4:13">
      <c r="D5454" s="59"/>
      <c r="E5454" s="59"/>
      <c r="F5454" s="62">
        <v>5</v>
      </c>
      <c r="G5454" s="64">
        <v>174408000</v>
      </c>
      <c r="H5454" s="59"/>
      <c r="I5454" s="69">
        <v>1.04</v>
      </c>
      <c r="J5454" s="70">
        <v>17625438.540177</v>
      </c>
      <c r="K5454" s="64">
        <v>10</v>
      </c>
      <c r="L5454" s="64">
        <f t="shared" si="87"/>
        <v>3074191892915.19</v>
      </c>
      <c r="M5454" s="62">
        <v>5445</v>
      </c>
    </row>
    <row r="5455" spans="4:13">
      <c r="D5455" s="59"/>
      <c r="E5455" s="59"/>
      <c r="F5455" s="62">
        <v>6</v>
      </c>
      <c r="G5455" s="64">
        <v>177762000</v>
      </c>
      <c r="H5455" s="59"/>
      <c r="I5455" s="69">
        <v>1.06</v>
      </c>
      <c r="J5455" s="70">
        <v>17801692.9255788</v>
      </c>
      <c r="K5455" s="64">
        <v>10</v>
      </c>
      <c r="L5455" s="64">
        <f t="shared" si="87"/>
        <v>3164642299836.74</v>
      </c>
      <c r="M5455" s="62">
        <v>5446</v>
      </c>
    </row>
    <row r="5456" spans="4:13">
      <c r="D5456" s="59"/>
      <c r="E5456" s="59"/>
      <c r="F5456" s="62">
        <v>7</v>
      </c>
      <c r="G5456" s="64">
        <v>181116000</v>
      </c>
      <c r="H5456" s="59"/>
      <c r="I5456" s="69">
        <v>1.08</v>
      </c>
      <c r="J5456" s="70">
        <v>17979709.8548346</v>
      </c>
      <c r="K5456" s="64">
        <v>10</v>
      </c>
      <c r="L5456" s="64">
        <f t="shared" si="87"/>
        <v>3256594246068.22</v>
      </c>
      <c r="M5456" s="62">
        <v>5447</v>
      </c>
    </row>
    <row r="5457" spans="5:13">
      <c r="E5457" s="59"/>
      <c r="F5457" s="62">
        <v>8</v>
      </c>
      <c r="G5457" s="64">
        <v>184470000</v>
      </c>
      <c r="H5457" s="59"/>
      <c r="I5457" s="69">
        <v>1.1</v>
      </c>
      <c r="J5457" s="70">
        <v>18159506.9533829</v>
      </c>
      <c r="K5457" s="64">
        <v>10</v>
      </c>
      <c r="L5457" s="64">
        <f t="shared" si="87"/>
        <v>3350068717690.54</v>
      </c>
      <c r="M5457" s="62">
        <v>5448</v>
      </c>
    </row>
    <row r="5458" spans="5:13">
      <c r="E5458" s="62">
        <v>2</v>
      </c>
      <c r="F5458" s="62">
        <v>1</v>
      </c>
      <c r="G5458" s="63">
        <v>172800000</v>
      </c>
      <c r="H5458" s="62">
        <v>5100000</v>
      </c>
      <c r="I5458" s="69">
        <v>1</v>
      </c>
      <c r="J5458" s="70">
        <v>17452800</v>
      </c>
      <c r="K5458" s="64">
        <v>10</v>
      </c>
      <c r="L5458" s="64">
        <f t="shared" si="87"/>
        <v>3016016640000</v>
      </c>
      <c r="M5458" s="62">
        <v>5449</v>
      </c>
    </row>
    <row r="5459" spans="5:13">
      <c r="E5459" s="59"/>
      <c r="F5459" s="62">
        <v>2</v>
      </c>
      <c r="G5459" s="64">
        <v>174528000</v>
      </c>
      <c r="H5459" s="59"/>
      <c r="I5459" s="69">
        <v>1.01</v>
      </c>
      <c r="J5459" s="70">
        <v>17627328</v>
      </c>
      <c r="K5459" s="64">
        <v>10</v>
      </c>
      <c r="L5459" s="64">
        <f t="shared" si="87"/>
        <v>3076636829184</v>
      </c>
      <c r="M5459" s="62">
        <v>5450</v>
      </c>
    </row>
    <row r="5460" spans="5:13">
      <c r="E5460" s="59"/>
      <c r="F5460" s="62">
        <v>3</v>
      </c>
      <c r="G5460" s="64">
        <v>176256000</v>
      </c>
      <c r="H5460" s="59"/>
      <c r="I5460" s="69">
        <v>1.02</v>
      </c>
      <c r="J5460" s="70">
        <v>17803601.28</v>
      </c>
      <c r="K5460" s="64">
        <v>10</v>
      </c>
      <c r="L5460" s="64">
        <f t="shared" si="87"/>
        <v>3138167803207.68</v>
      </c>
      <c r="M5460" s="62">
        <v>5451</v>
      </c>
    </row>
    <row r="5461" spans="5:13">
      <c r="E5461" s="59"/>
      <c r="F5461" s="62">
        <v>4</v>
      </c>
      <c r="G5461" s="64">
        <v>177984000</v>
      </c>
      <c r="H5461" s="59"/>
      <c r="I5461" s="69">
        <v>1.03</v>
      </c>
      <c r="J5461" s="70">
        <v>17981637.2928</v>
      </c>
      <c r="K5461" s="64">
        <v>10</v>
      </c>
      <c r="L5461" s="64">
        <f t="shared" si="87"/>
        <v>3200621715921.72</v>
      </c>
      <c r="M5461" s="62">
        <v>5452</v>
      </c>
    </row>
    <row r="5462" spans="5:13">
      <c r="E5462" s="59"/>
      <c r="F5462" s="62">
        <v>5</v>
      </c>
      <c r="G5462" s="64">
        <v>179712000</v>
      </c>
      <c r="H5462" s="59"/>
      <c r="I5462" s="69">
        <v>1.04</v>
      </c>
      <c r="J5462" s="70">
        <v>18161453.665728</v>
      </c>
      <c r="K5462" s="64">
        <v>10</v>
      </c>
      <c r="L5462" s="64">
        <f t="shared" si="87"/>
        <v>3264010873175.31</v>
      </c>
      <c r="M5462" s="62">
        <v>5453</v>
      </c>
    </row>
    <row r="5463" spans="5:13">
      <c r="E5463" s="59"/>
      <c r="F5463" s="62">
        <v>6</v>
      </c>
      <c r="G5463" s="64">
        <v>183168000</v>
      </c>
      <c r="H5463" s="59"/>
      <c r="I5463" s="69">
        <v>1.06</v>
      </c>
      <c r="J5463" s="70">
        <v>18343068.2023853</v>
      </c>
      <c r="K5463" s="64">
        <v>10</v>
      </c>
      <c r="L5463" s="64">
        <f t="shared" si="87"/>
        <v>3360046284494.51</v>
      </c>
      <c r="M5463" s="62">
        <v>5454</v>
      </c>
    </row>
    <row r="5464" spans="5:13">
      <c r="E5464" s="59"/>
      <c r="F5464" s="62">
        <v>7</v>
      </c>
      <c r="G5464" s="64">
        <v>186624000</v>
      </c>
      <c r="H5464" s="59"/>
      <c r="I5464" s="69">
        <v>1.08</v>
      </c>
      <c r="J5464" s="70">
        <v>18526498.8844091</v>
      </c>
      <c r="K5464" s="64">
        <v>10</v>
      </c>
      <c r="L5464" s="64">
        <f t="shared" si="87"/>
        <v>3457675951803.96</v>
      </c>
      <c r="M5464" s="62">
        <v>5455</v>
      </c>
    </row>
    <row r="5465" spans="5:13">
      <c r="E5465" s="59"/>
      <c r="F5465" s="62">
        <v>8</v>
      </c>
      <c r="G5465" s="64">
        <v>190080000</v>
      </c>
      <c r="H5465" s="59"/>
      <c r="I5465" s="69">
        <v>1.1</v>
      </c>
      <c r="J5465" s="70">
        <v>18711763.8732532</v>
      </c>
      <c r="K5465" s="64">
        <v>10</v>
      </c>
      <c r="L5465" s="64">
        <f t="shared" si="87"/>
        <v>3556922157027.97</v>
      </c>
      <c r="M5465" s="62">
        <v>5456</v>
      </c>
    </row>
    <row r="5466" spans="5:13">
      <c r="E5466" s="62">
        <v>3</v>
      </c>
      <c r="F5466" s="62">
        <v>1</v>
      </c>
      <c r="G5466" s="63">
        <v>177900000</v>
      </c>
      <c r="H5466" s="62">
        <v>5100000</v>
      </c>
      <c r="I5466" s="69">
        <v>1</v>
      </c>
      <c r="J5466" s="70">
        <v>17967900</v>
      </c>
      <c r="K5466" s="64">
        <v>10</v>
      </c>
      <c r="L5466" s="64">
        <f t="shared" si="87"/>
        <v>3196667310000</v>
      </c>
      <c r="M5466" s="62">
        <v>5457</v>
      </c>
    </row>
    <row r="5467" spans="5:13">
      <c r="E5467" s="59"/>
      <c r="F5467" s="62">
        <v>2</v>
      </c>
      <c r="G5467" s="64">
        <v>179679000</v>
      </c>
      <c r="H5467" s="59"/>
      <c r="I5467" s="69">
        <v>1.01</v>
      </c>
      <c r="J5467" s="70">
        <v>18147579</v>
      </c>
      <c r="K5467" s="64">
        <v>10</v>
      </c>
      <c r="L5467" s="64">
        <f t="shared" si="87"/>
        <v>3260918526141</v>
      </c>
      <c r="M5467" s="62">
        <v>5458</v>
      </c>
    </row>
    <row r="5468" spans="5:13">
      <c r="E5468" s="59"/>
      <c r="F5468" s="62">
        <v>3</v>
      </c>
      <c r="G5468" s="64">
        <v>181458000</v>
      </c>
      <c r="H5468" s="59"/>
      <c r="I5468" s="69">
        <v>1.02</v>
      </c>
      <c r="J5468" s="70">
        <v>18329054.79</v>
      </c>
      <c r="K5468" s="64">
        <v>10</v>
      </c>
      <c r="L5468" s="64">
        <f t="shared" si="87"/>
        <v>3326135082083.82</v>
      </c>
      <c r="M5468" s="62">
        <v>5459</v>
      </c>
    </row>
    <row r="5469" spans="5:13">
      <c r="E5469" s="59"/>
      <c r="F5469" s="62">
        <v>4</v>
      </c>
      <c r="G5469" s="64">
        <v>183237000</v>
      </c>
      <c r="H5469" s="59"/>
      <c r="I5469" s="69">
        <v>1.03</v>
      </c>
      <c r="J5469" s="70">
        <v>18512345.3379</v>
      </c>
      <c r="K5469" s="64">
        <v>10</v>
      </c>
      <c r="L5469" s="64">
        <f t="shared" si="87"/>
        <v>3392329859680.78</v>
      </c>
      <c r="M5469" s="62">
        <v>5460</v>
      </c>
    </row>
    <row r="5470" spans="5:13">
      <c r="E5470" s="59"/>
      <c r="F5470" s="62">
        <v>5</v>
      </c>
      <c r="G5470" s="64">
        <v>185016000</v>
      </c>
      <c r="H5470" s="59"/>
      <c r="I5470" s="69">
        <v>1.04</v>
      </c>
      <c r="J5470" s="70">
        <v>18697468.791279</v>
      </c>
      <c r="K5470" s="64">
        <v>10</v>
      </c>
      <c r="L5470" s="64">
        <f t="shared" si="87"/>
        <v>3459515901887.28</v>
      </c>
      <c r="M5470" s="62">
        <v>5461</v>
      </c>
    </row>
    <row r="5471" spans="5:13">
      <c r="E5471" s="59"/>
      <c r="F5471" s="62">
        <v>6</v>
      </c>
      <c r="G5471" s="64">
        <v>188574000</v>
      </c>
      <c r="H5471" s="59"/>
      <c r="I5471" s="69">
        <v>1.06</v>
      </c>
      <c r="J5471" s="70">
        <v>18884443.4791918</v>
      </c>
      <c r="K5471" s="64">
        <v>10</v>
      </c>
      <c r="L5471" s="64">
        <f t="shared" si="87"/>
        <v>3561303618645.11</v>
      </c>
      <c r="M5471" s="62">
        <v>5462</v>
      </c>
    </row>
    <row r="5472" spans="5:13">
      <c r="E5472" s="59"/>
      <c r="F5472" s="62">
        <v>7</v>
      </c>
      <c r="G5472" s="64">
        <v>192132000</v>
      </c>
      <c r="H5472" s="59"/>
      <c r="I5472" s="69">
        <v>1.08</v>
      </c>
      <c r="J5472" s="70">
        <v>19073287.9139837</v>
      </c>
      <c r="K5472" s="64">
        <v>10</v>
      </c>
      <c r="L5472" s="64">
        <f t="shared" si="87"/>
        <v>3664781085489.52</v>
      </c>
      <c r="M5472" s="62">
        <v>5463</v>
      </c>
    </row>
    <row r="5473" spans="5:13">
      <c r="E5473" s="59"/>
      <c r="F5473" s="62">
        <v>8</v>
      </c>
      <c r="G5473" s="64">
        <v>195690000</v>
      </c>
      <c r="H5473" s="59"/>
      <c r="I5473" s="69">
        <v>1.1</v>
      </c>
      <c r="J5473" s="70">
        <v>19264020.7931235</v>
      </c>
      <c r="K5473" s="64">
        <v>10</v>
      </c>
      <c r="L5473" s="64">
        <f t="shared" si="87"/>
        <v>3769971919006.34</v>
      </c>
      <c r="M5473" s="62">
        <v>5464</v>
      </c>
    </row>
    <row r="5474" spans="5:13">
      <c r="E5474" s="62">
        <v>4</v>
      </c>
      <c r="F5474" s="62">
        <v>1</v>
      </c>
      <c r="G5474" s="63">
        <v>183000000</v>
      </c>
      <c r="H5474" s="62">
        <v>5100000</v>
      </c>
      <c r="I5474" s="69">
        <v>1</v>
      </c>
      <c r="J5474" s="70">
        <v>18483000</v>
      </c>
      <c r="K5474" s="64">
        <v>10</v>
      </c>
      <c r="L5474" s="64">
        <f t="shared" si="87"/>
        <v>3382572000000</v>
      </c>
      <c r="M5474" s="62">
        <v>5465</v>
      </c>
    </row>
    <row r="5475" spans="5:13">
      <c r="E5475" s="59"/>
      <c r="F5475" s="62">
        <v>2</v>
      </c>
      <c r="G5475" s="64">
        <v>184830000</v>
      </c>
      <c r="H5475" s="59"/>
      <c r="I5475" s="69">
        <v>1.01</v>
      </c>
      <c r="J5475" s="70">
        <v>18667830</v>
      </c>
      <c r="K5475" s="64">
        <v>10</v>
      </c>
      <c r="L5475" s="64">
        <f t="shared" si="87"/>
        <v>3450559848900</v>
      </c>
      <c r="M5475" s="62">
        <v>5466</v>
      </c>
    </row>
    <row r="5476" spans="5:13">
      <c r="E5476" s="59"/>
      <c r="F5476" s="62">
        <v>3</v>
      </c>
      <c r="G5476" s="64">
        <v>186660000</v>
      </c>
      <c r="H5476" s="59"/>
      <c r="I5476" s="69">
        <v>1.02</v>
      </c>
      <c r="J5476" s="70">
        <v>18854508.3</v>
      </c>
      <c r="K5476" s="64">
        <v>10</v>
      </c>
      <c r="L5476" s="64">
        <f t="shared" si="87"/>
        <v>3519569179278</v>
      </c>
      <c r="M5476" s="62">
        <v>5467</v>
      </c>
    </row>
    <row r="5477" spans="5:13">
      <c r="E5477" s="59"/>
      <c r="F5477" s="62">
        <v>4</v>
      </c>
      <c r="G5477" s="64">
        <v>188490000</v>
      </c>
      <c r="H5477" s="59"/>
      <c r="I5477" s="69">
        <v>1.03</v>
      </c>
      <c r="J5477" s="70">
        <v>19043053.383</v>
      </c>
      <c r="K5477" s="64">
        <v>10</v>
      </c>
      <c r="L5477" s="64">
        <f t="shared" si="87"/>
        <v>3589613622161.67</v>
      </c>
      <c r="M5477" s="62">
        <v>5468</v>
      </c>
    </row>
    <row r="5478" spans="5:13">
      <c r="E5478" s="59"/>
      <c r="F5478" s="62">
        <v>5</v>
      </c>
      <c r="G5478" s="64">
        <v>190320000</v>
      </c>
      <c r="H5478" s="59"/>
      <c r="I5478" s="69">
        <v>1.04</v>
      </c>
      <c r="J5478" s="70">
        <v>19233483.91683</v>
      </c>
      <c r="K5478" s="64">
        <v>10</v>
      </c>
      <c r="L5478" s="64">
        <f t="shared" si="87"/>
        <v>3660706979051.09</v>
      </c>
      <c r="M5478" s="62">
        <v>5469</v>
      </c>
    </row>
    <row r="5479" spans="5:13">
      <c r="E5479" s="59"/>
      <c r="F5479" s="62">
        <v>6</v>
      </c>
      <c r="G5479" s="64">
        <v>193980000</v>
      </c>
      <c r="H5479" s="59"/>
      <c r="I5479" s="69">
        <v>1.06</v>
      </c>
      <c r="J5479" s="70">
        <v>19425818.7559983</v>
      </c>
      <c r="K5479" s="64">
        <v>10</v>
      </c>
      <c r="L5479" s="64">
        <f t="shared" ref="L5479:L5542" si="88">G5479*(1+J5479/1000)</f>
        <v>3768414302288.55</v>
      </c>
      <c r="M5479" s="62">
        <v>5470</v>
      </c>
    </row>
    <row r="5480" spans="5:13">
      <c r="E5480" s="59"/>
      <c r="F5480" s="62">
        <v>7</v>
      </c>
      <c r="G5480" s="64">
        <v>197640000</v>
      </c>
      <c r="H5480" s="59"/>
      <c r="I5480" s="69">
        <v>1.08</v>
      </c>
      <c r="J5480" s="70">
        <v>19620076.9435583</v>
      </c>
      <c r="K5480" s="64">
        <v>10</v>
      </c>
      <c r="L5480" s="64">
        <f t="shared" si="88"/>
        <v>3877909647124.86</v>
      </c>
      <c r="M5480" s="62">
        <v>5471</v>
      </c>
    </row>
    <row r="5481" spans="5:13">
      <c r="E5481" s="59"/>
      <c r="F5481" s="62">
        <v>8</v>
      </c>
      <c r="G5481" s="64">
        <v>201300000</v>
      </c>
      <c r="H5481" s="59"/>
      <c r="I5481" s="69">
        <v>1.1</v>
      </c>
      <c r="J5481" s="70">
        <v>19816277.7129939</v>
      </c>
      <c r="K5481" s="64">
        <v>10</v>
      </c>
      <c r="L5481" s="64">
        <f t="shared" si="88"/>
        <v>3989218003625.67</v>
      </c>
      <c r="M5481" s="62">
        <v>5472</v>
      </c>
    </row>
    <row r="5482" spans="5:13">
      <c r="E5482" s="62">
        <v>5</v>
      </c>
      <c r="F5482" s="62">
        <v>1</v>
      </c>
      <c r="G5482" s="63">
        <v>188100000</v>
      </c>
      <c r="H5482" s="62">
        <v>5100000</v>
      </c>
      <c r="I5482" s="69">
        <v>1</v>
      </c>
      <c r="J5482" s="70">
        <v>18998100</v>
      </c>
      <c r="K5482" s="64">
        <v>10</v>
      </c>
      <c r="L5482" s="64">
        <f t="shared" si="88"/>
        <v>3573730710000</v>
      </c>
      <c r="M5482" s="62">
        <v>5473</v>
      </c>
    </row>
    <row r="5483" spans="5:13">
      <c r="E5483" s="59"/>
      <c r="F5483" s="62">
        <v>2</v>
      </c>
      <c r="G5483" s="64">
        <v>189981000</v>
      </c>
      <c r="H5483" s="59"/>
      <c r="I5483" s="69">
        <v>1.01</v>
      </c>
      <c r="J5483" s="70">
        <v>19188081</v>
      </c>
      <c r="K5483" s="64">
        <v>10</v>
      </c>
      <c r="L5483" s="64">
        <f t="shared" si="88"/>
        <v>3645560797461</v>
      </c>
      <c r="M5483" s="62">
        <v>5474</v>
      </c>
    </row>
    <row r="5484" spans="5:13">
      <c r="E5484" s="59"/>
      <c r="F5484" s="62">
        <v>3</v>
      </c>
      <c r="G5484" s="64">
        <v>191862000</v>
      </c>
      <c r="H5484" s="59"/>
      <c r="I5484" s="69">
        <v>1.02</v>
      </c>
      <c r="J5484" s="70">
        <v>19379961.81</v>
      </c>
      <c r="K5484" s="64">
        <v>10</v>
      </c>
      <c r="L5484" s="64">
        <f t="shared" si="88"/>
        <v>3718470094790.22</v>
      </c>
      <c r="M5484" s="62">
        <v>5475</v>
      </c>
    </row>
    <row r="5485" spans="5:13">
      <c r="E5485" s="59"/>
      <c r="F5485" s="62">
        <v>4</v>
      </c>
      <c r="G5485" s="64">
        <v>193743000</v>
      </c>
      <c r="H5485" s="59"/>
      <c r="I5485" s="69">
        <v>1.03</v>
      </c>
      <c r="J5485" s="70">
        <v>19573761.4281</v>
      </c>
      <c r="K5485" s="64">
        <v>10</v>
      </c>
      <c r="L5485" s="64">
        <f t="shared" si="88"/>
        <v>3792473003364.38</v>
      </c>
      <c r="M5485" s="62">
        <v>5476</v>
      </c>
    </row>
    <row r="5486" spans="5:13">
      <c r="E5486" s="59"/>
      <c r="F5486" s="62">
        <v>5</v>
      </c>
      <c r="G5486" s="64">
        <v>195624000</v>
      </c>
      <c r="H5486" s="59"/>
      <c r="I5486" s="69">
        <v>1.04</v>
      </c>
      <c r="J5486" s="70">
        <v>19769499.042381</v>
      </c>
      <c r="K5486" s="64">
        <v>10</v>
      </c>
      <c r="L5486" s="64">
        <f t="shared" si="88"/>
        <v>3867584104666.74</v>
      </c>
      <c r="M5486" s="62">
        <v>5477</v>
      </c>
    </row>
    <row r="5487" spans="5:13">
      <c r="E5487" s="59"/>
      <c r="F5487" s="62">
        <v>6</v>
      </c>
      <c r="G5487" s="64">
        <v>199386000</v>
      </c>
      <c r="H5487" s="59"/>
      <c r="I5487" s="69">
        <v>1.06</v>
      </c>
      <c r="J5487" s="70">
        <v>19967194.0328048</v>
      </c>
      <c r="K5487" s="64">
        <v>10</v>
      </c>
      <c r="L5487" s="64">
        <f t="shared" si="88"/>
        <v>3981378335424.82</v>
      </c>
      <c r="M5487" s="62">
        <v>5478</v>
      </c>
    </row>
    <row r="5488" spans="5:13">
      <c r="E5488" s="59"/>
      <c r="F5488" s="62">
        <v>7</v>
      </c>
      <c r="G5488" s="64">
        <v>203148000</v>
      </c>
      <c r="H5488" s="59"/>
      <c r="I5488" s="69">
        <v>1.08</v>
      </c>
      <c r="J5488" s="70">
        <v>20166865.9731329</v>
      </c>
      <c r="K5488" s="64">
        <v>10</v>
      </c>
      <c r="L5488" s="64">
        <f t="shared" si="88"/>
        <v>4097061636710</v>
      </c>
      <c r="M5488" s="62">
        <v>5479</v>
      </c>
    </row>
    <row r="5489" spans="4:13">
      <c r="D5489" s="59"/>
      <c r="E5489" s="59"/>
      <c r="F5489" s="62">
        <v>8</v>
      </c>
      <c r="G5489" s="64">
        <v>206910000</v>
      </c>
      <c r="H5489" s="59"/>
      <c r="I5489" s="69">
        <v>1.1</v>
      </c>
      <c r="J5489" s="70">
        <v>20368534.6328642</v>
      </c>
      <c r="K5489" s="64">
        <v>10</v>
      </c>
      <c r="L5489" s="64">
        <f t="shared" si="88"/>
        <v>4214660410885.93</v>
      </c>
      <c r="M5489" s="62">
        <v>5480</v>
      </c>
    </row>
    <row r="5490" spans="4:13">
      <c r="D5490" s="62" t="s">
        <v>734</v>
      </c>
      <c r="E5490" s="62">
        <v>1</v>
      </c>
      <c r="F5490" s="62">
        <v>1</v>
      </c>
      <c r="G5490" s="63">
        <v>193700000</v>
      </c>
      <c r="H5490" s="62">
        <v>5600000</v>
      </c>
      <c r="I5490" s="69">
        <v>1</v>
      </c>
      <c r="J5490" s="70">
        <v>19563700</v>
      </c>
      <c r="K5490" s="64">
        <v>10</v>
      </c>
      <c r="L5490" s="64">
        <f t="shared" si="88"/>
        <v>3789682390000</v>
      </c>
      <c r="M5490" s="62">
        <v>5481</v>
      </c>
    </row>
    <row r="5491" spans="4:13">
      <c r="D5491" s="59"/>
      <c r="E5491" s="59"/>
      <c r="F5491" s="62">
        <v>2</v>
      </c>
      <c r="G5491" s="64">
        <v>195637000</v>
      </c>
      <c r="H5491" s="59"/>
      <c r="I5491" s="69">
        <v>1.01</v>
      </c>
      <c r="J5491" s="70">
        <v>19759337</v>
      </c>
      <c r="K5491" s="64">
        <v>10</v>
      </c>
      <c r="L5491" s="64">
        <f t="shared" si="88"/>
        <v>3865853049669</v>
      </c>
      <c r="M5491" s="62">
        <v>5482</v>
      </c>
    </row>
    <row r="5492" spans="4:13">
      <c r="D5492" s="59"/>
      <c r="E5492" s="59"/>
      <c r="F5492" s="62">
        <v>3</v>
      </c>
      <c r="G5492" s="64">
        <v>197574000</v>
      </c>
      <c r="H5492" s="59"/>
      <c r="I5492" s="69">
        <v>1.02</v>
      </c>
      <c r="J5492" s="70">
        <v>19956930.37</v>
      </c>
      <c r="K5492" s="64">
        <v>10</v>
      </c>
      <c r="L5492" s="64">
        <f t="shared" si="88"/>
        <v>3943168134922.38</v>
      </c>
      <c r="M5492" s="62">
        <v>5483</v>
      </c>
    </row>
    <row r="5493" spans="4:13">
      <c r="D5493" s="59"/>
      <c r="E5493" s="59"/>
      <c r="F5493" s="62">
        <v>4</v>
      </c>
      <c r="G5493" s="64">
        <v>199511000</v>
      </c>
      <c r="H5493" s="59"/>
      <c r="I5493" s="69">
        <v>1.03</v>
      </c>
      <c r="J5493" s="70">
        <v>20156499.6737</v>
      </c>
      <c r="K5493" s="64">
        <v>10</v>
      </c>
      <c r="L5493" s="64">
        <f t="shared" si="88"/>
        <v>4021642917399.56</v>
      </c>
      <c r="M5493" s="62">
        <v>5484</v>
      </c>
    </row>
    <row r="5494" spans="4:13">
      <c r="D5494" s="59"/>
      <c r="E5494" s="59"/>
      <c r="F5494" s="62">
        <v>5</v>
      </c>
      <c r="G5494" s="64">
        <v>201448000</v>
      </c>
      <c r="H5494" s="59"/>
      <c r="I5494" s="69">
        <v>1.04</v>
      </c>
      <c r="J5494" s="70">
        <v>20358064.670437</v>
      </c>
      <c r="K5494" s="64">
        <v>10</v>
      </c>
      <c r="L5494" s="64">
        <f t="shared" si="88"/>
        <v>4101292859730.19</v>
      </c>
      <c r="M5494" s="62">
        <v>5485</v>
      </c>
    </row>
    <row r="5495" spans="4:13">
      <c r="D5495" s="59"/>
      <c r="E5495" s="59"/>
      <c r="F5495" s="62">
        <v>6</v>
      </c>
      <c r="G5495" s="64">
        <v>205322000</v>
      </c>
      <c r="H5495" s="59"/>
      <c r="I5495" s="69">
        <v>1.06</v>
      </c>
      <c r="J5495" s="70">
        <v>20561645.3171414</v>
      </c>
      <c r="K5495" s="64">
        <v>10</v>
      </c>
      <c r="L5495" s="64">
        <f t="shared" si="88"/>
        <v>4221963461806.11</v>
      </c>
      <c r="M5495" s="62">
        <v>5486</v>
      </c>
    </row>
    <row r="5496" spans="4:13">
      <c r="D5496" s="59"/>
      <c r="E5496" s="59"/>
      <c r="F5496" s="62">
        <v>7</v>
      </c>
      <c r="G5496" s="64">
        <v>209196000</v>
      </c>
      <c r="H5496" s="59"/>
      <c r="I5496" s="69">
        <v>1.08</v>
      </c>
      <c r="J5496" s="70">
        <v>20767261.7703128</v>
      </c>
      <c r="K5496" s="64">
        <v>10</v>
      </c>
      <c r="L5496" s="64">
        <f t="shared" si="88"/>
        <v>4344637289302.36</v>
      </c>
      <c r="M5496" s="62">
        <v>5487</v>
      </c>
    </row>
    <row r="5497" spans="4:13">
      <c r="D5497" s="59"/>
      <c r="E5497" s="59"/>
      <c r="F5497" s="62">
        <v>8</v>
      </c>
      <c r="G5497" s="64">
        <v>213070000</v>
      </c>
      <c r="H5497" s="59"/>
      <c r="I5497" s="69">
        <v>1.1</v>
      </c>
      <c r="J5497" s="70">
        <v>20974934.3880159</v>
      </c>
      <c r="K5497" s="64">
        <v>10</v>
      </c>
      <c r="L5497" s="64">
        <f t="shared" si="88"/>
        <v>4469342340054.55</v>
      </c>
      <c r="M5497" s="62">
        <v>5488</v>
      </c>
    </row>
    <row r="5498" spans="4:13">
      <c r="D5498" s="59"/>
      <c r="E5498" s="62">
        <v>2</v>
      </c>
      <c r="F5498" s="62">
        <v>1</v>
      </c>
      <c r="G5498" s="63">
        <v>199300000</v>
      </c>
      <c r="H5498" s="62">
        <v>5600000</v>
      </c>
      <c r="I5498" s="69">
        <v>1</v>
      </c>
      <c r="J5498" s="70">
        <v>20129300</v>
      </c>
      <c r="K5498" s="64">
        <v>10</v>
      </c>
      <c r="L5498" s="64">
        <f t="shared" si="88"/>
        <v>4011968790000</v>
      </c>
      <c r="M5498" s="62">
        <v>5489</v>
      </c>
    </row>
    <row r="5499" spans="4:13">
      <c r="D5499" s="59"/>
      <c r="E5499" s="59"/>
      <c r="F5499" s="62">
        <v>2</v>
      </c>
      <c r="G5499" s="64">
        <v>201293000</v>
      </c>
      <c r="H5499" s="59"/>
      <c r="I5499" s="69">
        <v>1.01</v>
      </c>
      <c r="J5499" s="70">
        <v>20330593</v>
      </c>
      <c r="K5499" s="64">
        <v>10</v>
      </c>
      <c r="L5499" s="64">
        <f t="shared" si="88"/>
        <v>4092607349749</v>
      </c>
      <c r="M5499" s="62">
        <v>5490</v>
      </c>
    </row>
    <row r="5500" spans="4:13">
      <c r="D5500" s="59"/>
      <c r="E5500" s="59"/>
      <c r="F5500" s="62">
        <v>3</v>
      </c>
      <c r="G5500" s="64">
        <v>203286000</v>
      </c>
      <c r="H5500" s="59"/>
      <c r="I5500" s="69">
        <v>1.02</v>
      </c>
      <c r="J5500" s="70">
        <v>20533898.93</v>
      </c>
      <c r="K5500" s="64">
        <v>10</v>
      </c>
      <c r="L5500" s="64">
        <f t="shared" si="88"/>
        <v>4174457463883.98</v>
      </c>
      <c r="M5500" s="62">
        <v>5491</v>
      </c>
    </row>
    <row r="5501" spans="4:13">
      <c r="D5501" s="59"/>
      <c r="E5501" s="59"/>
      <c r="F5501" s="62">
        <v>4</v>
      </c>
      <c r="G5501" s="64">
        <v>205279000</v>
      </c>
      <c r="H5501" s="59"/>
      <c r="I5501" s="69">
        <v>1.03</v>
      </c>
      <c r="J5501" s="70">
        <v>20739237.9193</v>
      </c>
      <c r="K5501" s="64">
        <v>10</v>
      </c>
      <c r="L5501" s="64">
        <f t="shared" si="88"/>
        <v>4257535299835.98</v>
      </c>
      <c r="M5501" s="62">
        <v>5492</v>
      </c>
    </row>
    <row r="5502" spans="4:13">
      <c r="D5502" s="59"/>
      <c r="E5502" s="59"/>
      <c r="F5502" s="62">
        <v>5</v>
      </c>
      <c r="G5502" s="64">
        <v>207272000</v>
      </c>
      <c r="H5502" s="59"/>
      <c r="I5502" s="69">
        <v>1.04</v>
      </c>
      <c r="J5502" s="70">
        <v>20946630.298493</v>
      </c>
      <c r="K5502" s="64">
        <v>10</v>
      </c>
      <c r="L5502" s="64">
        <f t="shared" si="88"/>
        <v>4341857227229.24</v>
      </c>
      <c r="M5502" s="62">
        <v>5493</v>
      </c>
    </row>
    <row r="5503" spans="4:13">
      <c r="D5503" s="59"/>
      <c r="E5503" s="59"/>
      <c r="F5503" s="62">
        <v>6</v>
      </c>
      <c r="G5503" s="64">
        <v>211258000</v>
      </c>
      <c r="H5503" s="59"/>
      <c r="I5503" s="69">
        <v>1.06</v>
      </c>
      <c r="J5503" s="70">
        <v>21156096.6014779</v>
      </c>
      <c r="K5503" s="64">
        <v>10</v>
      </c>
      <c r="L5503" s="64">
        <f t="shared" si="88"/>
        <v>4469605913835.02</v>
      </c>
      <c r="M5503" s="62">
        <v>5494</v>
      </c>
    </row>
    <row r="5504" spans="4:13">
      <c r="D5504" s="59"/>
      <c r="E5504" s="59"/>
      <c r="F5504" s="62">
        <v>7</v>
      </c>
      <c r="G5504" s="64">
        <v>215244000</v>
      </c>
      <c r="H5504" s="59"/>
      <c r="I5504" s="69">
        <v>1.08</v>
      </c>
      <c r="J5504" s="70">
        <v>21367657.5674927</v>
      </c>
      <c r="K5504" s="64">
        <v>10</v>
      </c>
      <c r="L5504" s="64">
        <f t="shared" si="88"/>
        <v>4599475329457.4</v>
      </c>
      <c r="M5504" s="62">
        <v>5495</v>
      </c>
    </row>
    <row r="5505" spans="5:13">
      <c r="E5505" s="59"/>
      <c r="F5505" s="62">
        <v>8</v>
      </c>
      <c r="G5505" s="64">
        <v>219230000</v>
      </c>
      <c r="H5505" s="59"/>
      <c r="I5505" s="69">
        <v>1.1</v>
      </c>
      <c r="J5505" s="70">
        <v>21581334.1431676</v>
      </c>
      <c r="K5505" s="64">
        <v>10</v>
      </c>
      <c r="L5505" s="64">
        <f t="shared" si="88"/>
        <v>4731495114206.63</v>
      </c>
      <c r="M5505" s="62">
        <v>5496</v>
      </c>
    </row>
    <row r="5506" spans="5:13">
      <c r="E5506" s="62">
        <v>3</v>
      </c>
      <c r="F5506" s="62">
        <v>1</v>
      </c>
      <c r="G5506" s="63">
        <v>204900000</v>
      </c>
      <c r="H5506" s="62">
        <v>5600000</v>
      </c>
      <c r="I5506" s="69">
        <v>1</v>
      </c>
      <c r="J5506" s="70">
        <v>20694900</v>
      </c>
      <c r="K5506" s="64">
        <v>10</v>
      </c>
      <c r="L5506" s="64">
        <f t="shared" si="88"/>
        <v>4240589910000</v>
      </c>
      <c r="M5506" s="62">
        <v>5497</v>
      </c>
    </row>
    <row r="5507" spans="5:13">
      <c r="E5507" s="59"/>
      <c r="F5507" s="62">
        <v>2</v>
      </c>
      <c r="G5507" s="64">
        <v>206949000</v>
      </c>
      <c r="H5507" s="59"/>
      <c r="I5507" s="69">
        <v>1.01</v>
      </c>
      <c r="J5507" s="70">
        <v>20901849</v>
      </c>
      <c r="K5507" s="64">
        <v>10</v>
      </c>
      <c r="L5507" s="64">
        <f t="shared" si="88"/>
        <v>4325823697701</v>
      </c>
      <c r="M5507" s="62">
        <v>5498</v>
      </c>
    </row>
    <row r="5508" spans="5:13">
      <c r="E5508" s="59"/>
      <c r="F5508" s="62">
        <v>3</v>
      </c>
      <c r="G5508" s="64">
        <v>208998000</v>
      </c>
      <c r="H5508" s="59"/>
      <c r="I5508" s="69">
        <v>1.02</v>
      </c>
      <c r="J5508" s="70">
        <v>21110867.49</v>
      </c>
      <c r="K5508" s="64">
        <v>10</v>
      </c>
      <c r="L5508" s="64">
        <f t="shared" si="88"/>
        <v>4412338081675.02</v>
      </c>
      <c r="M5508" s="62">
        <v>5499</v>
      </c>
    </row>
    <row r="5509" spans="5:13">
      <c r="E5509" s="59"/>
      <c r="F5509" s="62">
        <v>4</v>
      </c>
      <c r="G5509" s="64">
        <v>211047000</v>
      </c>
      <c r="H5509" s="59"/>
      <c r="I5509" s="69">
        <v>1.03</v>
      </c>
      <c r="J5509" s="70">
        <v>21321976.1649</v>
      </c>
      <c r="K5509" s="64">
        <v>10</v>
      </c>
      <c r="L5509" s="64">
        <f t="shared" si="88"/>
        <v>4500150150673.65</v>
      </c>
      <c r="M5509" s="62">
        <v>5500</v>
      </c>
    </row>
    <row r="5510" spans="5:13">
      <c r="E5510" s="59"/>
      <c r="F5510" s="62">
        <v>5</v>
      </c>
      <c r="G5510" s="64">
        <v>213096000</v>
      </c>
      <c r="H5510" s="59"/>
      <c r="I5510" s="69">
        <v>1.04</v>
      </c>
      <c r="J5510" s="70">
        <v>21535195.926549</v>
      </c>
      <c r="K5510" s="64">
        <v>10</v>
      </c>
      <c r="L5510" s="64">
        <f t="shared" si="88"/>
        <v>4589277207163.89</v>
      </c>
      <c r="M5510" s="62">
        <v>5501</v>
      </c>
    </row>
    <row r="5511" spans="5:13">
      <c r="E5511" s="59"/>
      <c r="F5511" s="62">
        <v>6</v>
      </c>
      <c r="G5511" s="64">
        <v>217194000</v>
      </c>
      <c r="H5511" s="59"/>
      <c r="I5511" s="69">
        <v>1.06</v>
      </c>
      <c r="J5511" s="70">
        <v>21750547.8858145</v>
      </c>
      <c r="K5511" s="64">
        <v>10</v>
      </c>
      <c r="L5511" s="64">
        <f t="shared" si="88"/>
        <v>4724305691511.59</v>
      </c>
      <c r="M5511" s="62">
        <v>5502</v>
      </c>
    </row>
    <row r="5512" spans="5:13">
      <c r="E5512" s="59"/>
      <c r="F5512" s="62">
        <v>7</v>
      </c>
      <c r="G5512" s="64">
        <v>221292000</v>
      </c>
      <c r="H5512" s="59"/>
      <c r="I5512" s="69">
        <v>1.08</v>
      </c>
      <c r="J5512" s="70">
        <v>21968053.3646726</v>
      </c>
      <c r="K5512" s="64">
        <v>10</v>
      </c>
      <c r="L5512" s="64">
        <f t="shared" si="88"/>
        <v>4861575757175.13</v>
      </c>
      <c r="M5512" s="62">
        <v>5503</v>
      </c>
    </row>
    <row r="5513" spans="5:13">
      <c r="E5513" s="59"/>
      <c r="F5513" s="62">
        <v>8</v>
      </c>
      <c r="G5513" s="64">
        <v>225390000</v>
      </c>
      <c r="H5513" s="59"/>
      <c r="I5513" s="69">
        <v>1.1</v>
      </c>
      <c r="J5513" s="70">
        <v>22187733.8983194</v>
      </c>
      <c r="K5513" s="64">
        <v>10</v>
      </c>
      <c r="L5513" s="64">
        <f t="shared" si="88"/>
        <v>5001118733342.21</v>
      </c>
      <c r="M5513" s="62">
        <v>5504</v>
      </c>
    </row>
    <row r="5514" spans="5:13">
      <c r="E5514" s="62">
        <v>4</v>
      </c>
      <c r="F5514" s="62">
        <v>1</v>
      </c>
      <c r="G5514" s="63">
        <v>210500000</v>
      </c>
      <c r="H5514" s="62">
        <v>5600000</v>
      </c>
      <c r="I5514" s="69">
        <v>1</v>
      </c>
      <c r="J5514" s="70">
        <v>21260500</v>
      </c>
      <c r="K5514" s="64">
        <v>10</v>
      </c>
      <c r="L5514" s="64">
        <f t="shared" si="88"/>
        <v>4475545750000</v>
      </c>
      <c r="M5514" s="62">
        <v>5505</v>
      </c>
    </row>
    <row r="5515" spans="5:13">
      <c r="E5515" s="59"/>
      <c r="F5515" s="62">
        <v>2</v>
      </c>
      <c r="G5515" s="64">
        <v>212605000</v>
      </c>
      <c r="H5515" s="59"/>
      <c r="I5515" s="69">
        <v>1.01</v>
      </c>
      <c r="J5515" s="70">
        <v>21473105</v>
      </c>
      <c r="K5515" s="64">
        <v>10</v>
      </c>
      <c r="L5515" s="64">
        <f t="shared" si="88"/>
        <v>4565502093525</v>
      </c>
      <c r="M5515" s="62">
        <v>5506</v>
      </c>
    </row>
    <row r="5516" spans="5:13">
      <c r="E5516" s="59"/>
      <c r="F5516" s="62">
        <v>3</v>
      </c>
      <c r="G5516" s="64">
        <v>214710000</v>
      </c>
      <c r="H5516" s="59"/>
      <c r="I5516" s="69">
        <v>1.02</v>
      </c>
      <c r="J5516" s="70">
        <v>21687836.05</v>
      </c>
      <c r="K5516" s="64">
        <v>10</v>
      </c>
      <c r="L5516" s="64">
        <f t="shared" si="88"/>
        <v>4656809988295.5</v>
      </c>
      <c r="M5516" s="62">
        <v>5507</v>
      </c>
    </row>
    <row r="5517" spans="5:13">
      <c r="E5517" s="59"/>
      <c r="F5517" s="62">
        <v>4</v>
      </c>
      <c r="G5517" s="64">
        <v>216815000</v>
      </c>
      <c r="H5517" s="59"/>
      <c r="I5517" s="69">
        <v>1.03</v>
      </c>
      <c r="J5517" s="70">
        <v>21904714.4105</v>
      </c>
      <c r="K5517" s="64">
        <v>10</v>
      </c>
      <c r="L5517" s="64">
        <f t="shared" si="88"/>
        <v>4749487469912.56</v>
      </c>
      <c r="M5517" s="62">
        <v>5508</v>
      </c>
    </row>
    <row r="5518" spans="5:13">
      <c r="E5518" s="59"/>
      <c r="F5518" s="62">
        <v>5</v>
      </c>
      <c r="G5518" s="64">
        <v>218920000</v>
      </c>
      <c r="H5518" s="59"/>
      <c r="I5518" s="69">
        <v>1.04</v>
      </c>
      <c r="J5518" s="70">
        <v>22123761.554605</v>
      </c>
      <c r="K5518" s="64">
        <v>10</v>
      </c>
      <c r="L5518" s="64">
        <f t="shared" si="88"/>
        <v>4843552799534.13</v>
      </c>
      <c r="M5518" s="62">
        <v>5509</v>
      </c>
    </row>
    <row r="5519" spans="5:13">
      <c r="E5519" s="59"/>
      <c r="F5519" s="62">
        <v>6</v>
      </c>
      <c r="G5519" s="64">
        <v>223130000</v>
      </c>
      <c r="H5519" s="59"/>
      <c r="I5519" s="69">
        <v>1.06</v>
      </c>
      <c r="J5519" s="70">
        <v>22344999.1701511</v>
      </c>
      <c r="K5519" s="64">
        <v>10</v>
      </c>
      <c r="L5519" s="64">
        <f t="shared" si="88"/>
        <v>4986062794835.81</v>
      </c>
      <c r="M5519" s="62">
        <v>5510</v>
      </c>
    </row>
    <row r="5520" spans="5:13">
      <c r="E5520" s="59"/>
      <c r="F5520" s="62">
        <v>7</v>
      </c>
      <c r="G5520" s="64">
        <v>227340000</v>
      </c>
      <c r="H5520" s="59"/>
      <c r="I5520" s="69">
        <v>1.08</v>
      </c>
      <c r="J5520" s="70">
        <v>22568449.1618526</v>
      </c>
      <c r="K5520" s="64">
        <v>10</v>
      </c>
      <c r="L5520" s="64">
        <f t="shared" si="88"/>
        <v>5130938572455.57</v>
      </c>
      <c r="M5520" s="62">
        <v>5511</v>
      </c>
    </row>
    <row r="5521" spans="4:13">
      <c r="D5521" s="59"/>
      <c r="E5521" s="59"/>
      <c r="F5521" s="62">
        <v>8</v>
      </c>
      <c r="G5521" s="64">
        <v>231550000</v>
      </c>
      <c r="H5521" s="59"/>
      <c r="I5521" s="69">
        <v>1.1</v>
      </c>
      <c r="J5521" s="70">
        <v>22794133.6534711</v>
      </c>
      <c r="K5521" s="64">
        <v>10</v>
      </c>
      <c r="L5521" s="64">
        <f t="shared" si="88"/>
        <v>5278213197461.23</v>
      </c>
      <c r="M5521" s="62">
        <v>5512</v>
      </c>
    </row>
    <row r="5522" spans="4:13">
      <c r="D5522" s="59"/>
      <c r="E5522" s="62">
        <v>5</v>
      </c>
      <c r="F5522" s="62">
        <v>1</v>
      </c>
      <c r="G5522" s="63">
        <v>216100000</v>
      </c>
      <c r="H5522" s="62">
        <v>5600000</v>
      </c>
      <c r="I5522" s="69">
        <v>1</v>
      </c>
      <c r="J5522" s="70">
        <v>21826100</v>
      </c>
      <c r="K5522" s="64">
        <v>10</v>
      </c>
      <c r="L5522" s="64">
        <f t="shared" si="88"/>
        <v>4716836310000</v>
      </c>
      <c r="M5522" s="62">
        <v>5513</v>
      </c>
    </row>
    <row r="5523" spans="4:13">
      <c r="D5523" s="59"/>
      <c r="E5523" s="59"/>
      <c r="F5523" s="62">
        <v>2</v>
      </c>
      <c r="G5523" s="64">
        <v>218261000</v>
      </c>
      <c r="H5523" s="59"/>
      <c r="I5523" s="69">
        <v>1.01</v>
      </c>
      <c r="J5523" s="70">
        <v>22044361</v>
      </c>
      <c r="K5523" s="64">
        <v>10</v>
      </c>
      <c r="L5523" s="64">
        <f t="shared" si="88"/>
        <v>4811642537221</v>
      </c>
      <c r="M5523" s="62">
        <v>5514</v>
      </c>
    </row>
    <row r="5524" spans="4:13">
      <c r="D5524" s="59"/>
      <c r="E5524" s="59"/>
      <c r="F5524" s="62">
        <v>3</v>
      </c>
      <c r="G5524" s="64">
        <v>220422000</v>
      </c>
      <c r="H5524" s="59"/>
      <c r="I5524" s="69">
        <v>1.02</v>
      </c>
      <c r="J5524" s="70">
        <v>22264804.61</v>
      </c>
      <c r="K5524" s="64">
        <v>10</v>
      </c>
      <c r="L5524" s="64">
        <f t="shared" si="88"/>
        <v>4907873183745.42</v>
      </c>
      <c r="M5524" s="62">
        <v>5515</v>
      </c>
    </row>
    <row r="5525" spans="4:13">
      <c r="D5525" s="59"/>
      <c r="E5525" s="59"/>
      <c r="F5525" s="62">
        <v>4</v>
      </c>
      <c r="G5525" s="64">
        <v>222583000</v>
      </c>
      <c r="H5525" s="59"/>
      <c r="I5525" s="69">
        <v>1.03</v>
      </c>
      <c r="J5525" s="70">
        <v>22487452.6561</v>
      </c>
      <c r="K5525" s="64">
        <v>10</v>
      </c>
      <c r="L5525" s="64">
        <f t="shared" si="88"/>
        <v>5005547257552.71</v>
      </c>
      <c r="M5525" s="62">
        <v>5516</v>
      </c>
    </row>
    <row r="5526" spans="4:13">
      <c r="D5526" s="59"/>
      <c r="E5526" s="59"/>
      <c r="F5526" s="62">
        <v>5</v>
      </c>
      <c r="G5526" s="64">
        <v>224744000</v>
      </c>
      <c r="H5526" s="59"/>
      <c r="I5526" s="69">
        <v>1.04</v>
      </c>
      <c r="J5526" s="70">
        <v>22712327.182661</v>
      </c>
      <c r="K5526" s="64">
        <v>10</v>
      </c>
      <c r="L5526" s="64">
        <f t="shared" si="88"/>
        <v>5104684004339.96</v>
      </c>
      <c r="M5526" s="62">
        <v>5517</v>
      </c>
    </row>
    <row r="5527" spans="4:13">
      <c r="D5527" s="59"/>
      <c r="E5527" s="59"/>
      <c r="F5527" s="62">
        <v>6</v>
      </c>
      <c r="G5527" s="64">
        <v>229066000</v>
      </c>
      <c r="H5527" s="59"/>
      <c r="I5527" s="69">
        <v>1.06</v>
      </c>
      <c r="J5527" s="70">
        <v>22939450.4544876</v>
      </c>
      <c r="K5527" s="64">
        <v>10</v>
      </c>
      <c r="L5527" s="64">
        <f t="shared" si="88"/>
        <v>5254877223807.66</v>
      </c>
      <c r="M5527" s="62">
        <v>5518</v>
      </c>
    </row>
    <row r="5528" spans="4:13">
      <c r="D5528" s="59"/>
      <c r="E5528" s="59"/>
      <c r="F5528" s="62">
        <v>7</v>
      </c>
      <c r="G5528" s="64">
        <v>233388000</v>
      </c>
      <c r="H5528" s="59"/>
      <c r="I5528" s="69">
        <v>1.08</v>
      </c>
      <c r="J5528" s="70">
        <v>23168844.9590325</v>
      </c>
      <c r="K5528" s="64">
        <v>10</v>
      </c>
      <c r="L5528" s="64">
        <f t="shared" si="88"/>
        <v>5407563775298.68</v>
      </c>
      <c r="M5528" s="62">
        <v>5519</v>
      </c>
    </row>
    <row r="5529" spans="4:13">
      <c r="D5529" s="59"/>
      <c r="E5529" s="59"/>
      <c r="F5529" s="62">
        <v>8</v>
      </c>
      <c r="G5529" s="64">
        <v>237710000</v>
      </c>
      <c r="H5529" s="59"/>
      <c r="I5529" s="69">
        <v>1.1</v>
      </c>
      <c r="J5529" s="70">
        <v>23400533.4086228</v>
      </c>
      <c r="K5529" s="64">
        <v>10</v>
      </c>
      <c r="L5529" s="64">
        <f t="shared" si="88"/>
        <v>5562778506563.73</v>
      </c>
      <c r="M5529" s="62">
        <v>5520</v>
      </c>
    </row>
    <row r="5530" spans="4:13">
      <c r="D5530" s="62" t="s">
        <v>735</v>
      </c>
      <c r="E5530" s="62">
        <v>1</v>
      </c>
      <c r="F5530" s="62">
        <v>1</v>
      </c>
      <c r="G5530" s="63">
        <v>222200000</v>
      </c>
      <c r="H5530" s="62">
        <v>6100000</v>
      </c>
      <c r="I5530" s="69">
        <v>1</v>
      </c>
      <c r="J5530" s="70">
        <v>22442200</v>
      </c>
      <c r="K5530" s="64">
        <v>10</v>
      </c>
      <c r="L5530" s="64">
        <f t="shared" si="88"/>
        <v>4986879040000</v>
      </c>
      <c r="M5530" s="62">
        <v>5521</v>
      </c>
    </row>
    <row r="5531" spans="4:13">
      <c r="D5531" s="59"/>
      <c r="E5531" s="59"/>
      <c r="F5531" s="62">
        <v>2</v>
      </c>
      <c r="G5531" s="64">
        <v>224422000</v>
      </c>
      <c r="H5531" s="59"/>
      <c r="I5531" s="69">
        <v>1.01</v>
      </c>
      <c r="J5531" s="70">
        <v>22666622</v>
      </c>
      <c r="K5531" s="64">
        <v>10</v>
      </c>
      <c r="L5531" s="64">
        <f t="shared" si="88"/>
        <v>5087113064484</v>
      </c>
      <c r="M5531" s="62">
        <v>5522</v>
      </c>
    </row>
    <row r="5532" spans="4:13">
      <c r="D5532" s="59"/>
      <c r="E5532" s="59"/>
      <c r="F5532" s="62">
        <v>3</v>
      </c>
      <c r="G5532" s="64">
        <v>226644000</v>
      </c>
      <c r="H5532" s="59"/>
      <c r="I5532" s="69">
        <v>1.02</v>
      </c>
      <c r="J5532" s="70">
        <v>22893288.22</v>
      </c>
      <c r="K5532" s="64">
        <v>10</v>
      </c>
      <c r="L5532" s="64">
        <f t="shared" si="88"/>
        <v>5188853059333.68</v>
      </c>
      <c r="M5532" s="62">
        <v>5523</v>
      </c>
    </row>
    <row r="5533" spans="4:13">
      <c r="D5533" s="59"/>
      <c r="E5533" s="59"/>
      <c r="F5533" s="62">
        <v>4</v>
      </c>
      <c r="G5533" s="64">
        <v>228866000</v>
      </c>
      <c r="H5533" s="59"/>
      <c r="I5533" s="69">
        <v>1.03</v>
      </c>
      <c r="J5533" s="70">
        <v>23122221.1022</v>
      </c>
      <c r="K5533" s="64">
        <v>10</v>
      </c>
      <c r="L5533" s="64">
        <f t="shared" si="88"/>
        <v>5292119120776.11</v>
      </c>
      <c r="M5533" s="62">
        <v>5524</v>
      </c>
    </row>
    <row r="5534" spans="4:13">
      <c r="D5534" s="59"/>
      <c r="E5534" s="59"/>
      <c r="F5534" s="62">
        <v>5</v>
      </c>
      <c r="G5534" s="64">
        <v>231088000</v>
      </c>
      <c r="H5534" s="59"/>
      <c r="I5534" s="69">
        <v>1.04</v>
      </c>
      <c r="J5534" s="70">
        <v>23353443.313222</v>
      </c>
      <c r="K5534" s="64">
        <v>10</v>
      </c>
      <c r="L5534" s="64">
        <f t="shared" si="88"/>
        <v>5396931596365.85</v>
      </c>
      <c r="M5534" s="62">
        <v>5525</v>
      </c>
    </row>
    <row r="5535" spans="4:13">
      <c r="D5535" s="59"/>
      <c r="E5535" s="59"/>
      <c r="F5535" s="62">
        <v>6</v>
      </c>
      <c r="G5535" s="64">
        <v>235532000</v>
      </c>
      <c r="H5535" s="59"/>
      <c r="I5535" s="69">
        <v>1.06</v>
      </c>
      <c r="J5535" s="70">
        <v>23586977.7463542</v>
      </c>
      <c r="K5535" s="64">
        <v>10</v>
      </c>
      <c r="L5535" s="64">
        <f t="shared" si="88"/>
        <v>5555723574554.3</v>
      </c>
      <c r="M5535" s="62">
        <v>5526</v>
      </c>
    </row>
    <row r="5536" spans="4:13">
      <c r="D5536" s="59"/>
      <c r="E5536" s="59"/>
      <c r="F5536" s="62">
        <v>7</v>
      </c>
      <c r="G5536" s="64">
        <v>239976000</v>
      </c>
      <c r="H5536" s="59"/>
      <c r="I5536" s="69">
        <v>1.08</v>
      </c>
      <c r="J5536" s="70">
        <v>23822847.5238178</v>
      </c>
      <c r="K5536" s="64">
        <v>10</v>
      </c>
      <c r="L5536" s="64">
        <f t="shared" si="88"/>
        <v>5717151633375.7</v>
      </c>
      <c r="M5536" s="62">
        <v>5527</v>
      </c>
    </row>
    <row r="5537" spans="5:13">
      <c r="E5537" s="59"/>
      <c r="F5537" s="62">
        <v>8</v>
      </c>
      <c r="G5537" s="64">
        <v>244420000</v>
      </c>
      <c r="H5537" s="59"/>
      <c r="I5537" s="69">
        <v>1.1</v>
      </c>
      <c r="J5537" s="70">
        <v>24061075.9990559</v>
      </c>
      <c r="K5537" s="64">
        <v>10</v>
      </c>
      <c r="L5537" s="64">
        <f t="shared" si="88"/>
        <v>5881252615689.24</v>
      </c>
      <c r="M5537" s="62">
        <v>5528</v>
      </c>
    </row>
    <row r="5538" spans="5:13">
      <c r="E5538" s="62">
        <v>2</v>
      </c>
      <c r="F5538" s="62">
        <v>1</v>
      </c>
      <c r="G5538" s="63">
        <v>228300000</v>
      </c>
      <c r="H5538" s="62">
        <v>6100000</v>
      </c>
      <c r="I5538" s="69">
        <v>1</v>
      </c>
      <c r="J5538" s="70">
        <v>23058300</v>
      </c>
      <c r="K5538" s="64">
        <v>10</v>
      </c>
      <c r="L5538" s="64">
        <f t="shared" si="88"/>
        <v>5264438190000</v>
      </c>
      <c r="M5538" s="62">
        <v>5529</v>
      </c>
    </row>
    <row r="5539" spans="5:13">
      <c r="E5539" s="59"/>
      <c r="F5539" s="62">
        <v>2</v>
      </c>
      <c r="G5539" s="64">
        <v>230583000</v>
      </c>
      <c r="H5539" s="59"/>
      <c r="I5539" s="69">
        <v>1.01</v>
      </c>
      <c r="J5539" s="70">
        <v>23288883</v>
      </c>
      <c r="K5539" s="64">
        <v>10</v>
      </c>
      <c r="L5539" s="64">
        <f t="shared" si="88"/>
        <v>5370251091789</v>
      </c>
      <c r="M5539" s="62">
        <v>5530</v>
      </c>
    </row>
    <row r="5540" spans="5:13">
      <c r="E5540" s="59"/>
      <c r="F5540" s="62">
        <v>3</v>
      </c>
      <c r="G5540" s="64">
        <v>232866000</v>
      </c>
      <c r="H5540" s="59"/>
      <c r="I5540" s="69">
        <v>1.02</v>
      </c>
      <c r="J5540" s="70">
        <v>23521771.83</v>
      </c>
      <c r="K5540" s="64">
        <v>10</v>
      </c>
      <c r="L5540" s="64">
        <f t="shared" si="88"/>
        <v>5477653784964.78</v>
      </c>
      <c r="M5540" s="62">
        <v>5531</v>
      </c>
    </row>
    <row r="5541" spans="5:13">
      <c r="E5541" s="59"/>
      <c r="F5541" s="62">
        <v>4</v>
      </c>
      <c r="G5541" s="64">
        <v>235149000</v>
      </c>
      <c r="H5541" s="59"/>
      <c r="I5541" s="69">
        <v>1.03</v>
      </c>
      <c r="J5541" s="70">
        <v>23756989.5483</v>
      </c>
      <c r="K5541" s="64">
        <v>10</v>
      </c>
      <c r="L5541" s="64">
        <f t="shared" si="88"/>
        <v>5586667484293.2</v>
      </c>
      <c r="M5541" s="62">
        <v>5532</v>
      </c>
    </row>
    <row r="5542" spans="5:13">
      <c r="E5542" s="59"/>
      <c r="F5542" s="62">
        <v>5</v>
      </c>
      <c r="G5542" s="64">
        <v>237432000</v>
      </c>
      <c r="H5542" s="59"/>
      <c r="I5542" s="69">
        <v>1.04</v>
      </c>
      <c r="J5542" s="70">
        <v>23994559.443783</v>
      </c>
      <c r="K5542" s="64">
        <v>10</v>
      </c>
      <c r="L5542" s="64">
        <f t="shared" si="88"/>
        <v>5697313669856.29</v>
      </c>
      <c r="M5542" s="62">
        <v>5533</v>
      </c>
    </row>
    <row r="5543" spans="5:13">
      <c r="E5543" s="59"/>
      <c r="F5543" s="62">
        <v>6</v>
      </c>
      <c r="G5543" s="64">
        <v>241998000</v>
      </c>
      <c r="H5543" s="59"/>
      <c r="I5543" s="69">
        <v>1.06</v>
      </c>
      <c r="J5543" s="70">
        <v>24234505.0382208</v>
      </c>
      <c r="K5543" s="64">
        <v>10</v>
      </c>
      <c r="L5543" s="64">
        <f t="shared" ref="L5543:L5606" si="89">G5543*(1+J5543/1000)</f>
        <v>5864943748239.36</v>
      </c>
      <c r="M5543" s="62">
        <v>5534</v>
      </c>
    </row>
    <row r="5544" spans="5:13">
      <c r="E5544" s="59"/>
      <c r="F5544" s="62">
        <v>7</v>
      </c>
      <c r="G5544" s="64">
        <v>246564000</v>
      </c>
      <c r="H5544" s="59"/>
      <c r="I5544" s="69">
        <v>1.08</v>
      </c>
      <c r="J5544" s="70">
        <v>24476850.088603</v>
      </c>
      <c r="K5544" s="64">
        <v>10</v>
      </c>
      <c r="L5544" s="64">
        <f t="shared" si="89"/>
        <v>6035356629246.31</v>
      </c>
      <c r="M5544" s="62">
        <v>5535</v>
      </c>
    </row>
    <row r="5545" spans="5:13">
      <c r="E5545" s="59"/>
      <c r="F5545" s="62">
        <v>8</v>
      </c>
      <c r="G5545" s="64">
        <v>251130000</v>
      </c>
      <c r="H5545" s="59"/>
      <c r="I5545" s="69">
        <v>1.1</v>
      </c>
      <c r="J5545" s="70">
        <v>24721618.5894891</v>
      </c>
      <c r="K5545" s="64">
        <v>10</v>
      </c>
      <c r="L5545" s="64">
        <f t="shared" si="89"/>
        <v>6208591206378.4</v>
      </c>
      <c r="M5545" s="62">
        <v>5536</v>
      </c>
    </row>
    <row r="5546" spans="5:13">
      <c r="E5546" s="62">
        <v>3</v>
      </c>
      <c r="F5546" s="62">
        <v>1</v>
      </c>
      <c r="G5546" s="63">
        <v>234400000</v>
      </c>
      <c r="H5546" s="62">
        <v>6100000</v>
      </c>
      <c r="I5546" s="69">
        <v>1</v>
      </c>
      <c r="J5546" s="70">
        <v>23674400</v>
      </c>
      <c r="K5546" s="64">
        <v>10</v>
      </c>
      <c r="L5546" s="64">
        <f t="shared" si="89"/>
        <v>5549513760000</v>
      </c>
      <c r="M5546" s="62">
        <v>5537</v>
      </c>
    </row>
    <row r="5547" spans="5:13">
      <c r="E5547" s="59"/>
      <c r="F5547" s="62">
        <v>2</v>
      </c>
      <c r="G5547" s="64">
        <v>236744000</v>
      </c>
      <c r="H5547" s="59"/>
      <c r="I5547" s="69">
        <v>1.01</v>
      </c>
      <c r="J5547" s="70">
        <v>23911144</v>
      </c>
      <c r="K5547" s="64">
        <v>10</v>
      </c>
      <c r="L5547" s="64">
        <f t="shared" si="89"/>
        <v>5661056619136</v>
      </c>
      <c r="M5547" s="62">
        <v>5538</v>
      </c>
    </row>
    <row r="5548" spans="5:13">
      <c r="E5548" s="59"/>
      <c r="F5548" s="62">
        <v>3</v>
      </c>
      <c r="G5548" s="64">
        <v>239088000</v>
      </c>
      <c r="H5548" s="59"/>
      <c r="I5548" s="69">
        <v>1.02</v>
      </c>
      <c r="J5548" s="70">
        <v>24150255.44</v>
      </c>
      <c r="K5548" s="64">
        <v>10</v>
      </c>
      <c r="L5548" s="64">
        <f t="shared" si="89"/>
        <v>5774275360638.72</v>
      </c>
      <c r="M5548" s="62">
        <v>5539</v>
      </c>
    </row>
    <row r="5549" spans="5:13">
      <c r="E5549" s="59"/>
      <c r="F5549" s="62">
        <v>4</v>
      </c>
      <c r="G5549" s="64">
        <v>241432000</v>
      </c>
      <c r="H5549" s="59"/>
      <c r="I5549" s="69">
        <v>1.03</v>
      </c>
      <c r="J5549" s="70">
        <v>24391757.9944</v>
      </c>
      <c r="K5549" s="64">
        <v>10</v>
      </c>
      <c r="L5549" s="64">
        <f t="shared" si="89"/>
        <v>5889192348103.98</v>
      </c>
      <c r="M5549" s="62">
        <v>5540</v>
      </c>
    </row>
    <row r="5550" spans="5:13">
      <c r="E5550" s="59"/>
      <c r="F5550" s="62">
        <v>5</v>
      </c>
      <c r="G5550" s="64">
        <v>243776000</v>
      </c>
      <c r="H5550" s="59"/>
      <c r="I5550" s="69">
        <v>1.04</v>
      </c>
      <c r="J5550" s="70">
        <v>24635675.574344</v>
      </c>
      <c r="K5550" s="64">
        <v>10</v>
      </c>
      <c r="L5550" s="64">
        <f t="shared" si="89"/>
        <v>6005830224811.28</v>
      </c>
      <c r="M5550" s="62">
        <v>5541</v>
      </c>
    </row>
    <row r="5551" spans="5:13">
      <c r="E5551" s="59"/>
      <c r="F5551" s="62">
        <v>6</v>
      </c>
      <c r="G5551" s="64">
        <v>248464000</v>
      </c>
      <c r="H5551" s="59"/>
      <c r="I5551" s="69">
        <v>1.06</v>
      </c>
      <c r="J5551" s="70">
        <v>24882032.3300874</v>
      </c>
      <c r="K5551" s="64">
        <v>10</v>
      </c>
      <c r="L5551" s="64">
        <f t="shared" si="89"/>
        <v>6182537744862.84</v>
      </c>
      <c r="M5551" s="62">
        <v>5542</v>
      </c>
    </row>
    <row r="5552" spans="5:13">
      <c r="E5552" s="59"/>
      <c r="F5552" s="62">
        <v>7</v>
      </c>
      <c r="G5552" s="64">
        <v>253152000</v>
      </c>
      <c r="H5552" s="59"/>
      <c r="I5552" s="69">
        <v>1.08</v>
      </c>
      <c r="J5552" s="70">
        <v>25130852.6533883</v>
      </c>
      <c r="K5552" s="64">
        <v>10</v>
      </c>
      <c r="L5552" s="64">
        <f t="shared" si="89"/>
        <v>6362178762910.55</v>
      </c>
      <c r="M5552" s="62">
        <v>5543</v>
      </c>
    </row>
    <row r="5553" spans="5:13">
      <c r="E5553" s="59"/>
      <c r="F5553" s="62">
        <v>8</v>
      </c>
      <c r="G5553" s="64">
        <v>257840000</v>
      </c>
      <c r="H5553" s="59"/>
      <c r="I5553" s="69">
        <v>1.1</v>
      </c>
      <c r="J5553" s="70">
        <v>25382161.1799222</v>
      </c>
      <c r="K5553" s="64">
        <v>10</v>
      </c>
      <c r="L5553" s="64">
        <f t="shared" si="89"/>
        <v>6544794278631.14</v>
      </c>
      <c r="M5553" s="62">
        <v>5544</v>
      </c>
    </row>
    <row r="5554" spans="5:13">
      <c r="E5554" s="62">
        <v>4</v>
      </c>
      <c r="F5554" s="62">
        <v>1</v>
      </c>
      <c r="G5554" s="63">
        <v>240500000</v>
      </c>
      <c r="H5554" s="62">
        <v>6100000</v>
      </c>
      <c r="I5554" s="69">
        <v>1</v>
      </c>
      <c r="J5554" s="70">
        <v>24290500</v>
      </c>
      <c r="K5554" s="64">
        <v>10</v>
      </c>
      <c r="L5554" s="64">
        <f t="shared" si="89"/>
        <v>5842105750000</v>
      </c>
      <c r="M5554" s="62">
        <v>5545</v>
      </c>
    </row>
    <row r="5555" spans="5:13">
      <c r="E5555" s="59"/>
      <c r="F5555" s="62">
        <v>2</v>
      </c>
      <c r="G5555" s="64">
        <v>242905000</v>
      </c>
      <c r="H5555" s="59"/>
      <c r="I5555" s="69">
        <v>1.01</v>
      </c>
      <c r="J5555" s="70">
        <v>24533405</v>
      </c>
      <c r="K5555" s="64">
        <v>10</v>
      </c>
      <c r="L5555" s="64">
        <f t="shared" si="89"/>
        <v>5959529646525</v>
      </c>
      <c r="M5555" s="62">
        <v>5546</v>
      </c>
    </row>
    <row r="5556" spans="5:13">
      <c r="E5556" s="59"/>
      <c r="F5556" s="62">
        <v>3</v>
      </c>
      <c r="G5556" s="64">
        <v>245310000</v>
      </c>
      <c r="H5556" s="59"/>
      <c r="I5556" s="69">
        <v>1.02</v>
      </c>
      <c r="J5556" s="70">
        <v>24778739.05</v>
      </c>
      <c r="K5556" s="64">
        <v>10</v>
      </c>
      <c r="L5556" s="64">
        <f t="shared" si="89"/>
        <v>6078717786355.5</v>
      </c>
      <c r="M5556" s="62">
        <v>5547</v>
      </c>
    </row>
    <row r="5557" spans="5:13">
      <c r="E5557" s="59"/>
      <c r="F5557" s="62">
        <v>4</v>
      </c>
      <c r="G5557" s="64">
        <v>247715000</v>
      </c>
      <c r="H5557" s="59"/>
      <c r="I5557" s="69">
        <v>1.03</v>
      </c>
      <c r="J5557" s="70">
        <v>25026526.4405</v>
      </c>
      <c r="K5557" s="64">
        <v>10</v>
      </c>
      <c r="L5557" s="64">
        <f t="shared" si="89"/>
        <v>6199693712208.46</v>
      </c>
      <c r="M5557" s="62">
        <v>5548</v>
      </c>
    </row>
    <row r="5558" spans="5:13">
      <c r="E5558" s="59"/>
      <c r="F5558" s="62">
        <v>5</v>
      </c>
      <c r="G5558" s="64">
        <v>250120000</v>
      </c>
      <c r="H5558" s="59"/>
      <c r="I5558" s="69">
        <v>1.04</v>
      </c>
      <c r="J5558" s="70">
        <v>25276791.704905</v>
      </c>
      <c r="K5558" s="64">
        <v>10</v>
      </c>
      <c r="L5558" s="64">
        <f t="shared" si="89"/>
        <v>6322481261230.84</v>
      </c>
      <c r="M5558" s="62">
        <v>5549</v>
      </c>
    </row>
    <row r="5559" spans="5:13">
      <c r="E5559" s="59"/>
      <c r="F5559" s="62">
        <v>6</v>
      </c>
      <c r="G5559" s="64">
        <v>254930000</v>
      </c>
      <c r="H5559" s="59"/>
      <c r="I5559" s="69">
        <v>1.06</v>
      </c>
      <c r="J5559" s="70">
        <v>25529559.6219541</v>
      </c>
      <c r="K5559" s="64">
        <v>10</v>
      </c>
      <c r="L5559" s="64">
        <f t="shared" si="89"/>
        <v>6508505564424.76</v>
      </c>
      <c r="M5559" s="62">
        <v>5550</v>
      </c>
    </row>
    <row r="5560" spans="5:13">
      <c r="E5560" s="59"/>
      <c r="F5560" s="62">
        <v>7</v>
      </c>
      <c r="G5560" s="64">
        <v>259740000</v>
      </c>
      <c r="H5560" s="59"/>
      <c r="I5560" s="69">
        <v>1.08</v>
      </c>
      <c r="J5560" s="70">
        <v>25784855.2181736</v>
      </c>
      <c r="K5560" s="64">
        <v>10</v>
      </c>
      <c r="L5560" s="64">
        <f t="shared" si="89"/>
        <v>6697618034368.41</v>
      </c>
      <c r="M5560" s="62">
        <v>5551</v>
      </c>
    </row>
    <row r="5561" spans="5:13">
      <c r="E5561" s="59"/>
      <c r="F5561" s="62">
        <v>8</v>
      </c>
      <c r="G5561" s="64">
        <v>264550000</v>
      </c>
      <c r="H5561" s="59"/>
      <c r="I5561" s="69">
        <v>1.1</v>
      </c>
      <c r="J5561" s="70">
        <v>26042703.7703553</v>
      </c>
      <c r="K5561" s="64">
        <v>10</v>
      </c>
      <c r="L5561" s="64">
        <f t="shared" si="89"/>
        <v>6889861832447.49</v>
      </c>
      <c r="M5561" s="62">
        <v>5552</v>
      </c>
    </row>
    <row r="5562" spans="5:13">
      <c r="E5562" s="62">
        <v>5</v>
      </c>
      <c r="F5562" s="62">
        <v>1</v>
      </c>
      <c r="G5562" s="63">
        <v>246600000</v>
      </c>
      <c r="H5562" s="62">
        <v>6100000</v>
      </c>
      <c r="I5562" s="69">
        <v>1</v>
      </c>
      <c r="J5562" s="70">
        <v>24906600</v>
      </c>
      <c r="K5562" s="64">
        <v>10</v>
      </c>
      <c r="L5562" s="64">
        <f t="shared" si="89"/>
        <v>6142214160000</v>
      </c>
      <c r="M5562" s="62">
        <v>5553</v>
      </c>
    </row>
    <row r="5563" spans="5:13">
      <c r="E5563" s="59"/>
      <c r="F5563" s="62">
        <v>2</v>
      </c>
      <c r="G5563" s="64">
        <v>249066000</v>
      </c>
      <c r="H5563" s="59"/>
      <c r="I5563" s="69">
        <v>1.01</v>
      </c>
      <c r="J5563" s="70">
        <v>25155666</v>
      </c>
      <c r="K5563" s="64">
        <v>10</v>
      </c>
      <c r="L5563" s="64">
        <f t="shared" si="89"/>
        <v>6265670173956</v>
      </c>
      <c r="M5563" s="62">
        <v>5554</v>
      </c>
    </row>
    <row r="5564" spans="5:13">
      <c r="E5564" s="59"/>
      <c r="F5564" s="62">
        <v>3</v>
      </c>
      <c r="G5564" s="64">
        <v>251532000</v>
      </c>
      <c r="H5564" s="59"/>
      <c r="I5564" s="69">
        <v>1.02</v>
      </c>
      <c r="J5564" s="70">
        <v>25407222.66</v>
      </c>
      <c r="K5564" s="64">
        <v>10</v>
      </c>
      <c r="L5564" s="64">
        <f t="shared" si="89"/>
        <v>6390981062115.12</v>
      </c>
      <c r="M5564" s="62">
        <v>5555</v>
      </c>
    </row>
    <row r="5565" spans="5:13">
      <c r="E5565" s="59"/>
      <c r="F5565" s="62">
        <v>4</v>
      </c>
      <c r="G5565" s="64">
        <v>253998000</v>
      </c>
      <c r="H5565" s="59"/>
      <c r="I5565" s="69">
        <v>1.03</v>
      </c>
      <c r="J5565" s="70">
        <v>25661294.8866</v>
      </c>
      <c r="K5565" s="64">
        <v>10</v>
      </c>
      <c r="L5565" s="64">
        <f t="shared" si="89"/>
        <v>6518171576606.63</v>
      </c>
      <c r="M5565" s="62">
        <v>5556</v>
      </c>
    </row>
    <row r="5566" spans="5:13">
      <c r="E5566" s="59"/>
      <c r="F5566" s="62">
        <v>5</v>
      </c>
      <c r="G5566" s="64">
        <v>256464000</v>
      </c>
      <c r="H5566" s="59"/>
      <c r="I5566" s="69">
        <v>1.04</v>
      </c>
      <c r="J5566" s="70">
        <v>25917907.835466</v>
      </c>
      <c r="K5566" s="64">
        <v>10</v>
      </c>
      <c r="L5566" s="64">
        <f t="shared" si="89"/>
        <v>6647266779114.95</v>
      </c>
      <c r="M5566" s="62">
        <v>5557</v>
      </c>
    </row>
    <row r="5567" spans="5:13">
      <c r="E5567" s="59"/>
      <c r="F5567" s="62">
        <v>6</v>
      </c>
      <c r="G5567" s="64">
        <v>261396000</v>
      </c>
      <c r="H5567" s="59"/>
      <c r="I5567" s="69">
        <v>1.06</v>
      </c>
      <c r="J5567" s="70">
        <v>26177086.9138207</v>
      </c>
      <c r="K5567" s="64">
        <v>10</v>
      </c>
      <c r="L5567" s="64">
        <f t="shared" si="89"/>
        <v>6842847206925.08</v>
      </c>
      <c r="M5567" s="62">
        <v>5558</v>
      </c>
    </row>
    <row r="5568" spans="5:13">
      <c r="E5568" s="59"/>
      <c r="F5568" s="62">
        <v>7</v>
      </c>
      <c r="G5568" s="64">
        <v>266328000</v>
      </c>
      <c r="H5568" s="59"/>
      <c r="I5568" s="69">
        <v>1.08</v>
      </c>
      <c r="J5568" s="70">
        <v>26438857.7829589</v>
      </c>
      <c r="K5568" s="64">
        <v>10</v>
      </c>
      <c r="L5568" s="64">
        <f t="shared" si="89"/>
        <v>7041674443619.88</v>
      </c>
      <c r="M5568" s="62">
        <v>5559</v>
      </c>
    </row>
    <row r="5569" spans="4:13">
      <c r="D5569" s="59"/>
      <c r="E5569" s="59"/>
      <c r="F5569" s="62">
        <v>8</v>
      </c>
      <c r="G5569" s="64">
        <v>271260000</v>
      </c>
      <c r="H5569" s="59"/>
      <c r="I5569" s="69">
        <v>1.1</v>
      </c>
      <c r="J5569" s="70">
        <v>26703246.3607885</v>
      </c>
      <c r="K5569" s="64">
        <v>10</v>
      </c>
      <c r="L5569" s="64">
        <f t="shared" si="89"/>
        <v>7243793867827.49</v>
      </c>
      <c r="M5569" s="62">
        <v>5560</v>
      </c>
    </row>
    <row r="5570" spans="4:13">
      <c r="D5570" s="62" t="s">
        <v>736</v>
      </c>
      <c r="E5570" s="62">
        <v>1</v>
      </c>
      <c r="F5570" s="62">
        <v>1</v>
      </c>
      <c r="G5570" s="63">
        <v>253700000</v>
      </c>
      <c r="H5570" s="62">
        <v>7100000</v>
      </c>
      <c r="I5570" s="69">
        <v>1</v>
      </c>
      <c r="J5570" s="70">
        <v>25623700</v>
      </c>
      <c r="K5570" s="64">
        <v>10</v>
      </c>
      <c r="L5570" s="64">
        <f t="shared" si="89"/>
        <v>6500986390000</v>
      </c>
      <c r="M5570" s="62">
        <v>5561</v>
      </c>
    </row>
    <row r="5571" spans="4:13">
      <c r="D5571" s="59"/>
      <c r="E5571" s="59"/>
      <c r="F5571" s="62">
        <v>2</v>
      </c>
      <c r="G5571" s="64">
        <v>256237000</v>
      </c>
      <c r="H5571" s="59"/>
      <c r="I5571" s="69">
        <v>1.01</v>
      </c>
      <c r="J5571" s="70">
        <v>25879937</v>
      </c>
      <c r="K5571" s="64">
        <v>10</v>
      </c>
      <c r="L5571" s="64">
        <f t="shared" si="89"/>
        <v>6631653654069</v>
      </c>
      <c r="M5571" s="62">
        <v>5562</v>
      </c>
    </row>
    <row r="5572" spans="4:13">
      <c r="D5572" s="59"/>
      <c r="E5572" s="59"/>
      <c r="F5572" s="62">
        <v>3</v>
      </c>
      <c r="G5572" s="64">
        <v>258774000</v>
      </c>
      <c r="H5572" s="59"/>
      <c r="I5572" s="69">
        <v>1.02</v>
      </c>
      <c r="J5572" s="70">
        <v>26138736.37</v>
      </c>
      <c r="K5572" s="64">
        <v>10</v>
      </c>
      <c r="L5572" s="64">
        <f t="shared" si="89"/>
        <v>6764284139410.38</v>
      </c>
      <c r="M5572" s="62">
        <v>5563</v>
      </c>
    </row>
    <row r="5573" spans="4:13">
      <c r="D5573" s="59"/>
      <c r="E5573" s="59"/>
      <c r="F5573" s="62">
        <v>4</v>
      </c>
      <c r="G5573" s="64">
        <v>261311000</v>
      </c>
      <c r="H5573" s="59"/>
      <c r="I5573" s="69">
        <v>1.03</v>
      </c>
      <c r="J5573" s="70">
        <v>26400123.7337</v>
      </c>
      <c r="K5573" s="64">
        <v>10</v>
      </c>
      <c r="L5573" s="64">
        <f t="shared" si="89"/>
        <v>6898904043976.88</v>
      </c>
      <c r="M5573" s="62">
        <v>5564</v>
      </c>
    </row>
    <row r="5574" spans="4:13">
      <c r="D5574" s="59"/>
      <c r="E5574" s="59"/>
      <c r="F5574" s="62">
        <v>5</v>
      </c>
      <c r="G5574" s="64">
        <v>263848000</v>
      </c>
      <c r="H5574" s="59"/>
      <c r="I5574" s="69">
        <v>1.04</v>
      </c>
      <c r="J5574" s="70">
        <v>26664124.971037</v>
      </c>
      <c r="K5574" s="64">
        <v>10</v>
      </c>
      <c r="L5574" s="64">
        <f t="shared" si="89"/>
        <v>7035539893358.17</v>
      </c>
      <c r="M5574" s="62">
        <v>5565</v>
      </c>
    </row>
    <row r="5575" spans="4:13">
      <c r="D5575" s="59"/>
      <c r="E5575" s="59"/>
      <c r="F5575" s="62">
        <v>6</v>
      </c>
      <c r="G5575" s="64">
        <v>268922000</v>
      </c>
      <c r="H5575" s="59"/>
      <c r="I5575" s="69">
        <v>1.06</v>
      </c>
      <c r="J5575" s="70">
        <v>26930766.2207474</v>
      </c>
      <c r="K5575" s="64">
        <v>10</v>
      </c>
      <c r="L5575" s="64">
        <f t="shared" si="89"/>
        <v>7242544435615.83</v>
      </c>
      <c r="M5575" s="62">
        <v>5566</v>
      </c>
    </row>
    <row r="5576" spans="4:13">
      <c r="D5576" s="59"/>
      <c r="E5576" s="59"/>
      <c r="F5576" s="62">
        <v>7</v>
      </c>
      <c r="G5576" s="64">
        <v>273996000</v>
      </c>
      <c r="H5576" s="59"/>
      <c r="I5576" s="69">
        <v>1.08</v>
      </c>
      <c r="J5576" s="70">
        <v>27200073.8829548</v>
      </c>
      <c r="K5576" s="64">
        <v>10</v>
      </c>
      <c r="L5576" s="64">
        <f t="shared" si="89"/>
        <v>7452985439634.08</v>
      </c>
      <c r="M5576" s="62">
        <v>5567</v>
      </c>
    </row>
    <row r="5577" spans="4:13">
      <c r="D5577" s="59"/>
      <c r="E5577" s="59"/>
      <c r="F5577" s="62">
        <v>8</v>
      </c>
      <c r="G5577" s="64">
        <v>279070000</v>
      </c>
      <c r="H5577" s="59"/>
      <c r="I5577" s="69">
        <v>1.1</v>
      </c>
      <c r="J5577" s="70">
        <v>27472074.6217844</v>
      </c>
      <c r="K5577" s="64">
        <v>10</v>
      </c>
      <c r="L5577" s="64">
        <f t="shared" si="89"/>
        <v>7666910934701.37</v>
      </c>
      <c r="M5577" s="62">
        <v>5568</v>
      </c>
    </row>
    <row r="5578" spans="4:13">
      <c r="D5578" s="59"/>
      <c r="E5578" s="62">
        <v>2</v>
      </c>
      <c r="F5578" s="62">
        <v>1</v>
      </c>
      <c r="G5578" s="63">
        <v>260800000</v>
      </c>
      <c r="H5578" s="62">
        <v>7100000</v>
      </c>
      <c r="I5578" s="69">
        <v>1</v>
      </c>
      <c r="J5578" s="70">
        <v>26340800</v>
      </c>
      <c r="K5578" s="64">
        <v>10</v>
      </c>
      <c r="L5578" s="64">
        <f t="shared" si="89"/>
        <v>6869941440000</v>
      </c>
      <c r="M5578" s="62">
        <v>5569</v>
      </c>
    </row>
    <row r="5579" spans="4:13">
      <c r="D5579" s="59"/>
      <c r="E5579" s="59"/>
      <c r="F5579" s="62">
        <v>2</v>
      </c>
      <c r="G5579" s="64">
        <v>263408000</v>
      </c>
      <c r="H5579" s="59"/>
      <c r="I5579" s="69">
        <v>1.01</v>
      </c>
      <c r="J5579" s="70">
        <v>26604208</v>
      </c>
      <c r="K5579" s="64">
        <v>10</v>
      </c>
      <c r="L5579" s="64">
        <f t="shared" si="89"/>
        <v>7008024628864</v>
      </c>
      <c r="M5579" s="62">
        <v>5570</v>
      </c>
    </row>
    <row r="5580" spans="4:13">
      <c r="D5580" s="59"/>
      <c r="E5580" s="59"/>
      <c r="F5580" s="62">
        <v>3</v>
      </c>
      <c r="G5580" s="64">
        <v>266016000</v>
      </c>
      <c r="H5580" s="59"/>
      <c r="I5580" s="69">
        <v>1.02</v>
      </c>
      <c r="J5580" s="70">
        <v>26870250.08</v>
      </c>
      <c r="K5580" s="64">
        <v>10</v>
      </c>
      <c r="L5580" s="64">
        <f t="shared" si="89"/>
        <v>7148182461281.28</v>
      </c>
      <c r="M5580" s="62">
        <v>5571</v>
      </c>
    </row>
    <row r="5581" spans="4:13">
      <c r="D5581" s="59"/>
      <c r="E5581" s="59"/>
      <c r="F5581" s="62">
        <v>4</v>
      </c>
      <c r="G5581" s="64">
        <v>268624000</v>
      </c>
      <c r="H5581" s="59"/>
      <c r="I5581" s="69">
        <v>1.03</v>
      </c>
      <c r="J5581" s="70">
        <v>27138952.5808</v>
      </c>
      <c r="K5581" s="64">
        <v>10</v>
      </c>
      <c r="L5581" s="64">
        <f t="shared" si="89"/>
        <v>7290442622064.82</v>
      </c>
      <c r="M5581" s="62">
        <v>5572</v>
      </c>
    </row>
    <row r="5582" spans="4:13">
      <c r="D5582" s="59"/>
      <c r="E5582" s="59"/>
      <c r="F5582" s="62">
        <v>5</v>
      </c>
      <c r="G5582" s="64">
        <v>271232000</v>
      </c>
      <c r="H5582" s="59"/>
      <c r="I5582" s="69">
        <v>1.04</v>
      </c>
      <c r="J5582" s="70">
        <v>27410342.106608</v>
      </c>
      <c r="K5582" s="64">
        <v>10</v>
      </c>
      <c r="L5582" s="64">
        <f t="shared" si="89"/>
        <v>7434833142259.5</v>
      </c>
      <c r="M5582" s="62">
        <v>5573</v>
      </c>
    </row>
    <row r="5583" spans="4:13">
      <c r="D5583" s="59"/>
      <c r="E5583" s="59"/>
      <c r="F5583" s="62">
        <v>6</v>
      </c>
      <c r="G5583" s="64">
        <v>276448000</v>
      </c>
      <c r="H5583" s="59"/>
      <c r="I5583" s="69">
        <v>1.06</v>
      </c>
      <c r="J5583" s="70">
        <v>27684445.5276741</v>
      </c>
      <c r="K5583" s="64">
        <v>10</v>
      </c>
      <c r="L5583" s="64">
        <f t="shared" si="89"/>
        <v>7653586045234.45</v>
      </c>
      <c r="M5583" s="62">
        <v>5574</v>
      </c>
    </row>
    <row r="5584" spans="4:13">
      <c r="D5584" s="59"/>
      <c r="E5584" s="59"/>
      <c r="F5584" s="62">
        <v>7</v>
      </c>
      <c r="G5584" s="64">
        <v>281664000</v>
      </c>
      <c r="H5584" s="59"/>
      <c r="I5584" s="69">
        <v>1.08</v>
      </c>
      <c r="J5584" s="70">
        <v>27961289.9829508</v>
      </c>
      <c r="K5584" s="64">
        <v>10</v>
      </c>
      <c r="L5584" s="64">
        <f t="shared" si="89"/>
        <v>7875970445757.85</v>
      </c>
      <c r="M5584" s="62">
        <v>5575</v>
      </c>
    </row>
    <row r="5585" spans="5:13">
      <c r="E5585" s="59"/>
      <c r="F5585" s="62">
        <v>8</v>
      </c>
      <c r="G5585" s="64">
        <v>286880000</v>
      </c>
      <c r="H5585" s="59"/>
      <c r="I5585" s="69">
        <v>1.1</v>
      </c>
      <c r="J5585" s="70">
        <v>28240902.8827803</v>
      </c>
      <c r="K5585" s="64">
        <v>10</v>
      </c>
      <c r="L5585" s="64">
        <f t="shared" si="89"/>
        <v>8102037099012.01</v>
      </c>
      <c r="M5585" s="62">
        <v>5576</v>
      </c>
    </row>
    <row r="5586" spans="5:13">
      <c r="E5586" s="62">
        <v>3</v>
      </c>
      <c r="F5586" s="62">
        <v>1</v>
      </c>
      <c r="G5586" s="63">
        <v>267900000</v>
      </c>
      <c r="H5586" s="62">
        <v>7100000</v>
      </c>
      <c r="I5586" s="69">
        <v>1</v>
      </c>
      <c r="J5586" s="70">
        <v>27057900</v>
      </c>
      <c r="K5586" s="64">
        <v>10</v>
      </c>
      <c r="L5586" s="64">
        <f t="shared" si="89"/>
        <v>7249079310000</v>
      </c>
      <c r="M5586" s="62">
        <v>5577</v>
      </c>
    </row>
    <row r="5587" spans="5:13">
      <c r="E5587" s="59"/>
      <c r="F5587" s="62">
        <v>2</v>
      </c>
      <c r="G5587" s="64">
        <v>270579000</v>
      </c>
      <c r="H5587" s="59"/>
      <c r="I5587" s="69">
        <v>1.01</v>
      </c>
      <c r="J5587" s="70">
        <v>27328479</v>
      </c>
      <c r="K5587" s="64">
        <v>10</v>
      </c>
      <c r="L5587" s="64">
        <f t="shared" si="89"/>
        <v>7394783098341</v>
      </c>
      <c r="M5587" s="62">
        <v>5578</v>
      </c>
    </row>
    <row r="5588" spans="5:13">
      <c r="E5588" s="59"/>
      <c r="F5588" s="62">
        <v>3</v>
      </c>
      <c r="G5588" s="64">
        <v>273258000</v>
      </c>
      <c r="H5588" s="59"/>
      <c r="I5588" s="69">
        <v>1.02</v>
      </c>
      <c r="J5588" s="70">
        <v>27601763.79</v>
      </c>
      <c r="K5588" s="64">
        <v>10</v>
      </c>
      <c r="L5588" s="64">
        <f t="shared" si="89"/>
        <v>7542676027727.82</v>
      </c>
      <c r="M5588" s="62">
        <v>5579</v>
      </c>
    </row>
    <row r="5589" spans="5:13">
      <c r="E5589" s="59"/>
      <c r="F5589" s="62">
        <v>4</v>
      </c>
      <c r="G5589" s="64">
        <v>275937000</v>
      </c>
      <c r="H5589" s="59"/>
      <c r="I5589" s="69">
        <v>1.03</v>
      </c>
      <c r="J5589" s="70">
        <v>27877781.4279</v>
      </c>
      <c r="K5589" s="64">
        <v>10</v>
      </c>
      <c r="L5589" s="64">
        <f t="shared" si="89"/>
        <v>7692787310870.44</v>
      </c>
      <c r="M5589" s="62">
        <v>5580</v>
      </c>
    </row>
    <row r="5590" spans="5:13">
      <c r="E5590" s="59"/>
      <c r="F5590" s="62">
        <v>5</v>
      </c>
      <c r="G5590" s="64">
        <v>278616000</v>
      </c>
      <c r="H5590" s="59"/>
      <c r="I5590" s="69">
        <v>1.04</v>
      </c>
      <c r="J5590" s="70">
        <v>28156559.242179</v>
      </c>
      <c r="K5590" s="64">
        <v>10</v>
      </c>
      <c r="L5590" s="64">
        <f t="shared" si="89"/>
        <v>7845146525818.94</v>
      </c>
      <c r="M5590" s="62">
        <v>5581</v>
      </c>
    </row>
    <row r="5591" spans="5:13">
      <c r="E5591" s="59"/>
      <c r="F5591" s="62">
        <v>6</v>
      </c>
      <c r="G5591" s="64">
        <v>283974000</v>
      </c>
      <c r="H5591" s="59"/>
      <c r="I5591" s="69">
        <v>1.06</v>
      </c>
      <c r="J5591" s="70">
        <v>28438124.8346008</v>
      </c>
      <c r="K5591" s="64">
        <v>10</v>
      </c>
      <c r="L5591" s="64">
        <f t="shared" si="89"/>
        <v>8075972035780.93</v>
      </c>
      <c r="M5591" s="62">
        <v>5582</v>
      </c>
    </row>
    <row r="5592" spans="5:13">
      <c r="E5592" s="59"/>
      <c r="F5592" s="62">
        <v>7</v>
      </c>
      <c r="G5592" s="64">
        <v>289332000</v>
      </c>
      <c r="H5592" s="59"/>
      <c r="I5592" s="69">
        <v>1.08</v>
      </c>
      <c r="J5592" s="70">
        <v>28722506.0829468</v>
      </c>
      <c r="K5592" s="64">
        <v>10</v>
      </c>
      <c r="L5592" s="64">
        <f t="shared" si="89"/>
        <v>8310629461991.16</v>
      </c>
      <c r="M5592" s="62">
        <v>5583</v>
      </c>
    </row>
    <row r="5593" spans="5:13">
      <c r="E5593" s="59"/>
      <c r="F5593" s="62">
        <v>8</v>
      </c>
      <c r="G5593" s="64">
        <v>294690000</v>
      </c>
      <c r="H5593" s="59"/>
      <c r="I5593" s="69">
        <v>1.1</v>
      </c>
      <c r="J5593" s="70">
        <v>29009731.1437763</v>
      </c>
      <c r="K5593" s="64">
        <v>10</v>
      </c>
      <c r="L5593" s="64">
        <f t="shared" si="89"/>
        <v>8549172360759.44</v>
      </c>
      <c r="M5593" s="62">
        <v>5584</v>
      </c>
    </row>
    <row r="5594" spans="5:13">
      <c r="E5594" s="62">
        <v>4</v>
      </c>
      <c r="F5594" s="62">
        <v>1</v>
      </c>
      <c r="G5594" s="63">
        <v>275000000</v>
      </c>
      <c r="H5594" s="62">
        <v>7100000</v>
      </c>
      <c r="I5594" s="69">
        <v>1</v>
      </c>
      <c r="J5594" s="70">
        <v>27775000</v>
      </c>
      <c r="K5594" s="64">
        <v>10</v>
      </c>
      <c r="L5594" s="64">
        <f t="shared" si="89"/>
        <v>7638400000000</v>
      </c>
      <c r="M5594" s="62">
        <v>5585</v>
      </c>
    </row>
    <row r="5595" spans="5:13">
      <c r="E5595" s="59"/>
      <c r="F5595" s="62">
        <v>2</v>
      </c>
      <c r="G5595" s="64">
        <v>277750000</v>
      </c>
      <c r="H5595" s="59"/>
      <c r="I5595" s="69">
        <v>1.01</v>
      </c>
      <c r="J5595" s="70">
        <v>28052750</v>
      </c>
      <c r="K5595" s="64">
        <v>10</v>
      </c>
      <c r="L5595" s="64">
        <f t="shared" si="89"/>
        <v>7791929062500</v>
      </c>
      <c r="M5595" s="62">
        <v>5586</v>
      </c>
    </row>
    <row r="5596" spans="5:13">
      <c r="E5596" s="59"/>
      <c r="F5596" s="62">
        <v>3</v>
      </c>
      <c r="G5596" s="64">
        <v>280500000</v>
      </c>
      <c r="H5596" s="59"/>
      <c r="I5596" s="69">
        <v>1.02</v>
      </c>
      <c r="J5596" s="70">
        <v>28333277.5</v>
      </c>
      <c r="K5596" s="64">
        <v>10</v>
      </c>
      <c r="L5596" s="64">
        <f t="shared" si="89"/>
        <v>7947764838750</v>
      </c>
      <c r="M5596" s="62">
        <v>5587</v>
      </c>
    </row>
    <row r="5597" spans="5:13">
      <c r="E5597" s="59"/>
      <c r="F5597" s="62">
        <v>4</v>
      </c>
      <c r="G5597" s="64">
        <v>283250000</v>
      </c>
      <c r="H5597" s="59"/>
      <c r="I5597" s="69">
        <v>1.03</v>
      </c>
      <c r="J5597" s="70">
        <v>28616610.275</v>
      </c>
      <c r="K5597" s="64">
        <v>10</v>
      </c>
      <c r="L5597" s="64">
        <f t="shared" si="89"/>
        <v>8105938110393.75</v>
      </c>
      <c r="M5597" s="62">
        <v>5588</v>
      </c>
    </row>
    <row r="5598" spans="5:13">
      <c r="E5598" s="59"/>
      <c r="F5598" s="62">
        <v>5</v>
      </c>
      <c r="G5598" s="64">
        <v>286000000</v>
      </c>
      <c r="H5598" s="59"/>
      <c r="I5598" s="69">
        <v>1.04</v>
      </c>
      <c r="J5598" s="70">
        <v>28902776.37775</v>
      </c>
      <c r="K5598" s="64">
        <v>10</v>
      </c>
      <c r="L5598" s="64">
        <f t="shared" si="89"/>
        <v>8266480044036.5</v>
      </c>
      <c r="M5598" s="62">
        <v>5589</v>
      </c>
    </row>
    <row r="5599" spans="5:13">
      <c r="E5599" s="59"/>
      <c r="F5599" s="62">
        <v>6</v>
      </c>
      <c r="G5599" s="64">
        <v>291500000</v>
      </c>
      <c r="H5599" s="59"/>
      <c r="I5599" s="69">
        <v>1.06</v>
      </c>
      <c r="J5599" s="70">
        <v>29191804.1415275</v>
      </c>
      <c r="K5599" s="64">
        <v>10</v>
      </c>
      <c r="L5599" s="64">
        <f t="shared" si="89"/>
        <v>8509702407255.27</v>
      </c>
      <c r="M5599" s="62">
        <v>5590</v>
      </c>
    </row>
    <row r="5600" spans="5:13">
      <c r="E5600" s="59"/>
      <c r="F5600" s="62">
        <v>7</v>
      </c>
      <c r="G5600" s="64">
        <v>297000000</v>
      </c>
      <c r="H5600" s="59"/>
      <c r="I5600" s="69">
        <v>1.08</v>
      </c>
      <c r="J5600" s="70">
        <v>29483722.1829428</v>
      </c>
      <c r="K5600" s="64">
        <v>10</v>
      </c>
      <c r="L5600" s="64">
        <f t="shared" si="89"/>
        <v>8756962488334.01</v>
      </c>
      <c r="M5600" s="62">
        <v>5591</v>
      </c>
    </row>
    <row r="5601" spans="4:13">
      <c r="D5601" s="59"/>
      <c r="E5601" s="59"/>
      <c r="F5601" s="62">
        <v>8</v>
      </c>
      <c r="G5601" s="64">
        <v>302500000</v>
      </c>
      <c r="H5601" s="59"/>
      <c r="I5601" s="69">
        <v>1.1</v>
      </c>
      <c r="J5601" s="70">
        <v>29778559.4047722</v>
      </c>
      <c r="K5601" s="64">
        <v>10</v>
      </c>
      <c r="L5601" s="64">
        <f t="shared" si="89"/>
        <v>9008316719943.59</v>
      </c>
      <c r="M5601" s="62">
        <v>5592</v>
      </c>
    </row>
    <row r="5602" spans="4:13">
      <c r="D5602" s="59"/>
      <c r="E5602" s="62">
        <v>5</v>
      </c>
      <c r="F5602" s="62">
        <v>1</v>
      </c>
      <c r="G5602" s="63">
        <v>282100000</v>
      </c>
      <c r="H5602" s="62">
        <v>7100000</v>
      </c>
      <c r="I5602" s="69">
        <v>1</v>
      </c>
      <c r="J5602" s="70">
        <v>28492100</v>
      </c>
      <c r="K5602" s="64">
        <v>10</v>
      </c>
      <c r="L5602" s="64">
        <f t="shared" si="89"/>
        <v>8037903510000</v>
      </c>
      <c r="M5602" s="62">
        <v>5593</v>
      </c>
    </row>
    <row r="5603" spans="4:13">
      <c r="D5603" s="59"/>
      <c r="E5603" s="59"/>
      <c r="F5603" s="62">
        <v>2</v>
      </c>
      <c r="G5603" s="64">
        <v>284921000</v>
      </c>
      <c r="H5603" s="59"/>
      <c r="I5603" s="69">
        <v>1.01</v>
      </c>
      <c r="J5603" s="70">
        <v>28777021</v>
      </c>
      <c r="K5603" s="64">
        <v>10</v>
      </c>
      <c r="L5603" s="64">
        <f t="shared" si="89"/>
        <v>8199462521341</v>
      </c>
      <c r="M5603" s="62">
        <v>5594</v>
      </c>
    </row>
    <row r="5604" spans="4:13">
      <c r="D5604" s="59"/>
      <c r="E5604" s="59"/>
      <c r="F5604" s="62">
        <v>3</v>
      </c>
      <c r="G5604" s="64">
        <v>287742000</v>
      </c>
      <c r="H5604" s="59"/>
      <c r="I5604" s="69">
        <v>1.02</v>
      </c>
      <c r="J5604" s="70">
        <v>29064791.21</v>
      </c>
      <c r="K5604" s="64">
        <v>10</v>
      </c>
      <c r="L5604" s="64">
        <f t="shared" si="89"/>
        <v>8363448894347.82</v>
      </c>
      <c r="M5604" s="62">
        <v>5595</v>
      </c>
    </row>
    <row r="5605" spans="4:13">
      <c r="D5605" s="59"/>
      <c r="E5605" s="59"/>
      <c r="F5605" s="62">
        <v>4</v>
      </c>
      <c r="G5605" s="64">
        <v>290563000</v>
      </c>
      <c r="H5605" s="59"/>
      <c r="I5605" s="69">
        <v>1.03</v>
      </c>
      <c r="J5605" s="70">
        <v>29355439.1221</v>
      </c>
      <c r="K5605" s="64">
        <v>10</v>
      </c>
      <c r="L5605" s="64">
        <f t="shared" si="89"/>
        <v>8529895020634.74</v>
      </c>
      <c r="M5605" s="62">
        <v>5596</v>
      </c>
    </row>
    <row r="5606" spans="4:13">
      <c r="D5606" s="59"/>
      <c r="E5606" s="59"/>
      <c r="F5606" s="62">
        <v>5</v>
      </c>
      <c r="G5606" s="64">
        <v>293384000</v>
      </c>
      <c r="H5606" s="59"/>
      <c r="I5606" s="69">
        <v>1.04</v>
      </c>
      <c r="J5606" s="70">
        <v>29648993.513321</v>
      </c>
      <c r="K5606" s="64">
        <v>10</v>
      </c>
      <c r="L5606" s="64">
        <f t="shared" si="89"/>
        <v>8698833696912.17</v>
      </c>
      <c r="M5606" s="62">
        <v>5597</v>
      </c>
    </row>
    <row r="5607" spans="4:13">
      <c r="D5607" s="59"/>
      <c r="E5607" s="59"/>
      <c r="F5607" s="62">
        <v>6</v>
      </c>
      <c r="G5607" s="64">
        <v>299026000</v>
      </c>
      <c r="H5607" s="59"/>
      <c r="I5607" s="69">
        <v>1.06</v>
      </c>
      <c r="J5607" s="70">
        <v>29945483.4484542</v>
      </c>
      <c r="K5607" s="64">
        <v>10</v>
      </c>
      <c r="L5607" s="64">
        <f t="shared" ref="L5607:L5670" si="90">G5607*(1+J5607/1000)</f>
        <v>8954777159657.46</v>
      </c>
      <c r="M5607" s="62">
        <v>5598</v>
      </c>
    </row>
    <row r="5608" spans="4:13">
      <c r="D5608" s="59"/>
      <c r="E5608" s="59"/>
      <c r="F5608" s="62">
        <v>7</v>
      </c>
      <c r="G5608" s="64">
        <v>304668000</v>
      </c>
      <c r="H5608" s="59"/>
      <c r="I5608" s="69">
        <v>1.08</v>
      </c>
      <c r="J5608" s="70">
        <v>30244938.2829388</v>
      </c>
      <c r="K5608" s="64">
        <v>10</v>
      </c>
      <c r="L5608" s="64">
        <f t="shared" si="90"/>
        <v>9214969524786.4</v>
      </c>
      <c r="M5608" s="62">
        <v>5599</v>
      </c>
    </row>
    <row r="5609" spans="4:13">
      <c r="D5609" s="59"/>
      <c r="E5609" s="59"/>
      <c r="F5609" s="62">
        <v>8</v>
      </c>
      <c r="G5609" s="64">
        <v>310310000</v>
      </c>
      <c r="H5609" s="59"/>
      <c r="I5609" s="69">
        <v>1.1</v>
      </c>
      <c r="J5609" s="70">
        <v>30547387.6657681</v>
      </c>
      <c r="K5609" s="64">
        <v>10</v>
      </c>
      <c r="L5609" s="64">
        <f t="shared" si="90"/>
        <v>9479470176564.5</v>
      </c>
      <c r="M5609" s="62">
        <v>5600</v>
      </c>
    </row>
    <row r="5610" spans="4:13">
      <c r="D5610" s="62" t="s">
        <v>737</v>
      </c>
      <c r="E5610" s="62">
        <v>1</v>
      </c>
      <c r="F5610" s="62">
        <v>1</v>
      </c>
      <c r="G5610" s="63">
        <v>290200000</v>
      </c>
      <c r="H5610" s="62">
        <v>8100000</v>
      </c>
      <c r="I5610" s="69">
        <v>1</v>
      </c>
      <c r="J5610" s="70">
        <v>29310200</v>
      </c>
      <c r="K5610" s="64">
        <v>10</v>
      </c>
      <c r="L5610" s="64">
        <f t="shared" si="90"/>
        <v>8506110240000</v>
      </c>
      <c r="M5610" s="62">
        <v>5601</v>
      </c>
    </row>
    <row r="5611" spans="4:13">
      <c r="D5611" s="59"/>
      <c r="E5611" s="59"/>
      <c r="F5611" s="62">
        <v>2</v>
      </c>
      <c r="G5611" s="64">
        <v>293102000</v>
      </c>
      <c r="H5611" s="59"/>
      <c r="I5611" s="69">
        <v>1.01</v>
      </c>
      <c r="J5611" s="70">
        <v>29603302</v>
      </c>
      <c r="K5611" s="64">
        <v>10</v>
      </c>
      <c r="L5611" s="64">
        <f t="shared" si="90"/>
        <v>8677080124804</v>
      </c>
      <c r="M5611" s="62">
        <v>5602</v>
      </c>
    </row>
    <row r="5612" spans="4:13">
      <c r="D5612" s="59"/>
      <c r="E5612" s="59"/>
      <c r="F5612" s="62">
        <v>3</v>
      </c>
      <c r="G5612" s="64">
        <v>296004000</v>
      </c>
      <c r="H5612" s="59"/>
      <c r="I5612" s="69">
        <v>1.02</v>
      </c>
      <c r="J5612" s="70">
        <v>29899335.02</v>
      </c>
      <c r="K5612" s="64">
        <v>10</v>
      </c>
      <c r="L5612" s="64">
        <f t="shared" si="90"/>
        <v>8850618767260.08</v>
      </c>
      <c r="M5612" s="62">
        <v>5603</v>
      </c>
    </row>
    <row r="5613" spans="4:13">
      <c r="D5613" s="59"/>
      <c r="E5613" s="59"/>
      <c r="F5613" s="62">
        <v>4</v>
      </c>
      <c r="G5613" s="64">
        <v>298906000</v>
      </c>
      <c r="H5613" s="59"/>
      <c r="I5613" s="69">
        <v>1.03</v>
      </c>
      <c r="J5613" s="70">
        <v>30198328.3702</v>
      </c>
      <c r="K5613" s="64">
        <v>10</v>
      </c>
      <c r="L5613" s="64">
        <f t="shared" si="90"/>
        <v>9026760445823</v>
      </c>
      <c r="M5613" s="62">
        <v>5604</v>
      </c>
    </row>
    <row r="5614" spans="4:13">
      <c r="D5614" s="59"/>
      <c r="E5614" s="59"/>
      <c r="F5614" s="62">
        <v>5</v>
      </c>
      <c r="G5614" s="64">
        <v>301808000</v>
      </c>
      <c r="H5614" s="59"/>
      <c r="I5614" s="69">
        <v>1.04</v>
      </c>
      <c r="J5614" s="70">
        <v>30500311.653902</v>
      </c>
      <c r="K5614" s="64">
        <v>10</v>
      </c>
      <c r="L5614" s="64">
        <f t="shared" si="90"/>
        <v>9205539867640.86</v>
      </c>
      <c r="M5614" s="62">
        <v>5605</v>
      </c>
    </row>
    <row r="5615" spans="4:13">
      <c r="D5615" s="59"/>
      <c r="E5615" s="59"/>
      <c r="F5615" s="62">
        <v>6</v>
      </c>
      <c r="G5615" s="64">
        <v>307612000</v>
      </c>
      <c r="H5615" s="59"/>
      <c r="I5615" s="69">
        <v>1.06</v>
      </c>
      <c r="J5615" s="70">
        <v>30805314.770441</v>
      </c>
      <c r="K5615" s="64">
        <v>10</v>
      </c>
      <c r="L5615" s="64">
        <f t="shared" si="90"/>
        <v>9476392099164.9</v>
      </c>
      <c r="M5615" s="62">
        <v>5606</v>
      </c>
    </row>
    <row r="5616" spans="4:13">
      <c r="D5616" s="59"/>
      <c r="E5616" s="59"/>
      <c r="F5616" s="62">
        <v>7</v>
      </c>
      <c r="G5616" s="64">
        <v>313416000</v>
      </c>
      <c r="H5616" s="59"/>
      <c r="I5616" s="69">
        <v>1.08</v>
      </c>
      <c r="J5616" s="70">
        <v>31113367.9181454</v>
      </c>
      <c r="K5616" s="64">
        <v>10</v>
      </c>
      <c r="L5616" s="64">
        <f t="shared" si="90"/>
        <v>9751740735433.46</v>
      </c>
      <c r="M5616" s="62">
        <v>5607</v>
      </c>
    </row>
    <row r="5617" spans="5:13">
      <c r="E5617" s="59"/>
      <c r="F5617" s="62">
        <v>8</v>
      </c>
      <c r="G5617" s="64">
        <v>319220000</v>
      </c>
      <c r="H5617" s="59"/>
      <c r="I5617" s="69">
        <v>1.1</v>
      </c>
      <c r="J5617" s="70">
        <v>31424501.5973269</v>
      </c>
      <c r="K5617" s="64">
        <v>10</v>
      </c>
      <c r="L5617" s="64">
        <f t="shared" si="90"/>
        <v>10031648619898.7</v>
      </c>
      <c r="M5617" s="62">
        <v>5608</v>
      </c>
    </row>
    <row r="5618" spans="5:13">
      <c r="E5618" s="62">
        <v>2</v>
      </c>
      <c r="F5618" s="62">
        <v>1</v>
      </c>
      <c r="G5618" s="63">
        <v>298300000</v>
      </c>
      <c r="H5618" s="62">
        <v>8100000</v>
      </c>
      <c r="I5618" s="69">
        <v>1</v>
      </c>
      <c r="J5618" s="70">
        <v>30128300</v>
      </c>
      <c r="K5618" s="64">
        <v>10</v>
      </c>
      <c r="L5618" s="64">
        <f t="shared" si="90"/>
        <v>8987570190000</v>
      </c>
      <c r="M5618" s="62">
        <v>5609</v>
      </c>
    </row>
    <row r="5619" spans="5:13">
      <c r="E5619" s="59"/>
      <c r="F5619" s="62">
        <v>2</v>
      </c>
      <c r="G5619" s="64">
        <v>301283000</v>
      </c>
      <c r="H5619" s="59"/>
      <c r="I5619" s="69">
        <v>1.01</v>
      </c>
      <c r="J5619" s="70">
        <v>30429583</v>
      </c>
      <c r="K5619" s="64">
        <v>10</v>
      </c>
      <c r="L5619" s="64">
        <f t="shared" si="90"/>
        <v>9168217337989</v>
      </c>
      <c r="M5619" s="62">
        <v>5610</v>
      </c>
    </row>
    <row r="5620" spans="5:13">
      <c r="E5620" s="59"/>
      <c r="F5620" s="62">
        <v>3</v>
      </c>
      <c r="G5620" s="64">
        <v>304266000</v>
      </c>
      <c r="H5620" s="59"/>
      <c r="I5620" s="69">
        <v>1.02</v>
      </c>
      <c r="J5620" s="70">
        <v>30733878.83</v>
      </c>
      <c r="K5620" s="64">
        <v>10</v>
      </c>
      <c r="L5620" s="64">
        <f t="shared" si="90"/>
        <v>9351578642088.78</v>
      </c>
      <c r="M5620" s="62">
        <v>5611</v>
      </c>
    </row>
    <row r="5621" spans="5:13">
      <c r="E5621" s="59"/>
      <c r="F5621" s="62">
        <v>4</v>
      </c>
      <c r="G5621" s="64">
        <v>307249000</v>
      </c>
      <c r="H5621" s="59"/>
      <c r="I5621" s="69">
        <v>1.03</v>
      </c>
      <c r="J5621" s="70">
        <v>31041217.6183</v>
      </c>
      <c r="K5621" s="64">
        <v>10</v>
      </c>
      <c r="L5621" s="64">
        <f t="shared" si="90"/>
        <v>9537690321005.06</v>
      </c>
      <c r="M5621" s="62">
        <v>5612</v>
      </c>
    </row>
    <row r="5622" spans="5:13">
      <c r="E5622" s="59"/>
      <c r="F5622" s="62">
        <v>5</v>
      </c>
      <c r="G5622" s="64">
        <v>310232000</v>
      </c>
      <c r="H5622" s="59"/>
      <c r="I5622" s="69">
        <v>1.04</v>
      </c>
      <c r="J5622" s="70">
        <v>31351629.794483</v>
      </c>
      <c r="K5622" s="64">
        <v>10</v>
      </c>
      <c r="L5622" s="64">
        <f t="shared" si="90"/>
        <v>9726589046402.05</v>
      </c>
      <c r="M5622" s="62">
        <v>5613</v>
      </c>
    </row>
    <row r="5623" spans="5:13">
      <c r="E5623" s="59"/>
      <c r="F5623" s="62">
        <v>6</v>
      </c>
      <c r="G5623" s="64">
        <v>316198000</v>
      </c>
      <c r="H5623" s="59"/>
      <c r="I5623" s="69">
        <v>1.06</v>
      </c>
      <c r="J5623" s="70">
        <v>31665146.0924278</v>
      </c>
      <c r="K5623" s="64">
        <v>10</v>
      </c>
      <c r="L5623" s="64">
        <f t="shared" si="90"/>
        <v>10012772062133.5</v>
      </c>
      <c r="M5623" s="62">
        <v>5614</v>
      </c>
    </row>
    <row r="5624" spans="5:13">
      <c r="E5624" s="59"/>
      <c r="F5624" s="62">
        <v>7</v>
      </c>
      <c r="G5624" s="64">
        <v>322164000</v>
      </c>
      <c r="H5624" s="59"/>
      <c r="I5624" s="69">
        <v>1.08</v>
      </c>
      <c r="J5624" s="70">
        <v>31981797.5533521</v>
      </c>
      <c r="K5624" s="64">
        <v>10</v>
      </c>
      <c r="L5624" s="64">
        <f t="shared" si="90"/>
        <v>10303705990978.1</v>
      </c>
      <c r="M5624" s="62">
        <v>5615</v>
      </c>
    </row>
    <row r="5625" spans="5:13">
      <c r="E5625" s="59"/>
      <c r="F5625" s="62">
        <v>8</v>
      </c>
      <c r="G5625" s="64">
        <v>328130000</v>
      </c>
      <c r="H5625" s="59"/>
      <c r="I5625" s="69">
        <v>1.1</v>
      </c>
      <c r="J5625" s="70">
        <v>32301615.5288856</v>
      </c>
      <c r="K5625" s="64">
        <v>10</v>
      </c>
      <c r="L5625" s="64">
        <f t="shared" si="90"/>
        <v>10599457233493.2</v>
      </c>
      <c r="M5625" s="62">
        <v>5616</v>
      </c>
    </row>
    <row r="5626" spans="5:13">
      <c r="E5626" s="62">
        <v>3</v>
      </c>
      <c r="F5626" s="62">
        <v>1</v>
      </c>
      <c r="G5626" s="63">
        <v>306400000</v>
      </c>
      <c r="H5626" s="62">
        <v>8100000</v>
      </c>
      <c r="I5626" s="69">
        <v>1</v>
      </c>
      <c r="J5626" s="70">
        <v>30946400</v>
      </c>
      <c r="K5626" s="64">
        <v>10</v>
      </c>
      <c r="L5626" s="64">
        <f t="shared" si="90"/>
        <v>9482283360000</v>
      </c>
      <c r="M5626" s="62">
        <v>5617</v>
      </c>
    </row>
    <row r="5627" spans="5:13">
      <c r="E5627" s="59"/>
      <c r="F5627" s="62">
        <v>2</v>
      </c>
      <c r="G5627" s="64">
        <v>309464000</v>
      </c>
      <c r="H5627" s="59"/>
      <c r="I5627" s="69">
        <v>1.01</v>
      </c>
      <c r="J5627" s="70">
        <v>31255864</v>
      </c>
      <c r="K5627" s="64">
        <v>10</v>
      </c>
      <c r="L5627" s="64">
        <f t="shared" si="90"/>
        <v>9672874160896</v>
      </c>
      <c r="M5627" s="62">
        <v>5618</v>
      </c>
    </row>
    <row r="5628" spans="5:13">
      <c r="E5628" s="59"/>
      <c r="F5628" s="62">
        <v>3</v>
      </c>
      <c r="G5628" s="64">
        <v>312528000</v>
      </c>
      <c r="H5628" s="59"/>
      <c r="I5628" s="69">
        <v>1.02</v>
      </c>
      <c r="J5628" s="70">
        <v>31568422.64</v>
      </c>
      <c r="K5628" s="64">
        <v>10</v>
      </c>
      <c r="L5628" s="64">
        <f t="shared" si="90"/>
        <v>9866328518833.92</v>
      </c>
      <c r="M5628" s="62">
        <v>5619</v>
      </c>
    </row>
    <row r="5629" spans="5:13">
      <c r="E5629" s="59"/>
      <c r="F5629" s="62">
        <v>4</v>
      </c>
      <c r="G5629" s="64">
        <v>315592000</v>
      </c>
      <c r="H5629" s="59"/>
      <c r="I5629" s="69">
        <v>1.03</v>
      </c>
      <c r="J5629" s="70">
        <v>31884106.8664</v>
      </c>
      <c r="K5629" s="64">
        <v>10</v>
      </c>
      <c r="L5629" s="64">
        <f t="shared" si="90"/>
        <v>10062684646180.9</v>
      </c>
      <c r="M5629" s="62">
        <v>5620</v>
      </c>
    </row>
    <row r="5630" spans="5:13">
      <c r="E5630" s="59"/>
      <c r="F5630" s="62">
        <v>5</v>
      </c>
      <c r="G5630" s="64">
        <v>318656000</v>
      </c>
      <c r="H5630" s="59"/>
      <c r="I5630" s="69">
        <v>1.04</v>
      </c>
      <c r="J5630" s="70">
        <v>32202947.935064</v>
      </c>
      <c r="K5630" s="64">
        <v>10</v>
      </c>
      <c r="L5630" s="64">
        <f t="shared" si="90"/>
        <v>10261981233195.8</v>
      </c>
      <c r="M5630" s="62">
        <v>5621</v>
      </c>
    </row>
    <row r="5631" spans="5:13">
      <c r="E5631" s="59"/>
      <c r="F5631" s="62">
        <v>6</v>
      </c>
      <c r="G5631" s="64">
        <v>324784000</v>
      </c>
      <c r="H5631" s="59"/>
      <c r="I5631" s="69">
        <v>1.06</v>
      </c>
      <c r="J5631" s="70">
        <v>32524977.4144146</v>
      </c>
      <c r="K5631" s="64">
        <v>10</v>
      </c>
      <c r="L5631" s="64">
        <f t="shared" si="90"/>
        <v>10563917048563.2</v>
      </c>
      <c r="M5631" s="62">
        <v>5622</v>
      </c>
    </row>
    <row r="5632" spans="5:13">
      <c r="E5632" s="59"/>
      <c r="F5632" s="62">
        <v>7</v>
      </c>
      <c r="G5632" s="64">
        <v>330912000</v>
      </c>
      <c r="H5632" s="59"/>
      <c r="I5632" s="69">
        <v>1.08</v>
      </c>
      <c r="J5632" s="70">
        <v>32850227.1885588</v>
      </c>
      <c r="K5632" s="64">
        <v>10</v>
      </c>
      <c r="L5632" s="64">
        <f t="shared" si="90"/>
        <v>10870865291420.4</v>
      </c>
      <c r="M5632" s="62">
        <v>5623</v>
      </c>
    </row>
    <row r="5633" spans="5:13">
      <c r="E5633" s="59"/>
      <c r="F5633" s="62">
        <v>8</v>
      </c>
      <c r="G5633" s="64">
        <v>337040000</v>
      </c>
      <c r="H5633" s="59"/>
      <c r="I5633" s="69">
        <v>1.1</v>
      </c>
      <c r="J5633" s="70">
        <v>33178729.4604444</v>
      </c>
      <c r="K5633" s="64">
        <v>10</v>
      </c>
      <c r="L5633" s="64">
        <f t="shared" si="90"/>
        <v>11182896017348.2</v>
      </c>
      <c r="M5633" s="62">
        <v>5624</v>
      </c>
    </row>
    <row r="5634" spans="5:13">
      <c r="E5634" s="62">
        <v>4</v>
      </c>
      <c r="F5634" s="62">
        <v>1</v>
      </c>
      <c r="G5634" s="63">
        <v>314500000</v>
      </c>
      <c r="H5634" s="62">
        <v>8100000</v>
      </c>
      <c r="I5634" s="69">
        <v>1</v>
      </c>
      <c r="J5634" s="70">
        <v>31764500</v>
      </c>
      <c r="K5634" s="64">
        <v>10</v>
      </c>
      <c r="L5634" s="64">
        <f t="shared" si="90"/>
        <v>9990249750000</v>
      </c>
      <c r="M5634" s="62">
        <v>5625</v>
      </c>
    </row>
    <row r="5635" spans="5:13">
      <c r="E5635" s="59"/>
      <c r="F5635" s="62">
        <v>2</v>
      </c>
      <c r="G5635" s="64">
        <v>317645000</v>
      </c>
      <c r="H5635" s="59"/>
      <c r="I5635" s="69">
        <v>1.01</v>
      </c>
      <c r="J5635" s="70">
        <v>32082145</v>
      </c>
      <c r="K5635" s="64">
        <v>10</v>
      </c>
      <c r="L5635" s="64">
        <f t="shared" si="90"/>
        <v>10191050593525</v>
      </c>
      <c r="M5635" s="62">
        <v>5626</v>
      </c>
    </row>
    <row r="5636" spans="5:13">
      <c r="E5636" s="59"/>
      <c r="F5636" s="62">
        <v>3</v>
      </c>
      <c r="G5636" s="64">
        <v>320790000</v>
      </c>
      <c r="H5636" s="59"/>
      <c r="I5636" s="69">
        <v>1.02</v>
      </c>
      <c r="J5636" s="70">
        <v>32402966.45</v>
      </c>
      <c r="K5636" s="64">
        <v>10</v>
      </c>
      <c r="L5636" s="64">
        <f t="shared" si="90"/>
        <v>10394868397495.5</v>
      </c>
      <c r="M5636" s="62">
        <v>5627</v>
      </c>
    </row>
    <row r="5637" spans="5:13">
      <c r="E5637" s="59"/>
      <c r="F5637" s="62">
        <v>4</v>
      </c>
      <c r="G5637" s="64">
        <v>323935000</v>
      </c>
      <c r="H5637" s="59"/>
      <c r="I5637" s="69">
        <v>1.03</v>
      </c>
      <c r="J5637" s="70">
        <v>32726996.1145</v>
      </c>
      <c r="K5637" s="64">
        <v>10</v>
      </c>
      <c r="L5637" s="64">
        <f t="shared" si="90"/>
        <v>10601743421350.6</v>
      </c>
      <c r="M5637" s="62">
        <v>5628</v>
      </c>
    </row>
    <row r="5638" spans="5:13">
      <c r="E5638" s="59"/>
      <c r="F5638" s="62">
        <v>5</v>
      </c>
      <c r="G5638" s="64">
        <v>327080000</v>
      </c>
      <c r="H5638" s="59"/>
      <c r="I5638" s="69">
        <v>1.04</v>
      </c>
      <c r="J5638" s="70">
        <v>33054266.075645</v>
      </c>
      <c r="K5638" s="64">
        <v>10</v>
      </c>
      <c r="L5638" s="64">
        <f t="shared" si="90"/>
        <v>10811716428022</v>
      </c>
      <c r="M5638" s="62">
        <v>5629</v>
      </c>
    </row>
    <row r="5639" spans="5:13">
      <c r="E5639" s="59"/>
      <c r="F5639" s="62">
        <v>6</v>
      </c>
      <c r="G5639" s="64">
        <v>333370000</v>
      </c>
      <c r="H5639" s="59"/>
      <c r="I5639" s="69">
        <v>1.06</v>
      </c>
      <c r="J5639" s="70">
        <v>33384808.7364014</v>
      </c>
      <c r="K5639" s="64">
        <v>10</v>
      </c>
      <c r="L5639" s="64">
        <f t="shared" si="90"/>
        <v>11129827058454.1</v>
      </c>
      <c r="M5639" s="62">
        <v>5630</v>
      </c>
    </row>
    <row r="5640" spans="5:13">
      <c r="E5640" s="59"/>
      <c r="F5640" s="62">
        <v>7</v>
      </c>
      <c r="G5640" s="64">
        <v>339660000</v>
      </c>
      <c r="H5640" s="59"/>
      <c r="I5640" s="69">
        <v>1.08</v>
      </c>
      <c r="J5640" s="70">
        <v>33718656.8237655</v>
      </c>
      <c r="K5640" s="64">
        <v>10</v>
      </c>
      <c r="L5640" s="64">
        <f t="shared" si="90"/>
        <v>11453218636760.2</v>
      </c>
      <c r="M5640" s="62">
        <v>5631</v>
      </c>
    </row>
    <row r="5641" spans="5:13">
      <c r="E5641" s="59"/>
      <c r="F5641" s="62">
        <v>8</v>
      </c>
      <c r="G5641" s="64">
        <v>345950000</v>
      </c>
      <c r="H5641" s="59"/>
      <c r="I5641" s="69">
        <v>1.1</v>
      </c>
      <c r="J5641" s="70">
        <v>34055843.3920031</v>
      </c>
      <c r="K5641" s="64">
        <v>10</v>
      </c>
      <c r="L5641" s="64">
        <f t="shared" si="90"/>
        <v>11781964971463.5</v>
      </c>
      <c r="M5641" s="62">
        <v>5632</v>
      </c>
    </row>
    <row r="5642" spans="5:13">
      <c r="E5642" s="62">
        <v>5</v>
      </c>
      <c r="F5642" s="62">
        <v>1</v>
      </c>
      <c r="G5642" s="63">
        <v>322600000</v>
      </c>
      <c r="H5642" s="62">
        <v>8100000</v>
      </c>
      <c r="I5642" s="69">
        <v>1</v>
      </c>
      <c r="J5642" s="70">
        <v>32582600</v>
      </c>
      <c r="K5642" s="64">
        <v>10</v>
      </c>
      <c r="L5642" s="64">
        <f t="shared" si="90"/>
        <v>10511469360000</v>
      </c>
      <c r="M5642" s="62">
        <v>5633</v>
      </c>
    </row>
    <row r="5643" spans="5:13">
      <c r="E5643" s="59"/>
      <c r="F5643" s="62">
        <v>2</v>
      </c>
      <c r="G5643" s="64">
        <v>325826000</v>
      </c>
      <c r="H5643" s="59"/>
      <c r="I5643" s="69">
        <v>1.01</v>
      </c>
      <c r="J5643" s="70">
        <v>32908426</v>
      </c>
      <c r="K5643" s="64">
        <v>10</v>
      </c>
      <c r="L5643" s="64">
        <f t="shared" si="90"/>
        <v>10722746635876</v>
      </c>
      <c r="M5643" s="62">
        <v>5634</v>
      </c>
    </row>
    <row r="5644" spans="5:13">
      <c r="E5644" s="59"/>
      <c r="F5644" s="62">
        <v>3</v>
      </c>
      <c r="G5644" s="64">
        <v>329052000</v>
      </c>
      <c r="H5644" s="59"/>
      <c r="I5644" s="69">
        <v>1.02</v>
      </c>
      <c r="J5644" s="70">
        <v>33237510.26</v>
      </c>
      <c r="K5644" s="64">
        <v>10</v>
      </c>
      <c r="L5644" s="64">
        <f t="shared" si="90"/>
        <v>10937198278073.5</v>
      </c>
      <c r="M5644" s="62">
        <v>5635</v>
      </c>
    </row>
    <row r="5645" spans="5:13">
      <c r="E5645" s="59"/>
      <c r="F5645" s="62">
        <v>4</v>
      </c>
      <c r="G5645" s="64">
        <v>332278000</v>
      </c>
      <c r="H5645" s="59"/>
      <c r="I5645" s="69">
        <v>1.03</v>
      </c>
      <c r="J5645" s="70">
        <v>33569885.3626</v>
      </c>
      <c r="K5645" s="64">
        <v>10</v>
      </c>
      <c r="L5645" s="64">
        <f t="shared" si="90"/>
        <v>11154866646514</v>
      </c>
      <c r="M5645" s="62">
        <v>5636</v>
      </c>
    </row>
    <row r="5646" spans="5:13">
      <c r="E5646" s="59"/>
      <c r="F5646" s="62">
        <v>5</v>
      </c>
      <c r="G5646" s="64">
        <v>335504000</v>
      </c>
      <c r="H5646" s="59"/>
      <c r="I5646" s="69">
        <v>1.04</v>
      </c>
      <c r="J5646" s="70">
        <v>33905584.216226</v>
      </c>
      <c r="K5646" s="64">
        <v>10</v>
      </c>
      <c r="L5646" s="64">
        <f t="shared" si="90"/>
        <v>11375794630880.7</v>
      </c>
      <c r="M5646" s="62">
        <v>5637</v>
      </c>
    </row>
    <row r="5647" spans="5:13">
      <c r="E5647" s="59"/>
      <c r="F5647" s="62">
        <v>6</v>
      </c>
      <c r="G5647" s="64">
        <v>341956000</v>
      </c>
      <c r="H5647" s="59"/>
      <c r="I5647" s="69">
        <v>1.06</v>
      </c>
      <c r="J5647" s="70">
        <v>34244640.0583883</v>
      </c>
      <c r="K5647" s="64">
        <v>10</v>
      </c>
      <c r="L5647" s="64">
        <f t="shared" si="90"/>
        <v>11710502091806.2</v>
      </c>
      <c r="M5647" s="62">
        <v>5638</v>
      </c>
    </row>
    <row r="5648" spans="5:13">
      <c r="E5648" s="59"/>
      <c r="F5648" s="62">
        <v>7</v>
      </c>
      <c r="G5648" s="64">
        <v>348408000</v>
      </c>
      <c r="H5648" s="59"/>
      <c r="I5648" s="69">
        <v>1.08</v>
      </c>
      <c r="J5648" s="70">
        <v>34587086.4589721</v>
      </c>
      <c r="K5648" s="64">
        <v>10</v>
      </c>
      <c r="L5648" s="64">
        <f t="shared" si="90"/>
        <v>12050766026997.5</v>
      </c>
      <c r="M5648" s="62">
        <v>5639</v>
      </c>
    </row>
    <row r="5649" spans="3:13">
      <c r="C5649" s="59"/>
      <c r="D5649" s="59"/>
      <c r="E5649" s="59"/>
      <c r="F5649" s="62">
        <v>8</v>
      </c>
      <c r="G5649" s="64">
        <v>354860000</v>
      </c>
      <c r="H5649" s="59"/>
      <c r="I5649" s="69">
        <v>1.1</v>
      </c>
      <c r="J5649" s="70">
        <v>34932957.3235619</v>
      </c>
      <c r="K5649" s="64">
        <v>10</v>
      </c>
      <c r="L5649" s="64">
        <f t="shared" si="90"/>
        <v>12396664095839.2</v>
      </c>
      <c r="M5649" s="62">
        <v>5640</v>
      </c>
    </row>
    <row r="5650" spans="3:13">
      <c r="C5650" s="72"/>
      <c r="D5650" s="62" t="s">
        <v>738</v>
      </c>
      <c r="E5650" s="62">
        <v>1</v>
      </c>
      <c r="F5650" s="62">
        <v>1</v>
      </c>
      <c r="G5650" s="63">
        <v>331700000</v>
      </c>
      <c r="H5650" s="62">
        <v>9100000</v>
      </c>
      <c r="I5650" s="69">
        <v>1</v>
      </c>
      <c r="J5650" s="70">
        <v>33501700</v>
      </c>
      <c r="K5650" s="64">
        <v>10</v>
      </c>
      <c r="L5650" s="64">
        <f t="shared" si="90"/>
        <v>11112845590000</v>
      </c>
      <c r="M5650" s="62">
        <v>5641</v>
      </c>
    </row>
    <row r="5651" spans="3:13">
      <c r="C5651" s="59"/>
      <c r="D5651" s="59"/>
      <c r="E5651" s="59"/>
      <c r="F5651" s="62">
        <v>2</v>
      </c>
      <c r="G5651" s="64">
        <v>335017000</v>
      </c>
      <c r="H5651" s="59"/>
      <c r="I5651" s="69">
        <v>1.01</v>
      </c>
      <c r="J5651" s="70">
        <v>33836717</v>
      </c>
      <c r="K5651" s="64">
        <v>10</v>
      </c>
      <c r="L5651" s="64">
        <f t="shared" si="90"/>
        <v>11336210436189</v>
      </c>
      <c r="M5651" s="62">
        <v>5642</v>
      </c>
    </row>
    <row r="5652" spans="3:13">
      <c r="C5652" s="59"/>
      <c r="D5652" s="59"/>
      <c r="E5652" s="59"/>
      <c r="F5652" s="62">
        <v>3</v>
      </c>
      <c r="G5652" s="64">
        <v>338334000</v>
      </c>
      <c r="H5652" s="59"/>
      <c r="I5652" s="69">
        <v>1.02</v>
      </c>
      <c r="J5652" s="70">
        <v>34175084.17</v>
      </c>
      <c r="K5652" s="64">
        <v>10</v>
      </c>
      <c r="L5652" s="64">
        <f t="shared" si="90"/>
        <v>11562931261572.8</v>
      </c>
      <c r="M5652" s="62">
        <v>5643</v>
      </c>
    </row>
    <row r="5653" spans="3:13">
      <c r="C5653" s="59"/>
      <c r="D5653" s="59"/>
      <c r="E5653" s="59"/>
      <c r="F5653" s="62">
        <v>4</v>
      </c>
      <c r="G5653" s="64">
        <v>341651000</v>
      </c>
      <c r="H5653" s="59"/>
      <c r="I5653" s="69">
        <v>1.03</v>
      </c>
      <c r="J5653" s="70">
        <v>34516835.0117</v>
      </c>
      <c r="K5653" s="64">
        <v>10</v>
      </c>
      <c r="L5653" s="64">
        <f t="shared" si="90"/>
        <v>11793052849582.3</v>
      </c>
      <c r="M5653" s="62">
        <v>5644</v>
      </c>
    </row>
    <row r="5654" spans="3:13">
      <c r="C5654" s="59"/>
      <c r="D5654" s="59"/>
      <c r="E5654" s="59"/>
      <c r="F5654" s="62">
        <v>5</v>
      </c>
      <c r="G5654" s="64">
        <v>344968000</v>
      </c>
      <c r="H5654" s="59"/>
      <c r="I5654" s="69">
        <v>1.04</v>
      </c>
      <c r="J5654" s="70">
        <v>34862003.361817</v>
      </c>
      <c r="K5654" s="64">
        <v>10</v>
      </c>
      <c r="L5654" s="64">
        <f t="shared" si="90"/>
        <v>12026620543719.3</v>
      </c>
      <c r="M5654" s="62">
        <v>5645</v>
      </c>
    </row>
    <row r="5655" spans="3:13">
      <c r="C5655" s="59"/>
      <c r="D5655" s="59"/>
      <c r="E5655" s="59"/>
      <c r="F5655" s="62">
        <v>6</v>
      </c>
      <c r="G5655" s="64">
        <v>351602000</v>
      </c>
      <c r="H5655" s="59"/>
      <c r="I5655" s="69">
        <v>1.06</v>
      </c>
      <c r="J5655" s="70">
        <v>35210623.3954352</v>
      </c>
      <c r="K5655" s="64">
        <v>10</v>
      </c>
      <c r="L5655" s="64">
        <f t="shared" si="90"/>
        <v>12380477209081.8</v>
      </c>
      <c r="M5655" s="62">
        <v>5646</v>
      </c>
    </row>
    <row r="5656" spans="3:13">
      <c r="C5656" s="59"/>
      <c r="D5656" s="59"/>
      <c r="E5656" s="59"/>
      <c r="F5656" s="62">
        <v>7</v>
      </c>
      <c r="G5656" s="64">
        <v>358236000</v>
      </c>
      <c r="H5656" s="59"/>
      <c r="I5656" s="69">
        <v>1.08</v>
      </c>
      <c r="J5656" s="70">
        <v>35562729.6293895</v>
      </c>
      <c r="K5656" s="64">
        <v>10</v>
      </c>
      <c r="L5656" s="64">
        <f t="shared" si="90"/>
        <v>12740208247514</v>
      </c>
      <c r="M5656" s="62">
        <v>5647</v>
      </c>
    </row>
    <row r="5657" spans="3:13">
      <c r="C5657" s="59"/>
      <c r="D5657" s="59"/>
      <c r="E5657" s="59"/>
      <c r="F5657" s="62">
        <v>8</v>
      </c>
      <c r="G5657" s="64">
        <v>364870000</v>
      </c>
      <c r="H5657" s="59"/>
      <c r="I5657" s="69">
        <v>1.1</v>
      </c>
      <c r="J5657" s="70">
        <v>35918356.9256834</v>
      </c>
      <c r="K5657" s="64">
        <v>10</v>
      </c>
      <c r="L5657" s="64">
        <f t="shared" si="90"/>
        <v>13105895761474.1</v>
      </c>
      <c r="M5657" s="62">
        <v>5648</v>
      </c>
    </row>
    <row r="5658" spans="3:13">
      <c r="C5658" s="59"/>
      <c r="D5658" s="59"/>
      <c r="E5658" s="62">
        <v>2</v>
      </c>
      <c r="F5658" s="62">
        <v>1</v>
      </c>
      <c r="G5658" s="63">
        <v>340800000</v>
      </c>
      <c r="H5658" s="62">
        <v>9100000</v>
      </c>
      <c r="I5658" s="69">
        <v>1</v>
      </c>
      <c r="J5658" s="70">
        <v>34420800</v>
      </c>
      <c r="K5658" s="64">
        <v>10</v>
      </c>
      <c r="L5658" s="64">
        <f t="shared" si="90"/>
        <v>11730949440000</v>
      </c>
      <c r="M5658" s="62">
        <v>5649</v>
      </c>
    </row>
    <row r="5659" spans="3:13">
      <c r="C5659" s="59"/>
      <c r="D5659" s="59"/>
      <c r="E5659" s="59"/>
      <c r="F5659" s="62">
        <v>2</v>
      </c>
      <c r="G5659" s="64">
        <v>344208000</v>
      </c>
      <c r="H5659" s="59"/>
      <c r="I5659" s="69">
        <v>1.01</v>
      </c>
      <c r="J5659" s="70">
        <v>34765008</v>
      </c>
      <c r="K5659" s="64">
        <v>10</v>
      </c>
      <c r="L5659" s="64">
        <f t="shared" si="90"/>
        <v>11966738081664</v>
      </c>
      <c r="M5659" s="62">
        <v>5650</v>
      </c>
    </row>
    <row r="5660" spans="3:13">
      <c r="C5660" s="59"/>
      <c r="D5660" s="59"/>
      <c r="E5660" s="59"/>
      <c r="F5660" s="62">
        <v>3</v>
      </c>
      <c r="G5660" s="64">
        <v>347616000</v>
      </c>
      <c r="H5660" s="59"/>
      <c r="I5660" s="69">
        <v>1.02</v>
      </c>
      <c r="J5660" s="70">
        <v>35112658.08</v>
      </c>
      <c r="K5660" s="64">
        <v>10</v>
      </c>
      <c r="L5660" s="64">
        <f t="shared" si="90"/>
        <v>12206069367137.3</v>
      </c>
      <c r="M5660" s="62">
        <v>5651</v>
      </c>
    </row>
    <row r="5661" spans="3:13">
      <c r="C5661" s="59"/>
      <c r="D5661" s="59"/>
      <c r="E5661" s="59"/>
      <c r="F5661" s="62">
        <v>4</v>
      </c>
      <c r="G5661" s="64">
        <v>351024000</v>
      </c>
      <c r="H5661" s="59"/>
      <c r="I5661" s="69">
        <v>1.03</v>
      </c>
      <c r="J5661" s="70">
        <v>35463784.6608</v>
      </c>
      <c r="K5661" s="64">
        <v>10</v>
      </c>
      <c r="L5661" s="64">
        <f t="shared" si="90"/>
        <v>12448990570772.7</v>
      </c>
      <c r="M5661" s="62">
        <v>5652</v>
      </c>
    </row>
    <row r="5662" spans="3:13">
      <c r="C5662" s="59"/>
      <c r="D5662" s="59"/>
      <c r="E5662" s="59"/>
      <c r="F5662" s="62">
        <v>5</v>
      </c>
      <c r="G5662" s="64">
        <v>354432000</v>
      </c>
      <c r="H5662" s="59"/>
      <c r="I5662" s="69">
        <v>1.04</v>
      </c>
      <c r="J5662" s="70">
        <v>35818422.507408</v>
      </c>
      <c r="K5662" s="64">
        <v>10</v>
      </c>
      <c r="L5662" s="64">
        <f t="shared" si="90"/>
        <v>12695549558145.6</v>
      </c>
      <c r="M5662" s="62">
        <v>5653</v>
      </c>
    </row>
    <row r="5663" spans="3:13">
      <c r="C5663" s="59"/>
      <c r="D5663" s="59"/>
      <c r="E5663" s="59"/>
      <c r="F5663" s="62">
        <v>6</v>
      </c>
      <c r="G5663" s="64">
        <v>361248000</v>
      </c>
      <c r="H5663" s="59"/>
      <c r="I5663" s="69">
        <v>1.06</v>
      </c>
      <c r="J5663" s="70">
        <v>36176606.7324821</v>
      </c>
      <c r="K5663" s="64">
        <v>10</v>
      </c>
      <c r="L5663" s="64">
        <f t="shared" si="90"/>
        <v>13069088076895.7</v>
      </c>
      <c r="M5663" s="62">
        <v>5654</v>
      </c>
    </row>
    <row r="5664" spans="3:13">
      <c r="C5664" s="59"/>
      <c r="D5664" s="59"/>
      <c r="E5664" s="59"/>
      <c r="F5664" s="62">
        <v>7</v>
      </c>
      <c r="G5664" s="64">
        <v>368064000</v>
      </c>
      <c r="H5664" s="59"/>
      <c r="I5664" s="69">
        <v>1.08</v>
      </c>
      <c r="J5664" s="70">
        <v>36538372.7998069</v>
      </c>
      <c r="K5664" s="64">
        <v>10</v>
      </c>
      <c r="L5664" s="64">
        <f t="shared" si="90"/>
        <v>13448827710188.1</v>
      </c>
      <c r="M5664" s="62">
        <v>5655</v>
      </c>
    </row>
    <row r="5665" spans="5:13">
      <c r="E5665" s="59"/>
      <c r="F5665" s="62">
        <v>8</v>
      </c>
      <c r="G5665" s="64">
        <v>374880000</v>
      </c>
      <c r="H5665" s="59"/>
      <c r="I5665" s="69">
        <v>1.1</v>
      </c>
      <c r="J5665" s="70">
        <v>36903756.527805</v>
      </c>
      <c r="K5665" s="64">
        <v>10</v>
      </c>
      <c r="L5665" s="64">
        <f t="shared" si="90"/>
        <v>13834855127143.5</v>
      </c>
      <c r="M5665" s="62">
        <v>5656</v>
      </c>
    </row>
    <row r="5666" spans="5:13">
      <c r="E5666" s="62">
        <v>3</v>
      </c>
      <c r="F5666" s="62">
        <v>1</v>
      </c>
      <c r="G5666" s="63">
        <v>349900000</v>
      </c>
      <c r="H5666" s="62">
        <v>9100000</v>
      </c>
      <c r="I5666" s="69">
        <v>1</v>
      </c>
      <c r="J5666" s="70">
        <v>35339900</v>
      </c>
      <c r="K5666" s="64">
        <v>10</v>
      </c>
      <c r="L5666" s="64">
        <f t="shared" si="90"/>
        <v>12365780910000</v>
      </c>
      <c r="M5666" s="62">
        <v>5657</v>
      </c>
    </row>
    <row r="5667" spans="5:13">
      <c r="E5667" s="59"/>
      <c r="F5667" s="62">
        <v>2</v>
      </c>
      <c r="G5667" s="64">
        <v>353399000</v>
      </c>
      <c r="H5667" s="59"/>
      <c r="I5667" s="69">
        <v>1.01</v>
      </c>
      <c r="J5667" s="70">
        <v>35693299</v>
      </c>
      <c r="K5667" s="64">
        <v>10</v>
      </c>
      <c r="L5667" s="64">
        <f t="shared" si="90"/>
        <v>12614329572301</v>
      </c>
      <c r="M5667" s="62">
        <v>5658</v>
      </c>
    </row>
    <row r="5668" spans="5:13">
      <c r="E5668" s="59"/>
      <c r="F5668" s="62">
        <v>3</v>
      </c>
      <c r="G5668" s="64">
        <v>356898000</v>
      </c>
      <c r="H5668" s="59"/>
      <c r="I5668" s="69">
        <v>1.02</v>
      </c>
      <c r="J5668" s="70">
        <v>36050231.99</v>
      </c>
      <c r="K5668" s="64">
        <v>10</v>
      </c>
      <c r="L5668" s="64">
        <f t="shared" si="90"/>
        <v>12866612594767</v>
      </c>
      <c r="M5668" s="62">
        <v>5659</v>
      </c>
    </row>
    <row r="5669" spans="5:13">
      <c r="E5669" s="59"/>
      <c r="F5669" s="62">
        <v>4</v>
      </c>
      <c r="G5669" s="64">
        <v>360397000</v>
      </c>
      <c r="H5669" s="59"/>
      <c r="I5669" s="69">
        <v>1.03</v>
      </c>
      <c r="J5669" s="70">
        <v>36410734.3099</v>
      </c>
      <c r="K5669" s="64">
        <v>10</v>
      </c>
      <c r="L5669" s="64">
        <f t="shared" si="90"/>
        <v>13122679810085</v>
      </c>
      <c r="M5669" s="62">
        <v>5660</v>
      </c>
    </row>
    <row r="5670" spans="5:13">
      <c r="E5670" s="59"/>
      <c r="F5670" s="62">
        <v>5</v>
      </c>
      <c r="G5670" s="64">
        <v>363896000</v>
      </c>
      <c r="H5670" s="59"/>
      <c r="I5670" s="69">
        <v>1.04</v>
      </c>
      <c r="J5670" s="70">
        <v>36774841.652999</v>
      </c>
      <c r="K5670" s="64">
        <v>10</v>
      </c>
      <c r="L5670" s="64">
        <f t="shared" si="90"/>
        <v>13382581674159.7</v>
      </c>
      <c r="M5670" s="62">
        <v>5661</v>
      </c>
    </row>
    <row r="5671" spans="5:13">
      <c r="E5671" s="59"/>
      <c r="F5671" s="62">
        <v>6</v>
      </c>
      <c r="G5671" s="64">
        <v>370894000</v>
      </c>
      <c r="H5671" s="59"/>
      <c r="I5671" s="69">
        <v>1.06</v>
      </c>
      <c r="J5671" s="70">
        <v>37142590.069529</v>
      </c>
      <c r="K5671" s="64">
        <v>10</v>
      </c>
      <c r="L5671" s="64">
        <f t="shared" ref="L5671:L5731" si="91">G5671*(1+J5671/1000)</f>
        <v>13776334695247.9</v>
      </c>
      <c r="M5671" s="62">
        <v>5662</v>
      </c>
    </row>
    <row r="5672" spans="5:13">
      <c r="E5672" s="59"/>
      <c r="F5672" s="62">
        <v>7</v>
      </c>
      <c r="G5672" s="64">
        <v>377892000</v>
      </c>
      <c r="H5672" s="59"/>
      <c r="I5672" s="69">
        <v>1.08</v>
      </c>
      <c r="J5672" s="70">
        <v>37514015.9702243</v>
      </c>
      <c r="K5672" s="64">
        <v>10</v>
      </c>
      <c r="L5672" s="64">
        <f t="shared" si="91"/>
        <v>14176624415020</v>
      </c>
      <c r="M5672" s="62">
        <v>5663</v>
      </c>
    </row>
    <row r="5673" spans="5:13">
      <c r="E5673" s="59"/>
      <c r="F5673" s="62">
        <v>8</v>
      </c>
      <c r="G5673" s="64">
        <v>384890000</v>
      </c>
      <c r="H5673" s="59"/>
      <c r="I5673" s="69">
        <v>1.1</v>
      </c>
      <c r="J5673" s="70">
        <v>37889156.1299265</v>
      </c>
      <c r="K5673" s="64">
        <v>10</v>
      </c>
      <c r="L5673" s="64">
        <f t="shared" si="91"/>
        <v>14583542192847.4</v>
      </c>
      <c r="M5673" s="62">
        <v>5664</v>
      </c>
    </row>
    <row r="5674" spans="5:13">
      <c r="E5674" s="62">
        <v>4</v>
      </c>
      <c r="F5674" s="62">
        <v>1</v>
      </c>
      <c r="G5674" s="63">
        <v>359000000</v>
      </c>
      <c r="H5674" s="62">
        <v>9100000</v>
      </c>
      <c r="I5674" s="69">
        <v>1</v>
      </c>
      <c r="J5674" s="70">
        <v>36259000</v>
      </c>
      <c r="K5674" s="64">
        <v>10</v>
      </c>
      <c r="L5674" s="64">
        <f t="shared" si="91"/>
        <v>13017340000000</v>
      </c>
      <c r="M5674" s="62">
        <v>5665</v>
      </c>
    </row>
    <row r="5675" spans="5:13">
      <c r="E5675" s="59"/>
      <c r="F5675" s="62">
        <v>2</v>
      </c>
      <c r="G5675" s="64">
        <v>362590000</v>
      </c>
      <c r="H5675" s="59"/>
      <c r="I5675" s="69">
        <v>1.01</v>
      </c>
      <c r="J5675" s="70">
        <v>36621590</v>
      </c>
      <c r="K5675" s="64">
        <v>10</v>
      </c>
      <c r="L5675" s="64">
        <f t="shared" si="91"/>
        <v>13278984908100</v>
      </c>
      <c r="M5675" s="62">
        <v>5666</v>
      </c>
    </row>
    <row r="5676" spans="5:13">
      <c r="E5676" s="59"/>
      <c r="F5676" s="62">
        <v>3</v>
      </c>
      <c r="G5676" s="64">
        <v>366180000</v>
      </c>
      <c r="H5676" s="59"/>
      <c r="I5676" s="69">
        <v>1.02</v>
      </c>
      <c r="J5676" s="70">
        <v>36987805.9</v>
      </c>
      <c r="K5676" s="64">
        <v>10</v>
      </c>
      <c r="L5676" s="64">
        <f t="shared" si="91"/>
        <v>13544560944462</v>
      </c>
      <c r="M5676" s="62">
        <v>5667</v>
      </c>
    </row>
    <row r="5677" spans="5:13">
      <c r="E5677" s="59"/>
      <c r="F5677" s="62">
        <v>4</v>
      </c>
      <c r="G5677" s="64">
        <v>369770000</v>
      </c>
      <c r="H5677" s="59"/>
      <c r="I5677" s="69">
        <v>1.03</v>
      </c>
      <c r="J5677" s="70">
        <v>37357683.959</v>
      </c>
      <c r="K5677" s="64">
        <v>10</v>
      </c>
      <c r="L5677" s="64">
        <f t="shared" si="91"/>
        <v>13814120567519.4</v>
      </c>
      <c r="M5677" s="62">
        <v>5668</v>
      </c>
    </row>
    <row r="5678" spans="5:13">
      <c r="E5678" s="59"/>
      <c r="F5678" s="62">
        <v>5</v>
      </c>
      <c r="G5678" s="64">
        <v>373360000</v>
      </c>
      <c r="H5678" s="59"/>
      <c r="I5678" s="69">
        <v>1.04</v>
      </c>
      <c r="J5678" s="70">
        <v>37731260.79859</v>
      </c>
      <c r="K5678" s="64">
        <v>10</v>
      </c>
      <c r="L5678" s="64">
        <f t="shared" si="91"/>
        <v>14087716891761.6</v>
      </c>
      <c r="M5678" s="62">
        <v>5669</v>
      </c>
    </row>
    <row r="5679" spans="5:13">
      <c r="E5679" s="59"/>
      <c r="F5679" s="62">
        <v>6</v>
      </c>
      <c r="G5679" s="64">
        <v>380540000</v>
      </c>
      <c r="H5679" s="59"/>
      <c r="I5679" s="69">
        <v>1.06</v>
      </c>
      <c r="J5679" s="70">
        <v>38108573.4065759</v>
      </c>
      <c r="K5679" s="64">
        <v>10</v>
      </c>
      <c r="L5679" s="64">
        <f t="shared" si="91"/>
        <v>14502217064138.4</v>
      </c>
      <c r="M5679" s="62">
        <v>5670</v>
      </c>
    </row>
    <row r="5680" spans="5:13">
      <c r="E5680" s="59"/>
      <c r="F5680" s="62">
        <v>7</v>
      </c>
      <c r="G5680" s="64">
        <v>387720000</v>
      </c>
      <c r="H5680" s="59"/>
      <c r="I5680" s="69">
        <v>1.08</v>
      </c>
      <c r="J5680" s="70">
        <v>38489659.1406417</v>
      </c>
      <c r="K5680" s="64">
        <v>10</v>
      </c>
      <c r="L5680" s="64">
        <f t="shared" si="91"/>
        <v>14923598362009.6</v>
      </c>
      <c r="M5680" s="62">
        <v>5671</v>
      </c>
    </row>
    <row r="5681" spans="4:13">
      <c r="D5681" s="59"/>
      <c r="E5681" s="59"/>
      <c r="F5681" s="62">
        <v>8</v>
      </c>
      <c r="G5681" s="64">
        <v>394900000</v>
      </c>
      <c r="H5681" s="59"/>
      <c r="I5681" s="69">
        <v>1.1</v>
      </c>
      <c r="J5681" s="70">
        <v>38874555.7320481</v>
      </c>
      <c r="K5681" s="64">
        <v>10</v>
      </c>
      <c r="L5681" s="64">
        <f t="shared" si="91"/>
        <v>15351956958585.8</v>
      </c>
      <c r="M5681" s="62">
        <v>5672</v>
      </c>
    </row>
    <row r="5682" spans="4:13">
      <c r="D5682" s="59"/>
      <c r="E5682" s="62">
        <v>5</v>
      </c>
      <c r="F5682" s="62">
        <v>1</v>
      </c>
      <c r="G5682" s="63">
        <v>368100000</v>
      </c>
      <c r="H5682" s="62">
        <v>9100000</v>
      </c>
      <c r="I5682" s="69">
        <v>1</v>
      </c>
      <c r="J5682" s="70">
        <v>37178100</v>
      </c>
      <c r="K5682" s="64">
        <v>10</v>
      </c>
      <c r="L5682" s="64">
        <f t="shared" si="91"/>
        <v>13685626710000</v>
      </c>
      <c r="M5682" s="62">
        <v>5673</v>
      </c>
    </row>
    <row r="5683" spans="4:13">
      <c r="D5683" s="59"/>
      <c r="E5683" s="59"/>
      <c r="F5683" s="62">
        <v>2</v>
      </c>
      <c r="G5683" s="64">
        <v>371781000</v>
      </c>
      <c r="H5683" s="59"/>
      <c r="I5683" s="69">
        <v>1.01</v>
      </c>
      <c r="J5683" s="70">
        <v>37549881</v>
      </c>
      <c r="K5683" s="64">
        <v>10</v>
      </c>
      <c r="L5683" s="64">
        <f t="shared" si="91"/>
        <v>13960704089061</v>
      </c>
      <c r="M5683" s="62">
        <v>5674</v>
      </c>
    </row>
    <row r="5684" spans="4:13">
      <c r="D5684" s="59"/>
      <c r="E5684" s="59"/>
      <c r="F5684" s="62">
        <v>3</v>
      </c>
      <c r="G5684" s="64">
        <v>375462000</v>
      </c>
      <c r="H5684" s="59"/>
      <c r="I5684" s="69">
        <v>1.02</v>
      </c>
      <c r="J5684" s="70">
        <v>37925379.81</v>
      </c>
      <c r="K5684" s="64">
        <v>10</v>
      </c>
      <c r="L5684" s="64">
        <f t="shared" si="91"/>
        <v>14239914416222.2</v>
      </c>
      <c r="M5684" s="62">
        <v>5675</v>
      </c>
    </row>
    <row r="5685" spans="4:13">
      <c r="D5685" s="59"/>
      <c r="E5685" s="59"/>
      <c r="F5685" s="62">
        <v>4</v>
      </c>
      <c r="G5685" s="64">
        <v>379143000</v>
      </c>
      <c r="H5685" s="59"/>
      <c r="I5685" s="69">
        <v>1.03</v>
      </c>
      <c r="J5685" s="70">
        <v>38304633.6081</v>
      </c>
      <c r="K5685" s="64">
        <v>10</v>
      </c>
      <c r="L5685" s="64">
        <f t="shared" si="91"/>
        <v>14523312843075.9</v>
      </c>
      <c r="M5685" s="62">
        <v>5676</v>
      </c>
    </row>
    <row r="5686" spans="4:13">
      <c r="D5686" s="59"/>
      <c r="E5686" s="59"/>
      <c r="F5686" s="62">
        <v>5</v>
      </c>
      <c r="G5686" s="64">
        <v>382824000</v>
      </c>
      <c r="H5686" s="59"/>
      <c r="I5686" s="69">
        <v>1.04</v>
      </c>
      <c r="J5686" s="70">
        <v>38687679.944181</v>
      </c>
      <c r="K5686" s="64">
        <v>10</v>
      </c>
      <c r="L5686" s="64">
        <f t="shared" si="91"/>
        <v>14810955210951.1</v>
      </c>
      <c r="M5686" s="62">
        <v>5677</v>
      </c>
    </row>
    <row r="5687" spans="4:13">
      <c r="D5687" s="59"/>
      <c r="E5687" s="59"/>
      <c r="F5687" s="62">
        <v>6</v>
      </c>
      <c r="G5687" s="64">
        <v>390186000</v>
      </c>
      <c r="H5687" s="59"/>
      <c r="I5687" s="69">
        <v>1.06</v>
      </c>
      <c r="J5687" s="70">
        <v>39074556.7436228</v>
      </c>
      <c r="K5687" s="64">
        <v>10</v>
      </c>
      <c r="L5687" s="64">
        <f t="shared" si="91"/>
        <v>15246735183567.2</v>
      </c>
      <c r="M5687" s="62">
        <v>5678</v>
      </c>
    </row>
    <row r="5688" spans="4:13">
      <c r="D5688" s="59"/>
      <c r="E5688" s="59"/>
      <c r="F5688" s="62">
        <v>7</v>
      </c>
      <c r="G5688" s="64">
        <v>397548000</v>
      </c>
      <c r="H5688" s="59"/>
      <c r="I5688" s="69">
        <v>1.08</v>
      </c>
      <c r="J5688" s="70">
        <v>39465302.311059</v>
      </c>
      <c r="K5688" s="64">
        <v>10</v>
      </c>
      <c r="L5688" s="64">
        <f t="shared" si="91"/>
        <v>15689749551156.9</v>
      </c>
      <c r="M5688" s="62">
        <v>5679</v>
      </c>
    </row>
    <row r="5689" spans="4:13">
      <c r="D5689" s="59"/>
      <c r="E5689" s="59"/>
      <c r="F5689" s="62">
        <v>8</v>
      </c>
      <c r="G5689" s="64">
        <v>404910000</v>
      </c>
      <c r="H5689" s="59"/>
      <c r="I5689" s="69">
        <v>1.1</v>
      </c>
      <c r="J5689" s="70">
        <v>39859955.3341696</v>
      </c>
      <c r="K5689" s="64">
        <v>10</v>
      </c>
      <c r="L5689" s="64">
        <f t="shared" si="91"/>
        <v>16140099424358.6</v>
      </c>
      <c r="M5689" s="62">
        <v>5680</v>
      </c>
    </row>
    <row r="5690" spans="4:13">
      <c r="D5690" s="62" t="s">
        <v>739</v>
      </c>
      <c r="E5690" s="62">
        <v>1</v>
      </c>
      <c r="F5690" s="62">
        <v>1</v>
      </c>
      <c r="G5690" s="63">
        <v>378200000</v>
      </c>
      <c r="H5690" s="62">
        <v>10100000</v>
      </c>
      <c r="I5690" s="69">
        <v>1</v>
      </c>
      <c r="J5690" s="70">
        <v>38198200</v>
      </c>
      <c r="K5690" s="64">
        <v>10</v>
      </c>
      <c r="L5690" s="64">
        <f t="shared" si="91"/>
        <v>14446937440000</v>
      </c>
      <c r="M5690" s="62">
        <v>5681</v>
      </c>
    </row>
    <row r="5691" spans="4:13">
      <c r="D5691" s="59"/>
      <c r="E5691" s="59"/>
      <c r="F5691" s="62">
        <v>2</v>
      </c>
      <c r="G5691" s="64">
        <v>381982000</v>
      </c>
      <c r="H5691" s="59"/>
      <c r="I5691" s="69">
        <v>1.01</v>
      </c>
      <c r="J5691" s="70">
        <v>38580182</v>
      </c>
      <c r="K5691" s="64">
        <v>10</v>
      </c>
      <c r="L5691" s="64">
        <f t="shared" si="91"/>
        <v>14737317062724</v>
      </c>
      <c r="M5691" s="62">
        <v>5682</v>
      </c>
    </row>
    <row r="5692" spans="4:13">
      <c r="D5692" s="59"/>
      <c r="E5692" s="59"/>
      <c r="F5692" s="62">
        <v>3</v>
      </c>
      <c r="G5692" s="64">
        <v>385764000</v>
      </c>
      <c r="H5692" s="59"/>
      <c r="I5692" s="69">
        <v>1.02</v>
      </c>
      <c r="J5692" s="70">
        <v>38965983.82</v>
      </c>
      <c r="K5692" s="64">
        <v>10</v>
      </c>
      <c r="L5692" s="64">
        <f t="shared" si="91"/>
        <v>15032059546338.5</v>
      </c>
      <c r="M5692" s="62">
        <v>5683</v>
      </c>
    </row>
    <row r="5693" spans="4:13">
      <c r="D5693" s="59"/>
      <c r="E5693" s="59"/>
      <c r="F5693" s="62">
        <v>4</v>
      </c>
      <c r="G5693" s="64">
        <v>389546000</v>
      </c>
      <c r="H5693" s="59"/>
      <c r="I5693" s="69">
        <v>1.03</v>
      </c>
      <c r="J5693" s="70">
        <v>39355643.6582</v>
      </c>
      <c r="K5693" s="64">
        <v>10</v>
      </c>
      <c r="L5693" s="64">
        <f t="shared" si="91"/>
        <v>15331223110477.2</v>
      </c>
      <c r="M5693" s="62">
        <v>5684</v>
      </c>
    </row>
    <row r="5694" spans="4:13">
      <c r="D5694" s="59"/>
      <c r="E5694" s="59"/>
      <c r="F5694" s="62">
        <v>5</v>
      </c>
      <c r="G5694" s="64">
        <v>393328000</v>
      </c>
      <c r="H5694" s="59"/>
      <c r="I5694" s="69">
        <v>1.04</v>
      </c>
      <c r="J5694" s="70">
        <v>39749200.094782</v>
      </c>
      <c r="K5694" s="64">
        <v>10</v>
      </c>
      <c r="L5694" s="64">
        <f t="shared" si="91"/>
        <v>15634866702880.4</v>
      </c>
      <c r="M5694" s="62">
        <v>5685</v>
      </c>
    </row>
    <row r="5695" spans="4:13">
      <c r="D5695" s="59"/>
      <c r="E5695" s="59"/>
      <c r="F5695" s="62">
        <v>6</v>
      </c>
      <c r="G5695" s="64">
        <v>400892000</v>
      </c>
      <c r="H5695" s="59"/>
      <c r="I5695" s="69">
        <v>1.06</v>
      </c>
      <c r="J5695" s="70">
        <v>40146692.0957298</v>
      </c>
      <c r="K5695" s="64">
        <v>10</v>
      </c>
      <c r="L5695" s="64">
        <f t="shared" si="91"/>
        <v>16094888579641.3</v>
      </c>
      <c r="M5695" s="62">
        <v>5686</v>
      </c>
    </row>
    <row r="5696" spans="4:13">
      <c r="D5696" s="59"/>
      <c r="E5696" s="59"/>
      <c r="F5696" s="62">
        <v>7</v>
      </c>
      <c r="G5696" s="64">
        <v>408456000</v>
      </c>
      <c r="H5696" s="59"/>
      <c r="I5696" s="69">
        <v>1.08</v>
      </c>
      <c r="J5696" s="70">
        <v>40548159.0166871</v>
      </c>
      <c r="K5696" s="64">
        <v>10</v>
      </c>
      <c r="L5696" s="64">
        <f t="shared" si="91"/>
        <v>16562547295319.9</v>
      </c>
      <c r="M5696" s="62">
        <v>5687</v>
      </c>
    </row>
    <row r="5697" spans="5:13">
      <c r="E5697" s="59"/>
      <c r="F5697" s="62">
        <v>8</v>
      </c>
      <c r="G5697" s="64">
        <v>416020000</v>
      </c>
      <c r="H5697" s="59"/>
      <c r="I5697" s="69">
        <v>1.1</v>
      </c>
      <c r="J5697" s="70">
        <v>40953640.606854</v>
      </c>
      <c r="K5697" s="64">
        <v>10</v>
      </c>
      <c r="L5697" s="64">
        <f t="shared" si="91"/>
        <v>17037949585263.4</v>
      </c>
      <c r="M5697" s="62">
        <v>5688</v>
      </c>
    </row>
    <row r="5698" spans="5:13">
      <c r="E5698" s="62">
        <v>2</v>
      </c>
      <c r="F5698" s="62">
        <v>1</v>
      </c>
      <c r="G5698" s="63">
        <v>388300000</v>
      </c>
      <c r="H5698" s="62">
        <v>10100000</v>
      </c>
      <c r="I5698" s="69">
        <v>1</v>
      </c>
      <c r="J5698" s="70">
        <v>39218300</v>
      </c>
      <c r="K5698" s="64">
        <v>10</v>
      </c>
      <c r="L5698" s="64">
        <f t="shared" si="91"/>
        <v>15228854190000</v>
      </c>
      <c r="M5698" s="62">
        <v>5689</v>
      </c>
    </row>
    <row r="5699" spans="5:13">
      <c r="E5699" s="59"/>
      <c r="F5699" s="62">
        <v>2</v>
      </c>
      <c r="G5699" s="64">
        <v>392183000</v>
      </c>
      <c r="H5699" s="59"/>
      <c r="I5699" s="69">
        <v>1.01</v>
      </c>
      <c r="J5699" s="70">
        <v>39610483</v>
      </c>
      <c r="K5699" s="64">
        <v>10</v>
      </c>
      <c r="L5699" s="64">
        <f t="shared" si="91"/>
        <v>15534950237389</v>
      </c>
      <c r="M5699" s="62">
        <v>5690</v>
      </c>
    </row>
    <row r="5700" spans="5:13">
      <c r="E5700" s="59"/>
      <c r="F5700" s="62">
        <v>3</v>
      </c>
      <c r="G5700" s="64">
        <v>396066000</v>
      </c>
      <c r="H5700" s="59"/>
      <c r="I5700" s="69">
        <v>1.02</v>
      </c>
      <c r="J5700" s="70">
        <v>40006587.83</v>
      </c>
      <c r="K5700" s="64">
        <v>10</v>
      </c>
      <c r="L5700" s="64">
        <f t="shared" si="91"/>
        <v>15845645281476.8</v>
      </c>
      <c r="M5700" s="62">
        <v>5691</v>
      </c>
    </row>
    <row r="5701" spans="5:13">
      <c r="E5701" s="59"/>
      <c r="F5701" s="62">
        <v>4</v>
      </c>
      <c r="G5701" s="64">
        <v>399949000</v>
      </c>
      <c r="H5701" s="59"/>
      <c r="I5701" s="69">
        <v>1.03</v>
      </c>
      <c r="J5701" s="70">
        <v>40406653.7083</v>
      </c>
      <c r="K5701" s="64">
        <v>10</v>
      </c>
      <c r="L5701" s="64">
        <f t="shared" si="91"/>
        <v>16161000692980.9</v>
      </c>
      <c r="M5701" s="62">
        <v>5692</v>
      </c>
    </row>
    <row r="5702" spans="5:13">
      <c r="E5702" s="59"/>
      <c r="F5702" s="62">
        <v>5</v>
      </c>
      <c r="G5702" s="64">
        <v>403832000</v>
      </c>
      <c r="H5702" s="59"/>
      <c r="I5702" s="69">
        <v>1.04</v>
      </c>
      <c r="J5702" s="70">
        <v>40810720.245383</v>
      </c>
      <c r="K5702" s="64">
        <v>10</v>
      </c>
      <c r="L5702" s="64">
        <f t="shared" si="91"/>
        <v>16481078610133.5</v>
      </c>
      <c r="M5702" s="62">
        <v>5693</v>
      </c>
    </row>
    <row r="5703" spans="5:13">
      <c r="E5703" s="59"/>
      <c r="F5703" s="62">
        <v>6</v>
      </c>
      <c r="G5703" s="64">
        <v>411598000</v>
      </c>
      <c r="H5703" s="59"/>
      <c r="I5703" s="69">
        <v>1.06</v>
      </c>
      <c r="J5703" s="70">
        <v>41218827.4478368</v>
      </c>
      <c r="K5703" s="64">
        <v>10</v>
      </c>
      <c r="L5703" s="64">
        <f t="shared" si="91"/>
        <v>16965998537874.7</v>
      </c>
      <c r="M5703" s="62">
        <v>5694</v>
      </c>
    </row>
    <row r="5704" spans="5:13">
      <c r="E5704" s="59"/>
      <c r="F5704" s="62">
        <v>7</v>
      </c>
      <c r="G5704" s="64">
        <v>419364000</v>
      </c>
      <c r="H5704" s="59"/>
      <c r="I5704" s="69">
        <v>1.08</v>
      </c>
      <c r="J5704" s="70">
        <v>41631015.7223152</v>
      </c>
      <c r="K5704" s="64">
        <v>10</v>
      </c>
      <c r="L5704" s="64">
        <f t="shared" si="91"/>
        <v>17458968641373</v>
      </c>
      <c r="M5704" s="62">
        <v>5695</v>
      </c>
    </row>
    <row r="5705" spans="5:13">
      <c r="E5705" s="59"/>
      <c r="F5705" s="62">
        <v>8</v>
      </c>
      <c r="G5705" s="64">
        <v>427130000</v>
      </c>
      <c r="H5705" s="59"/>
      <c r="I5705" s="69">
        <v>1.1</v>
      </c>
      <c r="J5705" s="70">
        <v>42047325.8795383</v>
      </c>
      <c r="K5705" s="64">
        <v>10</v>
      </c>
      <c r="L5705" s="64">
        <f t="shared" si="91"/>
        <v>17960101432927.2</v>
      </c>
      <c r="M5705" s="62">
        <v>5696</v>
      </c>
    </row>
    <row r="5706" spans="5:13">
      <c r="E5706" s="62">
        <v>3</v>
      </c>
      <c r="F5706" s="62">
        <v>1</v>
      </c>
      <c r="G5706" s="63">
        <v>398400000</v>
      </c>
      <c r="H5706" s="62">
        <v>10100000</v>
      </c>
      <c r="I5706" s="69">
        <v>1</v>
      </c>
      <c r="J5706" s="70">
        <v>40238400</v>
      </c>
      <c r="K5706" s="64">
        <v>10</v>
      </c>
      <c r="L5706" s="64">
        <f t="shared" si="91"/>
        <v>16031376960000</v>
      </c>
      <c r="M5706" s="62">
        <v>5697</v>
      </c>
    </row>
    <row r="5707" spans="5:13">
      <c r="E5707" s="59"/>
      <c r="F5707" s="62">
        <v>2</v>
      </c>
      <c r="G5707" s="64">
        <v>402384000</v>
      </c>
      <c r="H5707" s="59"/>
      <c r="I5707" s="69">
        <v>1.01</v>
      </c>
      <c r="J5707" s="70">
        <v>40640784</v>
      </c>
      <c r="K5707" s="64">
        <v>10</v>
      </c>
      <c r="L5707" s="64">
        <f t="shared" si="91"/>
        <v>16353603613056</v>
      </c>
      <c r="M5707" s="62">
        <v>5698</v>
      </c>
    </row>
    <row r="5708" spans="5:13">
      <c r="E5708" s="59"/>
      <c r="F5708" s="62">
        <v>3</v>
      </c>
      <c r="G5708" s="64">
        <v>406368000</v>
      </c>
      <c r="H5708" s="59"/>
      <c r="I5708" s="69">
        <v>1.02</v>
      </c>
      <c r="J5708" s="70">
        <v>41047191.84</v>
      </c>
      <c r="K5708" s="64">
        <v>10</v>
      </c>
      <c r="L5708" s="64">
        <f t="shared" si="91"/>
        <v>16680671621637.1</v>
      </c>
      <c r="M5708" s="62">
        <v>5699</v>
      </c>
    </row>
    <row r="5709" spans="5:13">
      <c r="E5709" s="59"/>
      <c r="F5709" s="62">
        <v>4</v>
      </c>
      <c r="G5709" s="64">
        <v>410352000</v>
      </c>
      <c r="H5709" s="59"/>
      <c r="I5709" s="69">
        <v>1.03</v>
      </c>
      <c r="J5709" s="70">
        <v>41457663.7584</v>
      </c>
      <c r="K5709" s="64">
        <v>10</v>
      </c>
      <c r="L5709" s="64">
        <f t="shared" si="91"/>
        <v>17012645590587</v>
      </c>
      <c r="M5709" s="62">
        <v>5700</v>
      </c>
    </row>
    <row r="5710" spans="5:13">
      <c r="E5710" s="59"/>
      <c r="F5710" s="62">
        <v>5</v>
      </c>
      <c r="G5710" s="64">
        <v>414336000</v>
      </c>
      <c r="H5710" s="59"/>
      <c r="I5710" s="69">
        <v>1.04</v>
      </c>
      <c r="J5710" s="70">
        <v>41872240.395984</v>
      </c>
      <c r="K5710" s="64">
        <v>10</v>
      </c>
      <c r="L5710" s="64">
        <f t="shared" si="91"/>
        <v>17349590932710.4</v>
      </c>
      <c r="M5710" s="62">
        <v>5701</v>
      </c>
    </row>
    <row r="5711" spans="5:13">
      <c r="E5711" s="59"/>
      <c r="F5711" s="62">
        <v>6</v>
      </c>
      <c r="G5711" s="64">
        <v>422304000</v>
      </c>
      <c r="H5711" s="59"/>
      <c r="I5711" s="69">
        <v>1.06</v>
      </c>
      <c r="J5711" s="70">
        <v>42290962.7999438</v>
      </c>
      <c r="K5711" s="64">
        <v>10</v>
      </c>
      <c r="L5711" s="64">
        <f t="shared" si="91"/>
        <v>17860065058267.5</v>
      </c>
      <c r="M5711" s="62">
        <v>5702</v>
      </c>
    </row>
    <row r="5712" spans="5:13">
      <c r="E5712" s="59"/>
      <c r="F5712" s="62">
        <v>7</v>
      </c>
      <c r="G5712" s="64">
        <v>430272000</v>
      </c>
      <c r="H5712" s="59"/>
      <c r="I5712" s="69">
        <v>1.08</v>
      </c>
      <c r="J5712" s="70">
        <v>42713872.4279433</v>
      </c>
      <c r="K5712" s="64">
        <v>10</v>
      </c>
      <c r="L5712" s="64">
        <f t="shared" si="91"/>
        <v>18379013589316</v>
      </c>
      <c r="M5712" s="62">
        <v>5703</v>
      </c>
    </row>
    <row r="5713" spans="5:13">
      <c r="E5713" s="59"/>
      <c r="F5713" s="62">
        <v>8</v>
      </c>
      <c r="G5713" s="64">
        <v>438240000</v>
      </c>
      <c r="H5713" s="59"/>
      <c r="I5713" s="69">
        <v>1.1</v>
      </c>
      <c r="J5713" s="70">
        <v>43141011.1522227</v>
      </c>
      <c r="K5713" s="64">
        <v>10</v>
      </c>
      <c r="L5713" s="64">
        <f t="shared" si="91"/>
        <v>18906554967350.1</v>
      </c>
      <c r="M5713" s="62">
        <v>5704</v>
      </c>
    </row>
    <row r="5714" spans="5:13">
      <c r="E5714" s="62">
        <v>4</v>
      </c>
      <c r="F5714" s="62">
        <v>1</v>
      </c>
      <c r="G5714" s="63">
        <v>408500000</v>
      </c>
      <c r="H5714" s="62">
        <v>10100000</v>
      </c>
      <c r="I5714" s="69">
        <v>1</v>
      </c>
      <c r="J5714" s="70">
        <v>41258500</v>
      </c>
      <c r="K5714" s="64">
        <v>10</v>
      </c>
      <c r="L5714" s="64">
        <f t="shared" si="91"/>
        <v>16854505750000</v>
      </c>
      <c r="M5714" s="62">
        <v>5705</v>
      </c>
    </row>
    <row r="5715" spans="5:13">
      <c r="E5715" s="59"/>
      <c r="F5715" s="62">
        <v>2</v>
      </c>
      <c r="G5715" s="64">
        <v>412585000</v>
      </c>
      <c r="H5715" s="59"/>
      <c r="I5715" s="69">
        <v>1.01</v>
      </c>
      <c r="J5715" s="70">
        <v>41671085</v>
      </c>
      <c r="K5715" s="64">
        <v>10</v>
      </c>
      <c r="L5715" s="64">
        <f t="shared" si="91"/>
        <v>17193277189725</v>
      </c>
      <c r="M5715" s="62">
        <v>5706</v>
      </c>
    </row>
    <row r="5716" spans="5:13">
      <c r="E5716" s="59"/>
      <c r="F5716" s="62">
        <v>3</v>
      </c>
      <c r="G5716" s="64">
        <v>416670000</v>
      </c>
      <c r="H5716" s="59"/>
      <c r="I5716" s="69">
        <v>1.02</v>
      </c>
      <c r="J5716" s="70">
        <v>42087795.85</v>
      </c>
      <c r="K5716" s="64">
        <v>10</v>
      </c>
      <c r="L5716" s="64">
        <f t="shared" si="91"/>
        <v>17537138566819.5</v>
      </c>
      <c r="M5716" s="62">
        <v>5707</v>
      </c>
    </row>
    <row r="5717" spans="5:13">
      <c r="E5717" s="59"/>
      <c r="F5717" s="62">
        <v>4</v>
      </c>
      <c r="G5717" s="64">
        <v>420755000</v>
      </c>
      <c r="H5717" s="59"/>
      <c r="I5717" s="69">
        <v>1.03</v>
      </c>
      <c r="J5717" s="70">
        <v>42508673.8085</v>
      </c>
      <c r="K5717" s="64">
        <v>10</v>
      </c>
      <c r="L5717" s="64">
        <f t="shared" si="91"/>
        <v>17886157803295.4</v>
      </c>
      <c r="M5717" s="62">
        <v>5708</v>
      </c>
    </row>
    <row r="5718" spans="5:13">
      <c r="E5718" s="59"/>
      <c r="F5718" s="62">
        <v>5</v>
      </c>
      <c r="G5718" s="64">
        <v>424840000</v>
      </c>
      <c r="H5718" s="59"/>
      <c r="I5718" s="69">
        <v>1.04</v>
      </c>
      <c r="J5718" s="70">
        <v>42933760.546585</v>
      </c>
      <c r="K5718" s="64">
        <v>10</v>
      </c>
      <c r="L5718" s="64">
        <f t="shared" si="91"/>
        <v>18240403670611.2</v>
      </c>
      <c r="M5718" s="62">
        <v>5709</v>
      </c>
    </row>
    <row r="5719" spans="5:13">
      <c r="E5719" s="59"/>
      <c r="F5719" s="62">
        <v>6</v>
      </c>
      <c r="G5719" s="64">
        <v>433010000</v>
      </c>
      <c r="H5719" s="59"/>
      <c r="I5719" s="69">
        <v>1.06</v>
      </c>
      <c r="J5719" s="70">
        <v>43363098.1520509</v>
      </c>
      <c r="K5719" s="64">
        <v>10</v>
      </c>
      <c r="L5719" s="64">
        <f t="shared" si="91"/>
        <v>18777088140819.6</v>
      </c>
      <c r="M5719" s="62">
        <v>5710</v>
      </c>
    </row>
    <row r="5720" spans="5:13">
      <c r="E5720" s="59"/>
      <c r="F5720" s="62">
        <v>7</v>
      </c>
      <c r="G5720" s="64">
        <v>441180000</v>
      </c>
      <c r="H5720" s="59"/>
      <c r="I5720" s="69">
        <v>1.08</v>
      </c>
      <c r="J5720" s="70">
        <v>43796729.1335714</v>
      </c>
      <c r="K5720" s="64">
        <v>10</v>
      </c>
      <c r="L5720" s="64">
        <f t="shared" si="91"/>
        <v>19322682139149</v>
      </c>
      <c r="M5720" s="62">
        <v>5711</v>
      </c>
    </row>
    <row r="5721" spans="5:13">
      <c r="E5721" s="59"/>
      <c r="F5721" s="62">
        <v>8</v>
      </c>
      <c r="G5721" s="64">
        <v>449350000</v>
      </c>
      <c r="H5721" s="59"/>
      <c r="I5721" s="69">
        <v>1.1</v>
      </c>
      <c r="J5721" s="70">
        <v>44234696.4249071</v>
      </c>
      <c r="K5721" s="64">
        <v>10</v>
      </c>
      <c r="L5721" s="64">
        <f t="shared" si="91"/>
        <v>19877310188532</v>
      </c>
      <c r="M5721" s="62">
        <v>5712</v>
      </c>
    </row>
    <row r="5722" spans="5:13">
      <c r="E5722" s="62">
        <v>5</v>
      </c>
      <c r="F5722" s="62">
        <v>1</v>
      </c>
      <c r="G5722" s="63">
        <v>418600000</v>
      </c>
      <c r="H5722" s="62">
        <v>10100000</v>
      </c>
      <c r="I5722" s="69">
        <v>1</v>
      </c>
      <c r="J5722" s="70">
        <v>42278600</v>
      </c>
      <c r="K5722" s="64">
        <v>10</v>
      </c>
      <c r="L5722" s="64">
        <f t="shared" si="91"/>
        <v>17698240560000</v>
      </c>
      <c r="M5722" s="62">
        <v>5713</v>
      </c>
    </row>
    <row r="5723" spans="5:13">
      <c r="E5723" s="59"/>
      <c r="F5723" s="62">
        <v>2</v>
      </c>
      <c r="G5723" s="64">
        <v>422786000</v>
      </c>
      <c r="H5723" s="59"/>
      <c r="I5723" s="69">
        <v>1.01</v>
      </c>
      <c r="J5723" s="70">
        <v>42701386</v>
      </c>
      <c r="K5723" s="64">
        <v>10</v>
      </c>
      <c r="L5723" s="64">
        <f t="shared" si="91"/>
        <v>18053970967396</v>
      </c>
      <c r="M5723" s="62">
        <v>5714</v>
      </c>
    </row>
    <row r="5724" spans="5:13">
      <c r="E5724" s="59"/>
      <c r="F5724" s="62">
        <v>3</v>
      </c>
      <c r="G5724" s="64">
        <v>426972000</v>
      </c>
      <c r="H5724" s="59"/>
      <c r="I5724" s="69">
        <v>1.02</v>
      </c>
      <c r="J5724" s="70">
        <v>43128399.86</v>
      </c>
      <c r="K5724" s="64">
        <v>10</v>
      </c>
      <c r="L5724" s="64">
        <f t="shared" si="91"/>
        <v>18415046117023.9</v>
      </c>
      <c r="M5724" s="62">
        <v>5715</v>
      </c>
    </row>
    <row r="5725" spans="5:13">
      <c r="E5725" s="59"/>
      <c r="F5725" s="62">
        <v>4</v>
      </c>
      <c r="G5725" s="64">
        <v>431158000</v>
      </c>
      <c r="H5725" s="59"/>
      <c r="I5725" s="69">
        <v>1.03</v>
      </c>
      <c r="J5725" s="70">
        <v>43559683.8586</v>
      </c>
      <c r="K5725" s="64">
        <v>10</v>
      </c>
      <c r="L5725" s="64">
        <f t="shared" si="91"/>
        <v>18781537331106.3</v>
      </c>
      <c r="M5725" s="62">
        <v>5716</v>
      </c>
    </row>
    <row r="5726" spans="5:13">
      <c r="E5726" s="59"/>
      <c r="F5726" s="62">
        <v>5</v>
      </c>
      <c r="G5726" s="64">
        <v>435344000</v>
      </c>
      <c r="H5726" s="59"/>
      <c r="I5726" s="69">
        <v>1.04</v>
      </c>
      <c r="J5726" s="70">
        <v>43995280.697186</v>
      </c>
      <c r="K5726" s="64">
        <v>10</v>
      </c>
      <c r="L5726" s="64">
        <f t="shared" si="91"/>
        <v>19153516823835.7</v>
      </c>
      <c r="M5726" s="62">
        <v>5717</v>
      </c>
    </row>
    <row r="5727" spans="5:13">
      <c r="E5727" s="59"/>
      <c r="F5727" s="62">
        <v>6</v>
      </c>
      <c r="G5727" s="64">
        <v>443716000</v>
      </c>
      <c r="H5727" s="59"/>
      <c r="I5727" s="69">
        <v>1.06</v>
      </c>
      <c r="J5727" s="70">
        <v>44435233.5041579</v>
      </c>
      <c r="K5727" s="64">
        <v>10</v>
      </c>
      <c r="L5727" s="64">
        <f t="shared" si="91"/>
        <v>19717067785530.9</v>
      </c>
      <c r="M5727" s="62">
        <v>5718</v>
      </c>
    </row>
    <row r="5728" spans="5:13">
      <c r="E5728" s="59"/>
      <c r="F5728" s="62">
        <v>7</v>
      </c>
      <c r="G5728" s="64">
        <v>452088000</v>
      </c>
      <c r="H5728" s="59"/>
      <c r="I5728" s="69">
        <v>1.08</v>
      </c>
      <c r="J5728" s="70">
        <v>44879585.8391994</v>
      </c>
      <c r="K5728" s="64">
        <v>10</v>
      </c>
      <c r="L5728" s="64">
        <f t="shared" si="91"/>
        <v>20289974290872</v>
      </c>
      <c r="M5728" s="62">
        <v>5719</v>
      </c>
    </row>
    <row r="5729" spans="4:13">
      <c r="D5729" s="59"/>
      <c r="E5729" s="59"/>
      <c r="F5729" s="62">
        <v>8</v>
      </c>
      <c r="G5729" s="64">
        <v>460460000</v>
      </c>
      <c r="H5729" s="59"/>
      <c r="I5729" s="69">
        <v>1.1</v>
      </c>
      <c r="J5729" s="70">
        <v>45328381.6975914</v>
      </c>
      <c r="K5729" s="64">
        <v>10</v>
      </c>
      <c r="L5729" s="64">
        <f t="shared" si="91"/>
        <v>20872367096472.9</v>
      </c>
      <c r="M5729" s="62">
        <v>5720</v>
      </c>
    </row>
    <row r="5730" spans="4:13">
      <c r="D5730" s="62" t="s">
        <v>740</v>
      </c>
      <c r="E5730" s="62">
        <v>1</v>
      </c>
      <c r="F5730" s="62">
        <v>1</v>
      </c>
      <c r="G5730" s="63">
        <v>429700000</v>
      </c>
      <c r="H5730" s="62">
        <v>11100000</v>
      </c>
      <c r="I5730" s="69">
        <v>1</v>
      </c>
      <c r="J5730" s="70">
        <v>43399700</v>
      </c>
      <c r="K5730" s="64">
        <v>10</v>
      </c>
      <c r="L5730" s="64">
        <f t="shared" si="91"/>
        <v>18649280790000</v>
      </c>
      <c r="M5730" s="62">
        <v>5721</v>
      </c>
    </row>
    <row r="5731" spans="4:13">
      <c r="D5731" s="59"/>
      <c r="E5731" s="59"/>
      <c r="F5731" s="62">
        <v>2</v>
      </c>
      <c r="G5731" s="64">
        <v>433997000</v>
      </c>
      <c r="H5731" s="59"/>
      <c r="I5731" s="69">
        <v>1.01</v>
      </c>
      <c r="J5731" s="70">
        <v>43833697</v>
      </c>
      <c r="K5731" s="64">
        <v>10</v>
      </c>
      <c r="L5731" s="64">
        <f t="shared" si="91"/>
        <v>19024126993909</v>
      </c>
      <c r="M5731" s="62">
        <v>5722</v>
      </c>
    </row>
    <row r="5732" spans="4:13">
      <c r="D5732" s="59"/>
      <c r="E5732" s="59"/>
      <c r="F5732" s="62">
        <v>3</v>
      </c>
      <c r="G5732" s="64">
        <v>438294000</v>
      </c>
      <c r="H5732" s="59"/>
      <c r="I5732" s="69">
        <v>1.02</v>
      </c>
      <c r="J5732" s="70">
        <v>44272033.97</v>
      </c>
      <c r="K5732" s="64">
        <v>10</v>
      </c>
      <c r="L5732" s="64">
        <f t="shared" ref="L5732:L5795" si="92">G5732*(1+J5732/1000)</f>
        <v>19404605150847.2</v>
      </c>
      <c r="M5732" s="62">
        <v>5723</v>
      </c>
    </row>
    <row r="5733" spans="4:13">
      <c r="D5733" s="59"/>
      <c r="E5733" s="59"/>
      <c r="F5733" s="62">
        <v>4</v>
      </c>
      <c r="G5733" s="64">
        <v>442591000</v>
      </c>
      <c r="H5733" s="59"/>
      <c r="I5733" s="69">
        <v>1.03</v>
      </c>
      <c r="J5733" s="70">
        <v>44714754.3097</v>
      </c>
      <c r="K5733" s="64">
        <v>10</v>
      </c>
      <c r="L5733" s="64">
        <f t="shared" si="92"/>
        <v>19790790415684.4</v>
      </c>
      <c r="M5733" s="62">
        <v>5724</v>
      </c>
    </row>
    <row r="5734" spans="4:13">
      <c r="D5734" s="59"/>
      <c r="E5734" s="59"/>
      <c r="F5734" s="62">
        <v>5</v>
      </c>
      <c r="G5734" s="64">
        <v>446888000</v>
      </c>
      <c r="H5734" s="59"/>
      <c r="I5734" s="69">
        <v>1.04</v>
      </c>
      <c r="J5734" s="70">
        <v>45161901.852797</v>
      </c>
      <c r="K5734" s="64">
        <v>10</v>
      </c>
      <c r="L5734" s="64">
        <f t="shared" si="92"/>
        <v>20182758883192.7</v>
      </c>
      <c r="M5734" s="62">
        <v>5725</v>
      </c>
    </row>
    <row r="5735" spans="4:13">
      <c r="D5735" s="59"/>
      <c r="E5735" s="59"/>
      <c r="F5735" s="62">
        <v>6</v>
      </c>
      <c r="G5735" s="64">
        <v>455482000</v>
      </c>
      <c r="H5735" s="59"/>
      <c r="I5735" s="69">
        <v>1.06</v>
      </c>
      <c r="J5735" s="70">
        <v>45613520.871325</v>
      </c>
      <c r="K5735" s="64">
        <v>10</v>
      </c>
      <c r="L5735" s="64">
        <f t="shared" si="92"/>
        <v>20776593195512.9</v>
      </c>
      <c r="M5735" s="62">
        <v>5726</v>
      </c>
    </row>
    <row r="5736" spans="4:13">
      <c r="D5736" s="59"/>
      <c r="E5736" s="59"/>
      <c r="F5736" s="62">
        <v>7</v>
      </c>
      <c r="G5736" s="64">
        <v>464076000</v>
      </c>
      <c r="H5736" s="59"/>
      <c r="I5736" s="69">
        <v>1.08</v>
      </c>
      <c r="J5736" s="70">
        <v>46069656.0800382</v>
      </c>
      <c r="K5736" s="64">
        <v>10</v>
      </c>
      <c r="L5736" s="64">
        <f t="shared" si="92"/>
        <v>21380285790999.8</v>
      </c>
      <c r="M5736" s="62">
        <v>5727</v>
      </c>
    </row>
    <row r="5737" spans="4:13">
      <c r="D5737" s="59"/>
      <c r="E5737" s="59"/>
      <c r="F5737" s="62">
        <v>8</v>
      </c>
      <c r="G5737" s="64">
        <v>472670000</v>
      </c>
      <c r="H5737" s="59"/>
      <c r="I5737" s="69">
        <v>1.1</v>
      </c>
      <c r="J5737" s="70">
        <v>46530352.6408386</v>
      </c>
      <c r="K5737" s="64">
        <v>10</v>
      </c>
      <c r="L5737" s="64">
        <f t="shared" si="92"/>
        <v>21993974452745.2</v>
      </c>
      <c r="M5737" s="62">
        <v>5728</v>
      </c>
    </row>
    <row r="5738" spans="4:13">
      <c r="D5738" s="59"/>
      <c r="E5738" s="62">
        <v>2</v>
      </c>
      <c r="F5738" s="62">
        <v>1</v>
      </c>
      <c r="G5738" s="63">
        <v>440800000</v>
      </c>
      <c r="H5738" s="62">
        <v>11100000</v>
      </c>
      <c r="I5738" s="69">
        <v>1</v>
      </c>
      <c r="J5738" s="70">
        <v>44520800</v>
      </c>
      <c r="K5738" s="64">
        <v>10</v>
      </c>
      <c r="L5738" s="64">
        <f t="shared" si="92"/>
        <v>19625209440000</v>
      </c>
      <c r="M5738" s="62">
        <v>5729</v>
      </c>
    </row>
    <row r="5739" spans="4:13">
      <c r="D5739" s="59"/>
      <c r="E5739" s="59"/>
      <c r="F5739" s="62">
        <v>2</v>
      </c>
      <c r="G5739" s="64">
        <v>445208000</v>
      </c>
      <c r="H5739" s="59"/>
      <c r="I5739" s="69">
        <v>1.01</v>
      </c>
      <c r="J5739" s="70">
        <v>44966008</v>
      </c>
      <c r="K5739" s="64">
        <v>10</v>
      </c>
      <c r="L5739" s="64">
        <f t="shared" si="92"/>
        <v>20019671697664</v>
      </c>
      <c r="M5739" s="62">
        <v>5730</v>
      </c>
    </row>
    <row r="5740" spans="4:13">
      <c r="D5740" s="59"/>
      <c r="E5740" s="59"/>
      <c r="F5740" s="62">
        <v>3</v>
      </c>
      <c r="G5740" s="64">
        <v>449616000</v>
      </c>
      <c r="H5740" s="59"/>
      <c r="I5740" s="69">
        <v>1.02</v>
      </c>
      <c r="J5740" s="70">
        <v>45415668.08</v>
      </c>
      <c r="K5740" s="64">
        <v>10</v>
      </c>
      <c r="L5740" s="64">
        <f t="shared" si="92"/>
        <v>20420060635457.3</v>
      </c>
      <c r="M5740" s="62">
        <v>5731</v>
      </c>
    </row>
    <row r="5741" spans="4:13">
      <c r="D5741" s="59"/>
      <c r="E5741" s="59"/>
      <c r="F5741" s="62">
        <v>4</v>
      </c>
      <c r="G5741" s="64">
        <v>454024000</v>
      </c>
      <c r="H5741" s="59"/>
      <c r="I5741" s="69">
        <v>1.03</v>
      </c>
      <c r="J5741" s="70">
        <v>45869824.7608</v>
      </c>
      <c r="K5741" s="64">
        <v>10</v>
      </c>
      <c r="L5741" s="64">
        <f t="shared" si="92"/>
        <v>20826455341197.5</v>
      </c>
      <c r="M5741" s="62">
        <v>5732</v>
      </c>
    </row>
    <row r="5742" spans="4:13">
      <c r="D5742" s="59"/>
      <c r="E5742" s="59"/>
      <c r="F5742" s="62">
        <v>5</v>
      </c>
      <c r="G5742" s="64">
        <v>458432000</v>
      </c>
      <c r="H5742" s="59"/>
      <c r="I5742" s="69">
        <v>1.04</v>
      </c>
      <c r="J5742" s="70">
        <v>46328523.008408</v>
      </c>
      <c r="K5742" s="64">
        <v>10</v>
      </c>
      <c r="L5742" s="64">
        <f t="shared" si="92"/>
        <v>21238935891790.5</v>
      </c>
      <c r="M5742" s="62">
        <v>5733</v>
      </c>
    </row>
    <row r="5743" spans="4:13">
      <c r="D5743" s="59"/>
      <c r="E5743" s="59"/>
      <c r="F5743" s="62">
        <v>6</v>
      </c>
      <c r="G5743" s="64">
        <v>467248000</v>
      </c>
      <c r="H5743" s="59"/>
      <c r="I5743" s="69">
        <v>1.06</v>
      </c>
      <c r="J5743" s="70">
        <v>46791808.2384921</v>
      </c>
      <c r="K5743" s="64">
        <v>10</v>
      </c>
      <c r="L5743" s="64">
        <f t="shared" si="92"/>
        <v>21863846063819</v>
      </c>
      <c r="M5743" s="62">
        <v>5734</v>
      </c>
    </row>
    <row r="5744" spans="4:13">
      <c r="D5744" s="59"/>
      <c r="E5744" s="59"/>
      <c r="F5744" s="62">
        <v>7</v>
      </c>
      <c r="G5744" s="64">
        <v>476064000</v>
      </c>
      <c r="H5744" s="59"/>
      <c r="I5744" s="69">
        <v>1.08</v>
      </c>
      <c r="J5744" s="70">
        <v>47259726.320877</v>
      </c>
      <c r="K5744" s="64">
        <v>10</v>
      </c>
      <c r="L5744" s="64">
        <f t="shared" si="92"/>
        <v>22499130415222</v>
      </c>
      <c r="M5744" s="62">
        <v>5735</v>
      </c>
    </row>
    <row r="5745" spans="5:13">
      <c r="E5745" s="59"/>
      <c r="F5745" s="62">
        <v>8</v>
      </c>
      <c r="G5745" s="64">
        <v>484880000</v>
      </c>
      <c r="H5745" s="59"/>
      <c r="I5745" s="69">
        <v>1.1</v>
      </c>
      <c r="J5745" s="70">
        <v>47732323.5840858</v>
      </c>
      <c r="K5745" s="64">
        <v>10</v>
      </c>
      <c r="L5745" s="64">
        <f t="shared" si="92"/>
        <v>23144933939451.5</v>
      </c>
      <c r="M5745" s="62">
        <v>5736</v>
      </c>
    </row>
    <row r="5746" spans="5:13">
      <c r="E5746" s="62">
        <v>3</v>
      </c>
      <c r="F5746" s="62">
        <v>1</v>
      </c>
      <c r="G5746" s="63">
        <v>451900000</v>
      </c>
      <c r="H5746" s="62">
        <v>11100000</v>
      </c>
      <c r="I5746" s="69">
        <v>1</v>
      </c>
      <c r="J5746" s="70">
        <v>45641900</v>
      </c>
      <c r="K5746" s="64">
        <v>10</v>
      </c>
      <c r="L5746" s="64">
        <f t="shared" si="92"/>
        <v>20626026510000</v>
      </c>
      <c r="M5746" s="62">
        <v>5737</v>
      </c>
    </row>
    <row r="5747" spans="5:13">
      <c r="E5747" s="59"/>
      <c r="F5747" s="62">
        <v>2</v>
      </c>
      <c r="G5747" s="64">
        <v>456419000</v>
      </c>
      <c r="H5747" s="59"/>
      <c r="I5747" s="69">
        <v>1.01</v>
      </c>
      <c r="J5747" s="70">
        <v>46098319</v>
      </c>
      <c r="K5747" s="64">
        <v>10</v>
      </c>
      <c r="L5747" s="64">
        <f t="shared" si="92"/>
        <v>21040605078661</v>
      </c>
      <c r="M5747" s="62">
        <v>5738</v>
      </c>
    </row>
    <row r="5748" spans="5:13">
      <c r="E5748" s="59"/>
      <c r="F5748" s="62">
        <v>3</v>
      </c>
      <c r="G5748" s="64">
        <v>460938000</v>
      </c>
      <c r="H5748" s="59"/>
      <c r="I5748" s="69">
        <v>1.02</v>
      </c>
      <c r="J5748" s="70">
        <v>46559302.19</v>
      </c>
      <c r="K5748" s="64">
        <v>10</v>
      </c>
      <c r="L5748" s="64">
        <f t="shared" si="92"/>
        <v>21461412570854.2</v>
      </c>
      <c r="M5748" s="62">
        <v>5739</v>
      </c>
    </row>
    <row r="5749" spans="5:13">
      <c r="E5749" s="59"/>
      <c r="F5749" s="62">
        <v>4</v>
      </c>
      <c r="G5749" s="64">
        <v>465457000</v>
      </c>
      <c r="H5749" s="59"/>
      <c r="I5749" s="69">
        <v>1.03</v>
      </c>
      <c r="J5749" s="70">
        <v>47024895.2119</v>
      </c>
      <c r="K5749" s="64">
        <v>10</v>
      </c>
      <c r="L5749" s="64">
        <f t="shared" si="92"/>
        <v>21888532107645.3</v>
      </c>
      <c r="M5749" s="62">
        <v>5740</v>
      </c>
    </row>
    <row r="5750" spans="5:13">
      <c r="E5750" s="59"/>
      <c r="F5750" s="62">
        <v>5</v>
      </c>
      <c r="G5750" s="64">
        <v>469976000</v>
      </c>
      <c r="H5750" s="59"/>
      <c r="I5750" s="69">
        <v>1.04</v>
      </c>
      <c r="J5750" s="70">
        <v>47495144.164019</v>
      </c>
      <c r="K5750" s="64">
        <v>10</v>
      </c>
      <c r="L5750" s="64">
        <f t="shared" si="92"/>
        <v>22322047849629</v>
      </c>
      <c r="M5750" s="62">
        <v>5741</v>
      </c>
    </row>
    <row r="5751" spans="5:13">
      <c r="E5751" s="59"/>
      <c r="F5751" s="62">
        <v>6</v>
      </c>
      <c r="G5751" s="64">
        <v>479014000</v>
      </c>
      <c r="H5751" s="59"/>
      <c r="I5751" s="69">
        <v>1.06</v>
      </c>
      <c r="J5751" s="70">
        <v>47970095.6056592</v>
      </c>
      <c r="K5751" s="64">
        <v>10</v>
      </c>
      <c r="L5751" s="64">
        <f t="shared" si="92"/>
        <v>22978826390449.2</v>
      </c>
      <c r="M5751" s="62">
        <v>5742</v>
      </c>
    </row>
    <row r="5752" spans="5:13">
      <c r="E5752" s="59"/>
      <c r="F5752" s="62">
        <v>7</v>
      </c>
      <c r="G5752" s="64">
        <v>488052000</v>
      </c>
      <c r="H5752" s="59"/>
      <c r="I5752" s="69">
        <v>1.08</v>
      </c>
      <c r="J5752" s="70">
        <v>48449796.5617158</v>
      </c>
      <c r="K5752" s="64">
        <v>10</v>
      </c>
      <c r="L5752" s="64">
        <f t="shared" si="92"/>
        <v>23646508163538.5</v>
      </c>
      <c r="M5752" s="62">
        <v>5743</v>
      </c>
    </row>
    <row r="5753" spans="5:13">
      <c r="E5753" s="59"/>
      <c r="F5753" s="62">
        <v>8</v>
      </c>
      <c r="G5753" s="64">
        <v>497090000</v>
      </c>
      <c r="H5753" s="59"/>
      <c r="I5753" s="69">
        <v>1.1</v>
      </c>
      <c r="J5753" s="70">
        <v>48934294.5273329</v>
      </c>
      <c r="K5753" s="64">
        <v>10</v>
      </c>
      <c r="L5753" s="64">
        <f t="shared" si="92"/>
        <v>24325245556591.9</v>
      </c>
      <c r="M5753" s="62">
        <v>5744</v>
      </c>
    </row>
    <row r="5754" spans="5:13">
      <c r="E5754" s="62">
        <v>4</v>
      </c>
      <c r="F5754" s="62">
        <v>1</v>
      </c>
      <c r="G5754" s="63">
        <v>463000000</v>
      </c>
      <c r="H5754" s="62">
        <v>11100000</v>
      </c>
      <c r="I5754" s="69">
        <v>1</v>
      </c>
      <c r="J5754" s="70">
        <v>46763000</v>
      </c>
      <c r="K5754" s="64">
        <v>10</v>
      </c>
      <c r="L5754" s="64">
        <f t="shared" si="92"/>
        <v>21651732000000</v>
      </c>
      <c r="M5754" s="62">
        <v>5745</v>
      </c>
    </row>
    <row r="5755" spans="5:13">
      <c r="E5755" s="59"/>
      <c r="F5755" s="62">
        <v>2</v>
      </c>
      <c r="G5755" s="64">
        <v>467630000</v>
      </c>
      <c r="H5755" s="59"/>
      <c r="I5755" s="69">
        <v>1.01</v>
      </c>
      <c r="J5755" s="70">
        <v>47230630</v>
      </c>
      <c r="K5755" s="64">
        <v>10</v>
      </c>
      <c r="L5755" s="64">
        <f t="shared" si="92"/>
        <v>22086927136900</v>
      </c>
      <c r="M5755" s="62">
        <v>5746</v>
      </c>
    </row>
    <row r="5756" spans="5:13">
      <c r="E5756" s="59"/>
      <c r="F5756" s="62">
        <v>3</v>
      </c>
      <c r="G5756" s="64">
        <v>472260000</v>
      </c>
      <c r="H5756" s="59"/>
      <c r="I5756" s="69">
        <v>1.02</v>
      </c>
      <c r="J5756" s="70">
        <v>47702936.3</v>
      </c>
      <c r="K5756" s="64">
        <v>10</v>
      </c>
      <c r="L5756" s="64">
        <f t="shared" si="92"/>
        <v>22528660957038</v>
      </c>
      <c r="M5756" s="62">
        <v>5747</v>
      </c>
    </row>
    <row r="5757" spans="5:13">
      <c r="E5757" s="59"/>
      <c r="F5757" s="62">
        <v>4</v>
      </c>
      <c r="G5757" s="64">
        <v>476890000</v>
      </c>
      <c r="H5757" s="59"/>
      <c r="I5757" s="69">
        <v>1.03</v>
      </c>
      <c r="J5757" s="70">
        <v>48179965.663</v>
      </c>
      <c r="K5757" s="64">
        <v>10</v>
      </c>
      <c r="L5757" s="64">
        <f t="shared" si="92"/>
        <v>22977020715028.1</v>
      </c>
      <c r="M5757" s="62">
        <v>5748</v>
      </c>
    </row>
    <row r="5758" spans="5:13">
      <c r="E5758" s="59"/>
      <c r="F5758" s="62">
        <v>5</v>
      </c>
      <c r="G5758" s="64">
        <v>481520000</v>
      </c>
      <c r="H5758" s="59"/>
      <c r="I5758" s="69">
        <v>1.04</v>
      </c>
      <c r="J5758" s="70">
        <v>48661765.31963</v>
      </c>
      <c r="K5758" s="64">
        <v>10</v>
      </c>
      <c r="L5758" s="64">
        <f t="shared" si="92"/>
        <v>23432094756708.2</v>
      </c>
      <c r="M5758" s="62">
        <v>5749</v>
      </c>
    </row>
    <row r="5759" spans="5:13">
      <c r="E5759" s="59"/>
      <c r="F5759" s="62">
        <v>6</v>
      </c>
      <c r="G5759" s="64">
        <v>490780000</v>
      </c>
      <c r="H5759" s="59"/>
      <c r="I5759" s="69">
        <v>1.06</v>
      </c>
      <c r="J5759" s="70">
        <v>49148382.9728263</v>
      </c>
      <c r="K5759" s="64">
        <v>10</v>
      </c>
      <c r="L5759" s="64">
        <f t="shared" si="92"/>
        <v>24121534175403.7</v>
      </c>
      <c r="M5759" s="62">
        <v>5750</v>
      </c>
    </row>
    <row r="5760" spans="5:13">
      <c r="E5760" s="59"/>
      <c r="F5760" s="62">
        <v>7</v>
      </c>
      <c r="G5760" s="64">
        <v>500040000</v>
      </c>
      <c r="H5760" s="59"/>
      <c r="I5760" s="69">
        <v>1.08</v>
      </c>
      <c r="J5760" s="70">
        <v>49639866.8025546</v>
      </c>
      <c r="K5760" s="64">
        <v>10</v>
      </c>
      <c r="L5760" s="64">
        <f t="shared" si="92"/>
        <v>24822419035949.4</v>
      </c>
      <c r="M5760" s="62">
        <v>5751</v>
      </c>
    </row>
    <row r="5761" spans="4:13">
      <c r="D5761" s="59"/>
      <c r="E5761" s="59"/>
      <c r="F5761" s="62">
        <v>8</v>
      </c>
      <c r="G5761" s="64">
        <v>509300000</v>
      </c>
      <c r="H5761" s="59"/>
      <c r="I5761" s="69">
        <v>1.1</v>
      </c>
      <c r="J5761" s="70">
        <v>50136265.4705801</v>
      </c>
      <c r="K5761" s="64">
        <v>10</v>
      </c>
      <c r="L5761" s="64">
        <f t="shared" si="92"/>
        <v>25534909304166.4</v>
      </c>
      <c r="M5761" s="62">
        <v>5752</v>
      </c>
    </row>
    <row r="5762" spans="4:13">
      <c r="D5762" s="59"/>
      <c r="E5762" s="62">
        <v>5</v>
      </c>
      <c r="F5762" s="62">
        <v>1</v>
      </c>
      <c r="G5762" s="63">
        <v>474100000</v>
      </c>
      <c r="H5762" s="62">
        <v>11100000</v>
      </c>
      <c r="I5762" s="69">
        <v>1</v>
      </c>
      <c r="J5762" s="70">
        <v>47884100</v>
      </c>
      <c r="K5762" s="64">
        <v>10</v>
      </c>
      <c r="L5762" s="64">
        <f t="shared" si="92"/>
        <v>22702325910000</v>
      </c>
      <c r="M5762" s="62">
        <v>5753</v>
      </c>
    </row>
    <row r="5763" spans="4:13">
      <c r="D5763" s="59"/>
      <c r="E5763" s="59"/>
      <c r="F5763" s="62">
        <v>2</v>
      </c>
      <c r="G5763" s="64">
        <v>478841000</v>
      </c>
      <c r="H5763" s="59"/>
      <c r="I5763" s="69">
        <v>1.01</v>
      </c>
      <c r="J5763" s="70">
        <v>48362941</v>
      </c>
      <c r="K5763" s="64">
        <v>10</v>
      </c>
      <c r="L5763" s="64">
        <f t="shared" si="92"/>
        <v>23158637872381</v>
      </c>
      <c r="M5763" s="62">
        <v>5754</v>
      </c>
    </row>
    <row r="5764" spans="4:13">
      <c r="D5764" s="59"/>
      <c r="E5764" s="59"/>
      <c r="F5764" s="62">
        <v>3</v>
      </c>
      <c r="G5764" s="64">
        <v>483582000</v>
      </c>
      <c r="H5764" s="59"/>
      <c r="I5764" s="69">
        <v>1.02</v>
      </c>
      <c r="J5764" s="70">
        <v>48846570.41</v>
      </c>
      <c r="K5764" s="64">
        <v>10</v>
      </c>
      <c r="L5764" s="64">
        <f t="shared" si="92"/>
        <v>23621805794008.6</v>
      </c>
      <c r="M5764" s="62">
        <v>5755</v>
      </c>
    </row>
    <row r="5765" spans="4:13">
      <c r="D5765" s="59"/>
      <c r="E5765" s="59"/>
      <c r="F5765" s="62">
        <v>4</v>
      </c>
      <c r="G5765" s="64">
        <v>488323000</v>
      </c>
      <c r="H5765" s="59"/>
      <c r="I5765" s="69">
        <v>1.03</v>
      </c>
      <c r="J5765" s="70">
        <v>49335036.1141</v>
      </c>
      <c r="K5765" s="64">
        <v>10</v>
      </c>
      <c r="L5765" s="64">
        <f t="shared" si="92"/>
        <v>24091921163345.7</v>
      </c>
      <c r="M5765" s="62">
        <v>5756</v>
      </c>
    </row>
    <row r="5766" spans="4:13">
      <c r="D5766" s="59"/>
      <c r="E5766" s="59"/>
      <c r="F5766" s="62">
        <v>5</v>
      </c>
      <c r="G5766" s="64">
        <v>493064000</v>
      </c>
      <c r="H5766" s="59"/>
      <c r="I5766" s="69">
        <v>1.04</v>
      </c>
      <c r="J5766" s="70">
        <v>49828386.475241</v>
      </c>
      <c r="K5766" s="64">
        <v>10</v>
      </c>
      <c r="L5766" s="64">
        <f t="shared" si="92"/>
        <v>24569076613028.2</v>
      </c>
      <c r="M5766" s="62">
        <v>5757</v>
      </c>
    </row>
    <row r="5767" spans="4:13">
      <c r="D5767" s="59"/>
      <c r="E5767" s="59"/>
      <c r="F5767" s="62">
        <v>6</v>
      </c>
      <c r="G5767" s="64">
        <v>502546000</v>
      </c>
      <c r="H5767" s="59"/>
      <c r="I5767" s="69">
        <v>1.06</v>
      </c>
      <c r="J5767" s="70">
        <v>50326670.3399934</v>
      </c>
      <c r="K5767" s="64">
        <v>10</v>
      </c>
      <c r="L5767" s="64">
        <f t="shared" si="92"/>
        <v>25291969418682.3</v>
      </c>
      <c r="M5767" s="62">
        <v>5758</v>
      </c>
    </row>
    <row r="5768" spans="4:13">
      <c r="D5768" s="59"/>
      <c r="E5768" s="59"/>
      <c r="F5768" s="62">
        <v>7</v>
      </c>
      <c r="G5768" s="64">
        <v>512028000</v>
      </c>
      <c r="H5768" s="59"/>
      <c r="I5768" s="69">
        <v>1.08</v>
      </c>
      <c r="J5768" s="70">
        <v>50829937.0433934</v>
      </c>
      <c r="K5768" s="64">
        <v>10</v>
      </c>
      <c r="L5768" s="64">
        <f t="shared" si="92"/>
        <v>26026863032454.6</v>
      </c>
      <c r="M5768" s="62">
        <v>5759</v>
      </c>
    </row>
    <row r="5769" spans="4:13">
      <c r="D5769" s="59"/>
      <c r="E5769" s="59"/>
      <c r="F5769" s="62">
        <v>8</v>
      </c>
      <c r="G5769" s="64">
        <v>521510000</v>
      </c>
      <c r="H5769" s="59"/>
      <c r="I5769" s="69">
        <v>1.1</v>
      </c>
      <c r="J5769" s="70">
        <v>51338236.4138273</v>
      </c>
      <c r="K5769" s="64">
        <v>10</v>
      </c>
      <c r="L5769" s="64">
        <f t="shared" si="92"/>
        <v>26773925182175.1</v>
      </c>
      <c r="M5769" s="62">
        <v>5760</v>
      </c>
    </row>
    <row r="5770" spans="4:13">
      <c r="D5770" s="62" t="s">
        <v>741</v>
      </c>
      <c r="E5770" s="62">
        <v>1</v>
      </c>
      <c r="F5770" s="62">
        <v>1</v>
      </c>
      <c r="G5770" s="63">
        <v>486200000</v>
      </c>
      <c r="H5770" s="62">
        <v>12100000</v>
      </c>
      <c r="I5770" s="69">
        <v>1</v>
      </c>
      <c r="J5770" s="70">
        <v>49106200</v>
      </c>
      <c r="K5770" s="64">
        <v>10</v>
      </c>
      <c r="L5770" s="64">
        <f t="shared" si="92"/>
        <v>23875920640000</v>
      </c>
      <c r="M5770" s="62">
        <v>5761</v>
      </c>
    </row>
    <row r="5771" spans="4:13">
      <c r="D5771" s="59"/>
      <c r="E5771" s="59"/>
      <c r="F5771" s="62">
        <v>2</v>
      </c>
      <c r="G5771" s="64">
        <v>491062000</v>
      </c>
      <c r="H5771" s="59"/>
      <c r="I5771" s="69">
        <v>1.01</v>
      </c>
      <c r="J5771" s="70">
        <v>49597262</v>
      </c>
      <c r="K5771" s="64">
        <v>10</v>
      </c>
      <c r="L5771" s="64">
        <f t="shared" si="92"/>
        <v>24355821734244</v>
      </c>
      <c r="M5771" s="62">
        <v>5762</v>
      </c>
    </row>
    <row r="5772" spans="4:13">
      <c r="D5772" s="59"/>
      <c r="E5772" s="59"/>
      <c r="F5772" s="62">
        <v>3</v>
      </c>
      <c r="G5772" s="64">
        <v>495924000</v>
      </c>
      <c r="H5772" s="59"/>
      <c r="I5772" s="69">
        <v>1.02</v>
      </c>
      <c r="J5772" s="70">
        <v>50093234.62</v>
      </c>
      <c r="K5772" s="64">
        <v>10</v>
      </c>
      <c r="L5772" s="64">
        <f t="shared" si="92"/>
        <v>24842933209688.9</v>
      </c>
      <c r="M5772" s="62">
        <v>5763</v>
      </c>
    </row>
    <row r="5773" spans="4:13">
      <c r="D5773" s="59"/>
      <c r="E5773" s="59"/>
      <c r="F5773" s="62">
        <v>4</v>
      </c>
      <c r="G5773" s="64">
        <v>500786000</v>
      </c>
      <c r="H5773" s="59"/>
      <c r="I5773" s="69">
        <v>1.03</v>
      </c>
      <c r="J5773" s="70">
        <v>50594166.9662</v>
      </c>
      <c r="K5773" s="64">
        <v>10</v>
      </c>
      <c r="L5773" s="64">
        <f t="shared" si="92"/>
        <v>25337351284335.4</v>
      </c>
      <c r="M5773" s="62">
        <v>5764</v>
      </c>
    </row>
    <row r="5774" spans="4:13">
      <c r="D5774" s="59"/>
      <c r="E5774" s="59"/>
      <c r="F5774" s="62">
        <v>5</v>
      </c>
      <c r="G5774" s="64">
        <v>505648000</v>
      </c>
      <c r="H5774" s="59"/>
      <c r="I5774" s="69">
        <v>1.04</v>
      </c>
      <c r="J5774" s="70">
        <v>51100108.635862</v>
      </c>
      <c r="K5774" s="64">
        <v>10</v>
      </c>
      <c r="L5774" s="64">
        <f t="shared" si="92"/>
        <v>25839173379506.3</v>
      </c>
      <c r="M5774" s="62">
        <v>5765</v>
      </c>
    </row>
    <row r="5775" spans="4:13">
      <c r="D5775" s="59"/>
      <c r="E5775" s="59"/>
      <c r="F5775" s="62">
        <v>6</v>
      </c>
      <c r="G5775" s="64">
        <v>515372000</v>
      </c>
      <c r="H5775" s="59"/>
      <c r="I5775" s="69">
        <v>1.06</v>
      </c>
      <c r="J5775" s="70">
        <v>51611109.7222206</v>
      </c>
      <c r="K5775" s="64">
        <v>10</v>
      </c>
      <c r="L5775" s="64">
        <f t="shared" si="92"/>
        <v>26599436211760.3</v>
      </c>
      <c r="M5775" s="62">
        <v>5766</v>
      </c>
    </row>
    <row r="5776" spans="4:13">
      <c r="D5776" s="59"/>
      <c r="E5776" s="59"/>
      <c r="F5776" s="62">
        <v>7</v>
      </c>
      <c r="G5776" s="64">
        <v>525096000</v>
      </c>
      <c r="H5776" s="59"/>
      <c r="I5776" s="69">
        <v>1.08</v>
      </c>
      <c r="J5776" s="70">
        <v>52127220.8194428</v>
      </c>
      <c r="K5776" s="64">
        <v>10</v>
      </c>
      <c r="L5776" s="64">
        <f t="shared" si="92"/>
        <v>27372320239406.1</v>
      </c>
      <c r="M5776" s="62">
        <v>5767</v>
      </c>
    </row>
    <row r="5777" spans="5:13">
      <c r="E5777" s="59"/>
      <c r="F5777" s="62">
        <v>8</v>
      </c>
      <c r="G5777" s="64">
        <v>534820000</v>
      </c>
      <c r="H5777" s="59"/>
      <c r="I5777" s="69">
        <v>1.1</v>
      </c>
      <c r="J5777" s="70">
        <v>52648493.0276373</v>
      </c>
      <c r="K5777" s="64">
        <v>10</v>
      </c>
      <c r="L5777" s="64">
        <f t="shared" si="92"/>
        <v>28158001861041</v>
      </c>
      <c r="M5777" s="62">
        <v>5768</v>
      </c>
    </row>
    <row r="5778" spans="5:13">
      <c r="E5778" s="62">
        <v>2</v>
      </c>
      <c r="F5778" s="62">
        <v>1</v>
      </c>
      <c r="G5778" s="63">
        <v>498300000</v>
      </c>
      <c r="H5778" s="62">
        <v>12100000</v>
      </c>
      <c r="I5778" s="69">
        <v>1</v>
      </c>
      <c r="J5778" s="70">
        <v>50328300</v>
      </c>
      <c r="K5778" s="64">
        <v>10</v>
      </c>
      <c r="L5778" s="64">
        <f t="shared" si="92"/>
        <v>25079090190000</v>
      </c>
      <c r="M5778" s="62">
        <v>5769</v>
      </c>
    </row>
    <row r="5779" spans="5:13">
      <c r="E5779" s="59"/>
      <c r="F5779" s="62">
        <v>2</v>
      </c>
      <c r="G5779" s="64">
        <v>503283000</v>
      </c>
      <c r="H5779" s="59"/>
      <c r="I5779" s="69">
        <v>1.01</v>
      </c>
      <c r="J5779" s="70">
        <v>50831583</v>
      </c>
      <c r="K5779" s="64">
        <v>10</v>
      </c>
      <c r="L5779" s="64">
        <f t="shared" si="92"/>
        <v>25583174869989</v>
      </c>
      <c r="M5779" s="62">
        <v>5770</v>
      </c>
    </row>
    <row r="5780" spans="5:13">
      <c r="E5780" s="59"/>
      <c r="F5780" s="62">
        <v>3</v>
      </c>
      <c r="G5780" s="64">
        <v>508266000</v>
      </c>
      <c r="H5780" s="59"/>
      <c r="I5780" s="69">
        <v>1.02</v>
      </c>
      <c r="J5780" s="70">
        <v>51339898.83</v>
      </c>
      <c r="K5780" s="64">
        <v>10</v>
      </c>
      <c r="L5780" s="64">
        <f t="shared" si="92"/>
        <v>26094833284728.8</v>
      </c>
      <c r="M5780" s="62">
        <v>5771</v>
      </c>
    </row>
    <row r="5781" spans="5:13">
      <c r="E5781" s="59"/>
      <c r="F5781" s="62">
        <v>4</v>
      </c>
      <c r="G5781" s="64">
        <v>513249000</v>
      </c>
      <c r="H5781" s="59"/>
      <c r="I5781" s="69">
        <v>1.03</v>
      </c>
      <c r="J5781" s="70">
        <v>51853297.8183</v>
      </c>
      <c r="K5781" s="64">
        <v>10</v>
      </c>
      <c r="L5781" s="64">
        <f t="shared" si="92"/>
        <v>26614166500944.7</v>
      </c>
      <c r="M5781" s="62">
        <v>5772</v>
      </c>
    </row>
    <row r="5782" spans="5:13">
      <c r="E5782" s="59"/>
      <c r="F5782" s="62">
        <v>5</v>
      </c>
      <c r="G5782" s="64">
        <v>518232000</v>
      </c>
      <c r="H5782" s="59"/>
      <c r="I5782" s="69">
        <v>1.04</v>
      </c>
      <c r="J5782" s="70">
        <v>52371830.796483</v>
      </c>
      <c r="K5782" s="64">
        <v>10</v>
      </c>
      <c r="L5782" s="64">
        <f t="shared" si="92"/>
        <v>27141276849323</v>
      </c>
      <c r="M5782" s="62">
        <v>5773</v>
      </c>
    </row>
    <row r="5783" spans="5:13">
      <c r="E5783" s="59"/>
      <c r="F5783" s="62">
        <v>6</v>
      </c>
      <c r="G5783" s="64">
        <v>528198000</v>
      </c>
      <c r="H5783" s="59"/>
      <c r="I5783" s="69">
        <v>1.06</v>
      </c>
      <c r="J5783" s="70">
        <v>52895549.1044478</v>
      </c>
      <c r="K5783" s="64">
        <v>10</v>
      </c>
      <c r="L5783" s="64">
        <f t="shared" si="92"/>
        <v>27939851443871.1</v>
      </c>
      <c r="M5783" s="62">
        <v>5774</v>
      </c>
    </row>
    <row r="5784" spans="5:13">
      <c r="E5784" s="59"/>
      <c r="F5784" s="62">
        <v>7</v>
      </c>
      <c r="G5784" s="64">
        <v>538164000</v>
      </c>
      <c r="H5784" s="59"/>
      <c r="I5784" s="69">
        <v>1.08</v>
      </c>
      <c r="J5784" s="70">
        <v>53424504.5954923</v>
      </c>
      <c r="K5784" s="64">
        <v>10</v>
      </c>
      <c r="L5784" s="64">
        <f t="shared" si="92"/>
        <v>28751683255128.5</v>
      </c>
      <c r="M5784" s="62">
        <v>5775</v>
      </c>
    </row>
    <row r="5785" spans="5:13">
      <c r="E5785" s="59"/>
      <c r="F5785" s="62">
        <v>8</v>
      </c>
      <c r="G5785" s="64">
        <v>548130000</v>
      </c>
      <c r="H5785" s="59"/>
      <c r="I5785" s="69">
        <v>1.1</v>
      </c>
      <c r="J5785" s="70">
        <v>53958749.6414472</v>
      </c>
      <c r="K5785" s="64">
        <v>10</v>
      </c>
      <c r="L5785" s="64">
        <f t="shared" si="92"/>
        <v>29576957570966.5</v>
      </c>
      <c r="M5785" s="62">
        <v>5776</v>
      </c>
    </row>
    <row r="5786" spans="5:13">
      <c r="E5786" s="62">
        <v>3</v>
      </c>
      <c r="F5786" s="62">
        <v>1</v>
      </c>
      <c r="G5786" s="63">
        <v>510400000</v>
      </c>
      <c r="H5786" s="62">
        <v>12100000</v>
      </c>
      <c r="I5786" s="69">
        <v>1</v>
      </c>
      <c r="J5786" s="70">
        <v>51550400</v>
      </c>
      <c r="K5786" s="64">
        <v>10</v>
      </c>
      <c r="L5786" s="64">
        <f t="shared" si="92"/>
        <v>26311834560000</v>
      </c>
      <c r="M5786" s="62">
        <v>5777</v>
      </c>
    </row>
    <row r="5787" spans="5:13">
      <c r="E5787" s="59"/>
      <c r="F5787" s="62">
        <v>2</v>
      </c>
      <c r="G5787" s="64">
        <v>515504000</v>
      </c>
      <c r="H5787" s="59"/>
      <c r="I5787" s="69">
        <v>1.01</v>
      </c>
      <c r="J5787" s="70">
        <v>52065904</v>
      </c>
      <c r="K5787" s="64">
        <v>10</v>
      </c>
      <c r="L5787" s="64">
        <f t="shared" si="92"/>
        <v>26840697279616</v>
      </c>
      <c r="M5787" s="62">
        <v>5778</v>
      </c>
    </row>
    <row r="5788" spans="5:13">
      <c r="E5788" s="59"/>
      <c r="F5788" s="62">
        <v>3</v>
      </c>
      <c r="G5788" s="64">
        <v>520608000</v>
      </c>
      <c r="H5788" s="59"/>
      <c r="I5788" s="69">
        <v>1.02</v>
      </c>
      <c r="J5788" s="70">
        <v>52586563.04</v>
      </c>
      <c r="K5788" s="64">
        <v>10</v>
      </c>
      <c r="L5788" s="64">
        <f t="shared" si="92"/>
        <v>27377506019128.3</v>
      </c>
      <c r="M5788" s="62">
        <v>5779</v>
      </c>
    </row>
    <row r="5789" spans="5:13">
      <c r="E5789" s="59"/>
      <c r="F5789" s="62">
        <v>4</v>
      </c>
      <c r="G5789" s="64">
        <v>525712000</v>
      </c>
      <c r="H5789" s="59"/>
      <c r="I5789" s="69">
        <v>1.03</v>
      </c>
      <c r="J5789" s="70">
        <v>53112428.6704</v>
      </c>
      <c r="K5789" s="64">
        <v>10</v>
      </c>
      <c r="L5789" s="64">
        <f t="shared" si="92"/>
        <v>27922366813173.3</v>
      </c>
      <c r="M5789" s="62">
        <v>5780</v>
      </c>
    </row>
    <row r="5790" spans="5:13">
      <c r="E5790" s="59"/>
      <c r="F5790" s="62">
        <v>5</v>
      </c>
      <c r="G5790" s="64">
        <v>530816000</v>
      </c>
      <c r="H5790" s="59"/>
      <c r="I5790" s="69">
        <v>1.04</v>
      </c>
      <c r="J5790" s="70">
        <v>53643552.957104</v>
      </c>
      <c r="K5790" s="64">
        <v>10</v>
      </c>
      <c r="L5790" s="64">
        <f t="shared" si="92"/>
        <v>28475387022478.1</v>
      </c>
      <c r="M5790" s="62">
        <v>5781</v>
      </c>
    </row>
    <row r="5791" spans="5:13">
      <c r="E5791" s="59"/>
      <c r="F5791" s="62">
        <v>6</v>
      </c>
      <c r="G5791" s="64">
        <v>541024000</v>
      </c>
      <c r="H5791" s="59"/>
      <c r="I5791" s="69">
        <v>1.06</v>
      </c>
      <c r="J5791" s="70">
        <v>54179988.486675</v>
      </c>
      <c r="K5791" s="64">
        <v>10</v>
      </c>
      <c r="L5791" s="64">
        <f t="shared" si="92"/>
        <v>29313215115014.9</v>
      </c>
      <c r="M5791" s="62">
        <v>5782</v>
      </c>
    </row>
    <row r="5792" spans="5:13">
      <c r="E5792" s="59"/>
      <c r="F5792" s="62">
        <v>7</v>
      </c>
      <c r="G5792" s="64">
        <v>551232000</v>
      </c>
      <c r="H5792" s="59"/>
      <c r="I5792" s="69">
        <v>1.08</v>
      </c>
      <c r="J5792" s="70">
        <v>54721788.3715418</v>
      </c>
      <c r="K5792" s="64">
        <v>10</v>
      </c>
      <c r="L5792" s="64">
        <f t="shared" si="92"/>
        <v>30164952079621.7</v>
      </c>
      <c r="M5792" s="62">
        <v>5783</v>
      </c>
    </row>
    <row r="5793" spans="5:13">
      <c r="E5793" s="59"/>
      <c r="F5793" s="62">
        <v>8</v>
      </c>
      <c r="G5793" s="64">
        <v>561440000</v>
      </c>
      <c r="H5793" s="59"/>
      <c r="I5793" s="69">
        <v>1.1</v>
      </c>
      <c r="J5793" s="70">
        <v>55269006.2552572</v>
      </c>
      <c r="K5793" s="64">
        <v>10</v>
      </c>
      <c r="L5793" s="64">
        <f t="shared" si="92"/>
        <v>31030792311951.6</v>
      </c>
      <c r="M5793" s="62">
        <v>5784</v>
      </c>
    </row>
    <row r="5794" spans="5:13">
      <c r="E5794" s="62">
        <v>4</v>
      </c>
      <c r="F5794" s="62">
        <v>1</v>
      </c>
      <c r="G5794" s="63">
        <v>522500000</v>
      </c>
      <c r="H5794" s="62">
        <v>12100000</v>
      </c>
      <c r="I5794" s="69">
        <v>1</v>
      </c>
      <c r="J5794" s="70">
        <v>52772500</v>
      </c>
      <c r="K5794" s="64">
        <v>10</v>
      </c>
      <c r="L5794" s="64">
        <f t="shared" si="92"/>
        <v>27574153750000</v>
      </c>
      <c r="M5794" s="62">
        <v>5785</v>
      </c>
    </row>
    <row r="5795" spans="5:13">
      <c r="E5795" s="59"/>
      <c r="F5795" s="62">
        <v>2</v>
      </c>
      <c r="G5795" s="64">
        <v>527725000</v>
      </c>
      <c r="H5795" s="59"/>
      <c r="I5795" s="69">
        <v>1.01</v>
      </c>
      <c r="J5795" s="70">
        <v>53300225</v>
      </c>
      <c r="K5795" s="64">
        <v>10</v>
      </c>
      <c r="L5795" s="64">
        <f t="shared" si="92"/>
        <v>28128388963125</v>
      </c>
      <c r="M5795" s="62">
        <v>5786</v>
      </c>
    </row>
    <row r="5796" spans="5:13">
      <c r="E5796" s="59"/>
      <c r="F5796" s="62">
        <v>3</v>
      </c>
      <c r="G5796" s="64">
        <v>532950000</v>
      </c>
      <c r="H5796" s="59"/>
      <c r="I5796" s="69">
        <v>1.02</v>
      </c>
      <c r="J5796" s="70">
        <v>53833227.25</v>
      </c>
      <c r="K5796" s="64">
        <v>10</v>
      </c>
      <c r="L5796" s="64">
        <f t="shared" ref="L5796:L5859" si="93">G5796*(1+J5796/1000)</f>
        <v>28690951412887.5</v>
      </c>
      <c r="M5796" s="62">
        <v>5787</v>
      </c>
    </row>
    <row r="5797" spans="5:13">
      <c r="E5797" s="59"/>
      <c r="F5797" s="62">
        <v>4</v>
      </c>
      <c r="G5797" s="64">
        <v>538175000</v>
      </c>
      <c r="H5797" s="59"/>
      <c r="I5797" s="69">
        <v>1.03</v>
      </c>
      <c r="J5797" s="70">
        <v>54371559.5225</v>
      </c>
      <c r="K5797" s="64">
        <v>10</v>
      </c>
      <c r="L5797" s="64">
        <f t="shared" si="93"/>
        <v>29261952221021.4</v>
      </c>
      <c r="M5797" s="62">
        <v>5788</v>
      </c>
    </row>
    <row r="5798" spans="5:13">
      <c r="E5798" s="59"/>
      <c r="F5798" s="62">
        <v>5</v>
      </c>
      <c r="G5798" s="64">
        <v>543400000</v>
      </c>
      <c r="H5798" s="59"/>
      <c r="I5798" s="69">
        <v>1.04</v>
      </c>
      <c r="J5798" s="70">
        <v>54915275.117725</v>
      </c>
      <c r="K5798" s="64">
        <v>10</v>
      </c>
      <c r="L5798" s="64">
        <f t="shared" si="93"/>
        <v>29841503898971.8</v>
      </c>
      <c r="M5798" s="62">
        <v>5789</v>
      </c>
    </row>
    <row r="5799" spans="5:13">
      <c r="E5799" s="59"/>
      <c r="F5799" s="62">
        <v>6</v>
      </c>
      <c r="G5799" s="64">
        <v>553850000</v>
      </c>
      <c r="H5799" s="59"/>
      <c r="I5799" s="69">
        <v>1.06</v>
      </c>
      <c r="J5799" s="70">
        <v>55464427.8689023</v>
      </c>
      <c r="K5799" s="64">
        <v>10</v>
      </c>
      <c r="L5799" s="64">
        <f t="shared" si="93"/>
        <v>30719527225191.5</v>
      </c>
      <c r="M5799" s="62">
        <v>5790</v>
      </c>
    </row>
    <row r="5800" spans="5:13">
      <c r="E5800" s="59"/>
      <c r="F5800" s="62">
        <v>7</v>
      </c>
      <c r="G5800" s="64">
        <v>564300000</v>
      </c>
      <c r="H5800" s="59"/>
      <c r="I5800" s="69">
        <v>1.08</v>
      </c>
      <c r="J5800" s="70">
        <v>56019072.1475913</v>
      </c>
      <c r="K5800" s="64">
        <v>10</v>
      </c>
      <c r="L5800" s="64">
        <f t="shared" si="93"/>
        <v>31612126712885.8</v>
      </c>
      <c r="M5800" s="62">
        <v>5791</v>
      </c>
    </row>
    <row r="5801" spans="5:13">
      <c r="E5801" s="59"/>
      <c r="F5801" s="62">
        <v>8</v>
      </c>
      <c r="G5801" s="64">
        <v>574750000</v>
      </c>
      <c r="H5801" s="59"/>
      <c r="I5801" s="69">
        <v>1.1</v>
      </c>
      <c r="J5801" s="70">
        <v>56579262.8690672</v>
      </c>
      <c r="K5801" s="64">
        <v>10</v>
      </c>
      <c r="L5801" s="64">
        <f t="shared" si="93"/>
        <v>32519506083996.4</v>
      </c>
      <c r="M5801" s="62">
        <v>5792</v>
      </c>
    </row>
    <row r="5802" spans="5:13">
      <c r="E5802" s="62">
        <v>5</v>
      </c>
      <c r="F5802" s="62">
        <v>1</v>
      </c>
      <c r="G5802" s="63">
        <v>534600000</v>
      </c>
      <c r="H5802" s="62">
        <v>12100000</v>
      </c>
      <c r="I5802" s="69">
        <v>1</v>
      </c>
      <c r="J5802" s="70">
        <v>53994600</v>
      </c>
      <c r="K5802" s="64">
        <v>10</v>
      </c>
      <c r="L5802" s="64">
        <f t="shared" si="93"/>
        <v>28866047760000</v>
      </c>
      <c r="M5802" s="62">
        <v>5793</v>
      </c>
    </row>
    <row r="5803" spans="5:13">
      <c r="E5803" s="59"/>
      <c r="F5803" s="62">
        <v>2</v>
      </c>
      <c r="G5803" s="64">
        <v>539946000</v>
      </c>
      <c r="H5803" s="59"/>
      <c r="I5803" s="69">
        <v>1.01</v>
      </c>
      <c r="J5803" s="70">
        <v>54534546</v>
      </c>
      <c r="K5803" s="64">
        <v>10</v>
      </c>
      <c r="L5803" s="64">
        <f t="shared" si="93"/>
        <v>29446249920516</v>
      </c>
      <c r="M5803" s="62">
        <v>5794</v>
      </c>
    </row>
    <row r="5804" spans="5:13">
      <c r="E5804" s="59"/>
      <c r="F5804" s="62">
        <v>3</v>
      </c>
      <c r="G5804" s="64">
        <v>545292000</v>
      </c>
      <c r="H5804" s="59"/>
      <c r="I5804" s="69">
        <v>1.02</v>
      </c>
      <c r="J5804" s="70">
        <v>55079891.46</v>
      </c>
      <c r="K5804" s="64">
        <v>10</v>
      </c>
      <c r="L5804" s="64">
        <f t="shared" si="93"/>
        <v>30035169466006.3</v>
      </c>
      <c r="M5804" s="62">
        <v>5795</v>
      </c>
    </row>
    <row r="5805" spans="5:13">
      <c r="E5805" s="59"/>
      <c r="F5805" s="62">
        <v>4</v>
      </c>
      <c r="G5805" s="64">
        <v>550638000</v>
      </c>
      <c r="H5805" s="59"/>
      <c r="I5805" s="69">
        <v>1.03</v>
      </c>
      <c r="J5805" s="70">
        <v>55630690.3746</v>
      </c>
      <c r="K5805" s="64">
        <v>10</v>
      </c>
      <c r="L5805" s="64">
        <f t="shared" si="93"/>
        <v>30632922724489</v>
      </c>
      <c r="M5805" s="62">
        <v>5796</v>
      </c>
    </row>
    <row r="5806" spans="5:13">
      <c r="E5806" s="59"/>
      <c r="F5806" s="62">
        <v>5</v>
      </c>
      <c r="G5806" s="64">
        <v>555984000</v>
      </c>
      <c r="H5806" s="59"/>
      <c r="I5806" s="69">
        <v>1.04</v>
      </c>
      <c r="J5806" s="70">
        <v>56186997.278346</v>
      </c>
      <c r="K5806" s="64">
        <v>10</v>
      </c>
      <c r="L5806" s="64">
        <f t="shared" si="93"/>
        <v>31239627478803.9</v>
      </c>
      <c r="M5806" s="62">
        <v>5797</v>
      </c>
    </row>
    <row r="5807" spans="5:13">
      <c r="E5807" s="59"/>
      <c r="F5807" s="62">
        <v>6</v>
      </c>
      <c r="G5807" s="64">
        <v>566676000</v>
      </c>
      <c r="H5807" s="59"/>
      <c r="I5807" s="69">
        <v>1.06</v>
      </c>
      <c r="J5807" s="70">
        <v>56748867.2511295</v>
      </c>
      <c r="K5807" s="64">
        <v>10</v>
      </c>
      <c r="L5807" s="64">
        <f t="shared" si="93"/>
        <v>32158787774401.1</v>
      </c>
      <c r="M5807" s="62">
        <v>5798</v>
      </c>
    </row>
    <row r="5808" spans="5:13">
      <c r="E5808" s="59"/>
      <c r="F5808" s="62">
        <v>7</v>
      </c>
      <c r="G5808" s="64">
        <v>577368000</v>
      </c>
      <c r="H5808" s="59"/>
      <c r="I5808" s="69">
        <v>1.08</v>
      </c>
      <c r="J5808" s="70">
        <v>57316355.9236408</v>
      </c>
      <c r="K5808" s="64">
        <v>10</v>
      </c>
      <c r="L5808" s="64">
        <f t="shared" si="93"/>
        <v>33093207154920.6</v>
      </c>
      <c r="M5808" s="62">
        <v>5799</v>
      </c>
    </row>
    <row r="5809" spans="4:13">
      <c r="D5809" s="59"/>
      <c r="E5809" s="59"/>
      <c r="F5809" s="62">
        <v>8</v>
      </c>
      <c r="G5809" s="64">
        <v>588060000</v>
      </c>
      <c r="H5809" s="59"/>
      <c r="I5809" s="69">
        <v>1.1</v>
      </c>
      <c r="J5809" s="70">
        <v>57889519.4828772</v>
      </c>
      <c r="K5809" s="64">
        <v>10</v>
      </c>
      <c r="L5809" s="64">
        <f t="shared" si="93"/>
        <v>34043098887100.8</v>
      </c>
      <c r="M5809" s="62">
        <v>5800</v>
      </c>
    </row>
    <row r="5810" spans="4:13">
      <c r="D5810" s="62" t="s">
        <v>742</v>
      </c>
      <c r="E5810" s="62">
        <v>1</v>
      </c>
      <c r="F5810" s="62">
        <v>1</v>
      </c>
      <c r="G5810" s="63">
        <v>547700000</v>
      </c>
      <c r="H5810" s="62">
        <v>13100000</v>
      </c>
      <c r="I5810" s="69">
        <v>1</v>
      </c>
      <c r="J5810" s="70">
        <v>55317700</v>
      </c>
      <c r="K5810" s="64">
        <v>10</v>
      </c>
      <c r="L5810" s="64">
        <f t="shared" si="93"/>
        <v>30298051990000</v>
      </c>
      <c r="M5810" s="62">
        <v>5801</v>
      </c>
    </row>
    <row r="5811" spans="4:13">
      <c r="D5811" s="59"/>
      <c r="E5811" s="59"/>
      <c r="F5811" s="62">
        <v>2</v>
      </c>
      <c r="G5811" s="64">
        <v>553177000</v>
      </c>
      <c r="H5811" s="59"/>
      <c r="I5811" s="69">
        <v>1.01</v>
      </c>
      <c r="J5811" s="70">
        <v>55870877</v>
      </c>
      <c r="K5811" s="64">
        <v>10</v>
      </c>
      <c r="L5811" s="64">
        <f t="shared" si="93"/>
        <v>30907037303229</v>
      </c>
      <c r="M5811" s="62">
        <v>5802</v>
      </c>
    </row>
    <row r="5812" spans="4:13">
      <c r="D5812" s="59"/>
      <c r="E5812" s="59"/>
      <c r="F5812" s="62">
        <v>3</v>
      </c>
      <c r="G5812" s="64">
        <v>558654000</v>
      </c>
      <c r="H5812" s="59"/>
      <c r="I5812" s="69">
        <v>1.02</v>
      </c>
      <c r="J5812" s="70">
        <v>56429585.77</v>
      </c>
      <c r="K5812" s="64">
        <v>10</v>
      </c>
      <c r="L5812" s="64">
        <f t="shared" si="93"/>
        <v>31525172462753.6</v>
      </c>
      <c r="M5812" s="62">
        <v>5803</v>
      </c>
    </row>
    <row r="5813" spans="4:13">
      <c r="D5813" s="59"/>
      <c r="E5813" s="59"/>
      <c r="F5813" s="62">
        <v>4</v>
      </c>
      <c r="G5813" s="64">
        <v>564131000</v>
      </c>
      <c r="H5813" s="59"/>
      <c r="I5813" s="69">
        <v>1.03</v>
      </c>
      <c r="J5813" s="70">
        <v>56993881.6277</v>
      </c>
      <c r="K5813" s="64">
        <v>10</v>
      </c>
      <c r="L5813" s="64">
        <f t="shared" si="93"/>
        <v>32152579567516</v>
      </c>
      <c r="M5813" s="62">
        <v>5804</v>
      </c>
    </row>
    <row r="5814" spans="4:13">
      <c r="D5814" s="59"/>
      <c r="E5814" s="59"/>
      <c r="F5814" s="62">
        <v>5</v>
      </c>
      <c r="G5814" s="64">
        <v>569608000</v>
      </c>
      <c r="H5814" s="59"/>
      <c r="I5814" s="69">
        <v>1.04</v>
      </c>
      <c r="J5814" s="70">
        <v>57563820.443977</v>
      </c>
      <c r="K5814" s="64">
        <v>10</v>
      </c>
      <c r="L5814" s="64">
        <f t="shared" si="93"/>
        <v>32789382243452.9</v>
      </c>
      <c r="M5814" s="62">
        <v>5805</v>
      </c>
    </row>
    <row r="5815" spans="4:13">
      <c r="D5815" s="59"/>
      <c r="E5815" s="59"/>
      <c r="F5815" s="62">
        <v>6</v>
      </c>
      <c r="G5815" s="64">
        <v>580562000</v>
      </c>
      <c r="H5815" s="59"/>
      <c r="I5815" s="69">
        <v>1.06</v>
      </c>
      <c r="J5815" s="70">
        <v>58139458.6484168</v>
      </c>
      <c r="K5815" s="64">
        <v>10</v>
      </c>
      <c r="L5815" s="64">
        <f t="shared" si="93"/>
        <v>33754140953842.2</v>
      </c>
      <c r="M5815" s="62">
        <v>5806</v>
      </c>
    </row>
    <row r="5816" spans="4:13">
      <c r="D5816" s="59"/>
      <c r="E5816" s="59"/>
      <c r="F5816" s="62">
        <v>7</v>
      </c>
      <c r="G5816" s="64">
        <v>591516000</v>
      </c>
      <c r="H5816" s="59"/>
      <c r="I5816" s="69">
        <v>1.08</v>
      </c>
      <c r="J5816" s="70">
        <v>58720853.2349009</v>
      </c>
      <c r="K5816" s="64">
        <v>10</v>
      </c>
      <c r="L5816" s="64">
        <f t="shared" si="93"/>
        <v>34734915738095.6</v>
      </c>
      <c r="M5816" s="62">
        <v>5807</v>
      </c>
    </row>
    <row r="5817" spans="4:13">
      <c r="D5817" s="59"/>
      <c r="E5817" s="59"/>
      <c r="F5817" s="62">
        <v>8</v>
      </c>
      <c r="G5817" s="64">
        <v>602470000</v>
      </c>
      <c r="H5817" s="59"/>
      <c r="I5817" s="69">
        <v>1.1</v>
      </c>
      <c r="J5817" s="70">
        <v>59308061.76725</v>
      </c>
      <c r="K5817" s="64">
        <v>10</v>
      </c>
      <c r="L5817" s="64">
        <f t="shared" si="93"/>
        <v>35731930442915.1</v>
      </c>
      <c r="M5817" s="62">
        <v>5808</v>
      </c>
    </row>
    <row r="5818" spans="4:13">
      <c r="D5818" s="59"/>
      <c r="E5818" s="62">
        <v>2</v>
      </c>
      <c r="F5818" s="62">
        <v>1</v>
      </c>
      <c r="G5818" s="63">
        <v>560800000</v>
      </c>
      <c r="H5818" s="62">
        <v>13100000</v>
      </c>
      <c r="I5818" s="69">
        <v>1</v>
      </c>
      <c r="J5818" s="70">
        <v>56640800</v>
      </c>
      <c r="K5818" s="64">
        <v>10</v>
      </c>
      <c r="L5818" s="64">
        <f t="shared" si="93"/>
        <v>31764721440000</v>
      </c>
      <c r="M5818" s="62">
        <v>5809</v>
      </c>
    </row>
    <row r="5819" spans="4:13">
      <c r="D5819" s="59"/>
      <c r="E5819" s="59"/>
      <c r="F5819" s="62">
        <v>2</v>
      </c>
      <c r="G5819" s="64">
        <v>566408000</v>
      </c>
      <c r="H5819" s="59"/>
      <c r="I5819" s="69">
        <v>1.01</v>
      </c>
      <c r="J5819" s="70">
        <v>57207208</v>
      </c>
      <c r="K5819" s="64">
        <v>10</v>
      </c>
      <c r="L5819" s="64">
        <f t="shared" si="93"/>
        <v>32403186676864</v>
      </c>
      <c r="M5819" s="62">
        <v>5810</v>
      </c>
    </row>
    <row r="5820" spans="4:13">
      <c r="D5820" s="59"/>
      <c r="E5820" s="59"/>
      <c r="F5820" s="62">
        <v>3</v>
      </c>
      <c r="G5820" s="64">
        <v>572016000</v>
      </c>
      <c r="H5820" s="59"/>
      <c r="I5820" s="69">
        <v>1.02</v>
      </c>
      <c r="J5820" s="70">
        <v>57779280.08</v>
      </c>
      <c r="K5820" s="64">
        <v>10</v>
      </c>
      <c r="L5820" s="64">
        <f t="shared" si="93"/>
        <v>33051244690241.3</v>
      </c>
      <c r="M5820" s="62">
        <v>5811</v>
      </c>
    </row>
    <row r="5821" spans="4:13">
      <c r="D5821" s="59"/>
      <c r="E5821" s="59"/>
      <c r="F5821" s="62">
        <v>4</v>
      </c>
      <c r="G5821" s="64">
        <v>577624000</v>
      </c>
      <c r="H5821" s="59"/>
      <c r="I5821" s="69">
        <v>1.03</v>
      </c>
      <c r="J5821" s="70">
        <v>58357072.8808</v>
      </c>
      <c r="K5821" s="64">
        <v>10</v>
      </c>
      <c r="L5821" s="64">
        <f t="shared" si="93"/>
        <v>33709023489699.2</v>
      </c>
      <c r="M5821" s="62">
        <v>5812</v>
      </c>
    </row>
    <row r="5822" spans="4:13">
      <c r="D5822" s="59"/>
      <c r="E5822" s="59"/>
      <c r="F5822" s="62">
        <v>5</v>
      </c>
      <c r="G5822" s="64">
        <v>583232000</v>
      </c>
      <c r="H5822" s="59"/>
      <c r="I5822" s="69">
        <v>1.04</v>
      </c>
      <c r="J5822" s="70">
        <v>58940643.609608</v>
      </c>
      <c r="K5822" s="64">
        <v>10</v>
      </c>
      <c r="L5822" s="64">
        <f t="shared" si="93"/>
        <v>34376652685718.9</v>
      </c>
      <c r="M5822" s="62">
        <v>5813</v>
      </c>
    </row>
    <row r="5823" spans="4:13">
      <c r="D5823" s="59"/>
      <c r="E5823" s="59"/>
      <c r="F5823" s="62">
        <v>6</v>
      </c>
      <c r="G5823" s="64">
        <v>594448000</v>
      </c>
      <c r="H5823" s="59"/>
      <c r="I5823" s="69">
        <v>1.06</v>
      </c>
      <c r="J5823" s="70">
        <v>59530050.0457041</v>
      </c>
      <c r="K5823" s="64">
        <v>10</v>
      </c>
      <c r="L5823" s="64">
        <f t="shared" si="93"/>
        <v>35388113637568.7</v>
      </c>
      <c r="M5823" s="62">
        <v>5814</v>
      </c>
    </row>
    <row r="5824" spans="4:13">
      <c r="D5824" s="59"/>
      <c r="E5824" s="59"/>
      <c r="F5824" s="62">
        <v>7</v>
      </c>
      <c r="G5824" s="64">
        <v>605664000</v>
      </c>
      <c r="H5824" s="59"/>
      <c r="I5824" s="69">
        <v>1.08</v>
      </c>
      <c r="J5824" s="70">
        <v>60125350.5461611</v>
      </c>
      <c r="K5824" s="64">
        <v>10</v>
      </c>
      <c r="L5824" s="64">
        <f t="shared" si="93"/>
        <v>36416365977190.1</v>
      </c>
      <c r="M5824" s="62">
        <v>5815</v>
      </c>
    </row>
    <row r="5825" spans="5:13">
      <c r="E5825" s="59"/>
      <c r="F5825" s="62">
        <v>8</v>
      </c>
      <c r="G5825" s="64">
        <v>616880000</v>
      </c>
      <c r="H5825" s="59"/>
      <c r="I5825" s="69">
        <v>1.1</v>
      </c>
      <c r="J5825" s="70">
        <v>60726604.0516227</v>
      </c>
      <c r="K5825" s="64">
        <v>10</v>
      </c>
      <c r="L5825" s="64">
        <f t="shared" si="93"/>
        <v>37461644387365</v>
      </c>
      <c r="M5825" s="62">
        <v>5816</v>
      </c>
    </row>
    <row r="5826" spans="5:13">
      <c r="E5826" s="62">
        <v>3</v>
      </c>
      <c r="F5826" s="62">
        <v>1</v>
      </c>
      <c r="G5826" s="63">
        <v>573900000</v>
      </c>
      <c r="H5826" s="62">
        <v>13100000</v>
      </c>
      <c r="I5826" s="69">
        <v>1</v>
      </c>
      <c r="J5826" s="70">
        <v>57963900</v>
      </c>
      <c r="K5826" s="64">
        <v>10</v>
      </c>
      <c r="L5826" s="64">
        <f t="shared" si="93"/>
        <v>33266056110000</v>
      </c>
      <c r="M5826" s="62">
        <v>5817</v>
      </c>
    </row>
    <row r="5827" spans="5:13">
      <c r="E5827" s="59"/>
      <c r="F5827" s="62">
        <v>2</v>
      </c>
      <c r="G5827" s="64">
        <v>579639000</v>
      </c>
      <c r="H5827" s="59"/>
      <c r="I5827" s="69">
        <v>1.01</v>
      </c>
      <c r="J5827" s="70">
        <v>58543539</v>
      </c>
      <c r="K5827" s="64">
        <v>10</v>
      </c>
      <c r="L5827" s="64">
        <f t="shared" si="93"/>
        <v>33934698041421</v>
      </c>
      <c r="M5827" s="62">
        <v>5818</v>
      </c>
    </row>
    <row r="5828" spans="5:13">
      <c r="E5828" s="59"/>
      <c r="F5828" s="62">
        <v>3</v>
      </c>
      <c r="G5828" s="64">
        <v>585378000</v>
      </c>
      <c r="H5828" s="59"/>
      <c r="I5828" s="69">
        <v>1.02</v>
      </c>
      <c r="J5828" s="70">
        <v>59128974.39</v>
      </c>
      <c r="K5828" s="64">
        <v>10</v>
      </c>
      <c r="L5828" s="64">
        <f t="shared" si="93"/>
        <v>34613386148469.4</v>
      </c>
      <c r="M5828" s="62">
        <v>5819</v>
      </c>
    </row>
    <row r="5829" spans="5:13">
      <c r="E5829" s="59"/>
      <c r="F5829" s="62">
        <v>4</v>
      </c>
      <c r="G5829" s="64">
        <v>591117000</v>
      </c>
      <c r="H5829" s="59"/>
      <c r="I5829" s="69">
        <v>1.03</v>
      </c>
      <c r="J5829" s="70">
        <v>59720264.1339</v>
      </c>
      <c r="K5829" s="64">
        <v>10</v>
      </c>
      <c r="L5829" s="64">
        <f t="shared" si="93"/>
        <v>35302254491038.6</v>
      </c>
      <c r="M5829" s="62">
        <v>5820</v>
      </c>
    </row>
    <row r="5830" spans="5:13">
      <c r="E5830" s="59"/>
      <c r="F5830" s="62">
        <v>5</v>
      </c>
      <c r="G5830" s="64">
        <v>596856000</v>
      </c>
      <c r="H5830" s="59"/>
      <c r="I5830" s="69">
        <v>1.04</v>
      </c>
      <c r="J5830" s="70">
        <v>60317466.775239</v>
      </c>
      <c r="K5830" s="64">
        <v>10</v>
      </c>
      <c r="L5830" s="64">
        <f t="shared" si="93"/>
        <v>36001438805602</v>
      </c>
      <c r="M5830" s="62">
        <v>5821</v>
      </c>
    </row>
    <row r="5831" spans="5:13">
      <c r="E5831" s="59"/>
      <c r="F5831" s="62">
        <v>6</v>
      </c>
      <c r="G5831" s="64">
        <v>608334000</v>
      </c>
      <c r="H5831" s="59"/>
      <c r="I5831" s="69">
        <v>1.06</v>
      </c>
      <c r="J5831" s="70">
        <v>60920641.4429914</v>
      </c>
      <c r="K5831" s="64">
        <v>10</v>
      </c>
      <c r="L5831" s="64">
        <f t="shared" si="93"/>
        <v>37060705825580.7</v>
      </c>
      <c r="M5831" s="62">
        <v>5822</v>
      </c>
    </row>
    <row r="5832" spans="5:13">
      <c r="E5832" s="59"/>
      <c r="F5832" s="62">
        <v>7</v>
      </c>
      <c r="G5832" s="64">
        <v>619812000</v>
      </c>
      <c r="H5832" s="59"/>
      <c r="I5832" s="69">
        <v>1.08</v>
      </c>
      <c r="J5832" s="70">
        <v>61529847.8574213</v>
      </c>
      <c r="K5832" s="64">
        <v>10</v>
      </c>
      <c r="L5832" s="64">
        <f t="shared" si="93"/>
        <v>38137557872204</v>
      </c>
      <c r="M5832" s="62">
        <v>5823</v>
      </c>
    </row>
    <row r="5833" spans="5:13">
      <c r="E5833" s="59"/>
      <c r="F5833" s="62">
        <v>8</v>
      </c>
      <c r="G5833" s="64">
        <v>631290000</v>
      </c>
      <c r="H5833" s="59"/>
      <c r="I5833" s="69">
        <v>1.1</v>
      </c>
      <c r="J5833" s="70">
        <v>62145146.3359955</v>
      </c>
      <c r="K5833" s="64">
        <v>10</v>
      </c>
      <c r="L5833" s="64">
        <f t="shared" si="93"/>
        <v>39232240720450.6</v>
      </c>
      <c r="M5833" s="62">
        <v>5824</v>
      </c>
    </row>
    <row r="5834" spans="5:13">
      <c r="E5834" s="62">
        <v>4</v>
      </c>
      <c r="F5834" s="62">
        <v>1</v>
      </c>
      <c r="G5834" s="63">
        <v>587000000</v>
      </c>
      <c r="H5834" s="62">
        <v>13100000</v>
      </c>
      <c r="I5834" s="69">
        <v>1</v>
      </c>
      <c r="J5834" s="70">
        <v>59287000</v>
      </c>
      <c r="K5834" s="64">
        <v>10</v>
      </c>
      <c r="L5834" s="64">
        <f t="shared" si="93"/>
        <v>34802056000000</v>
      </c>
      <c r="M5834" s="62">
        <v>5825</v>
      </c>
    </row>
    <row r="5835" spans="5:13">
      <c r="E5835" s="59"/>
      <c r="F5835" s="62">
        <v>2</v>
      </c>
      <c r="G5835" s="64">
        <v>592870000</v>
      </c>
      <c r="H5835" s="59"/>
      <c r="I5835" s="69">
        <v>1.01</v>
      </c>
      <c r="J5835" s="70">
        <v>59879870</v>
      </c>
      <c r="K5835" s="64">
        <v>10</v>
      </c>
      <c r="L5835" s="64">
        <f t="shared" si="93"/>
        <v>35501571396900</v>
      </c>
      <c r="M5835" s="62">
        <v>5826</v>
      </c>
    </row>
    <row r="5836" spans="5:13">
      <c r="E5836" s="59"/>
      <c r="F5836" s="62">
        <v>3</v>
      </c>
      <c r="G5836" s="64">
        <v>598740000</v>
      </c>
      <c r="H5836" s="59"/>
      <c r="I5836" s="69">
        <v>1.02</v>
      </c>
      <c r="J5836" s="70">
        <v>60478668.7</v>
      </c>
      <c r="K5836" s="64">
        <v>10</v>
      </c>
      <c r="L5836" s="64">
        <f t="shared" si="93"/>
        <v>36211596837438</v>
      </c>
      <c r="M5836" s="62">
        <v>5827</v>
      </c>
    </row>
    <row r="5837" spans="5:13">
      <c r="E5837" s="59"/>
      <c r="F5837" s="62">
        <v>4</v>
      </c>
      <c r="G5837" s="64">
        <v>604610000</v>
      </c>
      <c r="H5837" s="59"/>
      <c r="I5837" s="69">
        <v>1.03</v>
      </c>
      <c r="J5837" s="70">
        <v>61083455.387</v>
      </c>
      <c r="K5837" s="64">
        <v>10</v>
      </c>
      <c r="L5837" s="64">
        <f t="shared" si="93"/>
        <v>36932272571534.1</v>
      </c>
      <c r="M5837" s="62">
        <v>5828</v>
      </c>
    </row>
    <row r="5838" spans="5:13">
      <c r="E5838" s="59"/>
      <c r="F5838" s="62">
        <v>5</v>
      </c>
      <c r="G5838" s="64">
        <v>610480000</v>
      </c>
      <c r="H5838" s="59"/>
      <c r="I5838" s="69">
        <v>1.04</v>
      </c>
      <c r="J5838" s="70">
        <v>61694289.94087</v>
      </c>
      <c r="K5838" s="64">
        <v>10</v>
      </c>
      <c r="L5838" s="64">
        <f t="shared" si="93"/>
        <v>37663740603102.3</v>
      </c>
      <c r="M5838" s="62">
        <v>5829</v>
      </c>
    </row>
    <row r="5839" spans="5:13">
      <c r="E5839" s="59"/>
      <c r="F5839" s="62">
        <v>6</v>
      </c>
      <c r="G5839" s="64">
        <v>622220000</v>
      </c>
      <c r="H5839" s="59"/>
      <c r="I5839" s="69">
        <v>1.06</v>
      </c>
      <c r="J5839" s="70">
        <v>62311232.8402787</v>
      </c>
      <c r="K5839" s="64">
        <v>10</v>
      </c>
      <c r="L5839" s="64">
        <f t="shared" si="93"/>
        <v>38771917517878.2</v>
      </c>
      <c r="M5839" s="62">
        <v>5830</v>
      </c>
    </row>
    <row r="5840" spans="5:13">
      <c r="E5840" s="59"/>
      <c r="F5840" s="62">
        <v>7</v>
      </c>
      <c r="G5840" s="64">
        <v>633960000</v>
      </c>
      <c r="H5840" s="59"/>
      <c r="I5840" s="69">
        <v>1.08</v>
      </c>
      <c r="J5840" s="70">
        <v>62934345.1686815</v>
      </c>
      <c r="K5840" s="64">
        <v>10</v>
      </c>
      <c r="L5840" s="64">
        <f t="shared" si="93"/>
        <v>39898491423137.3</v>
      </c>
      <c r="M5840" s="62">
        <v>5831</v>
      </c>
    </row>
    <row r="5841" spans="4:13">
      <c r="D5841" s="59"/>
      <c r="E5841" s="59"/>
      <c r="F5841" s="62">
        <v>8</v>
      </c>
      <c r="G5841" s="64">
        <v>645700000</v>
      </c>
      <c r="H5841" s="59"/>
      <c r="I5841" s="69">
        <v>1.1</v>
      </c>
      <c r="J5841" s="70">
        <v>63563688.6203683</v>
      </c>
      <c r="K5841" s="64">
        <v>10</v>
      </c>
      <c r="L5841" s="64">
        <f t="shared" si="93"/>
        <v>41043719442171.8</v>
      </c>
      <c r="M5841" s="62">
        <v>5832</v>
      </c>
    </row>
    <row r="5842" spans="4:13">
      <c r="D5842" s="59"/>
      <c r="E5842" s="62">
        <v>5</v>
      </c>
      <c r="F5842" s="62">
        <v>1</v>
      </c>
      <c r="G5842" s="63">
        <v>600100000</v>
      </c>
      <c r="H5842" s="62">
        <v>13100000</v>
      </c>
      <c r="I5842" s="69">
        <v>1</v>
      </c>
      <c r="J5842" s="70">
        <v>60610100</v>
      </c>
      <c r="K5842" s="64">
        <v>10</v>
      </c>
      <c r="L5842" s="64">
        <f t="shared" si="93"/>
        <v>36372721110000</v>
      </c>
      <c r="M5842" s="62">
        <v>5833</v>
      </c>
    </row>
    <row r="5843" spans="4:13">
      <c r="D5843" s="59"/>
      <c r="E5843" s="59"/>
      <c r="F5843" s="62">
        <v>2</v>
      </c>
      <c r="G5843" s="64">
        <v>606101000</v>
      </c>
      <c r="H5843" s="59"/>
      <c r="I5843" s="69">
        <v>1.01</v>
      </c>
      <c r="J5843" s="70">
        <v>61216201</v>
      </c>
      <c r="K5843" s="64">
        <v>10</v>
      </c>
      <c r="L5843" s="64">
        <f t="shared" si="93"/>
        <v>37103806743301</v>
      </c>
      <c r="M5843" s="62">
        <v>5834</v>
      </c>
    </row>
    <row r="5844" spans="4:13">
      <c r="D5844" s="59"/>
      <c r="E5844" s="59"/>
      <c r="F5844" s="62">
        <v>3</v>
      </c>
      <c r="G5844" s="64">
        <v>612102000</v>
      </c>
      <c r="H5844" s="59"/>
      <c r="I5844" s="69">
        <v>1.02</v>
      </c>
      <c r="J5844" s="70">
        <v>61828363.01</v>
      </c>
      <c r="K5844" s="64">
        <v>10</v>
      </c>
      <c r="L5844" s="64">
        <f t="shared" si="93"/>
        <v>37845876757147</v>
      </c>
      <c r="M5844" s="62">
        <v>5835</v>
      </c>
    </row>
    <row r="5845" spans="4:13">
      <c r="D5845" s="59"/>
      <c r="E5845" s="59"/>
      <c r="F5845" s="62">
        <v>4</v>
      </c>
      <c r="G5845" s="64">
        <v>618103000</v>
      </c>
      <c r="H5845" s="59"/>
      <c r="I5845" s="69">
        <v>1.03</v>
      </c>
      <c r="J5845" s="70">
        <v>62446646.6401</v>
      </c>
      <c r="K5845" s="64">
        <v>10</v>
      </c>
      <c r="L5845" s="64">
        <f t="shared" si="93"/>
        <v>38599077731185.7</v>
      </c>
      <c r="M5845" s="62">
        <v>5836</v>
      </c>
    </row>
    <row r="5846" spans="4:13">
      <c r="D5846" s="59"/>
      <c r="E5846" s="59"/>
      <c r="F5846" s="62">
        <v>5</v>
      </c>
      <c r="G5846" s="64">
        <v>624104000</v>
      </c>
      <c r="H5846" s="59"/>
      <c r="I5846" s="69">
        <v>1.04</v>
      </c>
      <c r="J5846" s="70">
        <v>63071113.106501</v>
      </c>
      <c r="K5846" s="64">
        <v>10</v>
      </c>
      <c r="L5846" s="64">
        <f t="shared" si="93"/>
        <v>39363558078219.7</v>
      </c>
      <c r="M5846" s="62">
        <v>5837</v>
      </c>
    </row>
    <row r="5847" spans="4:13">
      <c r="D5847" s="59"/>
      <c r="E5847" s="59"/>
      <c r="F5847" s="62">
        <v>6</v>
      </c>
      <c r="G5847" s="64">
        <v>636106000</v>
      </c>
      <c r="H5847" s="59"/>
      <c r="I5847" s="69">
        <v>1.06</v>
      </c>
      <c r="J5847" s="70">
        <v>63701824.237566</v>
      </c>
      <c r="K5847" s="64">
        <v>10</v>
      </c>
      <c r="L5847" s="64">
        <f t="shared" si="93"/>
        <v>40521748714461.2</v>
      </c>
      <c r="M5847" s="62">
        <v>5838</v>
      </c>
    </row>
    <row r="5848" spans="4:13">
      <c r="D5848" s="59"/>
      <c r="E5848" s="59"/>
      <c r="F5848" s="62">
        <v>7</v>
      </c>
      <c r="G5848" s="64">
        <v>648108000</v>
      </c>
      <c r="H5848" s="59"/>
      <c r="I5848" s="69">
        <v>1.08</v>
      </c>
      <c r="J5848" s="70">
        <v>64338842.4799417</v>
      </c>
      <c r="K5848" s="64">
        <v>10</v>
      </c>
      <c r="L5848" s="64">
        <f t="shared" si="93"/>
        <v>41699166629990.1</v>
      </c>
      <c r="M5848" s="62">
        <v>5839</v>
      </c>
    </row>
    <row r="5849" spans="4:13">
      <c r="D5849" s="59"/>
      <c r="E5849" s="59"/>
      <c r="F5849" s="62">
        <v>8</v>
      </c>
      <c r="G5849" s="64">
        <v>660110000</v>
      </c>
      <c r="H5849" s="59"/>
      <c r="I5849" s="69">
        <v>1.1</v>
      </c>
      <c r="J5849" s="70">
        <v>64982230.9047411</v>
      </c>
      <c r="K5849" s="64">
        <v>10</v>
      </c>
      <c r="L5849" s="64">
        <f t="shared" si="93"/>
        <v>42896080552528.6</v>
      </c>
      <c r="M5849" s="62">
        <v>5840</v>
      </c>
    </row>
    <row r="5850" spans="4:13">
      <c r="D5850" s="62" t="s">
        <v>743</v>
      </c>
      <c r="E5850" s="62">
        <v>1</v>
      </c>
      <c r="F5850" s="62">
        <v>1</v>
      </c>
      <c r="G5850" s="63">
        <v>614200000</v>
      </c>
      <c r="H5850" s="62">
        <v>14100000</v>
      </c>
      <c r="I5850" s="69">
        <v>1</v>
      </c>
      <c r="J5850" s="70">
        <v>62034200</v>
      </c>
      <c r="K5850" s="64">
        <v>10</v>
      </c>
      <c r="L5850" s="64">
        <f t="shared" si="93"/>
        <v>38102019840000</v>
      </c>
      <c r="M5850" s="62">
        <v>5841</v>
      </c>
    </row>
    <row r="5851" spans="4:13">
      <c r="D5851" s="59"/>
      <c r="E5851" s="59"/>
      <c r="F5851" s="62">
        <v>2</v>
      </c>
      <c r="G5851" s="64">
        <v>620342000</v>
      </c>
      <c r="H5851" s="59"/>
      <c r="I5851" s="69">
        <v>1.01</v>
      </c>
      <c r="J5851" s="70">
        <v>62654542</v>
      </c>
      <c r="K5851" s="64">
        <v>10</v>
      </c>
      <c r="L5851" s="64">
        <f t="shared" si="93"/>
        <v>38867864235364</v>
      </c>
      <c r="M5851" s="62">
        <v>5842</v>
      </c>
    </row>
    <row r="5852" spans="4:13">
      <c r="D5852" s="59"/>
      <c r="E5852" s="59"/>
      <c r="F5852" s="62">
        <v>3</v>
      </c>
      <c r="G5852" s="64">
        <v>626484000</v>
      </c>
      <c r="H5852" s="59"/>
      <c r="I5852" s="69">
        <v>1.02</v>
      </c>
      <c r="J5852" s="70">
        <v>63281087.42</v>
      </c>
      <c r="K5852" s="64">
        <v>10</v>
      </c>
      <c r="L5852" s="64">
        <f t="shared" si="93"/>
        <v>39645215255231.3</v>
      </c>
      <c r="M5852" s="62">
        <v>5843</v>
      </c>
    </row>
    <row r="5853" spans="4:13">
      <c r="D5853" s="59"/>
      <c r="E5853" s="59"/>
      <c r="F5853" s="62">
        <v>4</v>
      </c>
      <c r="G5853" s="64">
        <v>632626000</v>
      </c>
      <c r="H5853" s="59"/>
      <c r="I5853" s="69">
        <v>1.03</v>
      </c>
      <c r="J5853" s="70">
        <v>63913898.2942</v>
      </c>
      <c r="K5853" s="64">
        <v>10</v>
      </c>
      <c r="L5853" s="64">
        <f t="shared" si="93"/>
        <v>40434226448266.6</v>
      </c>
      <c r="M5853" s="62">
        <v>5844</v>
      </c>
    </row>
    <row r="5854" spans="4:13">
      <c r="D5854" s="59"/>
      <c r="E5854" s="59"/>
      <c r="F5854" s="62">
        <v>5</v>
      </c>
      <c r="G5854" s="64">
        <v>638768000</v>
      </c>
      <c r="H5854" s="59"/>
      <c r="I5854" s="69">
        <v>1.04</v>
      </c>
      <c r="J5854" s="70">
        <v>64553037.277142</v>
      </c>
      <c r="K5854" s="64">
        <v>10</v>
      </c>
      <c r="L5854" s="64">
        <f t="shared" si="93"/>
        <v>41235053283445.4</v>
      </c>
      <c r="M5854" s="62">
        <v>5845</v>
      </c>
    </row>
    <row r="5855" spans="4:13">
      <c r="D5855" s="59"/>
      <c r="E5855" s="59"/>
      <c r="F5855" s="62">
        <v>6</v>
      </c>
      <c r="G5855" s="64">
        <v>651052000</v>
      </c>
      <c r="H5855" s="59"/>
      <c r="I5855" s="69">
        <v>1.06</v>
      </c>
      <c r="J5855" s="70">
        <v>65198567.6499134</v>
      </c>
      <c r="K5855" s="64">
        <v>10</v>
      </c>
      <c r="L5855" s="64">
        <f t="shared" si="93"/>
        <v>42448308917611.4</v>
      </c>
      <c r="M5855" s="62">
        <v>5846</v>
      </c>
    </row>
    <row r="5856" spans="4:13">
      <c r="D5856" s="59"/>
      <c r="E5856" s="59"/>
      <c r="F5856" s="62">
        <v>7</v>
      </c>
      <c r="G5856" s="64">
        <v>663336000</v>
      </c>
      <c r="H5856" s="59"/>
      <c r="I5856" s="69">
        <v>1.08</v>
      </c>
      <c r="J5856" s="70">
        <v>65850553.3264126</v>
      </c>
      <c r="K5856" s="64">
        <v>10</v>
      </c>
      <c r="L5856" s="64">
        <f t="shared" si="93"/>
        <v>43681705977329.2</v>
      </c>
      <c r="M5856" s="62">
        <v>5847</v>
      </c>
    </row>
    <row r="5857" spans="5:13">
      <c r="E5857" s="59"/>
      <c r="F5857" s="62">
        <v>8</v>
      </c>
      <c r="G5857" s="64">
        <v>675620000</v>
      </c>
      <c r="H5857" s="59"/>
      <c r="I5857" s="69">
        <v>1.1</v>
      </c>
      <c r="J5857" s="70">
        <v>66509058.8596767</v>
      </c>
      <c r="K5857" s="64">
        <v>10</v>
      </c>
      <c r="L5857" s="64">
        <f t="shared" si="93"/>
        <v>44935525966774.8</v>
      </c>
      <c r="M5857" s="62">
        <v>5848</v>
      </c>
    </row>
    <row r="5858" spans="5:13">
      <c r="E5858" s="62">
        <v>2</v>
      </c>
      <c r="F5858" s="62">
        <v>1</v>
      </c>
      <c r="G5858" s="63">
        <v>628300000</v>
      </c>
      <c r="H5858" s="62">
        <v>14100000</v>
      </c>
      <c r="I5858" s="69">
        <v>1</v>
      </c>
      <c r="J5858" s="70">
        <v>63458300</v>
      </c>
      <c r="K5858" s="64">
        <v>10</v>
      </c>
      <c r="L5858" s="64">
        <f t="shared" si="93"/>
        <v>39871478190000</v>
      </c>
      <c r="M5858" s="62">
        <v>5849</v>
      </c>
    </row>
    <row r="5859" spans="5:13">
      <c r="E5859" s="59"/>
      <c r="F5859" s="62">
        <v>2</v>
      </c>
      <c r="G5859" s="64">
        <v>634583000</v>
      </c>
      <c r="H5859" s="59"/>
      <c r="I5859" s="69">
        <v>1.01</v>
      </c>
      <c r="J5859" s="70">
        <v>64092883</v>
      </c>
      <c r="K5859" s="64">
        <v>10</v>
      </c>
      <c r="L5859" s="64">
        <f t="shared" si="93"/>
        <v>40672888555789</v>
      </c>
      <c r="M5859" s="62">
        <v>5850</v>
      </c>
    </row>
    <row r="5860" spans="5:13">
      <c r="E5860" s="59"/>
      <c r="F5860" s="62">
        <v>3</v>
      </c>
      <c r="G5860" s="64">
        <v>640866000</v>
      </c>
      <c r="H5860" s="59"/>
      <c r="I5860" s="69">
        <v>1.02</v>
      </c>
      <c r="J5860" s="70">
        <v>64733811.83</v>
      </c>
      <c r="K5860" s="64">
        <v>10</v>
      </c>
      <c r="L5860" s="64">
        <f t="shared" ref="L5860:L5923" si="94">G5860*(1+J5860/1000)</f>
        <v>41486339918244.8</v>
      </c>
      <c r="M5860" s="62">
        <v>5851</v>
      </c>
    </row>
    <row r="5861" spans="5:13">
      <c r="E5861" s="59"/>
      <c r="F5861" s="62">
        <v>4</v>
      </c>
      <c r="G5861" s="64">
        <v>647149000</v>
      </c>
      <c r="H5861" s="59"/>
      <c r="I5861" s="69">
        <v>1.03</v>
      </c>
      <c r="J5861" s="70">
        <v>65381149.9483</v>
      </c>
      <c r="K5861" s="64">
        <v>10</v>
      </c>
      <c r="L5861" s="64">
        <f t="shared" si="94"/>
        <v>42311992956892.4</v>
      </c>
      <c r="M5861" s="62">
        <v>5852</v>
      </c>
    </row>
    <row r="5862" spans="5:13">
      <c r="E5862" s="59"/>
      <c r="F5862" s="62">
        <v>5</v>
      </c>
      <c r="G5862" s="64">
        <v>653432000</v>
      </c>
      <c r="H5862" s="59"/>
      <c r="I5862" s="69">
        <v>1.04</v>
      </c>
      <c r="J5862" s="70">
        <v>66034961.447783</v>
      </c>
      <c r="K5862" s="64">
        <v>10</v>
      </c>
      <c r="L5862" s="64">
        <f t="shared" si="94"/>
        <v>43150010360747.7</v>
      </c>
      <c r="M5862" s="62">
        <v>5853</v>
      </c>
    </row>
    <row r="5863" spans="5:13">
      <c r="E5863" s="59"/>
      <c r="F5863" s="62">
        <v>6</v>
      </c>
      <c r="G5863" s="64">
        <v>665998000</v>
      </c>
      <c r="H5863" s="59"/>
      <c r="I5863" s="69">
        <v>1.06</v>
      </c>
      <c r="J5863" s="70">
        <v>66695311.0622608</v>
      </c>
      <c r="K5863" s="64">
        <v>10</v>
      </c>
      <c r="L5863" s="64">
        <f t="shared" si="94"/>
        <v>44419609774843.6</v>
      </c>
      <c r="M5863" s="62">
        <v>5854</v>
      </c>
    </row>
    <row r="5864" spans="5:13">
      <c r="E5864" s="59"/>
      <c r="F5864" s="62">
        <v>7</v>
      </c>
      <c r="G5864" s="64">
        <v>678564000</v>
      </c>
      <c r="H5864" s="59"/>
      <c r="I5864" s="69">
        <v>1.08</v>
      </c>
      <c r="J5864" s="70">
        <v>67362264.1728834</v>
      </c>
      <c r="K5864" s="64">
        <v>10</v>
      </c>
      <c r="L5864" s="64">
        <f t="shared" si="94"/>
        <v>45710285990208.5</v>
      </c>
      <c r="M5864" s="62">
        <v>5855</v>
      </c>
    </row>
    <row r="5865" spans="5:13">
      <c r="E5865" s="59"/>
      <c r="F5865" s="62">
        <v>8</v>
      </c>
      <c r="G5865" s="64">
        <v>691130000</v>
      </c>
      <c r="H5865" s="59"/>
      <c r="I5865" s="69">
        <v>1.1</v>
      </c>
      <c r="J5865" s="70">
        <v>68035886.8146123</v>
      </c>
      <c r="K5865" s="64">
        <v>10</v>
      </c>
      <c r="L5865" s="64">
        <f t="shared" si="94"/>
        <v>47022333584183</v>
      </c>
      <c r="M5865" s="62">
        <v>5856</v>
      </c>
    </row>
    <row r="5866" spans="5:13">
      <c r="E5866" s="62">
        <v>3</v>
      </c>
      <c r="F5866" s="62">
        <v>1</v>
      </c>
      <c r="G5866" s="63">
        <v>642400000</v>
      </c>
      <c r="H5866" s="62">
        <v>14100000</v>
      </c>
      <c r="I5866" s="69">
        <v>1</v>
      </c>
      <c r="J5866" s="70">
        <v>64882400</v>
      </c>
      <c r="K5866" s="64">
        <v>10</v>
      </c>
      <c r="L5866" s="64">
        <f t="shared" si="94"/>
        <v>41681096160000</v>
      </c>
      <c r="M5866" s="62">
        <v>5857</v>
      </c>
    </row>
    <row r="5867" spans="5:13">
      <c r="E5867" s="59"/>
      <c r="F5867" s="62">
        <v>2</v>
      </c>
      <c r="G5867" s="64">
        <v>648824000</v>
      </c>
      <c r="H5867" s="59"/>
      <c r="I5867" s="69">
        <v>1.01</v>
      </c>
      <c r="J5867" s="70">
        <v>65531224</v>
      </c>
      <c r="K5867" s="64">
        <v>10</v>
      </c>
      <c r="L5867" s="64">
        <f t="shared" si="94"/>
        <v>42518879704576</v>
      </c>
      <c r="M5867" s="62">
        <v>5858</v>
      </c>
    </row>
    <row r="5868" spans="5:13">
      <c r="E5868" s="59"/>
      <c r="F5868" s="62">
        <v>3</v>
      </c>
      <c r="G5868" s="64">
        <v>655248000</v>
      </c>
      <c r="H5868" s="59"/>
      <c r="I5868" s="69">
        <v>1.02</v>
      </c>
      <c r="J5868" s="70">
        <v>66186536.24</v>
      </c>
      <c r="K5868" s="64">
        <v>10</v>
      </c>
      <c r="L5868" s="64">
        <f t="shared" si="94"/>
        <v>43369250746187.5</v>
      </c>
      <c r="M5868" s="62">
        <v>5859</v>
      </c>
    </row>
    <row r="5869" spans="5:13">
      <c r="E5869" s="59"/>
      <c r="F5869" s="62">
        <v>4</v>
      </c>
      <c r="G5869" s="64">
        <v>661672000</v>
      </c>
      <c r="H5869" s="59"/>
      <c r="I5869" s="69">
        <v>1.03</v>
      </c>
      <c r="J5869" s="70">
        <v>66848401.6024</v>
      </c>
      <c r="K5869" s="64">
        <v>10</v>
      </c>
      <c r="L5869" s="64">
        <f t="shared" si="94"/>
        <v>44232377257063.2</v>
      </c>
      <c r="M5869" s="62">
        <v>5860</v>
      </c>
    </row>
    <row r="5870" spans="5:13">
      <c r="E5870" s="59"/>
      <c r="F5870" s="62">
        <v>5</v>
      </c>
      <c r="G5870" s="64">
        <v>668096000</v>
      </c>
      <c r="H5870" s="59"/>
      <c r="I5870" s="69">
        <v>1.04</v>
      </c>
      <c r="J5870" s="70">
        <v>67516885.618424</v>
      </c>
      <c r="K5870" s="64">
        <v>10</v>
      </c>
      <c r="L5870" s="64">
        <f t="shared" si="94"/>
        <v>45108429310126.6</v>
      </c>
      <c r="M5870" s="62">
        <v>5861</v>
      </c>
    </row>
    <row r="5871" spans="5:13">
      <c r="E5871" s="59"/>
      <c r="F5871" s="62">
        <v>6</v>
      </c>
      <c r="G5871" s="64">
        <v>680944000</v>
      </c>
      <c r="H5871" s="59"/>
      <c r="I5871" s="69">
        <v>1.06</v>
      </c>
      <c r="J5871" s="70">
        <v>68192054.4746082</v>
      </c>
      <c r="K5871" s="64">
        <v>10</v>
      </c>
      <c r="L5871" s="64">
        <f t="shared" si="94"/>
        <v>46435651286157.6</v>
      </c>
      <c r="M5871" s="62">
        <v>5862</v>
      </c>
    </row>
    <row r="5872" spans="5:13">
      <c r="E5872" s="59"/>
      <c r="F5872" s="62">
        <v>7</v>
      </c>
      <c r="G5872" s="64">
        <v>693792000</v>
      </c>
      <c r="H5872" s="59"/>
      <c r="I5872" s="69">
        <v>1.08</v>
      </c>
      <c r="J5872" s="70">
        <v>68873975.0193543</v>
      </c>
      <c r="K5872" s="64">
        <v>10</v>
      </c>
      <c r="L5872" s="64">
        <f t="shared" si="94"/>
        <v>47784906668627.9</v>
      </c>
      <c r="M5872" s="62">
        <v>5863</v>
      </c>
    </row>
    <row r="5873" spans="5:13">
      <c r="E5873" s="59"/>
      <c r="F5873" s="62">
        <v>8</v>
      </c>
      <c r="G5873" s="64">
        <v>706640000</v>
      </c>
      <c r="H5873" s="59"/>
      <c r="I5873" s="69">
        <v>1.1</v>
      </c>
      <c r="J5873" s="70">
        <v>69562714.7695479</v>
      </c>
      <c r="K5873" s="64">
        <v>10</v>
      </c>
      <c r="L5873" s="64">
        <f t="shared" si="94"/>
        <v>49156503404753.3</v>
      </c>
      <c r="M5873" s="62">
        <v>5864</v>
      </c>
    </row>
    <row r="5874" spans="5:13">
      <c r="E5874" s="62">
        <v>4</v>
      </c>
      <c r="F5874" s="62">
        <v>1</v>
      </c>
      <c r="G5874" s="63">
        <v>656500000</v>
      </c>
      <c r="H5874" s="62">
        <v>14100000</v>
      </c>
      <c r="I5874" s="69">
        <v>1</v>
      </c>
      <c r="J5874" s="70">
        <v>66306500</v>
      </c>
      <c r="K5874" s="64">
        <v>10</v>
      </c>
      <c r="L5874" s="64">
        <f t="shared" si="94"/>
        <v>43530873750000</v>
      </c>
      <c r="M5874" s="62">
        <v>5865</v>
      </c>
    </row>
    <row r="5875" spans="5:13">
      <c r="E5875" s="59"/>
      <c r="F5875" s="62">
        <v>2</v>
      </c>
      <c r="G5875" s="64">
        <v>663065000</v>
      </c>
      <c r="H5875" s="59"/>
      <c r="I5875" s="69">
        <v>1.01</v>
      </c>
      <c r="J5875" s="70">
        <v>66969565</v>
      </c>
      <c r="K5875" s="64">
        <v>10</v>
      </c>
      <c r="L5875" s="64">
        <f t="shared" si="94"/>
        <v>44405837681725</v>
      </c>
      <c r="M5875" s="62">
        <v>5866</v>
      </c>
    </row>
    <row r="5876" spans="5:13">
      <c r="E5876" s="59"/>
      <c r="F5876" s="62">
        <v>3</v>
      </c>
      <c r="G5876" s="64">
        <v>669630000</v>
      </c>
      <c r="H5876" s="59"/>
      <c r="I5876" s="69">
        <v>1.02</v>
      </c>
      <c r="J5876" s="70">
        <v>67639260.65</v>
      </c>
      <c r="K5876" s="64">
        <v>10</v>
      </c>
      <c r="L5876" s="64">
        <f t="shared" si="94"/>
        <v>45293947739059.5</v>
      </c>
      <c r="M5876" s="62">
        <v>5867</v>
      </c>
    </row>
    <row r="5877" spans="5:13">
      <c r="E5877" s="59"/>
      <c r="F5877" s="62">
        <v>4</v>
      </c>
      <c r="G5877" s="64">
        <v>676195000</v>
      </c>
      <c r="H5877" s="59"/>
      <c r="I5877" s="69">
        <v>1.03</v>
      </c>
      <c r="J5877" s="70">
        <v>68315653.2565</v>
      </c>
      <c r="K5877" s="64">
        <v>10</v>
      </c>
      <c r="L5877" s="64">
        <f t="shared" si="94"/>
        <v>46195379348779</v>
      </c>
      <c r="M5877" s="62">
        <v>5868</v>
      </c>
    </row>
    <row r="5878" spans="5:13">
      <c r="E5878" s="59"/>
      <c r="F5878" s="62">
        <v>5</v>
      </c>
      <c r="G5878" s="64">
        <v>682760000</v>
      </c>
      <c r="H5878" s="59"/>
      <c r="I5878" s="69">
        <v>1.04</v>
      </c>
      <c r="J5878" s="70">
        <v>68998809.789065</v>
      </c>
      <c r="K5878" s="64">
        <v>10</v>
      </c>
      <c r="L5878" s="64">
        <f t="shared" si="94"/>
        <v>47110310131582</v>
      </c>
      <c r="M5878" s="62">
        <v>5869</v>
      </c>
    </row>
    <row r="5879" spans="5:13">
      <c r="E5879" s="59"/>
      <c r="F5879" s="62">
        <v>6</v>
      </c>
      <c r="G5879" s="64">
        <v>695890000</v>
      </c>
      <c r="H5879" s="59"/>
      <c r="I5879" s="69">
        <v>1.06</v>
      </c>
      <c r="J5879" s="70">
        <v>69688797.8869556</v>
      </c>
      <c r="K5879" s="64">
        <v>10</v>
      </c>
      <c r="L5879" s="64">
        <f t="shared" si="94"/>
        <v>48496433451553.5</v>
      </c>
      <c r="M5879" s="62">
        <v>5870</v>
      </c>
    </row>
    <row r="5880" spans="5:13">
      <c r="E5880" s="59"/>
      <c r="F5880" s="62">
        <v>7</v>
      </c>
      <c r="G5880" s="64">
        <v>709020000</v>
      </c>
      <c r="H5880" s="59"/>
      <c r="I5880" s="69">
        <v>1.08</v>
      </c>
      <c r="J5880" s="70">
        <v>70385685.8658252</v>
      </c>
      <c r="K5880" s="64">
        <v>10</v>
      </c>
      <c r="L5880" s="64">
        <f t="shared" si="94"/>
        <v>49905568012587.4</v>
      </c>
      <c r="M5880" s="62">
        <v>5871</v>
      </c>
    </row>
    <row r="5881" spans="5:13">
      <c r="E5881" s="59"/>
      <c r="F5881" s="62">
        <v>8</v>
      </c>
      <c r="G5881" s="64">
        <v>722150000</v>
      </c>
      <c r="H5881" s="59"/>
      <c r="I5881" s="69">
        <v>1.1</v>
      </c>
      <c r="J5881" s="70">
        <v>71089542.7244835</v>
      </c>
      <c r="K5881" s="64">
        <v>10</v>
      </c>
      <c r="L5881" s="64">
        <f t="shared" si="94"/>
        <v>51338035428485.8</v>
      </c>
      <c r="M5881" s="62">
        <v>5872</v>
      </c>
    </row>
    <row r="5882" spans="5:13">
      <c r="E5882" s="62">
        <v>5</v>
      </c>
      <c r="F5882" s="62">
        <v>1</v>
      </c>
      <c r="G5882" s="63">
        <v>670600000</v>
      </c>
      <c r="H5882" s="62">
        <v>14100000</v>
      </c>
      <c r="I5882" s="69">
        <v>1</v>
      </c>
      <c r="J5882" s="70">
        <v>67730600</v>
      </c>
      <c r="K5882" s="64">
        <v>10</v>
      </c>
      <c r="L5882" s="64">
        <f t="shared" si="94"/>
        <v>45420810960000</v>
      </c>
      <c r="M5882" s="62">
        <v>5873</v>
      </c>
    </row>
    <row r="5883" spans="5:13">
      <c r="E5883" s="59"/>
      <c r="F5883" s="62">
        <v>2</v>
      </c>
      <c r="G5883" s="64">
        <v>677306000</v>
      </c>
      <c r="H5883" s="59"/>
      <c r="I5883" s="69">
        <v>1.01</v>
      </c>
      <c r="J5883" s="70">
        <v>68407906</v>
      </c>
      <c r="K5883" s="64">
        <v>10</v>
      </c>
      <c r="L5883" s="64">
        <f t="shared" si="94"/>
        <v>46333762487236</v>
      </c>
      <c r="M5883" s="62">
        <v>5874</v>
      </c>
    </row>
    <row r="5884" spans="5:13">
      <c r="E5884" s="59"/>
      <c r="F5884" s="62">
        <v>3</v>
      </c>
      <c r="G5884" s="64">
        <v>684012000</v>
      </c>
      <c r="H5884" s="59"/>
      <c r="I5884" s="69">
        <v>1.02</v>
      </c>
      <c r="J5884" s="70">
        <v>69091985.06</v>
      </c>
      <c r="K5884" s="64">
        <v>10</v>
      </c>
      <c r="L5884" s="64">
        <f t="shared" si="94"/>
        <v>47260430896860.7</v>
      </c>
      <c r="M5884" s="62">
        <v>5875</v>
      </c>
    </row>
    <row r="5885" spans="5:13">
      <c r="E5885" s="59"/>
      <c r="F5885" s="62">
        <v>4</v>
      </c>
      <c r="G5885" s="64">
        <v>690718000</v>
      </c>
      <c r="H5885" s="59"/>
      <c r="I5885" s="69">
        <v>1.03</v>
      </c>
      <c r="J5885" s="70">
        <v>69782904.9106</v>
      </c>
      <c r="K5885" s="64">
        <v>10</v>
      </c>
      <c r="L5885" s="64">
        <f t="shared" si="94"/>
        <v>48200999232039.8</v>
      </c>
      <c r="M5885" s="62">
        <v>5876</v>
      </c>
    </row>
    <row r="5886" spans="5:13">
      <c r="E5886" s="59"/>
      <c r="F5886" s="62">
        <v>5</v>
      </c>
      <c r="G5886" s="64">
        <v>697424000</v>
      </c>
      <c r="H5886" s="59"/>
      <c r="I5886" s="69">
        <v>1.04</v>
      </c>
      <c r="J5886" s="70">
        <v>70480733.959706</v>
      </c>
      <c r="K5886" s="64">
        <v>10</v>
      </c>
      <c r="L5886" s="64">
        <f t="shared" si="94"/>
        <v>49155652825114</v>
      </c>
      <c r="M5886" s="62">
        <v>5877</v>
      </c>
    </row>
    <row r="5887" spans="5:13">
      <c r="E5887" s="59"/>
      <c r="F5887" s="62">
        <v>6</v>
      </c>
      <c r="G5887" s="64">
        <v>710836000</v>
      </c>
      <c r="H5887" s="59"/>
      <c r="I5887" s="69">
        <v>1.06</v>
      </c>
      <c r="J5887" s="70">
        <v>71185541.2993031</v>
      </c>
      <c r="K5887" s="64">
        <v>10</v>
      </c>
      <c r="L5887" s="64">
        <f t="shared" si="94"/>
        <v>50601956271031.4</v>
      </c>
      <c r="M5887" s="62">
        <v>5878</v>
      </c>
    </row>
    <row r="5888" spans="5:13">
      <c r="E5888" s="59"/>
      <c r="F5888" s="62">
        <v>7</v>
      </c>
      <c r="G5888" s="64">
        <v>724248000</v>
      </c>
      <c r="H5888" s="59"/>
      <c r="I5888" s="69">
        <v>1.08</v>
      </c>
      <c r="J5888" s="70">
        <v>71897396.7122961</v>
      </c>
      <c r="K5888" s="64">
        <v>10</v>
      </c>
      <c r="L5888" s="64">
        <f t="shared" si="94"/>
        <v>52072270022087</v>
      </c>
      <c r="M5888" s="62">
        <v>5879</v>
      </c>
    </row>
    <row r="5889" spans="4:13">
      <c r="D5889" s="59"/>
      <c r="E5889" s="59"/>
      <c r="F5889" s="62">
        <v>8</v>
      </c>
      <c r="G5889" s="64">
        <v>737660000</v>
      </c>
      <c r="H5889" s="59"/>
      <c r="I5889" s="69">
        <v>1.1</v>
      </c>
      <c r="J5889" s="70">
        <v>72616370.6794191</v>
      </c>
      <c r="K5889" s="64">
        <v>10</v>
      </c>
      <c r="L5889" s="64">
        <f t="shared" si="94"/>
        <v>53566929655380.3</v>
      </c>
      <c r="M5889" s="62">
        <v>5880</v>
      </c>
    </row>
    <row r="5890" spans="4:13">
      <c r="D5890" s="62" t="s">
        <v>744</v>
      </c>
      <c r="E5890" s="62">
        <v>1</v>
      </c>
      <c r="F5890" s="62">
        <v>1</v>
      </c>
      <c r="G5890" s="63">
        <v>685700000</v>
      </c>
      <c r="H5890" s="62">
        <v>15100000</v>
      </c>
      <c r="I5890" s="69">
        <v>1</v>
      </c>
      <c r="J5890" s="70">
        <v>69255700</v>
      </c>
      <c r="K5890" s="64">
        <v>10</v>
      </c>
      <c r="L5890" s="64">
        <f t="shared" si="94"/>
        <v>47489319190000</v>
      </c>
      <c r="M5890" s="62">
        <v>5881</v>
      </c>
    </row>
    <row r="5891" spans="4:13">
      <c r="D5891" s="59"/>
      <c r="E5891" s="59"/>
      <c r="F5891" s="62">
        <v>2</v>
      </c>
      <c r="G5891" s="64">
        <v>692557000</v>
      </c>
      <c r="H5891" s="59"/>
      <c r="I5891" s="69">
        <v>1.01</v>
      </c>
      <c r="J5891" s="70">
        <v>69948257</v>
      </c>
      <c r="K5891" s="64">
        <v>10</v>
      </c>
      <c r="L5891" s="64">
        <f t="shared" si="94"/>
        <v>48443847580149</v>
      </c>
      <c r="M5891" s="62">
        <v>5882</v>
      </c>
    </row>
    <row r="5892" spans="4:13">
      <c r="D5892" s="59"/>
      <c r="E5892" s="59"/>
      <c r="F5892" s="62">
        <v>3</v>
      </c>
      <c r="G5892" s="64">
        <v>699414000</v>
      </c>
      <c r="H5892" s="59"/>
      <c r="I5892" s="69">
        <v>1.02</v>
      </c>
      <c r="J5892" s="70">
        <v>70647739.57</v>
      </c>
      <c r="K5892" s="64">
        <v>10</v>
      </c>
      <c r="L5892" s="64">
        <f t="shared" si="94"/>
        <v>49412717537612</v>
      </c>
      <c r="M5892" s="62">
        <v>5883</v>
      </c>
    </row>
    <row r="5893" spans="4:13">
      <c r="D5893" s="59"/>
      <c r="E5893" s="59"/>
      <c r="F5893" s="62">
        <v>4</v>
      </c>
      <c r="G5893" s="64">
        <v>706271000</v>
      </c>
      <c r="H5893" s="59"/>
      <c r="I5893" s="69">
        <v>1.03</v>
      </c>
      <c r="J5893" s="70">
        <v>71354216.9657</v>
      </c>
      <c r="K5893" s="64">
        <v>10</v>
      </c>
      <c r="L5893" s="64">
        <f t="shared" si="94"/>
        <v>50396120441581.9</v>
      </c>
      <c r="M5893" s="62">
        <v>5884</v>
      </c>
    </row>
    <row r="5894" spans="4:13">
      <c r="D5894" s="59"/>
      <c r="E5894" s="59"/>
      <c r="F5894" s="62">
        <v>5</v>
      </c>
      <c r="G5894" s="64">
        <v>713128000</v>
      </c>
      <c r="H5894" s="59"/>
      <c r="I5894" s="69">
        <v>1.04</v>
      </c>
      <c r="J5894" s="70">
        <v>72067759.135357</v>
      </c>
      <c r="K5894" s="64">
        <v>10</v>
      </c>
      <c r="L5894" s="64">
        <f t="shared" si="94"/>
        <v>51394250064678.9</v>
      </c>
      <c r="M5894" s="62">
        <v>5885</v>
      </c>
    </row>
    <row r="5895" spans="4:13">
      <c r="D5895" s="59"/>
      <c r="E5895" s="59"/>
      <c r="F5895" s="62">
        <v>6</v>
      </c>
      <c r="G5895" s="64">
        <v>726842000</v>
      </c>
      <c r="H5895" s="59"/>
      <c r="I5895" s="69">
        <v>1.06</v>
      </c>
      <c r="J5895" s="70">
        <v>72788436.7267106</v>
      </c>
      <c r="K5895" s="64">
        <v>10</v>
      </c>
      <c r="L5895" s="64">
        <f t="shared" si="94"/>
        <v>52906419769315.8</v>
      </c>
      <c r="M5895" s="62">
        <v>5886</v>
      </c>
    </row>
    <row r="5896" spans="4:13">
      <c r="D5896" s="59"/>
      <c r="E5896" s="59"/>
      <c r="F5896" s="62">
        <v>7</v>
      </c>
      <c r="G5896" s="64">
        <v>740556000</v>
      </c>
      <c r="H5896" s="59"/>
      <c r="I5896" s="69">
        <v>1.08</v>
      </c>
      <c r="J5896" s="70">
        <v>73516321.0939777</v>
      </c>
      <c r="K5896" s="64">
        <v>10</v>
      </c>
      <c r="L5896" s="64">
        <f t="shared" si="94"/>
        <v>54443693240071.7</v>
      </c>
      <c r="M5896" s="62">
        <v>5887</v>
      </c>
    </row>
    <row r="5897" spans="4:13">
      <c r="D5897" s="59"/>
      <c r="E5897" s="59"/>
      <c r="F5897" s="62">
        <v>8</v>
      </c>
      <c r="G5897" s="64">
        <v>754270000</v>
      </c>
      <c r="H5897" s="59"/>
      <c r="I5897" s="69">
        <v>1.1</v>
      </c>
      <c r="J5897" s="70">
        <v>74251484.3049175</v>
      </c>
      <c r="K5897" s="64">
        <v>10</v>
      </c>
      <c r="L5897" s="64">
        <f t="shared" si="94"/>
        <v>56006421336670.1</v>
      </c>
      <c r="M5897" s="62">
        <v>5888</v>
      </c>
    </row>
    <row r="5898" spans="4:13">
      <c r="D5898" s="59"/>
      <c r="E5898" s="62">
        <v>2</v>
      </c>
      <c r="F5898" s="62">
        <v>1</v>
      </c>
      <c r="G5898" s="63">
        <v>700800000</v>
      </c>
      <c r="H5898" s="62">
        <v>15100000</v>
      </c>
      <c r="I5898" s="69">
        <v>1</v>
      </c>
      <c r="J5898" s="70">
        <v>70780800</v>
      </c>
      <c r="K5898" s="64">
        <v>10</v>
      </c>
      <c r="L5898" s="64">
        <f t="shared" si="94"/>
        <v>49603885440000</v>
      </c>
      <c r="M5898" s="62">
        <v>5889</v>
      </c>
    </row>
    <row r="5899" spans="4:13">
      <c r="D5899" s="59"/>
      <c r="E5899" s="59"/>
      <c r="F5899" s="62">
        <v>2</v>
      </c>
      <c r="G5899" s="64">
        <v>707808000</v>
      </c>
      <c r="H5899" s="59"/>
      <c r="I5899" s="69">
        <v>1.01</v>
      </c>
      <c r="J5899" s="70">
        <v>71488608</v>
      </c>
      <c r="K5899" s="64">
        <v>10</v>
      </c>
      <c r="L5899" s="64">
        <f t="shared" si="94"/>
        <v>50600916459264</v>
      </c>
      <c r="M5899" s="62">
        <v>5890</v>
      </c>
    </row>
    <row r="5900" spans="4:13">
      <c r="D5900" s="59"/>
      <c r="E5900" s="59"/>
      <c r="F5900" s="62">
        <v>3</v>
      </c>
      <c r="G5900" s="64">
        <v>714816000</v>
      </c>
      <c r="H5900" s="59"/>
      <c r="I5900" s="69">
        <v>1.02</v>
      </c>
      <c r="J5900" s="70">
        <v>72203494.08</v>
      </c>
      <c r="K5900" s="64">
        <v>10</v>
      </c>
      <c r="L5900" s="64">
        <f t="shared" si="94"/>
        <v>51612927640289.3</v>
      </c>
      <c r="M5900" s="62">
        <v>5891</v>
      </c>
    </row>
    <row r="5901" spans="4:13">
      <c r="D5901" s="59"/>
      <c r="E5901" s="59"/>
      <c r="F5901" s="62">
        <v>4</v>
      </c>
      <c r="G5901" s="64">
        <v>721824000</v>
      </c>
      <c r="H5901" s="59"/>
      <c r="I5901" s="69">
        <v>1.03</v>
      </c>
      <c r="J5901" s="70">
        <v>72925529.0208</v>
      </c>
      <c r="K5901" s="64">
        <v>10</v>
      </c>
      <c r="L5901" s="64">
        <f t="shared" si="94"/>
        <v>52640118883909.9</v>
      </c>
      <c r="M5901" s="62">
        <v>5892</v>
      </c>
    </row>
    <row r="5902" spans="4:13">
      <c r="D5902" s="59"/>
      <c r="E5902" s="59"/>
      <c r="F5902" s="62">
        <v>5</v>
      </c>
      <c r="G5902" s="64">
        <v>728832000</v>
      </c>
      <c r="H5902" s="59"/>
      <c r="I5902" s="69">
        <v>1.04</v>
      </c>
      <c r="J5902" s="70">
        <v>73654784.311008</v>
      </c>
      <c r="K5902" s="64">
        <v>10</v>
      </c>
      <c r="L5902" s="64">
        <f t="shared" si="94"/>
        <v>53682692590960.6</v>
      </c>
      <c r="M5902" s="62">
        <v>5893</v>
      </c>
    </row>
    <row r="5903" spans="4:13">
      <c r="D5903" s="59"/>
      <c r="E5903" s="59"/>
      <c r="F5903" s="62">
        <v>6</v>
      </c>
      <c r="G5903" s="64">
        <v>742848000</v>
      </c>
      <c r="H5903" s="59"/>
      <c r="I5903" s="69">
        <v>1.06</v>
      </c>
      <c r="J5903" s="70">
        <v>74391332.1541181</v>
      </c>
      <c r="K5903" s="64">
        <v>10</v>
      </c>
      <c r="L5903" s="64">
        <f t="shared" si="94"/>
        <v>55262195156022.3</v>
      </c>
      <c r="M5903" s="62">
        <v>5894</v>
      </c>
    </row>
    <row r="5904" spans="4:13">
      <c r="D5904" s="59"/>
      <c r="E5904" s="59"/>
      <c r="F5904" s="62">
        <v>7</v>
      </c>
      <c r="G5904" s="64">
        <v>756864000</v>
      </c>
      <c r="H5904" s="59"/>
      <c r="I5904" s="69">
        <v>1.08</v>
      </c>
      <c r="J5904" s="70">
        <v>75135245.4756593</v>
      </c>
      <c r="K5904" s="64">
        <v>10</v>
      </c>
      <c r="L5904" s="64">
        <f t="shared" si="94"/>
        <v>56867919295689.4</v>
      </c>
      <c r="M5904" s="62">
        <v>5895</v>
      </c>
    </row>
    <row r="5905" spans="5:13">
      <c r="E5905" s="59"/>
      <c r="F5905" s="62">
        <v>8</v>
      </c>
      <c r="G5905" s="64">
        <v>770880000</v>
      </c>
      <c r="H5905" s="59"/>
      <c r="I5905" s="69">
        <v>1.1</v>
      </c>
      <c r="J5905" s="70">
        <v>75886597.9304158</v>
      </c>
      <c r="K5905" s="64">
        <v>10</v>
      </c>
      <c r="L5905" s="64">
        <f t="shared" si="94"/>
        <v>58500231492598.9</v>
      </c>
      <c r="M5905" s="62">
        <v>5896</v>
      </c>
    </row>
    <row r="5906" spans="5:13">
      <c r="E5906" s="62">
        <v>3</v>
      </c>
      <c r="F5906" s="62">
        <v>1</v>
      </c>
      <c r="G5906" s="63">
        <v>715900000</v>
      </c>
      <c r="H5906" s="62">
        <v>15100000</v>
      </c>
      <c r="I5906" s="69">
        <v>1</v>
      </c>
      <c r="J5906" s="70">
        <v>72305900</v>
      </c>
      <c r="K5906" s="64">
        <v>10</v>
      </c>
      <c r="L5906" s="64">
        <f t="shared" si="94"/>
        <v>51764509710000</v>
      </c>
      <c r="M5906" s="62">
        <v>5897</v>
      </c>
    </row>
    <row r="5907" spans="5:13">
      <c r="E5907" s="59"/>
      <c r="F5907" s="62">
        <v>2</v>
      </c>
      <c r="G5907" s="64">
        <v>723059000</v>
      </c>
      <c r="H5907" s="59"/>
      <c r="I5907" s="69">
        <v>1.01</v>
      </c>
      <c r="J5907" s="70">
        <v>73028959</v>
      </c>
      <c r="K5907" s="64">
        <v>10</v>
      </c>
      <c r="L5907" s="64">
        <f t="shared" si="94"/>
        <v>52804969124581</v>
      </c>
      <c r="M5907" s="62">
        <v>5898</v>
      </c>
    </row>
    <row r="5908" spans="5:13">
      <c r="E5908" s="59"/>
      <c r="F5908" s="62">
        <v>3</v>
      </c>
      <c r="G5908" s="64">
        <v>730218000</v>
      </c>
      <c r="H5908" s="59"/>
      <c r="I5908" s="69">
        <v>1.02</v>
      </c>
      <c r="J5908" s="70">
        <v>73759248.59</v>
      </c>
      <c r="K5908" s="64">
        <v>10</v>
      </c>
      <c r="L5908" s="64">
        <f t="shared" si="94"/>
        <v>53861061204892.6</v>
      </c>
      <c r="M5908" s="62">
        <v>5899</v>
      </c>
    </row>
    <row r="5909" spans="5:13">
      <c r="E5909" s="59"/>
      <c r="F5909" s="62">
        <v>4</v>
      </c>
      <c r="G5909" s="64">
        <v>737377000</v>
      </c>
      <c r="H5909" s="59"/>
      <c r="I5909" s="69">
        <v>1.03</v>
      </c>
      <c r="J5909" s="70">
        <v>74496841.0759</v>
      </c>
      <c r="K5909" s="64">
        <v>10</v>
      </c>
      <c r="L5909" s="64">
        <f t="shared" si="94"/>
        <v>54932994559023.9</v>
      </c>
      <c r="M5909" s="62">
        <v>5900</v>
      </c>
    </row>
    <row r="5910" spans="5:13">
      <c r="E5910" s="59"/>
      <c r="F5910" s="62">
        <v>5</v>
      </c>
      <c r="G5910" s="64">
        <v>744536000</v>
      </c>
      <c r="H5910" s="59"/>
      <c r="I5910" s="69">
        <v>1.04</v>
      </c>
      <c r="J5910" s="70">
        <v>75241809.486659</v>
      </c>
      <c r="K5910" s="64">
        <v>10</v>
      </c>
      <c r="L5910" s="64">
        <f t="shared" si="94"/>
        <v>56020980403959.2</v>
      </c>
      <c r="M5910" s="62">
        <v>5901</v>
      </c>
    </row>
    <row r="5911" spans="5:13">
      <c r="E5911" s="59"/>
      <c r="F5911" s="62">
        <v>6</v>
      </c>
      <c r="G5911" s="64">
        <v>758854000</v>
      </c>
      <c r="H5911" s="59"/>
      <c r="I5911" s="69">
        <v>1.06</v>
      </c>
      <c r="J5911" s="70">
        <v>75994227.5815256</v>
      </c>
      <c r="K5911" s="64">
        <v>10</v>
      </c>
      <c r="L5911" s="64">
        <f t="shared" si="94"/>
        <v>57669282431151</v>
      </c>
      <c r="M5911" s="62">
        <v>5902</v>
      </c>
    </row>
    <row r="5912" spans="5:13">
      <c r="E5912" s="59"/>
      <c r="F5912" s="62">
        <v>7</v>
      </c>
      <c r="G5912" s="64">
        <v>773172000</v>
      </c>
      <c r="H5912" s="59"/>
      <c r="I5912" s="69">
        <v>1.08</v>
      </c>
      <c r="J5912" s="70">
        <v>76754169.8573409</v>
      </c>
      <c r="K5912" s="64">
        <v>10</v>
      </c>
      <c r="L5912" s="64">
        <f t="shared" si="94"/>
        <v>59344948188940</v>
      </c>
      <c r="M5912" s="62">
        <v>5903</v>
      </c>
    </row>
    <row r="5913" spans="5:13">
      <c r="E5913" s="59"/>
      <c r="F5913" s="62">
        <v>8</v>
      </c>
      <c r="G5913" s="64">
        <v>787490000</v>
      </c>
      <c r="H5913" s="59"/>
      <c r="I5913" s="69">
        <v>1.1</v>
      </c>
      <c r="J5913" s="70">
        <v>77521711.5559143</v>
      </c>
      <c r="K5913" s="64">
        <v>10</v>
      </c>
      <c r="L5913" s="64">
        <f t="shared" si="94"/>
        <v>61048360123167</v>
      </c>
      <c r="M5913" s="62">
        <v>5904</v>
      </c>
    </row>
    <row r="5914" spans="5:13">
      <c r="E5914" s="62">
        <v>4</v>
      </c>
      <c r="F5914" s="62">
        <v>1</v>
      </c>
      <c r="G5914" s="63">
        <v>731000000</v>
      </c>
      <c r="H5914" s="62">
        <v>15100000</v>
      </c>
      <c r="I5914" s="69">
        <v>1</v>
      </c>
      <c r="J5914" s="70">
        <v>73831000</v>
      </c>
      <c r="K5914" s="64">
        <v>10</v>
      </c>
      <c r="L5914" s="64">
        <f t="shared" si="94"/>
        <v>53971192000000</v>
      </c>
      <c r="M5914" s="62">
        <v>5905</v>
      </c>
    </row>
    <row r="5915" spans="5:13">
      <c r="E5915" s="59"/>
      <c r="F5915" s="62">
        <v>2</v>
      </c>
      <c r="G5915" s="64">
        <v>738310000</v>
      </c>
      <c r="H5915" s="59"/>
      <c r="I5915" s="69">
        <v>1.01</v>
      </c>
      <c r="J5915" s="70">
        <v>74569310</v>
      </c>
      <c r="K5915" s="64">
        <v>10</v>
      </c>
      <c r="L5915" s="64">
        <f t="shared" si="94"/>
        <v>55056005576100</v>
      </c>
      <c r="M5915" s="62">
        <v>5906</v>
      </c>
    </row>
    <row r="5916" spans="5:13">
      <c r="E5916" s="59"/>
      <c r="F5916" s="62">
        <v>3</v>
      </c>
      <c r="G5916" s="64">
        <v>745620000</v>
      </c>
      <c r="H5916" s="59"/>
      <c r="I5916" s="69">
        <v>1.02</v>
      </c>
      <c r="J5916" s="70">
        <v>75315003.1</v>
      </c>
      <c r="K5916" s="64">
        <v>10</v>
      </c>
      <c r="L5916" s="64">
        <f t="shared" si="94"/>
        <v>56157118231422</v>
      </c>
      <c r="M5916" s="62">
        <v>5907</v>
      </c>
    </row>
    <row r="5917" spans="5:13">
      <c r="E5917" s="59"/>
      <c r="F5917" s="62">
        <v>4</v>
      </c>
      <c r="G5917" s="64">
        <v>752930000</v>
      </c>
      <c r="H5917" s="59"/>
      <c r="I5917" s="69">
        <v>1.03</v>
      </c>
      <c r="J5917" s="70">
        <v>76068153.131</v>
      </c>
      <c r="K5917" s="64">
        <v>10</v>
      </c>
      <c r="L5917" s="64">
        <f t="shared" si="94"/>
        <v>57274747466923.8</v>
      </c>
      <c r="M5917" s="62">
        <v>5908</v>
      </c>
    </row>
    <row r="5918" spans="5:13">
      <c r="E5918" s="59"/>
      <c r="F5918" s="62">
        <v>5</v>
      </c>
      <c r="G5918" s="64">
        <v>760240000</v>
      </c>
      <c r="H5918" s="59"/>
      <c r="I5918" s="69">
        <v>1.04</v>
      </c>
      <c r="J5918" s="70">
        <v>76828834.66231</v>
      </c>
      <c r="K5918" s="64">
        <v>10</v>
      </c>
      <c r="L5918" s="64">
        <f t="shared" si="94"/>
        <v>58409113503674.6</v>
      </c>
      <c r="M5918" s="62">
        <v>5909</v>
      </c>
    </row>
    <row r="5919" spans="5:13">
      <c r="E5919" s="59"/>
      <c r="F5919" s="62">
        <v>6</v>
      </c>
      <c r="G5919" s="64">
        <v>774860000</v>
      </c>
      <c r="H5919" s="59"/>
      <c r="I5919" s="69">
        <v>1.06</v>
      </c>
      <c r="J5919" s="70">
        <v>77597123.0089331</v>
      </c>
      <c r="K5919" s="64">
        <v>10</v>
      </c>
      <c r="L5919" s="64">
        <f t="shared" si="94"/>
        <v>60127681594701.9</v>
      </c>
      <c r="M5919" s="62">
        <v>5910</v>
      </c>
    </row>
    <row r="5920" spans="5:13">
      <c r="E5920" s="59"/>
      <c r="F5920" s="62">
        <v>7</v>
      </c>
      <c r="G5920" s="64">
        <v>789480000</v>
      </c>
      <c r="H5920" s="59"/>
      <c r="I5920" s="69">
        <v>1.08</v>
      </c>
      <c r="J5920" s="70">
        <v>78373094.2390224</v>
      </c>
      <c r="K5920" s="64">
        <v>10</v>
      </c>
      <c r="L5920" s="64">
        <f t="shared" si="94"/>
        <v>61874779919823.4</v>
      </c>
      <c r="M5920" s="62">
        <v>5911</v>
      </c>
    </row>
    <row r="5921" spans="4:13">
      <c r="D5921" s="59"/>
      <c r="E5921" s="59"/>
      <c r="F5921" s="62">
        <v>8</v>
      </c>
      <c r="G5921" s="64">
        <v>804100000</v>
      </c>
      <c r="H5921" s="59"/>
      <c r="I5921" s="69">
        <v>1.1</v>
      </c>
      <c r="J5921" s="70">
        <v>79156825.1814127</v>
      </c>
      <c r="K5921" s="64">
        <v>10</v>
      </c>
      <c r="L5921" s="64">
        <f t="shared" si="94"/>
        <v>63650807228374</v>
      </c>
      <c r="M5921" s="62">
        <v>5912</v>
      </c>
    </row>
    <row r="5922" spans="4:13">
      <c r="D5922" s="59"/>
      <c r="E5922" s="62">
        <v>5</v>
      </c>
      <c r="F5922" s="62">
        <v>1</v>
      </c>
      <c r="G5922" s="63">
        <v>746100000</v>
      </c>
      <c r="H5922" s="62">
        <v>15100000</v>
      </c>
      <c r="I5922" s="69">
        <v>1</v>
      </c>
      <c r="J5922" s="70">
        <v>75356100</v>
      </c>
      <c r="K5922" s="64">
        <v>10</v>
      </c>
      <c r="L5922" s="64">
        <f t="shared" si="94"/>
        <v>56223932310000</v>
      </c>
      <c r="M5922" s="62">
        <v>5913</v>
      </c>
    </row>
    <row r="5923" spans="4:13">
      <c r="D5923" s="59"/>
      <c r="E5923" s="59"/>
      <c r="F5923" s="62">
        <v>2</v>
      </c>
      <c r="G5923" s="64">
        <v>753561000</v>
      </c>
      <c r="H5923" s="59"/>
      <c r="I5923" s="69">
        <v>1.01</v>
      </c>
      <c r="J5923" s="70">
        <v>76109661</v>
      </c>
      <c r="K5923" s="64">
        <v>10</v>
      </c>
      <c r="L5923" s="64">
        <f t="shared" si="94"/>
        <v>57354025813821</v>
      </c>
      <c r="M5923" s="62">
        <v>5914</v>
      </c>
    </row>
    <row r="5924" spans="4:13">
      <c r="D5924" s="59"/>
      <c r="E5924" s="59"/>
      <c r="F5924" s="62">
        <v>3</v>
      </c>
      <c r="G5924" s="64">
        <v>761022000</v>
      </c>
      <c r="H5924" s="59"/>
      <c r="I5924" s="69">
        <v>1.02</v>
      </c>
      <c r="J5924" s="70">
        <v>76870757.61</v>
      </c>
      <c r="K5924" s="64">
        <v>10</v>
      </c>
      <c r="L5924" s="64">
        <f t="shared" ref="L5924:L5987" si="95">G5924*(1+J5924/1000)</f>
        <v>58501098719877.4</v>
      </c>
      <c r="M5924" s="62">
        <v>5915</v>
      </c>
    </row>
    <row r="5925" spans="4:13">
      <c r="D5925" s="59"/>
      <c r="E5925" s="59"/>
      <c r="F5925" s="62">
        <v>4</v>
      </c>
      <c r="G5925" s="64">
        <v>768483000</v>
      </c>
      <c r="H5925" s="59"/>
      <c r="I5925" s="69">
        <v>1.03</v>
      </c>
      <c r="J5925" s="70">
        <v>77639465.1861</v>
      </c>
      <c r="K5925" s="64">
        <v>10</v>
      </c>
      <c r="L5925" s="64">
        <f t="shared" si="95"/>
        <v>59665377607609.7</v>
      </c>
      <c r="M5925" s="62">
        <v>5916</v>
      </c>
    </row>
    <row r="5926" spans="4:13">
      <c r="D5926" s="59"/>
      <c r="E5926" s="59"/>
      <c r="F5926" s="62">
        <v>5</v>
      </c>
      <c r="G5926" s="64">
        <v>775944000</v>
      </c>
      <c r="H5926" s="59"/>
      <c r="I5926" s="69">
        <v>1.04</v>
      </c>
      <c r="J5926" s="70">
        <v>78415859.837961</v>
      </c>
      <c r="K5926" s="64">
        <v>10</v>
      </c>
      <c r="L5926" s="64">
        <f t="shared" si="95"/>
        <v>60847091890106.8</v>
      </c>
      <c r="M5926" s="62">
        <v>5917</v>
      </c>
    </row>
    <row r="5927" spans="4:13">
      <c r="D5927" s="59"/>
      <c r="E5927" s="59"/>
      <c r="F5927" s="62">
        <v>6</v>
      </c>
      <c r="G5927" s="64">
        <v>790866000</v>
      </c>
      <c r="H5927" s="59"/>
      <c r="I5927" s="69">
        <v>1.06</v>
      </c>
      <c r="J5927" s="70">
        <v>79200018.4363406</v>
      </c>
      <c r="K5927" s="64">
        <v>10</v>
      </c>
      <c r="L5927" s="64">
        <f t="shared" si="95"/>
        <v>62637392646674.9</v>
      </c>
      <c r="M5927" s="62">
        <v>5918</v>
      </c>
    </row>
    <row r="5928" spans="4:13">
      <c r="D5928" s="59"/>
      <c r="E5928" s="59"/>
      <c r="F5928" s="62">
        <v>7</v>
      </c>
      <c r="G5928" s="64">
        <v>805788000</v>
      </c>
      <c r="H5928" s="59"/>
      <c r="I5928" s="69">
        <v>1.08</v>
      </c>
      <c r="J5928" s="70">
        <v>79992018.620704</v>
      </c>
      <c r="K5928" s="64">
        <v>10</v>
      </c>
      <c r="L5928" s="64">
        <f t="shared" si="95"/>
        <v>64457414488339.8</v>
      </c>
      <c r="M5928" s="62">
        <v>5919</v>
      </c>
    </row>
    <row r="5929" spans="4:13">
      <c r="D5929" s="59"/>
      <c r="E5929" s="59"/>
      <c r="F5929" s="62">
        <v>8</v>
      </c>
      <c r="G5929" s="64">
        <v>820710000</v>
      </c>
      <c r="H5929" s="59"/>
      <c r="I5929" s="69">
        <v>1.1</v>
      </c>
      <c r="J5929" s="70">
        <v>80791938.8069111</v>
      </c>
      <c r="K5929" s="64">
        <v>10</v>
      </c>
      <c r="L5929" s="64">
        <f t="shared" si="95"/>
        <v>66307572808220</v>
      </c>
      <c r="M5929" s="62">
        <v>5920</v>
      </c>
    </row>
    <row r="5930" spans="4:13">
      <c r="D5930" s="62" t="s">
        <v>745</v>
      </c>
      <c r="E5930" s="62">
        <v>1</v>
      </c>
      <c r="F5930" s="62">
        <v>1</v>
      </c>
      <c r="G5930" s="63">
        <v>762200000</v>
      </c>
      <c r="H5930" s="62">
        <v>16100000</v>
      </c>
      <c r="I5930" s="69">
        <v>1</v>
      </c>
      <c r="J5930" s="70">
        <v>76982200</v>
      </c>
      <c r="K5930" s="64">
        <v>10</v>
      </c>
      <c r="L5930" s="64">
        <f t="shared" si="95"/>
        <v>58676595040000</v>
      </c>
      <c r="M5930" s="62">
        <v>5921</v>
      </c>
    </row>
    <row r="5931" spans="4:13">
      <c r="D5931" s="59"/>
      <c r="E5931" s="59"/>
      <c r="F5931" s="62">
        <v>2</v>
      </c>
      <c r="G5931" s="64">
        <v>769822000</v>
      </c>
      <c r="H5931" s="59"/>
      <c r="I5931" s="69">
        <v>1.01</v>
      </c>
      <c r="J5931" s="70">
        <v>77752022</v>
      </c>
      <c r="K5931" s="64">
        <v>10</v>
      </c>
      <c r="L5931" s="64">
        <f t="shared" si="95"/>
        <v>59855986902084</v>
      </c>
      <c r="M5931" s="62">
        <v>5922</v>
      </c>
    </row>
    <row r="5932" spans="4:13">
      <c r="D5932" s="59"/>
      <c r="E5932" s="59"/>
      <c r="F5932" s="62">
        <v>3</v>
      </c>
      <c r="G5932" s="64">
        <v>777444000</v>
      </c>
      <c r="H5932" s="59"/>
      <c r="I5932" s="69">
        <v>1.02</v>
      </c>
      <c r="J5932" s="70">
        <v>78529542.22</v>
      </c>
      <c r="K5932" s="64">
        <v>10</v>
      </c>
      <c r="L5932" s="64">
        <f t="shared" si="95"/>
        <v>61053098865685.7</v>
      </c>
      <c r="M5932" s="62">
        <v>5923</v>
      </c>
    </row>
    <row r="5933" spans="4:13">
      <c r="D5933" s="59"/>
      <c r="E5933" s="59"/>
      <c r="F5933" s="62">
        <v>4</v>
      </c>
      <c r="G5933" s="64">
        <v>785066000</v>
      </c>
      <c r="H5933" s="59"/>
      <c r="I5933" s="69">
        <v>1.03</v>
      </c>
      <c r="J5933" s="70">
        <v>79314837.6422</v>
      </c>
      <c r="K5933" s="64">
        <v>10</v>
      </c>
      <c r="L5933" s="64">
        <f t="shared" si="95"/>
        <v>62268167394411.4</v>
      </c>
      <c r="M5933" s="62">
        <v>5924</v>
      </c>
    </row>
    <row r="5934" spans="4:13">
      <c r="D5934" s="59"/>
      <c r="E5934" s="59"/>
      <c r="F5934" s="62">
        <v>5</v>
      </c>
      <c r="G5934" s="64">
        <v>792688000</v>
      </c>
      <c r="H5934" s="59"/>
      <c r="I5934" s="69">
        <v>1.04</v>
      </c>
      <c r="J5934" s="70">
        <v>80107986.018622</v>
      </c>
      <c r="K5934" s="64">
        <v>10</v>
      </c>
      <c r="L5934" s="64">
        <f t="shared" si="95"/>
        <v>63501431909129.4</v>
      </c>
      <c r="M5934" s="62">
        <v>5925</v>
      </c>
    </row>
    <row r="5935" spans="4:13">
      <c r="D5935" s="59"/>
      <c r="E5935" s="59"/>
      <c r="F5935" s="62">
        <v>6</v>
      </c>
      <c r="G5935" s="64">
        <v>807932000</v>
      </c>
      <c r="H5935" s="59"/>
      <c r="I5935" s="69">
        <v>1.06</v>
      </c>
      <c r="J5935" s="70">
        <v>80909065.8788082</v>
      </c>
      <c r="K5935" s="64">
        <v>10</v>
      </c>
      <c r="L5935" s="64">
        <f t="shared" si="95"/>
        <v>65369831345597.3</v>
      </c>
      <c r="M5935" s="62">
        <v>5926</v>
      </c>
    </row>
    <row r="5936" spans="4:13">
      <c r="D5936" s="59"/>
      <c r="E5936" s="59"/>
      <c r="F5936" s="62">
        <v>7</v>
      </c>
      <c r="G5936" s="64">
        <v>823176000</v>
      </c>
      <c r="H5936" s="59"/>
      <c r="I5936" s="69">
        <v>1.08</v>
      </c>
      <c r="J5936" s="70">
        <v>81718156.5375963</v>
      </c>
      <c r="K5936" s="64">
        <v>10</v>
      </c>
      <c r="L5936" s="64">
        <f t="shared" si="95"/>
        <v>67269248401992.4</v>
      </c>
      <c r="M5936" s="62">
        <v>5927</v>
      </c>
    </row>
    <row r="5937" spans="5:13">
      <c r="E5937" s="59"/>
      <c r="F5937" s="62">
        <v>8</v>
      </c>
      <c r="G5937" s="64">
        <v>838420000</v>
      </c>
      <c r="H5937" s="59"/>
      <c r="I5937" s="69">
        <v>1.1</v>
      </c>
      <c r="J5937" s="70">
        <v>82535338.1029723</v>
      </c>
      <c r="K5937" s="64">
        <v>10</v>
      </c>
      <c r="L5937" s="64">
        <f t="shared" si="95"/>
        <v>69200116592294</v>
      </c>
      <c r="M5937" s="62">
        <v>5928</v>
      </c>
    </row>
    <row r="5938" spans="5:13">
      <c r="E5938" s="62">
        <v>2</v>
      </c>
      <c r="F5938" s="62">
        <v>1</v>
      </c>
      <c r="G5938" s="63">
        <v>778300000</v>
      </c>
      <c r="H5938" s="62">
        <v>16100000</v>
      </c>
      <c r="I5938" s="69">
        <v>1</v>
      </c>
      <c r="J5938" s="70">
        <v>78608300</v>
      </c>
      <c r="K5938" s="64">
        <v>10</v>
      </c>
      <c r="L5938" s="64">
        <f t="shared" si="95"/>
        <v>61181618190000</v>
      </c>
      <c r="M5938" s="62">
        <v>5929</v>
      </c>
    </row>
    <row r="5939" spans="5:13">
      <c r="E5939" s="59"/>
      <c r="F5939" s="62">
        <v>2</v>
      </c>
      <c r="G5939" s="64">
        <v>786083000</v>
      </c>
      <c r="H5939" s="59"/>
      <c r="I5939" s="69">
        <v>1.01</v>
      </c>
      <c r="J5939" s="70">
        <v>79394383</v>
      </c>
      <c r="K5939" s="64">
        <v>10</v>
      </c>
      <c r="L5939" s="64">
        <f t="shared" si="95"/>
        <v>62411360854789</v>
      </c>
      <c r="M5939" s="62">
        <v>5930</v>
      </c>
    </row>
    <row r="5940" spans="5:13">
      <c r="E5940" s="59"/>
      <c r="F5940" s="62">
        <v>3</v>
      </c>
      <c r="G5940" s="64">
        <v>793866000</v>
      </c>
      <c r="H5940" s="59"/>
      <c r="I5940" s="69">
        <v>1.02</v>
      </c>
      <c r="J5940" s="70">
        <v>80188326.83</v>
      </c>
      <c r="K5940" s="64">
        <v>10</v>
      </c>
      <c r="L5940" s="64">
        <f t="shared" si="95"/>
        <v>63659580133224.8</v>
      </c>
      <c r="M5940" s="62">
        <v>5931</v>
      </c>
    </row>
    <row r="5941" spans="5:13">
      <c r="E5941" s="59"/>
      <c r="F5941" s="62">
        <v>4</v>
      </c>
      <c r="G5941" s="64">
        <v>801649000</v>
      </c>
      <c r="H5941" s="59"/>
      <c r="I5941" s="69">
        <v>1.03</v>
      </c>
      <c r="J5941" s="70">
        <v>80990210.0983</v>
      </c>
      <c r="K5941" s="64">
        <v>10</v>
      </c>
      <c r="L5941" s="64">
        <f t="shared" si="95"/>
        <v>64926522584092.1</v>
      </c>
      <c r="M5941" s="62">
        <v>5932</v>
      </c>
    </row>
    <row r="5942" spans="5:13">
      <c r="E5942" s="59"/>
      <c r="F5942" s="62">
        <v>5</v>
      </c>
      <c r="G5942" s="64">
        <v>809432000</v>
      </c>
      <c r="H5942" s="59"/>
      <c r="I5942" s="69">
        <v>1.04</v>
      </c>
      <c r="J5942" s="70">
        <v>81800112.199283</v>
      </c>
      <c r="K5942" s="64">
        <v>10</v>
      </c>
      <c r="L5942" s="64">
        <f t="shared" si="95"/>
        <v>66212437849690</v>
      </c>
      <c r="M5942" s="62">
        <v>5933</v>
      </c>
    </row>
    <row r="5943" spans="5:13">
      <c r="E5943" s="59"/>
      <c r="F5943" s="62">
        <v>6</v>
      </c>
      <c r="G5943" s="64">
        <v>824998000</v>
      </c>
      <c r="H5943" s="59"/>
      <c r="I5943" s="69">
        <v>1.06</v>
      </c>
      <c r="J5943" s="70">
        <v>82618113.3212758</v>
      </c>
      <c r="K5943" s="64">
        <v>10</v>
      </c>
      <c r="L5943" s="64">
        <f t="shared" si="95"/>
        <v>68160603251825.9</v>
      </c>
      <c r="M5943" s="62">
        <v>5934</v>
      </c>
    </row>
    <row r="5944" spans="5:13">
      <c r="E5944" s="59"/>
      <c r="F5944" s="62">
        <v>7</v>
      </c>
      <c r="G5944" s="64">
        <v>840564000</v>
      </c>
      <c r="H5944" s="59"/>
      <c r="I5944" s="69">
        <v>1.08</v>
      </c>
      <c r="J5944" s="70">
        <v>83444294.4544886</v>
      </c>
      <c r="K5944" s="64">
        <v>10</v>
      </c>
      <c r="L5944" s="64">
        <f t="shared" si="95"/>
        <v>70141110487842.8</v>
      </c>
      <c r="M5944" s="62">
        <v>5935</v>
      </c>
    </row>
    <row r="5945" spans="5:13">
      <c r="E5945" s="59"/>
      <c r="F5945" s="62">
        <v>8</v>
      </c>
      <c r="G5945" s="64">
        <v>856130000</v>
      </c>
      <c r="H5945" s="59"/>
      <c r="I5945" s="69">
        <v>1.1</v>
      </c>
      <c r="J5945" s="70">
        <v>84278737.3990335</v>
      </c>
      <c r="K5945" s="64">
        <v>10</v>
      </c>
      <c r="L5945" s="64">
        <f t="shared" si="95"/>
        <v>72154411579434.5</v>
      </c>
      <c r="M5945" s="62">
        <v>5936</v>
      </c>
    </row>
    <row r="5946" spans="5:13">
      <c r="E5946" s="62">
        <v>3</v>
      </c>
      <c r="F5946" s="62">
        <v>1</v>
      </c>
      <c r="G5946" s="63">
        <v>794400000</v>
      </c>
      <c r="H5946" s="62">
        <v>16100000</v>
      </c>
      <c r="I5946" s="69">
        <v>1</v>
      </c>
      <c r="J5946" s="70">
        <v>80234400</v>
      </c>
      <c r="K5946" s="64">
        <v>10</v>
      </c>
      <c r="L5946" s="64">
        <f t="shared" si="95"/>
        <v>63739001760000</v>
      </c>
      <c r="M5946" s="62">
        <v>5937</v>
      </c>
    </row>
    <row r="5947" spans="5:13">
      <c r="E5947" s="59"/>
      <c r="F5947" s="62">
        <v>2</v>
      </c>
      <c r="G5947" s="64">
        <v>802344000</v>
      </c>
      <c r="H5947" s="59"/>
      <c r="I5947" s="69">
        <v>1.01</v>
      </c>
      <c r="J5947" s="70">
        <v>81036744</v>
      </c>
      <c r="K5947" s="64">
        <v>10</v>
      </c>
      <c r="L5947" s="64">
        <f t="shared" si="95"/>
        <v>65020147671936</v>
      </c>
      <c r="M5947" s="62">
        <v>5938</v>
      </c>
    </row>
    <row r="5948" spans="5:13">
      <c r="E5948" s="59"/>
      <c r="F5948" s="62">
        <v>3</v>
      </c>
      <c r="G5948" s="64">
        <v>810288000</v>
      </c>
      <c r="H5948" s="59"/>
      <c r="I5948" s="69">
        <v>1.02</v>
      </c>
      <c r="J5948" s="70">
        <v>81847111.44</v>
      </c>
      <c r="K5948" s="64">
        <v>10</v>
      </c>
      <c r="L5948" s="64">
        <f t="shared" si="95"/>
        <v>66320542522494.7</v>
      </c>
      <c r="M5948" s="62">
        <v>5939</v>
      </c>
    </row>
    <row r="5949" spans="5:13">
      <c r="E5949" s="59"/>
      <c r="F5949" s="62">
        <v>4</v>
      </c>
      <c r="G5949" s="64">
        <v>818232000</v>
      </c>
      <c r="H5949" s="59"/>
      <c r="I5949" s="69">
        <v>1.03</v>
      </c>
      <c r="J5949" s="70">
        <v>82665582.5544</v>
      </c>
      <c r="K5949" s="64">
        <v>10</v>
      </c>
      <c r="L5949" s="64">
        <f t="shared" si="95"/>
        <v>67640443176651.8</v>
      </c>
      <c r="M5949" s="62">
        <v>5940</v>
      </c>
    </row>
    <row r="5950" spans="5:13">
      <c r="E5950" s="59"/>
      <c r="F5950" s="62">
        <v>5</v>
      </c>
      <c r="G5950" s="64">
        <v>826176000</v>
      </c>
      <c r="H5950" s="59"/>
      <c r="I5950" s="69">
        <v>1.04</v>
      </c>
      <c r="J5950" s="70">
        <v>83492238.379944</v>
      </c>
      <c r="K5950" s="64">
        <v>10</v>
      </c>
      <c r="L5950" s="64">
        <f t="shared" si="95"/>
        <v>68980109711788.6</v>
      </c>
      <c r="M5950" s="62">
        <v>5941</v>
      </c>
    </row>
    <row r="5951" spans="5:13">
      <c r="E5951" s="59"/>
      <c r="F5951" s="62">
        <v>6</v>
      </c>
      <c r="G5951" s="64">
        <v>842064000</v>
      </c>
      <c r="H5951" s="59"/>
      <c r="I5951" s="69">
        <v>1.06</v>
      </c>
      <c r="J5951" s="70">
        <v>84327160.7637434</v>
      </c>
      <c r="K5951" s="64">
        <v>10</v>
      </c>
      <c r="L5951" s="64">
        <f t="shared" si="95"/>
        <v>71009708365360.8</v>
      </c>
      <c r="M5951" s="62">
        <v>5942</v>
      </c>
    </row>
    <row r="5952" spans="5:13">
      <c r="E5952" s="59"/>
      <c r="F5952" s="62">
        <v>7</v>
      </c>
      <c r="G5952" s="64">
        <v>857952000</v>
      </c>
      <c r="H5952" s="59"/>
      <c r="I5952" s="69">
        <v>1.08</v>
      </c>
      <c r="J5952" s="70">
        <v>85170432.3713809</v>
      </c>
      <c r="K5952" s="64">
        <v>10</v>
      </c>
      <c r="L5952" s="64">
        <f t="shared" si="95"/>
        <v>73073000745891</v>
      </c>
      <c r="M5952" s="62">
        <v>5943</v>
      </c>
    </row>
    <row r="5953" spans="5:13">
      <c r="E5953" s="59"/>
      <c r="F5953" s="62">
        <v>8</v>
      </c>
      <c r="G5953" s="64">
        <v>873840000</v>
      </c>
      <c r="H5953" s="59"/>
      <c r="I5953" s="69">
        <v>1.1</v>
      </c>
      <c r="J5953" s="70">
        <v>86022136.6950947</v>
      </c>
      <c r="K5953" s="64">
        <v>10</v>
      </c>
      <c r="L5953" s="64">
        <f t="shared" si="95"/>
        <v>75170457769641.5</v>
      </c>
      <c r="M5953" s="62">
        <v>5944</v>
      </c>
    </row>
    <row r="5954" spans="5:13">
      <c r="E5954" s="62">
        <v>4</v>
      </c>
      <c r="F5954" s="62">
        <v>1</v>
      </c>
      <c r="G5954" s="63">
        <v>810500000</v>
      </c>
      <c r="H5954" s="62">
        <v>16100000</v>
      </c>
      <c r="I5954" s="69">
        <v>1</v>
      </c>
      <c r="J5954" s="70">
        <v>81860500</v>
      </c>
      <c r="K5954" s="64">
        <v>10</v>
      </c>
      <c r="L5954" s="64">
        <f t="shared" si="95"/>
        <v>66348745750000</v>
      </c>
      <c r="M5954" s="62">
        <v>5945</v>
      </c>
    </row>
    <row r="5955" spans="5:13">
      <c r="E5955" s="59"/>
      <c r="F5955" s="62">
        <v>2</v>
      </c>
      <c r="G5955" s="64">
        <v>818605000</v>
      </c>
      <c r="H5955" s="59"/>
      <c r="I5955" s="69">
        <v>1.01</v>
      </c>
      <c r="J5955" s="70">
        <v>82679105</v>
      </c>
      <c r="K5955" s="64">
        <v>10</v>
      </c>
      <c r="L5955" s="64">
        <f t="shared" si="95"/>
        <v>67682347353525</v>
      </c>
      <c r="M5955" s="62">
        <v>5946</v>
      </c>
    </row>
    <row r="5956" spans="5:13">
      <c r="E5956" s="59"/>
      <c r="F5956" s="62">
        <v>3</v>
      </c>
      <c r="G5956" s="64">
        <v>826710000</v>
      </c>
      <c r="H5956" s="59"/>
      <c r="I5956" s="69">
        <v>1.02</v>
      </c>
      <c r="J5956" s="70">
        <v>83505896.05</v>
      </c>
      <c r="K5956" s="64">
        <v>10</v>
      </c>
      <c r="L5956" s="64">
        <f t="shared" si="95"/>
        <v>69035986033495.5</v>
      </c>
      <c r="M5956" s="62">
        <v>5947</v>
      </c>
    </row>
    <row r="5957" spans="5:13">
      <c r="E5957" s="59"/>
      <c r="F5957" s="62">
        <v>4</v>
      </c>
      <c r="G5957" s="64">
        <v>834815000</v>
      </c>
      <c r="H5957" s="59"/>
      <c r="I5957" s="69">
        <v>1.03</v>
      </c>
      <c r="J5957" s="70">
        <v>84340955.0105</v>
      </c>
      <c r="K5957" s="64">
        <v>10</v>
      </c>
      <c r="L5957" s="64">
        <f t="shared" si="95"/>
        <v>70409929172090.5</v>
      </c>
      <c r="M5957" s="62">
        <v>5948</v>
      </c>
    </row>
    <row r="5958" spans="5:13">
      <c r="E5958" s="59"/>
      <c r="F5958" s="62">
        <v>5</v>
      </c>
      <c r="G5958" s="64">
        <v>842920000</v>
      </c>
      <c r="H5958" s="59"/>
      <c r="I5958" s="69">
        <v>1.04</v>
      </c>
      <c r="J5958" s="70">
        <v>85184364.560605</v>
      </c>
      <c r="K5958" s="64">
        <v>10</v>
      </c>
      <c r="L5958" s="64">
        <f t="shared" si="95"/>
        <v>71804447495425.2</v>
      </c>
      <c r="M5958" s="62">
        <v>5949</v>
      </c>
    </row>
    <row r="5959" spans="5:13">
      <c r="E5959" s="59"/>
      <c r="F5959" s="62">
        <v>6</v>
      </c>
      <c r="G5959" s="64">
        <v>859130000</v>
      </c>
      <c r="H5959" s="59"/>
      <c r="I5959" s="69">
        <v>1.06</v>
      </c>
      <c r="J5959" s="70">
        <v>86036208.2062111</v>
      </c>
      <c r="K5959" s="64">
        <v>10</v>
      </c>
      <c r="L5959" s="64">
        <f t="shared" si="95"/>
        <v>73917146686202.1</v>
      </c>
      <c r="M5959" s="62">
        <v>5950</v>
      </c>
    </row>
    <row r="5960" spans="5:13">
      <c r="E5960" s="59"/>
      <c r="F5960" s="62">
        <v>7</v>
      </c>
      <c r="G5960" s="64">
        <v>875340000</v>
      </c>
      <c r="H5960" s="59"/>
      <c r="I5960" s="69">
        <v>1.08</v>
      </c>
      <c r="J5960" s="70">
        <v>86896570.2882732</v>
      </c>
      <c r="K5960" s="64">
        <v>10</v>
      </c>
      <c r="L5960" s="64">
        <f t="shared" si="95"/>
        <v>76064919176137.1</v>
      </c>
      <c r="M5960" s="62">
        <v>5951</v>
      </c>
    </row>
    <row r="5961" spans="5:13">
      <c r="E5961" s="59"/>
      <c r="F5961" s="62">
        <v>8</v>
      </c>
      <c r="G5961" s="64">
        <v>891550000</v>
      </c>
      <c r="H5961" s="59"/>
      <c r="I5961" s="69">
        <v>1.1</v>
      </c>
      <c r="J5961" s="70">
        <v>87765535.9911559</v>
      </c>
      <c r="K5961" s="64">
        <v>10</v>
      </c>
      <c r="L5961" s="64">
        <f t="shared" si="95"/>
        <v>78248255162915</v>
      </c>
      <c r="M5961" s="62">
        <v>5952</v>
      </c>
    </row>
    <row r="5962" spans="5:13">
      <c r="E5962" s="62">
        <v>5</v>
      </c>
      <c r="F5962" s="62">
        <v>1</v>
      </c>
      <c r="G5962" s="63">
        <v>826600000</v>
      </c>
      <c r="H5962" s="62">
        <v>16100000</v>
      </c>
      <c r="I5962" s="69">
        <v>1</v>
      </c>
      <c r="J5962" s="70">
        <v>83486600</v>
      </c>
      <c r="K5962" s="64">
        <v>10</v>
      </c>
      <c r="L5962" s="64">
        <f t="shared" si="95"/>
        <v>69010850160000</v>
      </c>
      <c r="M5962" s="62">
        <v>5953</v>
      </c>
    </row>
    <row r="5963" spans="5:13">
      <c r="E5963" s="59"/>
      <c r="F5963" s="62">
        <v>2</v>
      </c>
      <c r="G5963" s="64">
        <v>834866000</v>
      </c>
      <c r="H5963" s="59"/>
      <c r="I5963" s="69">
        <v>1.01</v>
      </c>
      <c r="J5963" s="70">
        <v>84321466</v>
      </c>
      <c r="K5963" s="64">
        <v>10</v>
      </c>
      <c r="L5963" s="64">
        <f t="shared" si="95"/>
        <v>70397959899556</v>
      </c>
      <c r="M5963" s="62">
        <v>5954</v>
      </c>
    </row>
    <row r="5964" spans="5:13">
      <c r="E5964" s="59"/>
      <c r="F5964" s="62">
        <v>3</v>
      </c>
      <c r="G5964" s="64">
        <v>843132000</v>
      </c>
      <c r="H5964" s="59"/>
      <c r="I5964" s="69">
        <v>1.02</v>
      </c>
      <c r="J5964" s="70">
        <v>85164680.66</v>
      </c>
      <c r="K5964" s="64">
        <v>10</v>
      </c>
      <c r="L5964" s="64">
        <f t="shared" si="95"/>
        <v>71805910666227.1</v>
      </c>
      <c r="M5964" s="62">
        <v>5955</v>
      </c>
    </row>
    <row r="5965" spans="5:13">
      <c r="E5965" s="59"/>
      <c r="F5965" s="62">
        <v>4</v>
      </c>
      <c r="G5965" s="64">
        <v>851398000</v>
      </c>
      <c r="H5965" s="59"/>
      <c r="I5965" s="69">
        <v>1.03</v>
      </c>
      <c r="J5965" s="70">
        <v>86016327.4666</v>
      </c>
      <c r="K5965" s="64">
        <v>10</v>
      </c>
      <c r="L5965" s="64">
        <f t="shared" si="95"/>
        <v>73234980570408.3</v>
      </c>
      <c r="M5965" s="62">
        <v>5956</v>
      </c>
    </row>
    <row r="5966" spans="5:13">
      <c r="E5966" s="59"/>
      <c r="F5966" s="62">
        <v>5</v>
      </c>
      <c r="G5966" s="64">
        <v>859664000</v>
      </c>
      <c r="H5966" s="59"/>
      <c r="I5966" s="69">
        <v>1.04</v>
      </c>
      <c r="J5966" s="70">
        <v>86876490.741266</v>
      </c>
      <c r="K5966" s="64">
        <v>10</v>
      </c>
      <c r="L5966" s="64">
        <f t="shared" si="95"/>
        <v>74685451200599.7</v>
      </c>
      <c r="M5966" s="62">
        <v>5957</v>
      </c>
    </row>
    <row r="5967" spans="5:13">
      <c r="E5967" s="59"/>
      <c r="F5967" s="62">
        <v>6</v>
      </c>
      <c r="G5967" s="64">
        <v>876196000</v>
      </c>
      <c r="H5967" s="59"/>
      <c r="I5967" s="69">
        <v>1.06</v>
      </c>
      <c r="J5967" s="70">
        <v>87745255.6486787</v>
      </c>
      <c r="K5967" s="64">
        <v>10</v>
      </c>
      <c r="L5967" s="64">
        <f t="shared" si="95"/>
        <v>76882918214349.7</v>
      </c>
      <c r="M5967" s="62">
        <v>5958</v>
      </c>
    </row>
    <row r="5968" spans="5:13">
      <c r="E5968" s="59"/>
      <c r="F5968" s="62">
        <v>7</v>
      </c>
      <c r="G5968" s="64">
        <v>892728000</v>
      </c>
      <c r="H5968" s="59"/>
      <c r="I5968" s="69">
        <v>1.08</v>
      </c>
      <c r="J5968" s="70">
        <v>88622708.2051654</v>
      </c>
      <c r="K5968" s="64">
        <v>10</v>
      </c>
      <c r="L5968" s="64">
        <f t="shared" si="95"/>
        <v>79116865778580.9</v>
      </c>
      <c r="M5968" s="62">
        <v>5959</v>
      </c>
    </row>
    <row r="5969" spans="4:13">
      <c r="D5969" s="59"/>
      <c r="E5969" s="59"/>
      <c r="F5969" s="62">
        <v>8</v>
      </c>
      <c r="G5969" s="64">
        <v>909260000</v>
      </c>
      <c r="H5969" s="59"/>
      <c r="I5969" s="69">
        <v>1.1</v>
      </c>
      <c r="J5969" s="70">
        <v>89508935.2872171</v>
      </c>
      <c r="K5969" s="64">
        <v>10</v>
      </c>
      <c r="L5969" s="64">
        <f t="shared" si="95"/>
        <v>81387803759255</v>
      </c>
      <c r="M5969" s="62">
        <v>5960</v>
      </c>
    </row>
    <row r="5970" spans="4:13">
      <c r="D5970" s="62" t="s">
        <v>746</v>
      </c>
      <c r="E5970" s="62">
        <v>1</v>
      </c>
      <c r="F5970" s="62">
        <v>1</v>
      </c>
      <c r="G5970" s="63">
        <v>847700000</v>
      </c>
      <c r="H5970" s="62">
        <v>21100000</v>
      </c>
      <c r="I5970" s="69">
        <v>1</v>
      </c>
      <c r="J5970" s="70">
        <v>85617700</v>
      </c>
      <c r="K5970" s="64">
        <v>10</v>
      </c>
      <c r="L5970" s="64">
        <f t="shared" si="95"/>
        <v>72578971990000</v>
      </c>
      <c r="M5970" s="62">
        <v>5961</v>
      </c>
    </row>
    <row r="5971" spans="4:13">
      <c r="D5971" s="59"/>
      <c r="E5971" s="59"/>
      <c r="F5971" s="62">
        <v>2</v>
      </c>
      <c r="G5971" s="64">
        <v>856177000</v>
      </c>
      <c r="H5971" s="59"/>
      <c r="I5971" s="69">
        <v>1.01</v>
      </c>
      <c r="J5971" s="70">
        <v>86473877</v>
      </c>
      <c r="K5971" s="64">
        <v>10</v>
      </c>
      <c r="L5971" s="64">
        <f t="shared" si="95"/>
        <v>74037800765229</v>
      </c>
      <c r="M5971" s="62">
        <v>5962</v>
      </c>
    </row>
    <row r="5972" spans="4:13">
      <c r="D5972" s="59"/>
      <c r="E5972" s="59"/>
      <c r="F5972" s="62">
        <v>3</v>
      </c>
      <c r="G5972" s="64">
        <v>864654000</v>
      </c>
      <c r="H5972" s="59"/>
      <c r="I5972" s="69">
        <v>1.02</v>
      </c>
      <c r="J5972" s="70">
        <v>87338615.77</v>
      </c>
      <c r="K5972" s="64">
        <v>10</v>
      </c>
      <c r="L5972" s="64">
        <f t="shared" si="95"/>
        <v>75518548133993.6</v>
      </c>
      <c r="M5972" s="62">
        <v>5963</v>
      </c>
    </row>
    <row r="5973" spans="4:13">
      <c r="D5973" s="59"/>
      <c r="E5973" s="59"/>
      <c r="F5973" s="62">
        <v>4</v>
      </c>
      <c r="G5973" s="64">
        <v>873131000</v>
      </c>
      <c r="H5973" s="59"/>
      <c r="I5973" s="69">
        <v>1.03</v>
      </c>
      <c r="J5973" s="70">
        <v>88212001.9277</v>
      </c>
      <c r="K5973" s="64">
        <v>10</v>
      </c>
      <c r="L5973" s="64">
        <f t="shared" si="95"/>
        <v>77021506586134.6</v>
      </c>
      <c r="M5973" s="62">
        <v>5964</v>
      </c>
    </row>
    <row r="5974" spans="4:13">
      <c r="D5974" s="59"/>
      <c r="E5974" s="59"/>
      <c r="F5974" s="62">
        <v>5</v>
      </c>
      <c r="G5974" s="64">
        <v>881608000</v>
      </c>
      <c r="H5974" s="59"/>
      <c r="I5974" s="69">
        <v>1.04</v>
      </c>
      <c r="J5974" s="70">
        <v>89094121.946977</v>
      </c>
      <c r="K5974" s="64">
        <v>10</v>
      </c>
      <c r="L5974" s="64">
        <f t="shared" si="95"/>
        <v>78546972269430.5</v>
      </c>
      <c r="M5974" s="62">
        <v>5965</v>
      </c>
    </row>
    <row r="5975" spans="4:13">
      <c r="D5975" s="59"/>
      <c r="E5975" s="59"/>
      <c r="F5975" s="62">
        <v>6</v>
      </c>
      <c r="G5975" s="64">
        <v>898562000</v>
      </c>
      <c r="H5975" s="59"/>
      <c r="I5975" s="69">
        <v>1.06</v>
      </c>
      <c r="J5975" s="70">
        <v>89985063.1664468</v>
      </c>
      <c r="K5975" s="64">
        <v>10</v>
      </c>
      <c r="L5975" s="64">
        <f t="shared" si="95"/>
        <v>80858056890968.8</v>
      </c>
      <c r="M5975" s="62">
        <v>5966</v>
      </c>
    </row>
    <row r="5976" spans="4:13">
      <c r="D5976" s="59"/>
      <c r="E5976" s="59"/>
      <c r="F5976" s="62">
        <v>7</v>
      </c>
      <c r="G5976" s="64">
        <v>915516000</v>
      </c>
      <c r="H5976" s="59"/>
      <c r="I5976" s="69">
        <v>1.08</v>
      </c>
      <c r="J5976" s="70">
        <v>90884913.7981112</v>
      </c>
      <c r="K5976" s="64">
        <v>10</v>
      </c>
      <c r="L5976" s="64">
        <f t="shared" si="95"/>
        <v>83207508256791.6</v>
      </c>
      <c r="M5976" s="62">
        <v>5967</v>
      </c>
    </row>
    <row r="5977" spans="4:13">
      <c r="D5977" s="59"/>
      <c r="E5977" s="59"/>
      <c r="F5977" s="62">
        <v>8</v>
      </c>
      <c r="G5977" s="64">
        <v>932470000</v>
      </c>
      <c r="H5977" s="59"/>
      <c r="I5977" s="69">
        <v>1.1</v>
      </c>
      <c r="J5977" s="70">
        <v>91793762.9360924</v>
      </c>
      <c r="K5977" s="64">
        <v>10</v>
      </c>
      <c r="L5977" s="64">
        <f t="shared" si="95"/>
        <v>85595862595018.1</v>
      </c>
      <c r="M5977" s="62">
        <v>5968</v>
      </c>
    </row>
    <row r="5978" spans="4:13">
      <c r="D5978" s="59"/>
      <c r="E5978" s="62">
        <v>2</v>
      </c>
      <c r="F5978" s="62">
        <v>1</v>
      </c>
      <c r="G5978" s="63">
        <v>868800000</v>
      </c>
      <c r="H5978" s="62">
        <v>21100000</v>
      </c>
      <c r="I5978" s="69">
        <v>1</v>
      </c>
      <c r="J5978" s="70">
        <v>87748800</v>
      </c>
      <c r="K5978" s="64">
        <v>10</v>
      </c>
      <c r="L5978" s="64">
        <f t="shared" si="95"/>
        <v>76237026240000</v>
      </c>
      <c r="M5978" s="62">
        <v>5969</v>
      </c>
    </row>
    <row r="5979" spans="4:13">
      <c r="D5979" s="59"/>
      <c r="E5979" s="59"/>
      <c r="F5979" s="62">
        <v>2</v>
      </c>
      <c r="G5979" s="64">
        <v>877488000</v>
      </c>
      <c r="H5979" s="59"/>
      <c r="I5979" s="69">
        <v>1.01</v>
      </c>
      <c r="J5979" s="70">
        <v>88626288</v>
      </c>
      <c r="K5979" s="64">
        <v>10</v>
      </c>
      <c r="L5979" s="64">
        <f t="shared" si="95"/>
        <v>77769381692544</v>
      </c>
      <c r="M5979" s="62">
        <v>5970</v>
      </c>
    </row>
    <row r="5980" spans="4:13">
      <c r="D5980" s="59"/>
      <c r="E5980" s="59"/>
      <c r="F5980" s="62">
        <v>3</v>
      </c>
      <c r="G5980" s="64">
        <v>886176000</v>
      </c>
      <c r="H5980" s="59"/>
      <c r="I5980" s="69">
        <v>1.02</v>
      </c>
      <c r="J5980" s="70">
        <v>89512550.88</v>
      </c>
      <c r="K5980" s="64">
        <v>10</v>
      </c>
      <c r="L5980" s="64">
        <f t="shared" si="95"/>
        <v>79324760464634.9</v>
      </c>
      <c r="M5980" s="62">
        <v>5971</v>
      </c>
    </row>
    <row r="5981" spans="4:13">
      <c r="D5981" s="59"/>
      <c r="E5981" s="59"/>
      <c r="F5981" s="62">
        <v>4</v>
      </c>
      <c r="G5981" s="64">
        <v>894864000</v>
      </c>
      <c r="H5981" s="59"/>
      <c r="I5981" s="69">
        <v>1.03</v>
      </c>
      <c r="J5981" s="70">
        <v>90407676.3888</v>
      </c>
      <c r="K5981" s="64">
        <v>10</v>
      </c>
      <c r="L5981" s="64">
        <f t="shared" si="95"/>
        <v>80903469787987.1</v>
      </c>
      <c r="M5981" s="62">
        <v>5972</v>
      </c>
    </row>
    <row r="5982" spans="4:13">
      <c r="D5982" s="59"/>
      <c r="E5982" s="59"/>
      <c r="F5982" s="62">
        <v>5</v>
      </c>
      <c r="G5982" s="64">
        <v>903552000</v>
      </c>
      <c r="H5982" s="59"/>
      <c r="I5982" s="69">
        <v>1.04</v>
      </c>
      <c r="J5982" s="70">
        <v>91311753.152688</v>
      </c>
      <c r="K5982" s="64">
        <v>10</v>
      </c>
      <c r="L5982" s="64">
        <f t="shared" si="95"/>
        <v>82505820736617.5</v>
      </c>
      <c r="M5982" s="62">
        <v>5973</v>
      </c>
    </row>
    <row r="5983" spans="4:13">
      <c r="D5983" s="59"/>
      <c r="E5983" s="59"/>
      <c r="F5983" s="62">
        <v>6</v>
      </c>
      <c r="G5983" s="64">
        <v>920928000</v>
      </c>
      <c r="H5983" s="59"/>
      <c r="I5983" s="69">
        <v>1.06</v>
      </c>
      <c r="J5983" s="70">
        <v>92224870.6842149</v>
      </c>
      <c r="K5983" s="64">
        <v>10</v>
      </c>
      <c r="L5983" s="64">
        <f t="shared" si="95"/>
        <v>84933386637472.7</v>
      </c>
      <c r="M5983" s="62">
        <v>5974</v>
      </c>
    </row>
    <row r="5984" spans="4:13">
      <c r="D5984" s="59"/>
      <c r="E5984" s="59"/>
      <c r="F5984" s="62">
        <v>7</v>
      </c>
      <c r="G5984" s="64">
        <v>938304000</v>
      </c>
      <c r="H5984" s="59"/>
      <c r="I5984" s="69">
        <v>1.08</v>
      </c>
      <c r="J5984" s="70">
        <v>93147119.391057</v>
      </c>
      <c r="K5984" s="64">
        <v>10</v>
      </c>
      <c r="L5984" s="64">
        <f t="shared" si="95"/>
        <v>87401253017106.3</v>
      </c>
      <c r="M5984" s="62">
        <v>5975</v>
      </c>
    </row>
    <row r="5985" spans="5:13">
      <c r="E5985" s="59"/>
      <c r="F5985" s="62">
        <v>8</v>
      </c>
      <c r="G5985" s="64">
        <v>955680000</v>
      </c>
      <c r="H5985" s="59"/>
      <c r="I5985" s="69">
        <v>1.1</v>
      </c>
      <c r="J5985" s="70">
        <v>94078590.5849676</v>
      </c>
      <c r="K5985" s="64">
        <v>10</v>
      </c>
      <c r="L5985" s="64">
        <f t="shared" si="95"/>
        <v>89909983130241.8</v>
      </c>
      <c r="M5985" s="62">
        <v>5976</v>
      </c>
    </row>
    <row r="5986" spans="5:13">
      <c r="E5986" s="62">
        <v>3</v>
      </c>
      <c r="F5986" s="62">
        <v>1</v>
      </c>
      <c r="G5986" s="63">
        <v>889900000</v>
      </c>
      <c r="H5986" s="62">
        <v>21100000</v>
      </c>
      <c r="I5986" s="69">
        <v>1</v>
      </c>
      <c r="J5986" s="70">
        <v>89879900</v>
      </c>
      <c r="K5986" s="64">
        <v>10</v>
      </c>
      <c r="L5986" s="64">
        <f t="shared" si="95"/>
        <v>79985012910000</v>
      </c>
      <c r="M5986" s="62">
        <v>5977</v>
      </c>
    </row>
    <row r="5987" spans="5:13">
      <c r="E5987" s="59"/>
      <c r="F5987" s="62">
        <v>2</v>
      </c>
      <c r="G5987" s="64">
        <v>898799000</v>
      </c>
      <c r="H5987" s="59"/>
      <c r="I5987" s="69">
        <v>1.01</v>
      </c>
      <c r="J5987" s="70">
        <v>90778699</v>
      </c>
      <c r="K5987" s="64">
        <v>10</v>
      </c>
      <c r="L5987" s="64">
        <f t="shared" si="95"/>
        <v>81592702681501</v>
      </c>
      <c r="M5987" s="62">
        <v>5978</v>
      </c>
    </row>
    <row r="5988" spans="5:13">
      <c r="E5988" s="59"/>
      <c r="F5988" s="62">
        <v>3</v>
      </c>
      <c r="G5988" s="64">
        <v>907698000</v>
      </c>
      <c r="H5988" s="59"/>
      <c r="I5988" s="69">
        <v>1.02</v>
      </c>
      <c r="J5988" s="70">
        <v>91686485.99</v>
      </c>
      <c r="K5988" s="64">
        <v>10</v>
      </c>
      <c r="L5988" s="64">
        <f t="shared" ref="L5988:L6051" si="96">G5988*(1+J5988/1000)</f>
        <v>83224547658151</v>
      </c>
      <c r="M5988" s="62">
        <v>5979</v>
      </c>
    </row>
    <row r="5989" spans="5:13">
      <c r="E5989" s="59"/>
      <c r="F5989" s="62">
        <v>4</v>
      </c>
      <c r="G5989" s="64">
        <v>916597000</v>
      </c>
      <c r="H5989" s="59"/>
      <c r="I5989" s="69">
        <v>1.03</v>
      </c>
      <c r="J5989" s="70">
        <v>92603350.8499</v>
      </c>
      <c r="K5989" s="64">
        <v>10</v>
      </c>
      <c r="L5989" s="64">
        <f t="shared" si="96"/>
        <v>84880870175965.8</v>
      </c>
      <c r="M5989" s="62">
        <v>5980</v>
      </c>
    </row>
    <row r="5990" spans="5:13">
      <c r="E5990" s="59"/>
      <c r="F5990" s="62">
        <v>5</v>
      </c>
      <c r="G5990" s="64">
        <v>925496000</v>
      </c>
      <c r="H5990" s="59"/>
      <c r="I5990" s="69">
        <v>1.04</v>
      </c>
      <c r="J5990" s="70">
        <v>93529384.358399</v>
      </c>
      <c r="K5990" s="64">
        <v>10</v>
      </c>
      <c r="L5990" s="64">
        <f t="shared" si="96"/>
        <v>86561996602160.8</v>
      </c>
      <c r="M5990" s="62">
        <v>5981</v>
      </c>
    </row>
    <row r="5991" spans="5:13">
      <c r="E5991" s="59"/>
      <c r="F5991" s="62">
        <v>6</v>
      </c>
      <c r="G5991" s="64">
        <v>943294000</v>
      </c>
      <c r="H5991" s="59"/>
      <c r="I5991" s="69">
        <v>1.06</v>
      </c>
      <c r="J5991" s="70">
        <v>94464678.201983</v>
      </c>
      <c r="K5991" s="64">
        <v>10</v>
      </c>
      <c r="L5991" s="64">
        <f t="shared" si="96"/>
        <v>89108907453861.3</v>
      </c>
      <c r="M5991" s="62">
        <v>5982</v>
      </c>
    </row>
    <row r="5992" spans="5:13">
      <c r="E5992" s="59"/>
      <c r="F5992" s="62">
        <v>7</v>
      </c>
      <c r="G5992" s="64">
        <v>961092000</v>
      </c>
      <c r="H5992" s="59"/>
      <c r="I5992" s="69">
        <v>1.08</v>
      </c>
      <c r="J5992" s="70">
        <v>95409324.9840028</v>
      </c>
      <c r="K5992" s="64">
        <v>10</v>
      </c>
      <c r="L5992" s="64">
        <f t="shared" si="96"/>
        <v>91698100059525.2</v>
      </c>
      <c r="M5992" s="62">
        <v>5983</v>
      </c>
    </row>
    <row r="5993" spans="5:13">
      <c r="E5993" s="59"/>
      <c r="F5993" s="62">
        <v>8</v>
      </c>
      <c r="G5993" s="64">
        <v>978890000</v>
      </c>
      <c r="H5993" s="59"/>
      <c r="I5993" s="69">
        <v>1.1</v>
      </c>
      <c r="J5993" s="70">
        <v>96363418.2338428</v>
      </c>
      <c r="K5993" s="64">
        <v>10</v>
      </c>
      <c r="L5993" s="64">
        <f t="shared" si="96"/>
        <v>94330165364926.4</v>
      </c>
      <c r="M5993" s="62">
        <v>5984</v>
      </c>
    </row>
    <row r="5994" spans="5:13">
      <c r="E5994" s="62">
        <v>4</v>
      </c>
      <c r="F5994" s="62">
        <v>1</v>
      </c>
      <c r="G5994" s="63">
        <v>911000000</v>
      </c>
      <c r="H5994" s="62">
        <v>21100000</v>
      </c>
      <c r="I5994" s="69">
        <v>1</v>
      </c>
      <c r="J5994" s="70">
        <v>92011000</v>
      </c>
      <c r="K5994" s="64">
        <v>10</v>
      </c>
      <c r="L5994" s="64">
        <f t="shared" si="96"/>
        <v>83822932000000</v>
      </c>
      <c r="M5994" s="62">
        <v>5985</v>
      </c>
    </row>
    <row r="5995" spans="5:13">
      <c r="E5995" s="59"/>
      <c r="F5995" s="62">
        <v>2</v>
      </c>
      <c r="G5995" s="64">
        <v>920110000</v>
      </c>
      <c r="H5995" s="59"/>
      <c r="I5995" s="69">
        <v>1.01</v>
      </c>
      <c r="J5995" s="70">
        <v>92931110</v>
      </c>
      <c r="K5995" s="64">
        <v>10</v>
      </c>
      <c r="L5995" s="64">
        <f t="shared" si="96"/>
        <v>85507763732100</v>
      </c>
      <c r="M5995" s="62">
        <v>5986</v>
      </c>
    </row>
    <row r="5996" spans="5:13">
      <c r="E5996" s="59"/>
      <c r="F5996" s="62">
        <v>3</v>
      </c>
      <c r="G5996" s="64">
        <v>929220000</v>
      </c>
      <c r="H5996" s="59"/>
      <c r="I5996" s="69">
        <v>1.02</v>
      </c>
      <c r="J5996" s="70">
        <v>93860421.1</v>
      </c>
      <c r="K5996" s="64">
        <v>10</v>
      </c>
      <c r="L5996" s="64">
        <f t="shared" si="96"/>
        <v>87217909714542</v>
      </c>
      <c r="M5996" s="62">
        <v>5987</v>
      </c>
    </row>
    <row r="5997" spans="5:13">
      <c r="E5997" s="59"/>
      <c r="F5997" s="62">
        <v>4</v>
      </c>
      <c r="G5997" s="64">
        <v>938330000</v>
      </c>
      <c r="H5997" s="59"/>
      <c r="I5997" s="69">
        <v>1.03</v>
      </c>
      <c r="J5997" s="70">
        <v>94799025.311</v>
      </c>
      <c r="K5997" s="64">
        <v>10</v>
      </c>
      <c r="L5997" s="64">
        <f t="shared" si="96"/>
        <v>88953707750070.6</v>
      </c>
      <c r="M5997" s="62">
        <v>5988</v>
      </c>
    </row>
    <row r="5998" spans="5:13">
      <c r="E5998" s="59"/>
      <c r="F5998" s="62">
        <v>5</v>
      </c>
      <c r="G5998" s="64">
        <v>947440000</v>
      </c>
      <c r="H5998" s="59"/>
      <c r="I5998" s="69">
        <v>1.04</v>
      </c>
      <c r="J5998" s="70">
        <v>95747015.56411</v>
      </c>
      <c r="K5998" s="64">
        <v>10</v>
      </c>
      <c r="L5998" s="64">
        <f t="shared" si="96"/>
        <v>90715499866060.4</v>
      </c>
      <c r="M5998" s="62">
        <v>5989</v>
      </c>
    </row>
    <row r="5999" spans="5:13">
      <c r="E5999" s="59"/>
      <c r="F5999" s="62">
        <v>6</v>
      </c>
      <c r="G5999" s="64">
        <v>965660000</v>
      </c>
      <c r="H5999" s="59"/>
      <c r="I5999" s="69">
        <v>1.06</v>
      </c>
      <c r="J5999" s="70">
        <v>96704485.7197511</v>
      </c>
      <c r="K5999" s="64">
        <v>10</v>
      </c>
      <c r="L5999" s="64">
        <f t="shared" si="96"/>
        <v>93384619340134.8</v>
      </c>
      <c r="M5999" s="62">
        <v>5990</v>
      </c>
    </row>
    <row r="6000" spans="5:13">
      <c r="E6000" s="59"/>
      <c r="F6000" s="62">
        <v>7</v>
      </c>
      <c r="G6000" s="64">
        <v>983880000</v>
      </c>
      <c r="H6000" s="59"/>
      <c r="I6000" s="69">
        <v>1.08</v>
      </c>
      <c r="J6000" s="70">
        <v>97671530.5769486</v>
      </c>
      <c r="K6000" s="64">
        <v>10</v>
      </c>
      <c r="L6000" s="64">
        <f t="shared" si="96"/>
        <v>96098049384048.2</v>
      </c>
      <c r="M6000" s="62">
        <v>5991</v>
      </c>
    </row>
    <row r="6001" spans="4:13">
      <c r="D6001" s="59"/>
      <c r="E6001" s="59"/>
      <c r="F6001" s="62">
        <v>8</v>
      </c>
      <c r="G6001" s="64">
        <v>1002100000</v>
      </c>
      <c r="H6001" s="59"/>
      <c r="I6001" s="69">
        <v>1.1</v>
      </c>
      <c r="J6001" s="70">
        <v>98648245.8827181</v>
      </c>
      <c r="K6001" s="64">
        <v>10</v>
      </c>
      <c r="L6001" s="64">
        <f t="shared" si="96"/>
        <v>98856409299071.8</v>
      </c>
      <c r="M6001" s="62">
        <v>5992</v>
      </c>
    </row>
    <row r="6002" spans="4:13">
      <c r="D6002" s="59"/>
      <c r="E6002" s="62">
        <v>5</v>
      </c>
      <c r="F6002" s="62">
        <v>1</v>
      </c>
      <c r="G6002" s="63">
        <v>932100000</v>
      </c>
      <c r="H6002" s="62">
        <v>21100000</v>
      </c>
      <c r="I6002" s="69">
        <v>1</v>
      </c>
      <c r="J6002" s="70">
        <v>94142100</v>
      </c>
      <c r="K6002" s="64">
        <v>10</v>
      </c>
      <c r="L6002" s="64">
        <f t="shared" si="96"/>
        <v>87750783510000</v>
      </c>
      <c r="M6002" s="62">
        <v>5993</v>
      </c>
    </row>
    <row r="6003" spans="4:13">
      <c r="D6003" s="59"/>
      <c r="E6003" s="59"/>
      <c r="F6003" s="62">
        <v>2</v>
      </c>
      <c r="G6003" s="64">
        <v>941421000</v>
      </c>
      <c r="H6003" s="59"/>
      <c r="I6003" s="69">
        <v>1.01</v>
      </c>
      <c r="J6003" s="70">
        <v>95083521</v>
      </c>
      <c r="K6003" s="64">
        <v>10</v>
      </c>
      <c r="L6003" s="64">
        <f t="shared" si="96"/>
        <v>89514564844341</v>
      </c>
      <c r="M6003" s="62">
        <v>5994</v>
      </c>
    </row>
    <row r="6004" spans="4:13">
      <c r="D6004" s="59"/>
      <c r="E6004" s="59"/>
      <c r="F6004" s="62">
        <v>3</v>
      </c>
      <c r="G6004" s="64">
        <v>950742000</v>
      </c>
      <c r="H6004" s="59"/>
      <c r="I6004" s="69">
        <v>1.02</v>
      </c>
      <c r="J6004" s="70">
        <v>96034356.21</v>
      </c>
      <c r="K6004" s="64">
        <v>10</v>
      </c>
      <c r="L6004" s="64">
        <f t="shared" si="96"/>
        <v>91304846633807.8</v>
      </c>
      <c r="M6004" s="62">
        <v>5995</v>
      </c>
    </row>
    <row r="6005" spans="4:13">
      <c r="D6005" s="59"/>
      <c r="E6005" s="59"/>
      <c r="F6005" s="62">
        <v>4</v>
      </c>
      <c r="G6005" s="64">
        <v>960063000</v>
      </c>
      <c r="H6005" s="59"/>
      <c r="I6005" s="69">
        <v>1.03</v>
      </c>
      <c r="J6005" s="70">
        <v>96994699.7721</v>
      </c>
      <c r="K6005" s="64">
        <v>10</v>
      </c>
      <c r="L6005" s="64">
        <f t="shared" si="96"/>
        <v>93121982510301.7</v>
      </c>
      <c r="M6005" s="62">
        <v>5996</v>
      </c>
    </row>
    <row r="6006" spans="4:13">
      <c r="D6006" s="59"/>
      <c r="E6006" s="59"/>
      <c r="F6006" s="62">
        <v>5</v>
      </c>
      <c r="G6006" s="64">
        <v>969384000</v>
      </c>
      <c r="H6006" s="59"/>
      <c r="I6006" s="69">
        <v>1.04</v>
      </c>
      <c r="J6006" s="70">
        <v>97964646.769821</v>
      </c>
      <c r="K6006" s="64">
        <v>10</v>
      </c>
      <c r="L6006" s="64">
        <f t="shared" si="96"/>
        <v>94966330528316.2</v>
      </c>
      <c r="M6006" s="62">
        <v>5997</v>
      </c>
    </row>
    <row r="6007" spans="4:13">
      <c r="D6007" s="59"/>
      <c r="E6007" s="59"/>
      <c r="F6007" s="62">
        <v>6</v>
      </c>
      <c r="G6007" s="64">
        <v>988026000</v>
      </c>
      <c r="H6007" s="59"/>
      <c r="I6007" s="69">
        <v>1.06</v>
      </c>
      <c r="J6007" s="70">
        <v>98944293.2375192</v>
      </c>
      <c r="K6007" s="64">
        <v>10</v>
      </c>
      <c r="L6007" s="64">
        <f t="shared" si="96"/>
        <v>97760522296293.1</v>
      </c>
      <c r="M6007" s="62">
        <v>5998</v>
      </c>
    </row>
    <row r="6008" spans="4:13">
      <c r="D6008" s="59"/>
      <c r="E6008" s="59"/>
      <c r="F6008" s="62">
        <v>7</v>
      </c>
      <c r="G6008" s="64">
        <v>1006668000</v>
      </c>
      <c r="H6008" s="59"/>
      <c r="I6008" s="69">
        <v>1.08</v>
      </c>
      <c r="J6008" s="70">
        <v>99933736.1698944</v>
      </c>
      <c r="K6008" s="64">
        <v>10</v>
      </c>
      <c r="L6008" s="64">
        <f t="shared" si="96"/>
        <v>100601100990675</v>
      </c>
      <c r="M6008" s="62">
        <v>5999</v>
      </c>
    </row>
    <row r="6009" spans="4:13">
      <c r="D6009" s="59"/>
      <c r="E6009" s="59"/>
      <c r="F6009" s="62">
        <v>8</v>
      </c>
      <c r="G6009" s="64">
        <v>1025310000</v>
      </c>
      <c r="H6009" s="59"/>
      <c r="I6009" s="69">
        <v>1.1</v>
      </c>
      <c r="J6009" s="70">
        <v>100933073.531593</v>
      </c>
      <c r="K6009" s="64">
        <v>10</v>
      </c>
      <c r="L6009" s="64">
        <f t="shared" si="96"/>
        <v>103488714932678</v>
      </c>
      <c r="M6009" s="62">
        <v>6000</v>
      </c>
    </row>
    <row r="6010" spans="4:13">
      <c r="D6010" s="62" t="s">
        <v>747</v>
      </c>
      <c r="E6010" s="62">
        <v>1</v>
      </c>
      <c r="F6010" s="62">
        <v>1</v>
      </c>
      <c r="G6010" s="63">
        <v>958200000</v>
      </c>
      <c r="H6010" s="62">
        <v>26100000</v>
      </c>
      <c r="I6010" s="69">
        <v>1</v>
      </c>
      <c r="J6010" s="70">
        <v>96778200</v>
      </c>
      <c r="K6010" s="64">
        <v>10</v>
      </c>
      <c r="L6010" s="64">
        <f t="shared" si="96"/>
        <v>92733829440000</v>
      </c>
      <c r="M6010" s="62">
        <v>6001</v>
      </c>
    </row>
    <row r="6011" spans="4:13">
      <c r="D6011" s="59"/>
      <c r="E6011" s="59"/>
      <c r="F6011" s="62">
        <v>2</v>
      </c>
      <c r="G6011" s="64">
        <v>967782000</v>
      </c>
      <c r="H6011" s="59"/>
      <c r="I6011" s="69">
        <v>1.01</v>
      </c>
      <c r="J6011" s="70">
        <v>97745982</v>
      </c>
      <c r="K6011" s="64">
        <v>10</v>
      </c>
      <c r="L6011" s="64">
        <f t="shared" si="96"/>
        <v>94597769733924</v>
      </c>
      <c r="M6011" s="62">
        <v>6002</v>
      </c>
    </row>
    <row r="6012" spans="4:13">
      <c r="D6012" s="59"/>
      <c r="E6012" s="59"/>
      <c r="F6012" s="62">
        <v>3</v>
      </c>
      <c r="G6012" s="64">
        <v>977364000</v>
      </c>
      <c r="H6012" s="59"/>
      <c r="I6012" s="69">
        <v>1.02</v>
      </c>
      <c r="J6012" s="70">
        <v>98723441.82</v>
      </c>
      <c r="K6012" s="64">
        <v>10</v>
      </c>
      <c r="L6012" s="64">
        <f t="shared" si="96"/>
        <v>96489715354962.5</v>
      </c>
      <c r="M6012" s="62">
        <v>6003</v>
      </c>
    </row>
    <row r="6013" spans="4:13">
      <c r="D6013" s="59"/>
      <c r="E6013" s="59"/>
      <c r="F6013" s="62">
        <v>4</v>
      </c>
      <c r="G6013" s="64">
        <v>986946000</v>
      </c>
      <c r="H6013" s="59"/>
      <c r="I6013" s="69">
        <v>1.03</v>
      </c>
      <c r="J6013" s="70">
        <v>99710676.2382</v>
      </c>
      <c r="K6013" s="64">
        <v>10</v>
      </c>
      <c r="L6013" s="64">
        <f t="shared" si="96"/>
        <v>98410040016586.5</v>
      </c>
      <c r="M6013" s="62">
        <v>6004</v>
      </c>
    </row>
    <row r="6014" spans="4:13">
      <c r="D6014" s="59"/>
      <c r="E6014" s="59"/>
      <c r="F6014" s="62">
        <v>5</v>
      </c>
      <c r="G6014" s="64">
        <v>996528000</v>
      </c>
      <c r="H6014" s="59"/>
      <c r="I6014" s="69">
        <v>1.04</v>
      </c>
      <c r="J6014" s="70">
        <v>100707783.000582</v>
      </c>
      <c r="K6014" s="64">
        <v>10</v>
      </c>
      <c r="L6014" s="64">
        <f t="shared" si="96"/>
        <v>100359122106004</v>
      </c>
      <c r="M6014" s="62">
        <v>6005</v>
      </c>
    </row>
    <row r="6015" spans="4:13">
      <c r="D6015" s="59"/>
      <c r="E6015" s="59"/>
      <c r="F6015" s="62">
        <v>6</v>
      </c>
      <c r="G6015" s="64">
        <v>1015692000</v>
      </c>
      <c r="H6015" s="59"/>
      <c r="I6015" s="69">
        <v>1.06</v>
      </c>
      <c r="J6015" s="70">
        <v>101714860.830588</v>
      </c>
      <c r="K6015" s="64">
        <v>10</v>
      </c>
      <c r="L6015" s="64">
        <f t="shared" si="96"/>
        <v>103311986118742</v>
      </c>
      <c r="M6015" s="62">
        <v>6006</v>
      </c>
    </row>
    <row r="6016" spans="4:13">
      <c r="D6016" s="59"/>
      <c r="E6016" s="59"/>
      <c r="F6016" s="62">
        <v>7</v>
      </c>
      <c r="G6016" s="64">
        <v>1034856000</v>
      </c>
      <c r="H6016" s="59"/>
      <c r="I6016" s="69">
        <v>1.08</v>
      </c>
      <c r="J6016" s="70">
        <v>102732009.438894</v>
      </c>
      <c r="K6016" s="64">
        <v>10</v>
      </c>
      <c r="L6016" s="64">
        <f t="shared" si="96"/>
        <v>106313871215896</v>
      </c>
      <c r="M6016" s="62">
        <v>6007</v>
      </c>
    </row>
    <row r="6017" spans="5:13">
      <c r="E6017" s="59"/>
      <c r="F6017" s="62">
        <v>8</v>
      </c>
      <c r="G6017" s="64">
        <v>1054020000</v>
      </c>
      <c r="H6017" s="59"/>
      <c r="I6017" s="69">
        <v>1.1</v>
      </c>
      <c r="J6017" s="70">
        <v>103759329.533283</v>
      </c>
      <c r="K6017" s="64">
        <v>10</v>
      </c>
      <c r="L6017" s="64">
        <f t="shared" si="96"/>
        <v>109365462534671</v>
      </c>
      <c r="M6017" s="62">
        <v>6008</v>
      </c>
    </row>
    <row r="6018" spans="5:13">
      <c r="E6018" s="62">
        <v>2</v>
      </c>
      <c r="F6018" s="62">
        <v>1</v>
      </c>
      <c r="G6018" s="63">
        <v>984300000</v>
      </c>
      <c r="H6018" s="62">
        <v>26100000</v>
      </c>
      <c r="I6018" s="69">
        <v>1</v>
      </c>
      <c r="J6018" s="70">
        <v>99414300</v>
      </c>
      <c r="K6018" s="64">
        <v>10</v>
      </c>
      <c r="L6018" s="64">
        <f t="shared" si="96"/>
        <v>97854479790000</v>
      </c>
      <c r="M6018" s="62">
        <v>6009</v>
      </c>
    </row>
    <row r="6019" spans="5:13">
      <c r="E6019" s="59"/>
      <c r="F6019" s="62">
        <v>2</v>
      </c>
      <c r="G6019" s="64">
        <v>994143000</v>
      </c>
      <c r="H6019" s="59"/>
      <c r="I6019" s="69">
        <v>1.01</v>
      </c>
      <c r="J6019" s="70">
        <v>100408443</v>
      </c>
      <c r="K6019" s="64">
        <v>10</v>
      </c>
      <c r="L6019" s="64">
        <f t="shared" si="96"/>
        <v>99821344892349</v>
      </c>
      <c r="M6019" s="62">
        <v>6010</v>
      </c>
    </row>
    <row r="6020" spans="5:13">
      <c r="E6020" s="59"/>
      <c r="F6020" s="62">
        <v>3</v>
      </c>
      <c r="G6020" s="64">
        <v>1003986000</v>
      </c>
      <c r="H6020" s="59"/>
      <c r="I6020" s="69">
        <v>1.02</v>
      </c>
      <c r="J6020" s="70">
        <v>101412527.43</v>
      </c>
      <c r="K6020" s="64">
        <v>10</v>
      </c>
      <c r="L6020" s="64">
        <f t="shared" si="96"/>
        <v>101817761750336</v>
      </c>
      <c r="M6020" s="62">
        <v>6011</v>
      </c>
    </row>
    <row r="6021" spans="5:13">
      <c r="E6021" s="59"/>
      <c r="F6021" s="62">
        <v>4</v>
      </c>
      <c r="G6021" s="64">
        <v>1013829000</v>
      </c>
      <c r="H6021" s="59"/>
      <c r="I6021" s="69">
        <v>1.03</v>
      </c>
      <c r="J6021" s="70">
        <v>102426652.7043</v>
      </c>
      <c r="K6021" s="64">
        <v>10</v>
      </c>
      <c r="L6021" s="64">
        <f t="shared" si="96"/>
        <v>103844124713548</v>
      </c>
      <c r="M6021" s="62">
        <v>6012</v>
      </c>
    </row>
    <row r="6022" spans="5:13">
      <c r="E6022" s="59"/>
      <c r="F6022" s="62">
        <v>5</v>
      </c>
      <c r="G6022" s="64">
        <v>1023672000</v>
      </c>
      <c r="H6022" s="59"/>
      <c r="I6022" s="69">
        <v>1.04</v>
      </c>
      <c r="J6022" s="70">
        <v>103450919.231343</v>
      </c>
      <c r="K6022" s="64">
        <v>10</v>
      </c>
      <c r="L6022" s="64">
        <f t="shared" si="96"/>
        <v>105900833063387</v>
      </c>
      <c r="M6022" s="62">
        <v>6013</v>
      </c>
    </row>
    <row r="6023" spans="5:13">
      <c r="E6023" s="59"/>
      <c r="F6023" s="62">
        <v>6</v>
      </c>
      <c r="G6023" s="64">
        <v>1043358000</v>
      </c>
      <c r="H6023" s="59"/>
      <c r="I6023" s="69">
        <v>1.06</v>
      </c>
      <c r="J6023" s="70">
        <v>104485428.423656</v>
      </c>
      <c r="K6023" s="64">
        <v>10</v>
      </c>
      <c r="L6023" s="64">
        <f t="shared" si="96"/>
        <v>109016750987249</v>
      </c>
      <c r="M6023" s="62">
        <v>6014</v>
      </c>
    </row>
    <row r="6024" spans="5:13">
      <c r="E6024" s="59"/>
      <c r="F6024" s="62">
        <v>7</v>
      </c>
      <c r="G6024" s="64">
        <v>1063044000</v>
      </c>
      <c r="H6024" s="59"/>
      <c r="I6024" s="69">
        <v>1.08</v>
      </c>
      <c r="J6024" s="70">
        <v>105530282.707893</v>
      </c>
      <c r="K6024" s="64">
        <v>10</v>
      </c>
      <c r="L6024" s="64">
        <f t="shared" si="96"/>
        <v>112184396894929</v>
      </c>
      <c r="M6024" s="62">
        <v>6015</v>
      </c>
    </row>
    <row r="6025" spans="5:13">
      <c r="E6025" s="59"/>
      <c r="F6025" s="62">
        <v>8</v>
      </c>
      <c r="G6025" s="64">
        <v>1082730000</v>
      </c>
      <c r="H6025" s="59"/>
      <c r="I6025" s="69">
        <v>1.1</v>
      </c>
      <c r="J6025" s="70">
        <v>106585585.534972</v>
      </c>
      <c r="K6025" s="64">
        <v>10</v>
      </c>
      <c r="L6025" s="64">
        <f t="shared" si="96"/>
        <v>115404493756280</v>
      </c>
      <c r="M6025" s="62">
        <v>6016</v>
      </c>
    </row>
    <row r="6026" spans="5:13">
      <c r="E6026" s="62">
        <v>3</v>
      </c>
      <c r="F6026" s="62">
        <v>1</v>
      </c>
      <c r="G6026" s="63">
        <v>1010400000</v>
      </c>
      <c r="H6026" s="62">
        <v>26100000</v>
      </c>
      <c r="I6026" s="69">
        <v>1</v>
      </c>
      <c r="J6026" s="70">
        <v>102050400</v>
      </c>
      <c r="K6026" s="64">
        <v>10</v>
      </c>
      <c r="L6026" s="64">
        <f t="shared" si="96"/>
        <v>103112734560000</v>
      </c>
      <c r="M6026" s="62">
        <v>6017</v>
      </c>
    </row>
    <row r="6027" spans="5:13">
      <c r="E6027" s="59"/>
      <c r="F6027" s="62">
        <v>2</v>
      </c>
      <c r="G6027" s="64">
        <v>1020504000</v>
      </c>
      <c r="H6027" s="59"/>
      <c r="I6027" s="69">
        <v>1.01</v>
      </c>
      <c r="J6027" s="70">
        <v>103070904</v>
      </c>
      <c r="K6027" s="64">
        <v>10</v>
      </c>
      <c r="L6027" s="64">
        <f t="shared" si="96"/>
        <v>105185290319616</v>
      </c>
      <c r="M6027" s="62">
        <v>6018</v>
      </c>
    </row>
    <row r="6028" spans="5:13">
      <c r="E6028" s="59"/>
      <c r="F6028" s="62">
        <v>3</v>
      </c>
      <c r="G6028" s="64">
        <v>1030608000</v>
      </c>
      <c r="H6028" s="59"/>
      <c r="I6028" s="69">
        <v>1.02</v>
      </c>
      <c r="J6028" s="70">
        <v>104101613.04</v>
      </c>
      <c r="K6028" s="64">
        <v>10</v>
      </c>
      <c r="L6028" s="64">
        <f t="shared" si="96"/>
        <v>107288985819928</v>
      </c>
      <c r="M6028" s="62">
        <v>6019</v>
      </c>
    </row>
    <row r="6029" spans="5:13">
      <c r="E6029" s="59"/>
      <c r="F6029" s="62">
        <v>4</v>
      </c>
      <c r="G6029" s="64">
        <v>1040712000</v>
      </c>
      <c r="H6029" s="59"/>
      <c r="I6029" s="69">
        <v>1.03</v>
      </c>
      <c r="J6029" s="70">
        <v>105142629.1704</v>
      </c>
      <c r="K6029" s="64">
        <v>10</v>
      </c>
      <c r="L6029" s="64">
        <f t="shared" si="96"/>
        <v>109424236601185</v>
      </c>
      <c r="M6029" s="62">
        <v>6020</v>
      </c>
    </row>
    <row r="6030" spans="5:13">
      <c r="E6030" s="59"/>
      <c r="F6030" s="62">
        <v>5</v>
      </c>
      <c r="G6030" s="64">
        <v>1050816000</v>
      </c>
      <c r="H6030" s="59"/>
      <c r="I6030" s="69">
        <v>1.04</v>
      </c>
      <c r="J6030" s="70">
        <v>106194055.462104</v>
      </c>
      <c r="K6030" s="64">
        <v>10</v>
      </c>
      <c r="L6030" s="64">
        <f t="shared" si="96"/>
        <v>111591463400466</v>
      </c>
      <c r="M6030" s="62">
        <v>6021</v>
      </c>
    </row>
    <row r="6031" spans="5:13">
      <c r="E6031" s="59"/>
      <c r="F6031" s="62">
        <v>6</v>
      </c>
      <c r="G6031" s="64">
        <v>1071024000</v>
      </c>
      <c r="H6031" s="59"/>
      <c r="I6031" s="69">
        <v>1.06</v>
      </c>
      <c r="J6031" s="70">
        <v>107255996.016725</v>
      </c>
      <c r="K6031" s="64">
        <v>10</v>
      </c>
      <c r="L6031" s="64">
        <f t="shared" si="96"/>
        <v>114874816901817</v>
      </c>
      <c r="M6031" s="62">
        <v>6022</v>
      </c>
    </row>
    <row r="6032" spans="5:13">
      <c r="E6032" s="59"/>
      <c r="F6032" s="62">
        <v>7</v>
      </c>
      <c r="G6032" s="64">
        <v>1091232000</v>
      </c>
      <c r="H6032" s="59"/>
      <c r="I6032" s="69">
        <v>1.08</v>
      </c>
      <c r="J6032" s="70">
        <v>108328555.976892</v>
      </c>
      <c r="K6032" s="64">
        <v>10</v>
      </c>
      <c r="L6032" s="64">
        <f t="shared" si="96"/>
        <v>118212678027776</v>
      </c>
      <c r="M6032" s="62">
        <v>6023</v>
      </c>
    </row>
    <row r="6033" spans="5:13">
      <c r="E6033" s="59"/>
      <c r="F6033" s="62">
        <v>8</v>
      </c>
      <c r="G6033" s="64">
        <v>1111440000</v>
      </c>
      <c r="H6033" s="59"/>
      <c r="I6033" s="69">
        <v>1.1</v>
      </c>
      <c r="J6033" s="70">
        <v>109411841.536661</v>
      </c>
      <c r="K6033" s="64">
        <v>10</v>
      </c>
      <c r="L6033" s="64">
        <f t="shared" si="96"/>
        <v>121605808597506</v>
      </c>
      <c r="M6033" s="62">
        <v>6024</v>
      </c>
    </row>
    <row r="6034" spans="5:13">
      <c r="E6034" s="62">
        <v>4</v>
      </c>
      <c r="F6034" s="62">
        <v>1</v>
      </c>
      <c r="G6034" s="63">
        <v>1036500000</v>
      </c>
      <c r="H6034" s="62">
        <v>26100000</v>
      </c>
      <c r="I6034" s="69">
        <v>1</v>
      </c>
      <c r="J6034" s="70">
        <v>104686500</v>
      </c>
      <c r="K6034" s="64">
        <v>10</v>
      </c>
      <c r="L6034" s="64">
        <f t="shared" si="96"/>
        <v>108508593750000</v>
      </c>
      <c r="M6034" s="62">
        <v>6025</v>
      </c>
    </row>
    <row r="6035" spans="5:13">
      <c r="E6035" s="59"/>
      <c r="F6035" s="62">
        <v>2</v>
      </c>
      <c r="G6035" s="64">
        <v>1046865000</v>
      </c>
      <c r="H6035" s="59"/>
      <c r="I6035" s="69">
        <v>1.01</v>
      </c>
      <c r="J6035" s="70">
        <v>105733365</v>
      </c>
      <c r="K6035" s="64">
        <v>10</v>
      </c>
      <c r="L6035" s="64">
        <f t="shared" si="96"/>
        <v>110689606015725</v>
      </c>
      <c r="M6035" s="62">
        <v>6026</v>
      </c>
    </row>
    <row r="6036" spans="5:13">
      <c r="E6036" s="59"/>
      <c r="F6036" s="62">
        <v>3</v>
      </c>
      <c r="G6036" s="64">
        <v>1057230000</v>
      </c>
      <c r="H6036" s="59"/>
      <c r="I6036" s="69">
        <v>1.02</v>
      </c>
      <c r="J6036" s="70">
        <v>106790698.65</v>
      </c>
      <c r="K6036" s="64">
        <v>10</v>
      </c>
      <c r="L6036" s="64">
        <f t="shared" si="96"/>
        <v>112903387563739</v>
      </c>
      <c r="M6036" s="62">
        <v>6027</v>
      </c>
    </row>
    <row r="6037" spans="5:13">
      <c r="E6037" s="59"/>
      <c r="F6037" s="62">
        <v>4</v>
      </c>
      <c r="G6037" s="64">
        <v>1067595000</v>
      </c>
      <c r="H6037" s="59"/>
      <c r="I6037" s="69">
        <v>1.03</v>
      </c>
      <c r="J6037" s="70">
        <v>107858605.6365</v>
      </c>
      <c r="K6037" s="64">
        <v>10</v>
      </c>
      <c r="L6037" s="64">
        <f t="shared" si="96"/>
        <v>115150375679499</v>
      </c>
      <c r="M6037" s="62">
        <v>6028</v>
      </c>
    </row>
    <row r="6038" spans="5:13">
      <c r="E6038" s="59"/>
      <c r="F6038" s="62">
        <v>5</v>
      </c>
      <c r="G6038" s="64">
        <v>1077960000</v>
      </c>
      <c r="H6038" s="59"/>
      <c r="I6038" s="69">
        <v>1.04</v>
      </c>
      <c r="J6038" s="70">
        <v>108937191.692865</v>
      </c>
      <c r="K6038" s="64">
        <v>10</v>
      </c>
      <c r="L6038" s="64">
        <f t="shared" si="96"/>
        <v>117431013117241</v>
      </c>
      <c r="M6038" s="62">
        <v>6029</v>
      </c>
    </row>
    <row r="6039" spans="5:13">
      <c r="E6039" s="59"/>
      <c r="F6039" s="62">
        <v>6</v>
      </c>
      <c r="G6039" s="64">
        <v>1098690000</v>
      </c>
      <c r="H6039" s="59"/>
      <c r="I6039" s="69">
        <v>1.06</v>
      </c>
      <c r="J6039" s="70">
        <v>110026563.609794</v>
      </c>
      <c r="K6039" s="64">
        <v>10</v>
      </c>
      <c r="L6039" s="64">
        <f t="shared" si="96"/>
        <v>120886183862445</v>
      </c>
      <c r="M6039" s="62">
        <v>6030</v>
      </c>
    </row>
    <row r="6040" spans="5:13">
      <c r="E6040" s="59"/>
      <c r="F6040" s="62">
        <v>7</v>
      </c>
      <c r="G6040" s="64">
        <v>1119420000</v>
      </c>
      <c r="H6040" s="59"/>
      <c r="I6040" s="69">
        <v>1.08</v>
      </c>
      <c r="J6040" s="70">
        <v>111126829.245892</v>
      </c>
      <c r="K6040" s="64">
        <v>10</v>
      </c>
      <c r="L6040" s="64">
        <f t="shared" si="96"/>
        <v>124398714614436</v>
      </c>
      <c r="M6040" s="62">
        <v>6031</v>
      </c>
    </row>
    <row r="6041" spans="5:13">
      <c r="E6041" s="59"/>
      <c r="F6041" s="62">
        <v>8</v>
      </c>
      <c r="G6041" s="64">
        <v>1140150000</v>
      </c>
      <c r="H6041" s="59"/>
      <c r="I6041" s="69">
        <v>1.1</v>
      </c>
      <c r="J6041" s="70">
        <v>112238097.538351</v>
      </c>
      <c r="K6041" s="64">
        <v>10</v>
      </c>
      <c r="L6041" s="64">
        <f t="shared" si="96"/>
        <v>127969407058351</v>
      </c>
      <c r="M6041" s="62">
        <v>6032</v>
      </c>
    </row>
    <row r="6042" spans="5:13">
      <c r="E6042" s="62">
        <v>5</v>
      </c>
      <c r="F6042" s="62">
        <v>1</v>
      </c>
      <c r="G6042" s="63">
        <v>1062600000</v>
      </c>
      <c r="H6042" s="62">
        <v>26100000</v>
      </c>
      <c r="I6042" s="69">
        <v>1</v>
      </c>
      <c r="J6042" s="70">
        <v>107322600</v>
      </c>
      <c r="K6042" s="64">
        <v>10</v>
      </c>
      <c r="L6042" s="64">
        <f t="shared" si="96"/>
        <v>114042057360000</v>
      </c>
      <c r="M6042" s="62">
        <v>6033</v>
      </c>
    </row>
    <row r="6043" spans="5:13">
      <c r="E6043" s="59"/>
      <c r="F6043" s="62">
        <v>2</v>
      </c>
      <c r="G6043" s="64">
        <v>1073226000</v>
      </c>
      <c r="H6043" s="59"/>
      <c r="I6043" s="69">
        <v>1.01</v>
      </c>
      <c r="J6043" s="70">
        <v>108395826</v>
      </c>
      <c r="K6043" s="64">
        <v>10</v>
      </c>
      <c r="L6043" s="64">
        <f t="shared" si="96"/>
        <v>116334291980676</v>
      </c>
      <c r="M6043" s="62">
        <v>6034</v>
      </c>
    </row>
    <row r="6044" spans="5:13">
      <c r="E6044" s="59"/>
      <c r="F6044" s="62">
        <v>3</v>
      </c>
      <c r="G6044" s="64">
        <v>1083852000</v>
      </c>
      <c r="H6044" s="59"/>
      <c r="I6044" s="69">
        <v>1.02</v>
      </c>
      <c r="J6044" s="70">
        <v>109479784.26</v>
      </c>
      <c r="K6044" s="64">
        <v>10</v>
      </c>
      <c r="L6044" s="64">
        <f t="shared" si="96"/>
        <v>118660966981770</v>
      </c>
      <c r="M6044" s="62">
        <v>6035</v>
      </c>
    </row>
    <row r="6045" spans="5:13">
      <c r="E6045" s="59"/>
      <c r="F6045" s="62">
        <v>4</v>
      </c>
      <c r="G6045" s="64">
        <v>1094478000</v>
      </c>
      <c r="H6045" s="59"/>
      <c r="I6045" s="69">
        <v>1.03</v>
      </c>
      <c r="J6045" s="70">
        <v>110574582.1026</v>
      </c>
      <c r="K6045" s="64">
        <v>10</v>
      </c>
      <c r="L6045" s="64">
        <f t="shared" si="96"/>
        <v>121022541948489</v>
      </c>
      <c r="M6045" s="62">
        <v>6036</v>
      </c>
    </row>
    <row r="6046" spans="5:13">
      <c r="E6046" s="59"/>
      <c r="F6046" s="62">
        <v>5</v>
      </c>
      <c r="G6046" s="64">
        <v>1105104000</v>
      </c>
      <c r="H6046" s="59"/>
      <c r="I6046" s="69">
        <v>1.04</v>
      </c>
      <c r="J6046" s="70">
        <v>111680327.923626</v>
      </c>
      <c r="K6046" s="64">
        <v>10</v>
      </c>
      <c r="L6046" s="64">
        <f t="shared" si="96"/>
        <v>123419482213711</v>
      </c>
      <c r="M6046" s="62">
        <v>6037</v>
      </c>
    </row>
    <row r="6047" spans="5:13">
      <c r="E6047" s="59"/>
      <c r="F6047" s="62">
        <v>6</v>
      </c>
      <c r="G6047" s="64">
        <v>1126356000</v>
      </c>
      <c r="H6047" s="59"/>
      <c r="I6047" s="69">
        <v>1.06</v>
      </c>
      <c r="J6047" s="70">
        <v>112797131.202862</v>
      </c>
      <c r="K6047" s="64">
        <v>10</v>
      </c>
      <c r="L6047" s="64">
        <f t="shared" si="96"/>
        <v>127050851869131</v>
      </c>
      <c r="M6047" s="62">
        <v>6038</v>
      </c>
    </row>
    <row r="6048" spans="5:13">
      <c r="E6048" s="59"/>
      <c r="F6048" s="62">
        <v>7</v>
      </c>
      <c r="G6048" s="64">
        <v>1147608000</v>
      </c>
      <c r="H6048" s="59"/>
      <c r="I6048" s="69">
        <v>1.08</v>
      </c>
      <c r="J6048" s="70">
        <v>113925102.514891</v>
      </c>
      <c r="K6048" s="64">
        <v>10</v>
      </c>
      <c r="L6048" s="64">
        <f t="shared" si="96"/>
        <v>130742506654909</v>
      </c>
      <c r="M6048" s="62">
        <v>6039</v>
      </c>
    </row>
    <row r="6049" spans="4:13">
      <c r="D6049" s="59"/>
      <c r="E6049" s="59"/>
      <c r="F6049" s="62">
        <v>8</v>
      </c>
      <c r="G6049" s="64">
        <v>1168860000</v>
      </c>
      <c r="H6049" s="59"/>
      <c r="I6049" s="69">
        <v>1.1</v>
      </c>
      <c r="J6049" s="70">
        <v>115064353.54004</v>
      </c>
      <c r="K6049" s="64">
        <v>10</v>
      </c>
      <c r="L6049" s="64">
        <f t="shared" si="96"/>
        <v>134495289138811</v>
      </c>
      <c r="M6049" s="62">
        <v>6040</v>
      </c>
    </row>
    <row r="6050" spans="4:13">
      <c r="D6050" s="62" t="s">
        <v>748</v>
      </c>
      <c r="E6050" s="62">
        <v>1</v>
      </c>
      <c r="F6050" s="62">
        <v>1</v>
      </c>
      <c r="G6050" s="63">
        <v>1093700000</v>
      </c>
      <c r="H6050" s="62">
        <v>31100000</v>
      </c>
      <c r="I6050" s="69">
        <v>1</v>
      </c>
      <c r="J6050" s="70">
        <v>110463700</v>
      </c>
      <c r="K6050" s="64">
        <v>10</v>
      </c>
      <c r="L6050" s="64">
        <f t="shared" si="96"/>
        <v>120815242390000</v>
      </c>
      <c r="M6050" s="62">
        <v>6041</v>
      </c>
    </row>
    <row r="6051" spans="4:13">
      <c r="D6051" s="59"/>
      <c r="E6051" s="59"/>
      <c r="F6051" s="62">
        <v>2</v>
      </c>
      <c r="G6051" s="64">
        <v>1104637000</v>
      </c>
      <c r="H6051" s="59"/>
      <c r="I6051" s="69">
        <v>1.01</v>
      </c>
      <c r="J6051" s="70">
        <v>111568337</v>
      </c>
      <c r="K6051" s="64">
        <v>10</v>
      </c>
      <c r="L6051" s="64">
        <f t="shared" si="96"/>
        <v>123243617715669</v>
      </c>
      <c r="M6051" s="62">
        <v>6042</v>
      </c>
    </row>
    <row r="6052" spans="4:13">
      <c r="D6052" s="59"/>
      <c r="E6052" s="59"/>
      <c r="F6052" s="62">
        <v>3</v>
      </c>
      <c r="G6052" s="64">
        <v>1115574000</v>
      </c>
      <c r="H6052" s="59"/>
      <c r="I6052" s="69">
        <v>1.02</v>
      </c>
      <c r="J6052" s="70">
        <v>112684020.37</v>
      </c>
      <c r="K6052" s="64">
        <v>10</v>
      </c>
      <c r="L6052" s="64">
        <f t="shared" ref="L6052:L6115" si="97">G6052*(1+J6052/1000)</f>
        <v>125708478914242</v>
      </c>
      <c r="M6052" s="62">
        <v>6043</v>
      </c>
    </row>
    <row r="6053" spans="4:13">
      <c r="D6053" s="59"/>
      <c r="E6053" s="59"/>
      <c r="F6053" s="62">
        <v>4</v>
      </c>
      <c r="G6053" s="64">
        <v>1126511000</v>
      </c>
      <c r="H6053" s="59"/>
      <c r="I6053" s="69">
        <v>1.03</v>
      </c>
      <c r="J6053" s="70">
        <v>113810860.5737</v>
      </c>
      <c r="K6053" s="64">
        <v>10</v>
      </c>
      <c r="L6053" s="64">
        <f t="shared" si="97"/>
        <v>128210312866739</v>
      </c>
      <c r="M6053" s="62">
        <v>6044</v>
      </c>
    </row>
    <row r="6054" spans="4:13">
      <c r="D6054" s="59"/>
      <c r="E6054" s="59"/>
      <c r="F6054" s="62">
        <v>5</v>
      </c>
      <c r="G6054" s="64">
        <v>1137448000</v>
      </c>
      <c r="H6054" s="59"/>
      <c r="I6054" s="69">
        <v>1.04</v>
      </c>
      <c r="J6054" s="70">
        <v>114948969.179437</v>
      </c>
      <c r="K6054" s="64">
        <v>10</v>
      </c>
      <c r="L6054" s="64">
        <f t="shared" si="97"/>
        <v>130749612543212</v>
      </c>
      <c r="M6054" s="62">
        <v>6045</v>
      </c>
    </row>
    <row r="6055" spans="4:13">
      <c r="D6055" s="59"/>
      <c r="E6055" s="59"/>
      <c r="F6055" s="62">
        <v>6</v>
      </c>
      <c r="G6055" s="64">
        <v>1159322000</v>
      </c>
      <c r="H6055" s="59"/>
      <c r="I6055" s="69">
        <v>1.06</v>
      </c>
      <c r="J6055" s="70">
        <v>116098458.871231</v>
      </c>
      <c r="K6055" s="64">
        <v>10</v>
      </c>
      <c r="L6055" s="64">
        <f t="shared" si="97"/>
        <v>134596656857513</v>
      </c>
      <c r="M6055" s="62">
        <v>6046</v>
      </c>
    </row>
    <row r="6056" spans="4:13">
      <c r="D6056" s="59"/>
      <c r="E6056" s="59"/>
      <c r="F6056" s="62">
        <v>7</v>
      </c>
      <c r="G6056" s="64">
        <v>1181196000</v>
      </c>
      <c r="H6056" s="59"/>
      <c r="I6056" s="69">
        <v>1.08</v>
      </c>
      <c r="J6056" s="70">
        <v>117259443.459944</v>
      </c>
      <c r="K6056" s="64">
        <v>10</v>
      </c>
      <c r="L6056" s="64">
        <f t="shared" si="97"/>
        <v>138507566773112</v>
      </c>
      <c r="M6056" s="62">
        <v>6047</v>
      </c>
    </row>
    <row r="6057" spans="4:13">
      <c r="D6057" s="59"/>
      <c r="E6057" s="59"/>
      <c r="F6057" s="62">
        <v>8</v>
      </c>
      <c r="G6057" s="64">
        <v>1203070000</v>
      </c>
      <c r="H6057" s="59"/>
      <c r="I6057" s="69">
        <v>1.1</v>
      </c>
      <c r="J6057" s="70">
        <v>118432037.894543</v>
      </c>
      <c r="K6057" s="64">
        <v>10</v>
      </c>
      <c r="L6057" s="64">
        <f t="shared" si="97"/>
        <v>142483234899788</v>
      </c>
      <c r="M6057" s="62">
        <v>6048</v>
      </c>
    </row>
    <row r="6058" spans="4:13">
      <c r="D6058" s="59"/>
      <c r="E6058" s="62">
        <v>2</v>
      </c>
      <c r="F6058" s="62">
        <v>1</v>
      </c>
      <c r="G6058" s="63">
        <v>1124800000</v>
      </c>
      <c r="H6058" s="62">
        <v>31100000</v>
      </c>
      <c r="I6058" s="69">
        <v>1</v>
      </c>
      <c r="J6058" s="70">
        <v>113604800</v>
      </c>
      <c r="K6058" s="64">
        <v>10</v>
      </c>
      <c r="L6058" s="64">
        <f t="shared" si="97"/>
        <v>127783803840000</v>
      </c>
      <c r="M6058" s="62">
        <v>6049</v>
      </c>
    </row>
    <row r="6059" spans="4:13">
      <c r="D6059" s="59"/>
      <c r="E6059" s="59"/>
      <c r="F6059" s="62">
        <v>2</v>
      </c>
      <c r="G6059" s="64">
        <v>1136048000</v>
      </c>
      <c r="H6059" s="59"/>
      <c r="I6059" s="69">
        <v>1.01</v>
      </c>
      <c r="J6059" s="70">
        <v>114740848</v>
      </c>
      <c r="K6059" s="64">
        <v>10</v>
      </c>
      <c r="L6059" s="64">
        <f t="shared" si="97"/>
        <v>130352246936704</v>
      </c>
      <c r="M6059" s="62">
        <v>6050</v>
      </c>
    </row>
    <row r="6060" spans="4:13">
      <c r="D6060" s="59"/>
      <c r="E6060" s="59"/>
      <c r="F6060" s="62">
        <v>3</v>
      </c>
      <c r="G6060" s="64">
        <v>1147296000</v>
      </c>
      <c r="H6060" s="59"/>
      <c r="I6060" s="69">
        <v>1.02</v>
      </c>
      <c r="J6060" s="70">
        <v>115888256.48</v>
      </c>
      <c r="K6060" s="64">
        <v>10</v>
      </c>
      <c r="L6060" s="64">
        <f t="shared" si="97"/>
        <v>132959280402478</v>
      </c>
      <c r="M6060" s="62">
        <v>6051</v>
      </c>
    </row>
    <row r="6061" spans="4:13">
      <c r="D6061" s="59"/>
      <c r="E6061" s="59"/>
      <c r="F6061" s="62">
        <v>4</v>
      </c>
      <c r="G6061" s="64">
        <v>1158544000</v>
      </c>
      <c r="H6061" s="59"/>
      <c r="I6061" s="69">
        <v>1.03</v>
      </c>
      <c r="J6061" s="70">
        <v>117047139.0448</v>
      </c>
      <c r="K6061" s="64">
        <v>10</v>
      </c>
      <c r="L6061" s="64">
        <f t="shared" si="97"/>
        <v>135605419201519</v>
      </c>
      <c r="M6061" s="62">
        <v>6052</v>
      </c>
    </row>
    <row r="6062" spans="4:13">
      <c r="D6062" s="59"/>
      <c r="E6062" s="59"/>
      <c r="F6062" s="62">
        <v>5</v>
      </c>
      <c r="G6062" s="64">
        <v>1169792000</v>
      </c>
      <c r="H6062" s="59"/>
      <c r="I6062" s="69">
        <v>1.04</v>
      </c>
      <c r="J6062" s="70">
        <v>118217610.435248</v>
      </c>
      <c r="K6062" s="64">
        <v>10</v>
      </c>
      <c r="L6062" s="64">
        <f t="shared" si="97"/>
        <v>138291184738270</v>
      </c>
      <c r="M6062" s="62">
        <v>6053</v>
      </c>
    </row>
    <row r="6063" spans="4:13">
      <c r="D6063" s="59"/>
      <c r="E6063" s="59"/>
      <c r="F6063" s="62">
        <v>6</v>
      </c>
      <c r="G6063" s="64">
        <v>1192288000</v>
      </c>
      <c r="H6063" s="59"/>
      <c r="I6063" s="69">
        <v>1.06</v>
      </c>
      <c r="J6063" s="70">
        <v>119399786.5396</v>
      </c>
      <c r="K6063" s="64">
        <v>10</v>
      </c>
      <c r="L6063" s="64">
        <f t="shared" si="97"/>
        <v>142360124981727</v>
      </c>
      <c r="M6063" s="62">
        <v>6054</v>
      </c>
    </row>
    <row r="6064" spans="4:13">
      <c r="D6064" s="59"/>
      <c r="E6064" s="59"/>
      <c r="F6064" s="62">
        <v>7</v>
      </c>
      <c r="G6064" s="64">
        <v>1214784000</v>
      </c>
      <c r="H6064" s="59"/>
      <c r="I6064" s="69">
        <v>1.08</v>
      </c>
      <c r="J6064" s="70">
        <v>120593784.404996</v>
      </c>
      <c r="K6064" s="64">
        <v>10</v>
      </c>
      <c r="L6064" s="64">
        <f t="shared" si="97"/>
        <v>146496614578639</v>
      </c>
      <c r="M6064" s="62">
        <v>6055</v>
      </c>
    </row>
    <row r="6065" spans="5:13">
      <c r="E6065" s="59"/>
      <c r="F6065" s="62">
        <v>8</v>
      </c>
      <c r="G6065" s="64">
        <v>1237280000</v>
      </c>
      <c r="H6065" s="59"/>
      <c r="I6065" s="69">
        <v>1.1</v>
      </c>
      <c r="J6065" s="70">
        <v>121799722.249046</v>
      </c>
      <c r="K6065" s="64">
        <v>10</v>
      </c>
      <c r="L6065" s="64">
        <f t="shared" si="97"/>
        <v>150701597624300</v>
      </c>
      <c r="M6065" s="62">
        <v>6056</v>
      </c>
    </row>
    <row r="6066" spans="5:13">
      <c r="E6066" s="62">
        <v>3</v>
      </c>
      <c r="F6066" s="62">
        <v>1</v>
      </c>
      <c r="G6066" s="63">
        <v>1155900000</v>
      </c>
      <c r="H6066" s="62">
        <v>31100000</v>
      </c>
      <c r="I6066" s="69">
        <v>1</v>
      </c>
      <c r="J6066" s="70">
        <v>116745900</v>
      </c>
      <c r="K6066" s="64">
        <v>10</v>
      </c>
      <c r="L6066" s="64">
        <f t="shared" si="97"/>
        <v>134947741710000</v>
      </c>
      <c r="M6066" s="62">
        <v>6057</v>
      </c>
    </row>
    <row r="6067" spans="5:13">
      <c r="E6067" s="59"/>
      <c r="F6067" s="62">
        <v>2</v>
      </c>
      <c r="G6067" s="64">
        <v>1167459000</v>
      </c>
      <c r="H6067" s="59"/>
      <c r="I6067" s="69">
        <v>1.01</v>
      </c>
      <c r="J6067" s="70">
        <v>117913359</v>
      </c>
      <c r="K6067" s="64">
        <v>10</v>
      </c>
      <c r="L6067" s="64">
        <f t="shared" si="97"/>
        <v>137660179643781</v>
      </c>
      <c r="M6067" s="62">
        <v>6058</v>
      </c>
    </row>
    <row r="6068" spans="5:13">
      <c r="E6068" s="59"/>
      <c r="F6068" s="62">
        <v>3</v>
      </c>
      <c r="G6068" s="64">
        <v>1179018000</v>
      </c>
      <c r="H6068" s="59"/>
      <c r="I6068" s="69">
        <v>1.02</v>
      </c>
      <c r="J6068" s="70">
        <v>119092492.59</v>
      </c>
      <c r="K6068" s="64">
        <v>10</v>
      </c>
      <c r="L6068" s="64">
        <f t="shared" si="97"/>
        <v>140413371446477</v>
      </c>
      <c r="M6068" s="62">
        <v>6059</v>
      </c>
    </row>
    <row r="6069" spans="5:13">
      <c r="E6069" s="59"/>
      <c r="F6069" s="62">
        <v>4</v>
      </c>
      <c r="G6069" s="64">
        <v>1190577000</v>
      </c>
      <c r="H6069" s="59"/>
      <c r="I6069" s="69">
        <v>1.03</v>
      </c>
      <c r="J6069" s="70">
        <v>120283417.5159</v>
      </c>
      <c r="K6069" s="64">
        <v>10</v>
      </c>
      <c r="L6069" s="64">
        <f t="shared" si="97"/>
        <v>143207860952828</v>
      </c>
      <c r="M6069" s="62">
        <v>6060</v>
      </c>
    </row>
    <row r="6070" spans="5:13">
      <c r="E6070" s="59"/>
      <c r="F6070" s="62">
        <v>5</v>
      </c>
      <c r="G6070" s="64">
        <v>1202136000</v>
      </c>
      <c r="H6070" s="59"/>
      <c r="I6070" s="69">
        <v>1.04</v>
      </c>
      <c r="J6070" s="70">
        <v>121486251.691059</v>
      </c>
      <c r="K6070" s="64">
        <v>10</v>
      </c>
      <c r="L6070" s="64">
        <f t="shared" si="97"/>
        <v>146044198798883</v>
      </c>
      <c r="M6070" s="62">
        <v>6061</v>
      </c>
    </row>
    <row r="6071" spans="5:13">
      <c r="E6071" s="59"/>
      <c r="F6071" s="62">
        <v>6</v>
      </c>
      <c r="G6071" s="64">
        <v>1225254000</v>
      </c>
      <c r="H6071" s="59"/>
      <c r="I6071" s="69">
        <v>1.06</v>
      </c>
      <c r="J6071" s="70">
        <v>122701114.20797</v>
      </c>
      <c r="K6071" s="64">
        <v>10</v>
      </c>
      <c r="L6071" s="64">
        <f t="shared" si="97"/>
        <v>150341256241772</v>
      </c>
      <c r="M6071" s="62">
        <v>6062</v>
      </c>
    </row>
    <row r="6072" spans="5:13">
      <c r="E6072" s="59"/>
      <c r="F6072" s="62">
        <v>7</v>
      </c>
      <c r="G6072" s="64">
        <v>1248372000</v>
      </c>
      <c r="H6072" s="59"/>
      <c r="I6072" s="69">
        <v>1.08</v>
      </c>
      <c r="J6072" s="70">
        <v>123928125.350049</v>
      </c>
      <c r="K6072" s="64">
        <v>10</v>
      </c>
      <c r="L6072" s="64">
        <f t="shared" si="97"/>
        <v>154709650071491</v>
      </c>
      <c r="M6072" s="62">
        <v>6063</v>
      </c>
    </row>
    <row r="6073" spans="5:13">
      <c r="E6073" s="59"/>
      <c r="F6073" s="62">
        <v>8</v>
      </c>
      <c r="G6073" s="64">
        <v>1271490000</v>
      </c>
      <c r="H6073" s="59"/>
      <c r="I6073" s="69">
        <v>1.1</v>
      </c>
      <c r="J6073" s="70">
        <v>125167406.60355</v>
      </c>
      <c r="K6073" s="64">
        <v>10</v>
      </c>
      <c r="L6073" s="64">
        <f t="shared" si="97"/>
        <v>159150377312348</v>
      </c>
      <c r="M6073" s="62">
        <v>6064</v>
      </c>
    </row>
    <row r="6074" spans="5:13">
      <c r="E6074" s="62">
        <v>4</v>
      </c>
      <c r="F6074" s="62">
        <v>1</v>
      </c>
      <c r="G6074" s="63">
        <v>1187000000</v>
      </c>
      <c r="H6074" s="62">
        <v>31100000</v>
      </c>
      <c r="I6074" s="69">
        <v>1</v>
      </c>
      <c r="J6074" s="70">
        <v>119887000</v>
      </c>
      <c r="K6074" s="64">
        <v>10</v>
      </c>
      <c r="L6074" s="64">
        <f t="shared" si="97"/>
        <v>142307056000000</v>
      </c>
      <c r="M6074" s="62">
        <v>6065</v>
      </c>
    </row>
    <row r="6075" spans="5:13">
      <c r="E6075" s="59"/>
      <c r="F6075" s="62">
        <v>2</v>
      </c>
      <c r="G6075" s="64">
        <v>1198870000</v>
      </c>
      <c r="H6075" s="59"/>
      <c r="I6075" s="69">
        <v>1.01</v>
      </c>
      <c r="J6075" s="70">
        <v>121085870</v>
      </c>
      <c r="K6075" s="64">
        <v>10</v>
      </c>
      <c r="L6075" s="64">
        <f t="shared" si="97"/>
        <v>145167415836900</v>
      </c>
      <c r="M6075" s="62">
        <v>6066</v>
      </c>
    </row>
    <row r="6076" spans="5:13">
      <c r="E6076" s="59"/>
      <c r="F6076" s="62">
        <v>3</v>
      </c>
      <c r="G6076" s="64">
        <v>1210740000</v>
      </c>
      <c r="H6076" s="59"/>
      <c r="I6076" s="69">
        <v>1.02</v>
      </c>
      <c r="J6076" s="70">
        <v>122296728.7</v>
      </c>
      <c r="K6076" s="64">
        <v>10</v>
      </c>
      <c r="L6076" s="64">
        <f t="shared" si="97"/>
        <v>148070752046238</v>
      </c>
      <c r="M6076" s="62">
        <v>6067</v>
      </c>
    </row>
    <row r="6077" spans="5:13">
      <c r="E6077" s="59"/>
      <c r="F6077" s="62">
        <v>4</v>
      </c>
      <c r="G6077" s="64">
        <v>1222610000</v>
      </c>
      <c r="H6077" s="59"/>
      <c r="I6077" s="69">
        <v>1.03</v>
      </c>
      <c r="J6077" s="70">
        <v>123519695.987</v>
      </c>
      <c r="K6077" s="64">
        <v>10</v>
      </c>
      <c r="L6077" s="64">
        <f t="shared" si="97"/>
        <v>151017638120666</v>
      </c>
      <c r="M6077" s="62">
        <v>6068</v>
      </c>
    </row>
    <row r="6078" spans="5:13">
      <c r="E6078" s="59"/>
      <c r="F6078" s="62">
        <v>5</v>
      </c>
      <c r="G6078" s="64">
        <v>1234480000</v>
      </c>
      <c r="H6078" s="59"/>
      <c r="I6078" s="69">
        <v>1.04</v>
      </c>
      <c r="J6078" s="70">
        <v>124754892.94687</v>
      </c>
      <c r="K6078" s="64">
        <v>10</v>
      </c>
      <c r="L6078" s="64">
        <f t="shared" si="97"/>
        <v>154008654725052</v>
      </c>
      <c r="M6078" s="62">
        <v>6069</v>
      </c>
    </row>
    <row r="6079" spans="5:13">
      <c r="E6079" s="59"/>
      <c r="F6079" s="62">
        <v>6</v>
      </c>
      <c r="G6079" s="64">
        <v>1258220000</v>
      </c>
      <c r="H6079" s="59"/>
      <c r="I6079" s="69">
        <v>1.06</v>
      </c>
      <c r="J6079" s="70">
        <v>126002441.876339</v>
      </c>
      <c r="K6079" s="64">
        <v>10</v>
      </c>
      <c r="L6079" s="64">
        <f t="shared" si="97"/>
        <v>158540050637647</v>
      </c>
      <c r="M6079" s="62">
        <v>6070</v>
      </c>
    </row>
    <row r="6080" spans="5:13">
      <c r="E6080" s="59"/>
      <c r="F6080" s="62">
        <v>7</v>
      </c>
      <c r="G6080" s="64">
        <v>1281960000</v>
      </c>
      <c r="H6080" s="59"/>
      <c r="I6080" s="69">
        <v>1.08</v>
      </c>
      <c r="J6080" s="70">
        <v>127262466.295102</v>
      </c>
      <c r="K6080" s="64">
        <v>10</v>
      </c>
      <c r="L6080" s="64">
        <f t="shared" si="97"/>
        <v>163146673251669</v>
      </c>
      <c r="M6080" s="62">
        <v>6071</v>
      </c>
    </row>
    <row r="6081" spans="4:13">
      <c r="D6081" s="59"/>
      <c r="E6081" s="59"/>
      <c r="F6081" s="62">
        <v>8</v>
      </c>
      <c r="G6081" s="64">
        <v>1305700000</v>
      </c>
      <c r="H6081" s="59"/>
      <c r="I6081" s="69">
        <v>1.1</v>
      </c>
      <c r="J6081" s="70">
        <v>128535090.958053</v>
      </c>
      <c r="K6081" s="64">
        <v>10</v>
      </c>
      <c r="L6081" s="64">
        <f t="shared" si="97"/>
        <v>167829573963930</v>
      </c>
      <c r="M6081" s="62">
        <v>6072</v>
      </c>
    </row>
    <row r="6082" spans="4:13">
      <c r="D6082" s="59"/>
      <c r="E6082" s="62">
        <v>5</v>
      </c>
      <c r="F6082" s="62">
        <v>1</v>
      </c>
      <c r="G6082" s="63">
        <v>1218100000</v>
      </c>
      <c r="H6082" s="62">
        <v>31100000</v>
      </c>
      <c r="I6082" s="69">
        <v>1</v>
      </c>
      <c r="J6082" s="70">
        <v>123028100</v>
      </c>
      <c r="K6082" s="64">
        <v>10</v>
      </c>
      <c r="L6082" s="64">
        <f t="shared" si="97"/>
        <v>149861746710000</v>
      </c>
      <c r="M6082" s="62">
        <v>6073</v>
      </c>
    </row>
    <row r="6083" spans="4:13">
      <c r="D6083" s="59"/>
      <c r="E6083" s="59"/>
      <c r="F6083" s="62">
        <v>2</v>
      </c>
      <c r="G6083" s="64">
        <v>1230281000</v>
      </c>
      <c r="H6083" s="59"/>
      <c r="I6083" s="69">
        <v>1.01</v>
      </c>
      <c r="J6083" s="70">
        <v>124258381</v>
      </c>
      <c r="K6083" s="64">
        <v>10</v>
      </c>
      <c r="L6083" s="64">
        <f t="shared" si="97"/>
        <v>152873955516061</v>
      </c>
      <c r="M6083" s="62">
        <v>6074</v>
      </c>
    </row>
    <row r="6084" spans="4:13">
      <c r="D6084" s="59"/>
      <c r="E6084" s="59"/>
      <c r="F6084" s="62">
        <v>3</v>
      </c>
      <c r="G6084" s="64">
        <v>1242462000</v>
      </c>
      <c r="H6084" s="59"/>
      <c r="I6084" s="69">
        <v>1.02</v>
      </c>
      <c r="J6084" s="70">
        <v>125500964.81</v>
      </c>
      <c r="K6084" s="64">
        <v>10</v>
      </c>
      <c r="L6084" s="64">
        <f t="shared" si="97"/>
        <v>155931422201762</v>
      </c>
      <c r="M6084" s="62">
        <v>6075</v>
      </c>
    </row>
    <row r="6085" spans="4:13">
      <c r="D6085" s="59"/>
      <c r="E6085" s="59"/>
      <c r="F6085" s="62">
        <v>4</v>
      </c>
      <c r="G6085" s="64">
        <v>1254643000</v>
      </c>
      <c r="H6085" s="59"/>
      <c r="I6085" s="69">
        <v>1.03</v>
      </c>
      <c r="J6085" s="70">
        <v>126755974.4581</v>
      </c>
      <c r="K6085" s="64">
        <v>10</v>
      </c>
      <c r="L6085" s="64">
        <f t="shared" si="97"/>
        <v>159034750705034</v>
      </c>
      <c r="M6085" s="62">
        <v>6076</v>
      </c>
    </row>
    <row r="6086" spans="4:13">
      <c r="D6086" s="59"/>
      <c r="E6086" s="59"/>
      <c r="F6086" s="62">
        <v>5</v>
      </c>
      <c r="G6086" s="64">
        <v>1266824000</v>
      </c>
      <c r="H6086" s="59"/>
      <c r="I6086" s="69">
        <v>1.04</v>
      </c>
      <c r="J6086" s="70">
        <v>128023534.202681</v>
      </c>
      <c r="K6086" s="64">
        <v>10</v>
      </c>
      <c r="L6086" s="64">
        <f t="shared" si="97"/>
        <v>162184552516777</v>
      </c>
      <c r="M6086" s="62">
        <v>6077</v>
      </c>
    </row>
    <row r="6087" spans="4:13">
      <c r="D6087" s="59"/>
      <c r="E6087" s="59"/>
      <c r="F6087" s="62">
        <v>6</v>
      </c>
      <c r="G6087" s="64">
        <v>1291186000</v>
      </c>
      <c r="H6087" s="59"/>
      <c r="I6087" s="69">
        <v>1.06</v>
      </c>
      <c r="J6087" s="70">
        <v>129303769.544708</v>
      </c>
      <c r="K6087" s="64">
        <v>10</v>
      </c>
      <c r="L6087" s="64">
        <f t="shared" si="97"/>
        <v>166956508169353</v>
      </c>
      <c r="M6087" s="62">
        <v>6078</v>
      </c>
    </row>
    <row r="6088" spans="4:13">
      <c r="D6088" s="59"/>
      <c r="E6088" s="59"/>
      <c r="F6088" s="62">
        <v>7</v>
      </c>
      <c r="G6088" s="64">
        <v>1315548000</v>
      </c>
      <c r="H6088" s="59"/>
      <c r="I6088" s="69">
        <v>1.08</v>
      </c>
      <c r="J6088" s="70">
        <v>130596807.240155</v>
      </c>
      <c r="K6088" s="64">
        <v>10</v>
      </c>
      <c r="L6088" s="64">
        <f t="shared" si="97"/>
        <v>171807684119171</v>
      </c>
      <c r="M6088" s="62">
        <v>6079</v>
      </c>
    </row>
    <row r="6089" spans="4:13">
      <c r="D6089" s="59"/>
      <c r="E6089" s="59"/>
      <c r="F6089" s="62">
        <v>8</v>
      </c>
      <c r="G6089" s="64">
        <v>1339910000</v>
      </c>
      <c r="H6089" s="59"/>
      <c r="I6089" s="69">
        <v>1.1</v>
      </c>
      <c r="J6089" s="70">
        <v>131902775.312556</v>
      </c>
      <c r="K6089" s="64">
        <v>10</v>
      </c>
      <c r="L6089" s="64">
        <f t="shared" si="97"/>
        <v>176739187579047</v>
      </c>
      <c r="M6089" s="62">
        <v>6080</v>
      </c>
    </row>
    <row r="6090" spans="4:13">
      <c r="D6090" s="62" t="s">
        <v>749</v>
      </c>
      <c r="E6090" s="62">
        <v>1</v>
      </c>
      <c r="F6090" s="62">
        <v>1</v>
      </c>
      <c r="G6090" s="63">
        <v>1254200000</v>
      </c>
      <c r="H6090" s="62">
        <v>36100000</v>
      </c>
      <c r="I6090" s="69">
        <v>1</v>
      </c>
      <c r="J6090" s="70">
        <v>126674200</v>
      </c>
      <c r="K6090" s="64">
        <v>10</v>
      </c>
      <c r="L6090" s="64">
        <f t="shared" si="97"/>
        <v>158876035840000</v>
      </c>
      <c r="M6090" s="62">
        <v>6081</v>
      </c>
    </row>
    <row r="6091" spans="4:13">
      <c r="D6091" s="59"/>
      <c r="E6091" s="59"/>
      <c r="F6091" s="62">
        <v>2</v>
      </c>
      <c r="G6091" s="64">
        <v>1266742000</v>
      </c>
      <c r="H6091" s="59"/>
      <c r="I6091" s="69">
        <v>1.01</v>
      </c>
      <c r="J6091" s="70">
        <v>127940942</v>
      </c>
      <c r="K6091" s="64">
        <v>10</v>
      </c>
      <c r="L6091" s="64">
        <f t="shared" si="97"/>
        <v>162069431492964</v>
      </c>
      <c r="M6091" s="62">
        <v>6082</v>
      </c>
    </row>
    <row r="6092" spans="4:13">
      <c r="D6092" s="59"/>
      <c r="E6092" s="59"/>
      <c r="F6092" s="62">
        <v>3</v>
      </c>
      <c r="G6092" s="64">
        <v>1279284000</v>
      </c>
      <c r="H6092" s="59"/>
      <c r="I6092" s="69">
        <v>1.02</v>
      </c>
      <c r="J6092" s="70">
        <v>129220351.42</v>
      </c>
      <c r="K6092" s="64">
        <v>10</v>
      </c>
      <c r="L6092" s="64">
        <f t="shared" si="97"/>
        <v>165310807329983</v>
      </c>
      <c r="M6092" s="62">
        <v>6083</v>
      </c>
    </row>
    <row r="6093" spans="4:13">
      <c r="D6093" s="59"/>
      <c r="E6093" s="59"/>
      <c r="F6093" s="62">
        <v>4</v>
      </c>
      <c r="G6093" s="64">
        <v>1291826000</v>
      </c>
      <c r="H6093" s="59"/>
      <c r="I6093" s="69">
        <v>1.03</v>
      </c>
      <c r="J6093" s="70">
        <v>130512554.9342</v>
      </c>
      <c r="K6093" s="64">
        <v>10</v>
      </c>
      <c r="L6093" s="64">
        <f t="shared" si="97"/>
        <v>168600803616428</v>
      </c>
      <c r="M6093" s="62">
        <v>6084</v>
      </c>
    </row>
    <row r="6094" spans="4:13">
      <c r="D6094" s="59"/>
      <c r="E6094" s="59"/>
      <c r="F6094" s="62">
        <v>5</v>
      </c>
      <c r="G6094" s="64">
        <v>1304368000</v>
      </c>
      <c r="H6094" s="59"/>
      <c r="I6094" s="69">
        <v>1.04</v>
      </c>
      <c r="J6094" s="70">
        <v>131817680.483542</v>
      </c>
      <c r="K6094" s="64">
        <v>10</v>
      </c>
      <c r="L6094" s="64">
        <f t="shared" si="97"/>
        <v>171940068624957</v>
      </c>
      <c r="M6094" s="62">
        <v>6085</v>
      </c>
    </row>
    <row r="6095" spans="4:13">
      <c r="D6095" s="59"/>
      <c r="E6095" s="59"/>
      <c r="F6095" s="62">
        <v>6</v>
      </c>
      <c r="G6095" s="64">
        <v>1329452000</v>
      </c>
      <c r="H6095" s="59"/>
      <c r="I6095" s="69">
        <v>1.06</v>
      </c>
      <c r="J6095" s="70">
        <v>133135857.288377</v>
      </c>
      <c r="K6095" s="64">
        <v>10</v>
      </c>
      <c r="L6095" s="64">
        <f t="shared" si="97"/>
        <v>176999061195747</v>
      </c>
      <c r="M6095" s="62">
        <v>6086</v>
      </c>
    </row>
    <row r="6096" spans="4:13">
      <c r="D6096" s="59"/>
      <c r="E6096" s="59"/>
      <c r="F6096" s="62">
        <v>7</v>
      </c>
      <c r="G6096" s="64">
        <v>1354536000</v>
      </c>
      <c r="H6096" s="59"/>
      <c r="I6096" s="69">
        <v>1.08</v>
      </c>
      <c r="J6096" s="70">
        <v>134467215.861261</v>
      </c>
      <c r="K6096" s="64">
        <v>10</v>
      </c>
      <c r="L6096" s="64">
        <f t="shared" si="97"/>
        <v>182142039239849</v>
      </c>
      <c r="M6096" s="62">
        <v>6087</v>
      </c>
    </row>
    <row r="6097" spans="5:13">
      <c r="E6097" s="59"/>
      <c r="F6097" s="62">
        <v>8</v>
      </c>
      <c r="G6097" s="64">
        <v>1379620000</v>
      </c>
      <c r="H6097" s="59"/>
      <c r="I6097" s="69">
        <v>1.1</v>
      </c>
      <c r="J6097" s="70">
        <v>135811888.019874</v>
      </c>
      <c r="K6097" s="64">
        <v>10</v>
      </c>
      <c r="L6097" s="64">
        <f t="shared" si="97"/>
        <v>187370176569979</v>
      </c>
      <c r="M6097" s="62">
        <v>6088</v>
      </c>
    </row>
    <row r="6098" spans="5:13">
      <c r="E6098" s="62">
        <v>2</v>
      </c>
      <c r="F6098" s="62">
        <v>1</v>
      </c>
      <c r="G6098" s="63">
        <v>1290300000</v>
      </c>
      <c r="H6098" s="62">
        <v>36100000</v>
      </c>
      <c r="I6098" s="69">
        <v>1</v>
      </c>
      <c r="J6098" s="70">
        <v>130320300</v>
      </c>
      <c r="K6098" s="64">
        <v>10</v>
      </c>
      <c r="L6098" s="64">
        <f t="shared" si="97"/>
        <v>168153573390000</v>
      </c>
      <c r="M6098" s="62">
        <v>6089</v>
      </c>
    </row>
    <row r="6099" spans="5:13">
      <c r="E6099" s="59"/>
      <c r="F6099" s="62">
        <v>2</v>
      </c>
      <c r="G6099" s="64">
        <v>1303203000</v>
      </c>
      <c r="H6099" s="59"/>
      <c r="I6099" s="69">
        <v>1.01</v>
      </c>
      <c r="J6099" s="70">
        <v>131623503</v>
      </c>
      <c r="K6099" s="64">
        <v>10</v>
      </c>
      <c r="L6099" s="64">
        <f t="shared" si="97"/>
        <v>171533447183109</v>
      </c>
      <c r="M6099" s="62">
        <v>6090</v>
      </c>
    </row>
    <row r="6100" spans="5:13">
      <c r="E6100" s="59"/>
      <c r="F6100" s="62">
        <v>3</v>
      </c>
      <c r="G6100" s="64">
        <v>1316106000</v>
      </c>
      <c r="H6100" s="59"/>
      <c r="I6100" s="69">
        <v>1.02</v>
      </c>
      <c r="J6100" s="70">
        <v>132939738.03</v>
      </c>
      <c r="K6100" s="64">
        <v>10</v>
      </c>
      <c r="L6100" s="64">
        <f t="shared" si="97"/>
        <v>174964102965711</v>
      </c>
      <c r="M6100" s="62">
        <v>6091</v>
      </c>
    </row>
    <row r="6101" spans="5:13">
      <c r="E6101" s="59"/>
      <c r="F6101" s="62">
        <v>4</v>
      </c>
      <c r="G6101" s="64">
        <v>1329009000</v>
      </c>
      <c r="H6101" s="59"/>
      <c r="I6101" s="69">
        <v>1.03</v>
      </c>
      <c r="J6101" s="70">
        <v>134269135.4103</v>
      </c>
      <c r="K6101" s="64">
        <v>10</v>
      </c>
      <c r="L6101" s="64">
        <f t="shared" si="97"/>
        <v>178446218391507</v>
      </c>
      <c r="M6101" s="62">
        <v>6092</v>
      </c>
    </row>
    <row r="6102" spans="5:13">
      <c r="E6102" s="59"/>
      <c r="F6102" s="62">
        <v>5</v>
      </c>
      <c r="G6102" s="64">
        <v>1341912000</v>
      </c>
      <c r="H6102" s="59"/>
      <c r="I6102" s="69">
        <v>1.04</v>
      </c>
      <c r="J6102" s="70">
        <v>135611826.764403</v>
      </c>
      <c r="K6102" s="64">
        <v>10</v>
      </c>
      <c r="L6102" s="64">
        <f t="shared" si="97"/>
        <v>181980479589074</v>
      </c>
      <c r="M6102" s="62">
        <v>6093</v>
      </c>
    </row>
    <row r="6103" spans="5:13">
      <c r="E6103" s="59"/>
      <c r="F6103" s="62">
        <v>6</v>
      </c>
      <c r="G6103" s="64">
        <v>1367718000</v>
      </c>
      <c r="H6103" s="59"/>
      <c r="I6103" s="69">
        <v>1.06</v>
      </c>
      <c r="J6103" s="70">
        <v>136967945.032047</v>
      </c>
      <c r="K6103" s="64">
        <v>10</v>
      </c>
      <c r="L6103" s="64">
        <f t="shared" si="97"/>
        <v>187334891561341</v>
      </c>
      <c r="M6103" s="62">
        <v>6094</v>
      </c>
    </row>
    <row r="6104" spans="5:13">
      <c r="E6104" s="59"/>
      <c r="F6104" s="62">
        <v>7</v>
      </c>
      <c r="G6104" s="64">
        <v>1393524000</v>
      </c>
      <c r="H6104" s="59"/>
      <c r="I6104" s="69">
        <v>1.08</v>
      </c>
      <c r="J6104" s="70">
        <v>138337624.482368</v>
      </c>
      <c r="K6104" s="64">
        <v>10</v>
      </c>
      <c r="L6104" s="64">
        <f t="shared" si="97"/>
        <v>192778193343167</v>
      </c>
      <c r="M6104" s="62">
        <v>6095</v>
      </c>
    </row>
    <row r="6105" spans="5:13">
      <c r="E6105" s="59"/>
      <c r="F6105" s="62">
        <v>8</v>
      </c>
      <c r="G6105" s="64">
        <v>1419330000</v>
      </c>
      <c r="H6105" s="59"/>
      <c r="I6105" s="69">
        <v>1.1</v>
      </c>
      <c r="J6105" s="70">
        <v>139721000.727191</v>
      </c>
      <c r="K6105" s="64">
        <v>10</v>
      </c>
      <c r="L6105" s="64">
        <f t="shared" si="97"/>
        <v>198311627292124</v>
      </c>
      <c r="M6105" s="62">
        <v>6096</v>
      </c>
    </row>
    <row r="6106" spans="5:13">
      <c r="E6106" s="62">
        <v>3</v>
      </c>
      <c r="F6106" s="62">
        <v>1</v>
      </c>
      <c r="G6106" s="63">
        <v>1326400000</v>
      </c>
      <c r="H6106" s="62">
        <v>36100000</v>
      </c>
      <c r="I6106" s="69">
        <v>1</v>
      </c>
      <c r="J6106" s="70">
        <v>133966400</v>
      </c>
      <c r="K6106" s="64">
        <v>10</v>
      </c>
      <c r="L6106" s="64">
        <f t="shared" si="97"/>
        <v>177694359360000</v>
      </c>
      <c r="M6106" s="62">
        <v>6097</v>
      </c>
    </row>
    <row r="6107" spans="5:13">
      <c r="E6107" s="59"/>
      <c r="F6107" s="62">
        <v>2</v>
      </c>
      <c r="G6107" s="64">
        <v>1339664000</v>
      </c>
      <c r="H6107" s="59"/>
      <c r="I6107" s="69">
        <v>1.01</v>
      </c>
      <c r="J6107" s="70">
        <v>135306064</v>
      </c>
      <c r="K6107" s="64">
        <v>10</v>
      </c>
      <c r="L6107" s="64">
        <f t="shared" si="97"/>
        <v>181266002586496</v>
      </c>
      <c r="M6107" s="62">
        <v>6098</v>
      </c>
    </row>
    <row r="6108" spans="5:13">
      <c r="E6108" s="59"/>
      <c r="F6108" s="62">
        <v>3</v>
      </c>
      <c r="G6108" s="64">
        <v>1352928000</v>
      </c>
      <c r="H6108" s="59"/>
      <c r="I6108" s="69">
        <v>1.02</v>
      </c>
      <c r="J6108" s="70">
        <v>136659124.64</v>
      </c>
      <c r="K6108" s="64">
        <v>10</v>
      </c>
      <c r="L6108" s="64">
        <f t="shared" si="97"/>
        <v>184891309108946</v>
      </c>
      <c r="M6108" s="62">
        <v>6099</v>
      </c>
    </row>
    <row r="6109" spans="5:13">
      <c r="E6109" s="59"/>
      <c r="F6109" s="62">
        <v>4</v>
      </c>
      <c r="G6109" s="64">
        <v>1366192000</v>
      </c>
      <c r="H6109" s="59"/>
      <c r="I6109" s="69">
        <v>1.03</v>
      </c>
      <c r="J6109" s="70">
        <v>138025715.8864</v>
      </c>
      <c r="K6109" s="64">
        <v>10</v>
      </c>
      <c r="L6109" s="64">
        <f t="shared" si="97"/>
        <v>188570995030273</v>
      </c>
      <c r="M6109" s="62">
        <v>6100</v>
      </c>
    </row>
    <row r="6110" spans="5:13">
      <c r="E6110" s="59"/>
      <c r="F6110" s="62">
        <v>5</v>
      </c>
      <c r="G6110" s="64">
        <v>1379456000</v>
      </c>
      <c r="H6110" s="59"/>
      <c r="I6110" s="69">
        <v>1.04</v>
      </c>
      <c r="J6110" s="70">
        <v>139405973.045264</v>
      </c>
      <c r="K6110" s="64">
        <v>10</v>
      </c>
      <c r="L6110" s="64">
        <f t="shared" si="97"/>
        <v>192305785409128</v>
      </c>
      <c r="M6110" s="62">
        <v>6101</v>
      </c>
    </row>
    <row r="6111" spans="5:13">
      <c r="E6111" s="59"/>
      <c r="F6111" s="62">
        <v>6</v>
      </c>
      <c r="G6111" s="64">
        <v>1405984000</v>
      </c>
      <c r="H6111" s="59"/>
      <c r="I6111" s="69">
        <v>1.06</v>
      </c>
      <c r="J6111" s="70">
        <v>140800032.775717</v>
      </c>
      <c r="K6111" s="64">
        <v>10</v>
      </c>
      <c r="L6111" s="64">
        <f t="shared" si="97"/>
        <v>197963999266134</v>
      </c>
      <c r="M6111" s="62">
        <v>6102</v>
      </c>
    </row>
    <row r="6112" spans="5:13">
      <c r="E6112" s="59"/>
      <c r="F6112" s="62">
        <v>7</v>
      </c>
      <c r="G6112" s="64">
        <v>1432512000</v>
      </c>
      <c r="H6112" s="59"/>
      <c r="I6112" s="69">
        <v>1.08</v>
      </c>
      <c r="J6112" s="70">
        <v>142208033.103474</v>
      </c>
      <c r="K6112" s="64">
        <v>10</v>
      </c>
      <c r="L6112" s="64">
        <f t="shared" si="97"/>
        <v>203716146429124</v>
      </c>
      <c r="M6112" s="62">
        <v>6103</v>
      </c>
    </row>
    <row r="6113" spans="5:13">
      <c r="E6113" s="59"/>
      <c r="F6113" s="62">
        <v>8</v>
      </c>
      <c r="G6113" s="64">
        <v>1459040000</v>
      </c>
      <c r="H6113" s="59"/>
      <c r="I6113" s="69">
        <v>1.1</v>
      </c>
      <c r="J6113" s="70">
        <v>143630113.434509</v>
      </c>
      <c r="K6113" s="64">
        <v>10</v>
      </c>
      <c r="L6113" s="64">
        <f t="shared" si="97"/>
        <v>209563539745486</v>
      </c>
      <c r="M6113" s="62">
        <v>6104</v>
      </c>
    </row>
    <row r="6114" spans="5:13">
      <c r="E6114" s="62">
        <v>4</v>
      </c>
      <c r="F6114" s="62">
        <v>1</v>
      </c>
      <c r="G6114" s="63">
        <v>1362500000</v>
      </c>
      <c r="H6114" s="62">
        <v>36100000</v>
      </c>
      <c r="I6114" s="69">
        <v>1</v>
      </c>
      <c r="J6114" s="70">
        <v>137612500</v>
      </c>
      <c r="K6114" s="64">
        <v>10</v>
      </c>
      <c r="L6114" s="64">
        <f t="shared" si="97"/>
        <v>187498393750000</v>
      </c>
      <c r="M6114" s="62">
        <v>6105</v>
      </c>
    </row>
    <row r="6115" spans="5:13">
      <c r="E6115" s="59"/>
      <c r="F6115" s="62">
        <v>2</v>
      </c>
      <c r="G6115" s="64">
        <v>1376125000</v>
      </c>
      <c r="H6115" s="59"/>
      <c r="I6115" s="69">
        <v>1.01</v>
      </c>
      <c r="J6115" s="70">
        <v>138988625</v>
      </c>
      <c r="K6115" s="64">
        <v>10</v>
      </c>
      <c r="L6115" s="64">
        <f t="shared" si="97"/>
        <v>191267097703125</v>
      </c>
      <c r="M6115" s="62">
        <v>6106</v>
      </c>
    </row>
    <row r="6116" spans="5:13">
      <c r="E6116" s="59"/>
      <c r="F6116" s="62">
        <v>3</v>
      </c>
      <c r="G6116" s="64">
        <v>1389750000</v>
      </c>
      <c r="H6116" s="59"/>
      <c r="I6116" s="69">
        <v>1.02</v>
      </c>
      <c r="J6116" s="70">
        <v>140378511.25</v>
      </c>
      <c r="K6116" s="64">
        <v>10</v>
      </c>
      <c r="L6116" s="64">
        <f t="shared" ref="L6116:L6179" si="98">G6116*(1+J6116/1000)</f>
        <v>195092425759687</v>
      </c>
      <c r="M6116" s="62">
        <v>6107</v>
      </c>
    </row>
    <row r="6117" spans="5:13">
      <c r="E6117" s="59"/>
      <c r="F6117" s="62">
        <v>4</v>
      </c>
      <c r="G6117" s="64">
        <v>1403375000</v>
      </c>
      <c r="H6117" s="59"/>
      <c r="I6117" s="69">
        <v>1.03</v>
      </c>
      <c r="J6117" s="70">
        <v>141782296.3625</v>
      </c>
      <c r="K6117" s="64">
        <v>10</v>
      </c>
      <c r="L6117" s="64">
        <f t="shared" si="98"/>
        <v>198975133532723</v>
      </c>
      <c r="M6117" s="62">
        <v>6108</v>
      </c>
    </row>
    <row r="6118" spans="5:13">
      <c r="E6118" s="59"/>
      <c r="F6118" s="62">
        <v>5</v>
      </c>
      <c r="G6118" s="64">
        <v>1417000000</v>
      </c>
      <c r="H6118" s="59"/>
      <c r="I6118" s="69">
        <v>1.04</v>
      </c>
      <c r="J6118" s="70">
        <v>143200119.326125</v>
      </c>
      <c r="K6118" s="64">
        <v>10</v>
      </c>
      <c r="L6118" s="64">
        <f t="shared" si="98"/>
        <v>202915986085119</v>
      </c>
      <c r="M6118" s="62">
        <v>6109</v>
      </c>
    </row>
    <row r="6119" spans="5:13">
      <c r="E6119" s="59"/>
      <c r="F6119" s="62">
        <v>6</v>
      </c>
      <c r="G6119" s="64">
        <v>1444250000</v>
      </c>
      <c r="H6119" s="59"/>
      <c r="I6119" s="69">
        <v>1.06</v>
      </c>
      <c r="J6119" s="70">
        <v>144632120.519386</v>
      </c>
      <c r="K6119" s="64">
        <v>10</v>
      </c>
      <c r="L6119" s="64">
        <f t="shared" si="98"/>
        <v>208886384310123</v>
      </c>
      <c r="M6119" s="62">
        <v>6110</v>
      </c>
    </row>
    <row r="6120" spans="5:13">
      <c r="E6120" s="59"/>
      <c r="F6120" s="62">
        <v>7</v>
      </c>
      <c r="G6120" s="64">
        <v>1471500000</v>
      </c>
      <c r="H6120" s="59"/>
      <c r="I6120" s="69">
        <v>1.08</v>
      </c>
      <c r="J6120" s="70">
        <v>146078441.72458</v>
      </c>
      <c r="K6120" s="64">
        <v>10</v>
      </c>
      <c r="L6120" s="64">
        <f t="shared" si="98"/>
        <v>214955898497719</v>
      </c>
      <c r="M6120" s="62">
        <v>6111</v>
      </c>
    </row>
    <row r="6121" spans="5:13">
      <c r="E6121" s="59"/>
      <c r="F6121" s="62">
        <v>8</v>
      </c>
      <c r="G6121" s="64">
        <v>1498750000</v>
      </c>
      <c r="H6121" s="59"/>
      <c r="I6121" s="69">
        <v>1.1</v>
      </c>
      <c r="J6121" s="70">
        <v>147539226.141826</v>
      </c>
      <c r="K6121" s="64">
        <v>10</v>
      </c>
      <c r="L6121" s="64">
        <f t="shared" si="98"/>
        <v>221125913930062</v>
      </c>
      <c r="M6121" s="62">
        <v>6112</v>
      </c>
    </row>
    <row r="6122" spans="5:13">
      <c r="E6122" s="62">
        <v>5</v>
      </c>
      <c r="F6122" s="62">
        <v>1</v>
      </c>
      <c r="G6122" s="63">
        <v>1398600000</v>
      </c>
      <c r="H6122" s="62">
        <v>36100000</v>
      </c>
      <c r="I6122" s="69">
        <v>1</v>
      </c>
      <c r="J6122" s="70">
        <v>141258600</v>
      </c>
      <c r="K6122" s="64">
        <v>10</v>
      </c>
      <c r="L6122" s="64">
        <f t="shared" si="98"/>
        <v>197565676560000</v>
      </c>
      <c r="M6122" s="62">
        <v>6113</v>
      </c>
    </row>
    <row r="6123" spans="5:13">
      <c r="E6123" s="59"/>
      <c r="F6123" s="62">
        <v>2</v>
      </c>
      <c r="G6123" s="64">
        <v>1412586000</v>
      </c>
      <c r="H6123" s="59"/>
      <c r="I6123" s="69">
        <v>1.01</v>
      </c>
      <c r="J6123" s="70">
        <v>142671186</v>
      </c>
      <c r="K6123" s="64">
        <v>10</v>
      </c>
      <c r="L6123" s="64">
        <f t="shared" si="98"/>
        <v>201536732532996</v>
      </c>
      <c r="M6123" s="62">
        <v>6114</v>
      </c>
    </row>
    <row r="6124" spans="5:13">
      <c r="E6124" s="59"/>
      <c r="F6124" s="62">
        <v>3</v>
      </c>
      <c r="G6124" s="64">
        <v>1426572000</v>
      </c>
      <c r="H6124" s="59"/>
      <c r="I6124" s="69">
        <v>1.02</v>
      </c>
      <c r="J6124" s="70">
        <v>144097897.86</v>
      </c>
      <c r="K6124" s="64">
        <v>10</v>
      </c>
      <c r="L6124" s="64">
        <f t="shared" si="98"/>
        <v>205567452917936</v>
      </c>
      <c r="M6124" s="62">
        <v>6115</v>
      </c>
    </row>
    <row r="6125" spans="5:13">
      <c r="E6125" s="59"/>
      <c r="F6125" s="62">
        <v>4</v>
      </c>
      <c r="G6125" s="64">
        <v>1440558000</v>
      </c>
      <c r="H6125" s="59"/>
      <c r="I6125" s="69">
        <v>1.03</v>
      </c>
      <c r="J6125" s="70">
        <v>145538876.8386</v>
      </c>
      <c r="K6125" s="64">
        <v>10</v>
      </c>
      <c r="L6125" s="64">
        <f t="shared" si="98"/>
        <v>209658633898860</v>
      </c>
      <c r="M6125" s="62">
        <v>6116</v>
      </c>
    </row>
    <row r="6126" spans="5:13">
      <c r="E6126" s="59"/>
      <c r="F6126" s="62">
        <v>5</v>
      </c>
      <c r="G6126" s="64">
        <v>1454544000</v>
      </c>
      <c r="H6126" s="59"/>
      <c r="I6126" s="69">
        <v>1.04</v>
      </c>
      <c r="J6126" s="70">
        <v>146994265.606986</v>
      </c>
      <c r="K6126" s="64">
        <v>10</v>
      </c>
      <c r="L6126" s="64">
        <f t="shared" si="98"/>
        <v>213811081617048</v>
      </c>
      <c r="M6126" s="62">
        <v>6117</v>
      </c>
    </row>
    <row r="6127" spans="5:13">
      <c r="E6127" s="59"/>
      <c r="F6127" s="62">
        <v>6</v>
      </c>
      <c r="G6127" s="64">
        <v>1482516000</v>
      </c>
      <c r="H6127" s="59"/>
      <c r="I6127" s="69">
        <v>1.06</v>
      </c>
      <c r="J6127" s="70">
        <v>148464208.263056</v>
      </c>
      <c r="K6127" s="64">
        <v>10</v>
      </c>
      <c r="L6127" s="64">
        <f t="shared" si="98"/>
        <v>220102046693313</v>
      </c>
      <c r="M6127" s="62">
        <v>6118</v>
      </c>
    </row>
    <row r="6128" spans="5:13">
      <c r="E6128" s="59"/>
      <c r="F6128" s="62">
        <v>7</v>
      </c>
      <c r="G6128" s="64">
        <v>1510488000</v>
      </c>
      <c r="H6128" s="59"/>
      <c r="I6128" s="69">
        <v>1.08</v>
      </c>
      <c r="J6128" s="70">
        <v>149948850.345686</v>
      </c>
      <c r="K6128" s="64">
        <v>10</v>
      </c>
      <c r="L6128" s="64">
        <f t="shared" si="98"/>
        <v>226497449548955</v>
      </c>
      <c r="M6128" s="62">
        <v>6119</v>
      </c>
    </row>
    <row r="6129" spans="4:13">
      <c r="D6129" s="59"/>
      <c r="E6129" s="59"/>
      <c r="F6129" s="62">
        <v>8</v>
      </c>
      <c r="G6129" s="64">
        <v>1538460000</v>
      </c>
      <c r="H6129" s="59"/>
      <c r="I6129" s="69">
        <v>1.1</v>
      </c>
      <c r="J6129" s="70">
        <v>151448338.849143</v>
      </c>
      <c r="K6129" s="64">
        <v>10</v>
      </c>
      <c r="L6129" s="64">
        <f t="shared" si="98"/>
        <v>232998749845853</v>
      </c>
      <c r="M6129" s="62">
        <v>6120</v>
      </c>
    </row>
    <row r="6130" spans="4:13">
      <c r="D6130" s="62" t="s">
        <v>750</v>
      </c>
      <c r="E6130" s="62">
        <v>1</v>
      </c>
      <c r="F6130" s="62">
        <v>1</v>
      </c>
      <c r="G6130" s="63">
        <v>1439700000</v>
      </c>
      <c r="H6130" s="62">
        <v>41100000</v>
      </c>
      <c r="I6130" s="69">
        <v>1</v>
      </c>
      <c r="J6130" s="70">
        <v>145409700</v>
      </c>
      <c r="K6130" s="64">
        <v>10</v>
      </c>
      <c r="L6130" s="64">
        <f t="shared" si="98"/>
        <v>209347784790000</v>
      </c>
      <c r="M6130" s="62">
        <v>6121</v>
      </c>
    </row>
    <row r="6131" spans="4:13">
      <c r="D6131" s="59"/>
      <c r="E6131" s="59"/>
      <c r="F6131" s="62">
        <v>2</v>
      </c>
      <c r="G6131" s="64">
        <v>1454097000</v>
      </c>
      <c r="H6131" s="59"/>
      <c r="I6131" s="69">
        <v>1.01</v>
      </c>
      <c r="J6131" s="70">
        <v>146863797</v>
      </c>
      <c r="K6131" s="64">
        <v>10</v>
      </c>
      <c r="L6131" s="64">
        <f t="shared" si="98"/>
        <v>213555660723309</v>
      </c>
      <c r="M6131" s="62">
        <v>6122</v>
      </c>
    </row>
    <row r="6132" spans="4:13">
      <c r="D6132" s="59"/>
      <c r="E6132" s="59"/>
      <c r="F6132" s="62">
        <v>3</v>
      </c>
      <c r="G6132" s="64">
        <v>1468494000</v>
      </c>
      <c r="H6132" s="59"/>
      <c r="I6132" s="69">
        <v>1.02</v>
      </c>
      <c r="J6132" s="70">
        <v>148332434.97</v>
      </c>
      <c r="K6132" s="64">
        <v>10</v>
      </c>
      <c r="L6132" s="64">
        <f t="shared" si="98"/>
        <v>217826759252835</v>
      </c>
      <c r="M6132" s="62">
        <v>6123</v>
      </c>
    </row>
    <row r="6133" spans="4:13">
      <c r="D6133" s="59"/>
      <c r="E6133" s="59"/>
      <c r="F6133" s="62">
        <v>4</v>
      </c>
      <c r="G6133" s="64">
        <v>1482891000</v>
      </c>
      <c r="H6133" s="59"/>
      <c r="I6133" s="69">
        <v>1.03</v>
      </c>
      <c r="J6133" s="70">
        <v>149815759.3197</v>
      </c>
      <c r="K6133" s="64">
        <v>10</v>
      </c>
      <c r="L6133" s="64">
        <f t="shared" si="98"/>
        <v>222161924044349</v>
      </c>
      <c r="M6133" s="62">
        <v>6124</v>
      </c>
    </row>
    <row r="6134" spans="4:13">
      <c r="D6134" s="59"/>
      <c r="E6134" s="59"/>
      <c r="F6134" s="62">
        <v>5</v>
      </c>
      <c r="G6134" s="64">
        <v>1497288000</v>
      </c>
      <c r="H6134" s="59"/>
      <c r="I6134" s="69">
        <v>1.04</v>
      </c>
      <c r="J6134" s="70">
        <v>151313916.912897</v>
      </c>
      <c r="K6134" s="64">
        <v>10</v>
      </c>
      <c r="L6134" s="64">
        <f t="shared" si="98"/>
        <v>226562009314678</v>
      </c>
      <c r="M6134" s="62">
        <v>6125</v>
      </c>
    </row>
    <row r="6135" spans="4:13">
      <c r="D6135" s="59"/>
      <c r="E6135" s="59"/>
      <c r="F6135" s="62">
        <v>6</v>
      </c>
      <c r="G6135" s="64">
        <v>1526082000</v>
      </c>
      <c r="H6135" s="59"/>
      <c r="I6135" s="69">
        <v>1.06</v>
      </c>
      <c r="J6135" s="70">
        <v>152827056.082026</v>
      </c>
      <c r="K6135" s="64">
        <v>10</v>
      </c>
      <c r="L6135" s="64">
        <f t="shared" si="98"/>
        <v>233228145481770</v>
      </c>
      <c r="M6135" s="62">
        <v>6126</v>
      </c>
    </row>
    <row r="6136" spans="4:13">
      <c r="D6136" s="59"/>
      <c r="E6136" s="59"/>
      <c r="F6136" s="62">
        <v>7</v>
      </c>
      <c r="G6136" s="64">
        <v>1554876000</v>
      </c>
      <c r="H6136" s="59"/>
      <c r="I6136" s="69">
        <v>1.08</v>
      </c>
      <c r="J6136" s="70">
        <v>154355326.642846</v>
      </c>
      <c r="K6136" s="64">
        <v>10</v>
      </c>
      <c r="L6136" s="64">
        <f t="shared" si="98"/>
        <v>240004947745122</v>
      </c>
      <c r="M6136" s="62">
        <v>6127</v>
      </c>
    </row>
    <row r="6137" spans="4:13">
      <c r="D6137" s="59"/>
      <c r="E6137" s="59"/>
      <c r="F6137" s="62">
        <v>8</v>
      </c>
      <c r="G6137" s="64">
        <v>1583670000</v>
      </c>
      <c r="H6137" s="59"/>
      <c r="I6137" s="69">
        <v>1.1</v>
      </c>
      <c r="J6137" s="70">
        <v>155898879.909275</v>
      </c>
      <c r="K6137" s="64">
        <v>10</v>
      </c>
      <c r="L6137" s="64">
        <f t="shared" si="98"/>
        <v>246893962815921</v>
      </c>
      <c r="M6137" s="62">
        <v>6128</v>
      </c>
    </row>
    <row r="6138" spans="4:13">
      <c r="D6138" s="59"/>
      <c r="E6138" s="62">
        <v>2</v>
      </c>
      <c r="F6138" s="62">
        <v>1</v>
      </c>
      <c r="G6138" s="63">
        <v>1480800000</v>
      </c>
      <c r="H6138" s="62">
        <v>41100000</v>
      </c>
      <c r="I6138" s="69">
        <v>1</v>
      </c>
      <c r="J6138" s="70">
        <v>149560800</v>
      </c>
      <c r="K6138" s="64">
        <v>10</v>
      </c>
      <c r="L6138" s="64">
        <f t="shared" si="98"/>
        <v>221471113440000</v>
      </c>
      <c r="M6138" s="62">
        <v>6129</v>
      </c>
    </row>
    <row r="6139" spans="4:13">
      <c r="D6139" s="59"/>
      <c r="E6139" s="59"/>
      <c r="F6139" s="62">
        <v>2</v>
      </c>
      <c r="G6139" s="64">
        <v>1495608000</v>
      </c>
      <c r="H6139" s="59"/>
      <c r="I6139" s="69">
        <v>1.01</v>
      </c>
      <c r="J6139" s="70">
        <v>151056408</v>
      </c>
      <c r="K6139" s="64">
        <v>10</v>
      </c>
      <c r="L6139" s="64">
        <f t="shared" si="98"/>
        <v>225922667864064</v>
      </c>
      <c r="M6139" s="62">
        <v>6130</v>
      </c>
    </row>
    <row r="6140" spans="4:13">
      <c r="D6140" s="59"/>
      <c r="E6140" s="59"/>
      <c r="F6140" s="62">
        <v>3</v>
      </c>
      <c r="G6140" s="64">
        <v>1510416000</v>
      </c>
      <c r="H6140" s="59"/>
      <c r="I6140" s="69">
        <v>1.02</v>
      </c>
      <c r="J6140" s="70">
        <v>152566972.08</v>
      </c>
      <c r="K6140" s="64">
        <v>10</v>
      </c>
      <c r="L6140" s="64">
        <f t="shared" si="98"/>
        <v>230441106117185</v>
      </c>
      <c r="M6140" s="62">
        <v>6131</v>
      </c>
    </row>
    <row r="6141" spans="4:13">
      <c r="D6141" s="59"/>
      <c r="E6141" s="59"/>
      <c r="F6141" s="62">
        <v>4</v>
      </c>
      <c r="G6141" s="64">
        <v>1525224000</v>
      </c>
      <c r="H6141" s="59"/>
      <c r="I6141" s="69">
        <v>1.03</v>
      </c>
      <c r="J6141" s="70">
        <v>154092641.8008</v>
      </c>
      <c r="K6141" s="64">
        <v>10</v>
      </c>
      <c r="L6141" s="64">
        <f t="shared" si="98"/>
        <v>235027320721983</v>
      </c>
      <c r="M6141" s="62">
        <v>6132</v>
      </c>
    </row>
    <row r="6142" spans="4:13">
      <c r="D6142" s="59"/>
      <c r="E6142" s="59"/>
      <c r="F6142" s="62">
        <v>5</v>
      </c>
      <c r="G6142" s="64">
        <v>1540032000</v>
      </c>
      <c r="H6142" s="59"/>
      <c r="I6142" s="69">
        <v>1.04</v>
      </c>
      <c r="J6142" s="70">
        <v>155633568.218808</v>
      </c>
      <c r="K6142" s="64">
        <v>10</v>
      </c>
      <c r="L6142" s="64">
        <f t="shared" si="98"/>
        <v>239682215363147</v>
      </c>
      <c r="M6142" s="62">
        <v>6133</v>
      </c>
    </row>
    <row r="6143" spans="4:13">
      <c r="D6143" s="59"/>
      <c r="E6143" s="59"/>
      <c r="F6143" s="62">
        <v>6</v>
      </c>
      <c r="G6143" s="64">
        <v>1569648000</v>
      </c>
      <c r="H6143" s="59"/>
      <c r="I6143" s="69">
        <v>1.06</v>
      </c>
      <c r="J6143" s="70">
        <v>157189903.900996</v>
      </c>
      <c r="K6143" s="64">
        <v>10</v>
      </c>
      <c r="L6143" s="64">
        <f t="shared" si="98"/>
        <v>246734387926391</v>
      </c>
      <c r="M6143" s="62">
        <v>6134</v>
      </c>
    </row>
    <row r="6144" spans="4:13">
      <c r="D6144" s="59"/>
      <c r="E6144" s="59"/>
      <c r="F6144" s="62">
        <v>7</v>
      </c>
      <c r="G6144" s="64">
        <v>1599264000</v>
      </c>
      <c r="H6144" s="59"/>
      <c r="I6144" s="69">
        <v>1.08</v>
      </c>
      <c r="J6144" s="70">
        <v>158761802.940006</v>
      </c>
      <c r="K6144" s="64">
        <v>10</v>
      </c>
      <c r="L6144" s="64">
        <f t="shared" si="98"/>
        <v>253903635281046</v>
      </c>
      <c r="M6144" s="62">
        <v>6135</v>
      </c>
    </row>
    <row r="6145" spans="5:13">
      <c r="E6145" s="59"/>
      <c r="F6145" s="62">
        <v>8</v>
      </c>
      <c r="G6145" s="64">
        <v>1628880000</v>
      </c>
      <c r="H6145" s="59"/>
      <c r="I6145" s="69">
        <v>1.1</v>
      </c>
      <c r="J6145" s="70">
        <v>160349420.969406</v>
      </c>
      <c r="K6145" s="64">
        <v>10</v>
      </c>
      <c r="L6145" s="64">
        <f t="shared" si="98"/>
        <v>261191593708646</v>
      </c>
      <c r="M6145" s="62">
        <v>6136</v>
      </c>
    </row>
    <row r="6146" spans="5:13">
      <c r="E6146" s="62">
        <v>3</v>
      </c>
      <c r="F6146" s="62">
        <v>1</v>
      </c>
      <c r="G6146" s="63">
        <v>1521900000</v>
      </c>
      <c r="H6146" s="62">
        <v>41100000</v>
      </c>
      <c r="I6146" s="69">
        <v>1</v>
      </c>
      <c r="J6146" s="70">
        <v>153711900</v>
      </c>
      <c r="K6146" s="64">
        <v>10</v>
      </c>
      <c r="L6146" s="64">
        <f t="shared" si="98"/>
        <v>233935662510000</v>
      </c>
      <c r="M6146" s="62">
        <v>6137</v>
      </c>
    </row>
    <row r="6147" spans="5:13">
      <c r="E6147" s="59"/>
      <c r="F6147" s="62">
        <v>2</v>
      </c>
      <c r="G6147" s="64">
        <v>1537119000</v>
      </c>
      <c r="H6147" s="59"/>
      <c r="I6147" s="69">
        <v>1.01</v>
      </c>
      <c r="J6147" s="70">
        <v>155249019</v>
      </c>
      <c r="K6147" s="64">
        <v>10</v>
      </c>
      <c r="L6147" s="64">
        <f t="shared" si="98"/>
        <v>238637753955261</v>
      </c>
      <c r="M6147" s="62">
        <v>6138</v>
      </c>
    </row>
    <row r="6148" spans="5:13">
      <c r="E6148" s="59"/>
      <c r="F6148" s="62">
        <v>3</v>
      </c>
      <c r="G6148" s="64">
        <v>1552338000</v>
      </c>
      <c r="H6148" s="59"/>
      <c r="I6148" s="69">
        <v>1.02</v>
      </c>
      <c r="J6148" s="70">
        <v>156801509.19</v>
      </c>
      <c r="K6148" s="64">
        <v>10</v>
      </c>
      <c r="L6148" s="64">
        <f t="shared" si="98"/>
        <v>243410493510986</v>
      </c>
      <c r="M6148" s="62">
        <v>6139</v>
      </c>
    </row>
    <row r="6149" spans="5:13">
      <c r="E6149" s="59"/>
      <c r="F6149" s="62">
        <v>4</v>
      </c>
      <c r="G6149" s="64">
        <v>1567557000</v>
      </c>
      <c r="H6149" s="59"/>
      <c r="I6149" s="69">
        <v>1.03</v>
      </c>
      <c r="J6149" s="70">
        <v>158369524.2819</v>
      </c>
      <c r="K6149" s="64">
        <v>10</v>
      </c>
      <c r="L6149" s="64">
        <f t="shared" si="98"/>
        <v>248254823931762</v>
      </c>
      <c r="M6149" s="62">
        <v>6140</v>
      </c>
    </row>
    <row r="6150" spans="5:13">
      <c r="E6150" s="59"/>
      <c r="F6150" s="62">
        <v>5</v>
      </c>
      <c r="G6150" s="64">
        <v>1582776000</v>
      </c>
      <c r="H6150" s="59"/>
      <c r="I6150" s="69">
        <v>1.04</v>
      </c>
      <c r="J6150" s="70">
        <v>159953219.524719</v>
      </c>
      <c r="K6150" s="64">
        <v>10</v>
      </c>
      <c r="L6150" s="64">
        <f t="shared" si="98"/>
        <v>253171699762457</v>
      </c>
      <c r="M6150" s="62">
        <v>6141</v>
      </c>
    </row>
    <row r="6151" spans="5:13">
      <c r="E6151" s="59"/>
      <c r="F6151" s="62">
        <v>6</v>
      </c>
      <c r="G6151" s="64">
        <v>1613214000</v>
      </c>
      <c r="H6151" s="59"/>
      <c r="I6151" s="69">
        <v>1.06</v>
      </c>
      <c r="J6151" s="70">
        <v>161552751.719966</v>
      </c>
      <c r="K6151" s="64">
        <v>10</v>
      </c>
      <c r="L6151" s="64">
        <f t="shared" si="98"/>
        <v>260620774027173</v>
      </c>
      <c r="M6151" s="62">
        <v>6142</v>
      </c>
    </row>
    <row r="6152" spans="5:13">
      <c r="E6152" s="59"/>
      <c r="F6152" s="62">
        <v>7</v>
      </c>
      <c r="G6152" s="64">
        <v>1643652000</v>
      </c>
      <c r="H6152" s="59"/>
      <c r="I6152" s="69">
        <v>1.08</v>
      </c>
      <c r="J6152" s="70">
        <v>163168279.237166</v>
      </c>
      <c r="K6152" s="64">
        <v>10</v>
      </c>
      <c r="L6152" s="64">
        <f t="shared" si="98"/>
        <v>268193512156726</v>
      </c>
      <c r="M6152" s="62">
        <v>6143</v>
      </c>
    </row>
    <row r="6153" spans="5:13">
      <c r="E6153" s="59"/>
      <c r="F6153" s="62">
        <v>8</v>
      </c>
      <c r="G6153" s="64">
        <v>1674090000</v>
      </c>
      <c r="H6153" s="59"/>
      <c r="I6153" s="69">
        <v>1.1</v>
      </c>
      <c r="J6153" s="70">
        <v>164799962.029538</v>
      </c>
      <c r="K6153" s="64">
        <v>10</v>
      </c>
      <c r="L6153" s="64">
        <f t="shared" si="98"/>
        <v>275891642524029</v>
      </c>
      <c r="M6153" s="62">
        <v>6144</v>
      </c>
    </row>
    <row r="6154" spans="5:13">
      <c r="E6154" s="62">
        <v>4</v>
      </c>
      <c r="F6154" s="62">
        <v>1</v>
      </c>
      <c r="G6154" s="63">
        <v>1563000000</v>
      </c>
      <c r="H6154" s="62">
        <v>41100000</v>
      </c>
      <c r="I6154" s="69">
        <v>1</v>
      </c>
      <c r="J6154" s="70">
        <v>157863000</v>
      </c>
      <c r="K6154" s="64">
        <v>10</v>
      </c>
      <c r="L6154" s="64">
        <f t="shared" si="98"/>
        <v>246741432000000</v>
      </c>
      <c r="M6154" s="62">
        <v>6145</v>
      </c>
    </row>
    <row r="6155" spans="5:13">
      <c r="E6155" s="59"/>
      <c r="F6155" s="62">
        <v>2</v>
      </c>
      <c r="G6155" s="64">
        <v>1578630000</v>
      </c>
      <c r="H6155" s="59"/>
      <c r="I6155" s="69">
        <v>1.01</v>
      </c>
      <c r="J6155" s="70">
        <v>159441630</v>
      </c>
      <c r="K6155" s="64">
        <v>10</v>
      </c>
      <c r="L6155" s="64">
        <f t="shared" si="98"/>
        <v>251700918996900</v>
      </c>
      <c r="M6155" s="62">
        <v>6146</v>
      </c>
    </row>
    <row r="6156" spans="5:13">
      <c r="E6156" s="59"/>
      <c r="F6156" s="62">
        <v>3</v>
      </c>
      <c r="G6156" s="64">
        <v>1594260000</v>
      </c>
      <c r="H6156" s="59"/>
      <c r="I6156" s="69">
        <v>1.02</v>
      </c>
      <c r="J6156" s="70">
        <v>161036046.3</v>
      </c>
      <c r="K6156" s="64">
        <v>10</v>
      </c>
      <c r="L6156" s="64">
        <f t="shared" si="98"/>
        <v>256734921434238</v>
      </c>
      <c r="M6156" s="62">
        <v>6147</v>
      </c>
    </row>
    <row r="6157" spans="5:13">
      <c r="E6157" s="59"/>
      <c r="F6157" s="62">
        <v>4</v>
      </c>
      <c r="G6157" s="64">
        <v>1609890000</v>
      </c>
      <c r="H6157" s="59"/>
      <c r="I6157" s="69">
        <v>1.03</v>
      </c>
      <c r="J6157" s="70">
        <v>162646406.763</v>
      </c>
      <c r="K6157" s="64">
        <v>10</v>
      </c>
      <c r="L6157" s="64">
        <f t="shared" si="98"/>
        <v>261844433673686</v>
      </c>
      <c r="M6157" s="62">
        <v>6148</v>
      </c>
    </row>
    <row r="6158" spans="5:13">
      <c r="E6158" s="59"/>
      <c r="F6158" s="62">
        <v>5</v>
      </c>
      <c r="G6158" s="64">
        <v>1625520000</v>
      </c>
      <c r="H6158" s="59"/>
      <c r="I6158" s="69">
        <v>1.04</v>
      </c>
      <c r="J6158" s="70">
        <v>164272870.83063</v>
      </c>
      <c r="K6158" s="64">
        <v>10</v>
      </c>
      <c r="L6158" s="64">
        <f t="shared" si="98"/>
        <v>267030462512606</v>
      </c>
      <c r="M6158" s="62">
        <v>6149</v>
      </c>
    </row>
    <row r="6159" spans="5:13">
      <c r="E6159" s="59"/>
      <c r="F6159" s="62">
        <v>6</v>
      </c>
      <c r="G6159" s="64">
        <v>1656780000</v>
      </c>
      <c r="H6159" s="59"/>
      <c r="I6159" s="69">
        <v>1.06</v>
      </c>
      <c r="J6159" s="70">
        <v>165915599.538936</v>
      </c>
      <c r="K6159" s="64">
        <v>10</v>
      </c>
      <c r="L6159" s="64">
        <f t="shared" si="98"/>
        <v>274887303784118</v>
      </c>
      <c r="M6159" s="62">
        <v>6150</v>
      </c>
    </row>
    <row r="6160" spans="5:13">
      <c r="E6160" s="59"/>
      <c r="F6160" s="62">
        <v>7</v>
      </c>
      <c r="G6160" s="64">
        <v>1688040000</v>
      </c>
      <c r="H6160" s="59"/>
      <c r="I6160" s="69">
        <v>1.08</v>
      </c>
      <c r="J6160" s="70">
        <v>167574755.534326</v>
      </c>
      <c r="K6160" s="64">
        <v>10</v>
      </c>
      <c r="L6160" s="64">
        <f t="shared" si="98"/>
        <v>282874578372164</v>
      </c>
      <c r="M6160" s="62">
        <v>6151</v>
      </c>
    </row>
    <row r="6161" spans="4:13">
      <c r="D6161" s="59"/>
      <c r="E6161" s="59"/>
      <c r="F6161" s="62">
        <v>8</v>
      </c>
      <c r="G6161" s="64">
        <v>1719300000</v>
      </c>
      <c r="H6161" s="59"/>
      <c r="I6161" s="69">
        <v>1.1</v>
      </c>
      <c r="J6161" s="70">
        <v>169250503.089669</v>
      </c>
      <c r="K6161" s="64">
        <v>10</v>
      </c>
      <c r="L6161" s="64">
        <f t="shared" si="98"/>
        <v>290994109262068</v>
      </c>
      <c r="M6161" s="62">
        <v>6152</v>
      </c>
    </row>
    <row r="6162" spans="4:13">
      <c r="D6162" s="59"/>
      <c r="E6162" s="62">
        <v>5</v>
      </c>
      <c r="F6162" s="62">
        <v>1</v>
      </c>
      <c r="G6162" s="63">
        <v>1604100000</v>
      </c>
      <c r="H6162" s="62">
        <v>41100000</v>
      </c>
      <c r="I6162" s="69">
        <v>1</v>
      </c>
      <c r="J6162" s="70">
        <v>162014100</v>
      </c>
      <c r="K6162" s="64">
        <v>10</v>
      </c>
      <c r="L6162" s="64">
        <f t="shared" si="98"/>
        <v>259888421910000</v>
      </c>
      <c r="M6162" s="62">
        <v>6153</v>
      </c>
    </row>
    <row r="6163" spans="4:13">
      <c r="D6163" s="59"/>
      <c r="E6163" s="59"/>
      <c r="F6163" s="62">
        <v>2</v>
      </c>
      <c r="G6163" s="64">
        <v>1620141000</v>
      </c>
      <c r="H6163" s="59"/>
      <c r="I6163" s="69">
        <v>1.01</v>
      </c>
      <c r="J6163" s="70">
        <v>163634241</v>
      </c>
      <c r="K6163" s="64">
        <v>10</v>
      </c>
      <c r="L6163" s="64">
        <f t="shared" si="98"/>
        <v>265112162988981</v>
      </c>
      <c r="M6163" s="62">
        <v>6154</v>
      </c>
    </row>
    <row r="6164" spans="4:13">
      <c r="D6164" s="59"/>
      <c r="E6164" s="59"/>
      <c r="F6164" s="62">
        <v>3</v>
      </c>
      <c r="G6164" s="64">
        <v>1636182000</v>
      </c>
      <c r="H6164" s="59"/>
      <c r="I6164" s="69">
        <v>1.02</v>
      </c>
      <c r="J6164" s="70">
        <v>165270583.41</v>
      </c>
      <c r="K6164" s="64">
        <v>10</v>
      </c>
      <c r="L6164" s="64">
        <f t="shared" si="98"/>
        <v>270414389886941</v>
      </c>
      <c r="M6164" s="62">
        <v>6155</v>
      </c>
    </row>
    <row r="6165" spans="4:13">
      <c r="D6165" s="59"/>
      <c r="E6165" s="59"/>
      <c r="F6165" s="62">
        <v>4</v>
      </c>
      <c r="G6165" s="64">
        <v>1652223000</v>
      </c>
      <c r="H6165" s="59"/>
      <c r="I6165" s="69">
        <v>1.03</v>
      </c>
      <c r="J6165" s="70">
        <v>166923289.2441</v>
      </c>
      <c r="K6165" s="64">
        <v>10</v>
      </c>
      <c r="L6165" s="64">
        <f t="shared" si="98"/>
        <v>275796149947755</v>
      </c>
      <c r="M6165" s="62">
        <v>6156</v>
      </c>
    </row>
    <row r="6166" spans="4:13">
      <c r="D6166" s="59"/>
      <c r="E6166" s="59"/>
      <c r="F6166" s="62">
        <v>5</v>
      </c>
      <c r="G6166" s="64">
        <v>1668264000</v>
      </c>
      <c r="H6166" s="59"/>
      <c r="I6166" s="69">
        <v>1.04</v>
      </c>
      <c r="J6166" s="70">
        <v>168592522.136541</v>
      </c>
      <c r="K6166" s="64">
        <v>10</v>
      </c>
      <c r="L6166" s="64">
        <f t="shared" si="98"/>
        <v>281258503613594</v>
      </c>
      <c r="M6166" s="62">
        <v>6157</v>
      </c>
    </row>
    <row r="6167" spans="4:13">
      <c r="D6167" s="59"/>
      <c r="E6167" s="59"/>
      <c r="F6167" s="62">
        <v>6</v>
      </c>
      <c r="G6167" s="64">
        <v>1700346000</v>
      </c>
      <c r="H6167" s="59"/>
      <c r="I6167" s="69">
        <v>1.06</v>
      </c>
      <c r="J6167" s="70">
        <v>170278447.357906</v>
      </c>
      <c r="K6167" s="64">
        <v>10</v>
      </c>
      <c r="L6167" s="64">
        <f t="shared" si="98"/>
        <v>289533977197226</v>
      </c>
      <c r="M6167" s="62">
        <v>6158</v>
      </c>
    </row>
    <row r="6168" spans="4:13">
      <c r="D6168" s="59"/>
      <c r="E6168" s="59"/>
      <c r="F6168" s="62">
        <v>7</v>
      </c>
      <c r="G6168" s="64">
        <v>1732428000</v>
      </c>
      <c r="H6168" s="59"/>
      <c r="I6168" s="69">
        <v>1.08</v>
      </c>
      <c r="J6168" s="70">
        <v>171981231.831486</v>
      </c>
      <c r="K6168" s="64">
        <v>10</v>
      </c>
      <c r="L6168" s="64">
        <f t="shared" si="98"/>
        <v>297946833927358</v>
      </c>
      <c r="M6168" s="62">
        <v>6159</v>
      </c>
    </row>
    <row r="6169" spans="4:13">
      <c r="D6169" s="59"/>
      <c r="E6169" s="59"/>
      <c r="F6169" s="62">
        <v>8</v>
      </c>
      <c r="G6169" s="64">
        <v>1764510000</v>
      </c>
      <c r="H6169" s="59"/>
      <c r="I6169" s="69">
        <v>1.1</v>
      </c>
      <c r="J6169" s="70">
        <v>173701044.1498</v>
      </c>
      <c r="K6169" s="64">
        <v>10</v>
      </c>
      <c r="L6169" s="64">
        <f t="shared" si="98"/>
        <v>306498993922764</v>
      </c>
      <c r="M6169" s="62">
        <v>6160</v>
      </c>
    </row>
    <row r="6170" spans="4:13">
      <c r="D6170" s="62" t="s">
        <v>751</v>
      </c>
      <c r="E6170" s="62">
        <v>1</v>
      </c>
      <c r="F6170" s="62">
        <v>1</v>
      </c>
      <c r="G6170" s="63">
        <v>1650200000</v>
      </c>
      <c r="H6170" s="62">
        <v>46100000</v>
      </c>
      <c r="I6170" s="69">
        <v>1</v>
      </c>
      <c r="J6170" s="70">
        <v>166670200</v>
      </c>
      <c r="K6170" s="64">
        <v>10</v>
      </c>
      <c r="L6170" s="64">
        <f t="shared" si="98"/>
        <v>275040814240000</v>
      </c>
      <c r="M6170" s="62">
        <v>6161</v>
      </c>
    </row>
    <row r="6171" spans="4:13">
      <c r="D6171" s="59"/>
      <c r="E6171" s="59"/>
      <c r="F6171" s="62">
        <v>2</v>
      </c>
      <c r="G6171" s="64">
        <v>1666702000</v>
      </c>
      <c r="H6171" s="59"/>
      <c r="I6171" s="69">
        <v>1.01</v>
      </c>
      <c r="J6171" s="70">
        <v>168336902</v>
      </c>
      <c r="K6171" s="64">
        <v>10</v>
      </c>
      <c r="L6171" s="64">
        <f t="shared" si="98"/>
        <v>280569117939204</v>
      </c>
      <c r="M6171" s="62">
        <v>6162</v>
      </c>
    </row>
    <row r="6172" spans="4:13">
      <c r="D6172" s="59"/>
      <c r="E6172" s="59"/>
      <c r="F6172" s="62">
        <v>3</v>
      </c>
      <c r="G6172" s="64">
        <v>1683204000</v>
      </c>
      <c r="H6172" s="59"/>
      <c r="I6172" s="69">
        <v>1.02</v>
      </c>
      <c r="J6172" s="70">
        <v>170020271.02</v>
      </c>
      <c r="K6172" s="64">
        <v>10</v>
      </c>
      <c r="L6172" s="64">
        <f t="shared" si="98"/>
        <v>286180483465948</v>
      </c>
      <c r="M6172" s="62">
        <v>6163</v>
      </c>
    </row>
    <row r="6173" spans="4:13">
      <c r="D6173" s="59"/>
      <c r="E6173" s="59"/>
      <c r="F6173" s="62">
        <v>4</v>
      </c>
      <c r="G6173" s="64">
        <v>1699706000</v>
      </c>
      <c r="H6173" s="59"/>
      <c r="I6173" s="69">
        <v>1.03</v>
      </c>
      <c r="J6173" s="70">
        <v>171720473.7302</v>
      </c>
      <c r="K6173" s="64">
        <v>10</v>
      </c>
      <c r="L6173" s="64">
        <f t="shared" si="98"/>
        <v>291876019228063</v>
      </c>
      <c r="M6173" s="62">
        <v>6164</v>
      </c>
    </row>
    <row r="6174" spans="4:13">
      <c r="D6174" s="59"/>
      <c r="E6174" s="59"/>
      <c r="F6174" s="62">
        <v>5</v>
      </c>
      <c r="G6174" s="64">
        <v>1716208000</v>
      </c>
      <c r="H6174" s="59"/>
      <c r="I6174" s="69">
        <v>1.04</v>
      </c>
      <c r="J6174" s="70">
        <v>173437678.467502</v>
      </c>
      <c r="K6174" s="64">
        <v>10</v>
      </c>
      <c r="L6174" s="64">
        <f t="shared" si="98"/>
        <v>297656847495355</v>
      </c>
      <c r="M6174" s="62">
        <v>6165</v>
      </c>
    </row>
    <row r="6175" spans="4:13">
      <c r="D6175" s="59"/>
      <c r="E6175" s="59"/>
      <c r="F6175" s="62">
        <v>6</v>
      </c>
      <c r="G6175" s="64">
        <v>1749212000</v>
      </c>
      <c r="H6175" s="59"/>
      <c r="I6175" s="69">
        <v>1.06</v>
      </c>
      <c r="J6175" s="70">
        <v>175172055.252177</v>
      </c>
      <c r="K6175" s="64">
        <v>10</v>
      </c>
      <c r="L6175" s="64">
        <f t="shared" si="98"/>
        <v>306414810323771</v>
      </c>
      <c r="M6175" s="62">
        <v>6166</v>
      </c>
    </row>
    <row r="6176" spans="4:13">
      <c r="D6176" s="59"/>
      <c r="E6176" s="59"/>
      <c r="F6176" s="62">
        <v>7</v>
      </c>
      <c r="G6176" s="64">
        <v>1782216000</v>
      </c>
      <c r="H6176" s="59"/>
      <c r="I6176" s="69">
        <v>1.08</v>
      </c>
      <c r="J6176" s="70">
        <v>176923775.804699</v>
      </c>
      <c r="K6176" s="64">
        <v>10</v>
      </c>
      <c r="L6176" s="64">
        <f t="shared" si="98"/>
        <v>315318166235547</v>
      </c>
      <c r="M6176" s="62">
        <v>6167</v>
      </c>
    </row>
    <row r="6177" spans="5:13">
      <c r="E6177" s="59"/>
      <c r="F6177" s="62">
        <v>8</v>
      </c>
      <c r="G6177" s="64">
        <v>1815220000</v>
      </c>
      <c r="H6177" s="59"/>
      <c r="I6177" s="69">
        <v>1.1</v>
      </c>
      <c r="J6177" s="70">
        <v>178693013.562746</v>
      </c>
      <c r="K6177" s="64">
        <v>10</v>
      </c>
      <c r="L6177" s="64">
        <f t="shared" si="98"/>
        <v>324368947299368</v>
      </c>
      <c r="M6177" s="62">
        <v>6168</v>
      </c>
    </row>
    <row r="6178" spans="5:13">
      <c r="E6178" s="62">
        <v>2</v>
      </c>
      <c r="F6178" s="62">
        <v>1</v>
      </c>
      <c r="G6178" s="63">
        <v>1696300000</v>
      </c>
      <c r="H6178" s="62">
        <v>46100000</v>
      </c>
      <c r="I6178" s="69">
        <v>1</v>
      </c>
      <c r="J6178" s="70">
        <v>171326300</v>
      </c>
      <c r="K6178" s="64">
        <v>10</v>
      </c>
      <c r="L6178" s="64">
        <f t="shared" si="98"/>
        <v>290622498990000</v>
      </c>
      <c r="M6178" s="62">
        <v>6169</v>
      </c>
    </row>
    <row r="6179" spans="5:13">
      <c r="E6179" s="59"/>
      <c r="F6179" s="62">
        <v>2</v>
      </c>
      <c r="G6179" s="64">
        <v>1713263000</v>
      </c>
      <c r="H6179" s="59"/>
      <c r="I6179" s="69">
        <v>1.01</v>
      </c>
      <c r="J6179" s="70">
        <v>173039563</v>
      </c>
      <c r="K6179" s="64">
        <v>10</v>
      </c>
      <c r="L6179" s="64">
        <f t="shared" si="98"/>
        <v>296463994087069</v>
      </c>
      <c r="M6179" s="62">
        <v>6170</v>
      </c>
    </row>
    <row r="6180" spans="5:13">
      <c r="E6180" s="59"/>
      <c r="F6180" s="62">
        <v>3</v>
      </c>
      <c r="G6180" s="64">
        <v>1730226000</v>
      </c>
      <c r="H6180" s="59"/>
      <c r="I6180" s="69">
        <v>1.02</v>
      </c>
      <c r="J6180" s="70">
        <v>174769958.63</v>
      </c>
      <c r="K6180" s="64">
        <v>10</v>
      </c>
      <c r="L6180" s="64">
        <f t="shared" ref="L6180:L6211" si="99">G6180*(1+J6180/1000)</f>
        <v>302393256666550</v>
      </c>
      <c r="M6180" s="62">
        <v>6171</v>
      </c>
    </row>
    <row r="6181" spans="5:13">
      <c r="E6181" s="59"/>
      <c r="F6181" s="62">
        <v>4</v>
      </c>
      <c r="G6181" s="64">
        <v>1747189000</v>
      </c>
      <c r="H6181" s="59"/>
      <c r="I6181" s="69">
        <v>1.03</v>
      </c>
      <c r="J6181" s="70">
        <v>176517658.2163</v>
      </c>
      <c r="K6181" s="64">
        <v>10</v>
      </c>
      <c r="L6181" s="64">
        <f t="shared" si="99"/>
        <v>308411457930279</v>
      </c>
      <c r="M6181" s="62">
        <v>6172</v>
      </c>
    </row>
    <row r="6182" spans="5:13">
      <c r="E6182" s="59"/>
      <c r="F6182" s="62">
        <v>5</v>
      </c>
      <c r="G6182" s="64">
        <v>1764152000</v>
      </c>
      <c r="H6182" s="59"/>
      <c r="I6182" s="69">
        <v>1.04</v>
      </c>
      <c r="J6182" s="70">
        <v>178282834.798463</v>
      </c>
      <c r="K6182" s="64">
        <v>10</v>
      </c>
      <c r="L6182" s="64">
        <f t="shared" si="99"/>
        <v>314519783727378</v>
      </c>
      <c r="M6182" s="62">
        <v>6173</v>
      </c>
    </row>
    <row r="6183" spans="5:13">
      <c r="E6183" s="59"/>
      <c r="F6183" s="62">
        <v>6</v>
      </c>
      <c r="G6183" s="64">
        <v>1798078000</v>
      </c>
      <c r="H6183" s="59"/>
      <c r="I6183" s="69">
        <v>1.06</v>
      </c>
      <c r="J6183" s="70">
        <v>180065663.146448</v>
      </c>
      <c r="K6183" s="64">
        <v>10</v>
      </c>
      <c r="L6183" s="64">
        <f t="shared" si="99"/>
        <v>323773905537039</v>
      </c>
      <c r="M6183" s="62">
        <v>6174</v>
      </c>
    </row>
    <row r="6184" spans="5:13">
      <c r="E6184" s="59"/>
      <c r="F6184" s="62">
        <v>7</v>
      </c>
      <c r="G6184" s="64">
        <v>1832004000</v>
      </c>
      <c r="H6184" s="59"/>
      <c r="I6184" s="69">
        <v>1.08</v>
      </c>
      <c r="J6184" s="70">
        <v>181866319.777912</v>
      </c>
      <c r="K6184" s="64">
        <v>10</v>
      </c>
      <c r="L6184" s="64">
        <f t="shared" si="99"/>
        <v>333181657302414</v>
      </c>
      <c r="M6184" s="62">
        <v>6175</v>
      </c>
    </row>
    <row r="6185" spans="5:13">
      <c r="E6185" s="59"/>
      <c r="F6185" s="62">
        <v>8</v>
      </c>
      <c r="G6185" s="64">
        <v>1865930000</v>
      </c>
      <c r="H6185" s="59"/>
      <c r="I6185" s="69">
        <v>1.1</v>
      </c>
      <c r="J6185" s="70">
        <v>183684982.975691</v>
      </c>
      <c r="K6185" s="64">
        <v>10</v>
      </c>
      <c r="L6185" s="64">
        <f t="shared" si="99"/>
        <v>342745186213831</v>
      </c>
      <c r="M6185" s="62">
        <v>6176</v>
      </c>
    </row>
    <row r="6186" spans="5:13">
      <c r="E6186" s="62">
        <v>3</v>
      </c>
      <c r="F6186" s="62">
        <v>1</v>
      </c>
      <c r="G6186" s="63">
        <v>1742400000</v>
      </c>
      <c r="H6186" s="62">
        <v>46100000</v>
      </c>
      <c r="I6186" s="69">
        <v>1</v>
      </c>
      <c r="J6186" s="70">
        <v>175982400</v>
      </c>
      <c r="K6186" s="64">
        <v>10</v>
      </c>
      <c r="L6186" s="64">
        <f t="shared" si="99"/>
        <v>306633476160000</v>
      </c>
      <c r="M6186" s="62">
        <v>6177</v>
      </c>
    </row>
    <row r="6187" spans="5:13">
      <c r="E6187" s="59"/>
      <c r="F6187" s="62">
        <v>2</v>
      </c>
      <c r="G6187" s="64">
        <v>1759824000</v>
      </c>
      <c r="H6187" s="59"/>
      <c r="I6187" s="69">
        <v>1.01</v>
      </c>
      <c r="J6187" s="70">
        <v>177742224</v>
      </c>
      <c r="K6187" s="64">
        <v>10</v>
      </c>
      <c r="L6187" s="64">
        <f t="shared" si="99"/>
        <v>312796791432576</v>
      </c>
      <c r="M6187" s="62">
        <v>6178</v>
      </c>
    </row>
    <row r="6188" spans="5:13">
      <c r="E6188" s="59"/>
      <c r="F6188" s="62">
        <v>3</v>
      </c>
      <c r="G6188" s="64">
        <v>1777248000</v>
      </c>
      <c r="H6188" s="59"/>
      <c r="I6188" s="69">
        <v>1.02</v>
      </c>
      <c r="J6188" s="70">
        <v>179519646.24</v>
      </c>
      <c r="K6188" s="64">
        <v>10</v>
      </c>
      <c r="L6188" s="64">
        <f t="shared" si="99"/>
        <v>319052709488747</v>
      </c>
      <c r="M6188" s="62">
        <v>6179</v>
      </c>
    </row>
    <row r="6189" spans="5:13">
      <c r="E6189" s="59"/>
      <c r="F6189" s="62">
        <v>4</v>
      </c>
      <c r="G6189" s="64">
        <v>1794672000</v>
      </c>
      <c r="H6189" s="59"/>
      <c r="I6189" s="69">
        <v>1.03</v>
      </c>
      <c r="J6189" s="70">
        <v>181314842.7024</v>
      </c>
      <c r="K6189" s="64">
        <v>10</v>
      </c>
      <c r="L6189" s="64">
        <f t="shared" si="99"/>
        <v>325402466054402</v>
      </c>
      <c r="M6189" s="62">
        <v>6180</v>
      </c>
    </row>
    <row r="6190" spans="5:13">
      <c r="E6190" s="59"/>
      <c r="F6190" s="62">
        <v>5</v>
      </c>
      <c r="G6190" s="64">
        <v>1812096000</v>
      </c>
      <c r="H6190" s="59"/>
      <c r="I6190" s="69">
        <v>1.04</v>
      </c>
      <c r="J6190" s="70">
        <v>183127991.129424</v>
      </c>
      <c r="K6190" s="64">
        <v>10</v>
      </c>
      <c r="L6190" s="64">
        <f t="shared" si="99"/>
        <v>331847312309665</v>
      </c>
      <c r="M6190" s="62">
        <v>6181</v>
      </c>
    </row>
    <row r="6191" spans="5:13">
      <c r="E6191" s="59"/>
      <c r="F6191" s="62">
        <v>6</v>
      </c>
      <c r="G6191" s="64">
        <v>1846944000</v>
      </c>
      <c r="H6191" s="59"/>
      <c r="I6191" s="69">
        <v>1.06</v>
      </c>
      <c r="J6191" s="70">
        <v>184959271.040718</v>
      </c>
      <c r="K6191" s="64">
        <v>10</v>
      </c>
      <c r="L6191" s="64">
        <f t="shared" si="99"/>
        <v>341611262837028</v>
      </c>
      <c r="M6191" s="62">
        <v>6182</v>
      </c>
    </row>
    <row r="6192" spans="5:13">
      <c r="E6192" s="59"/>
      <c r="F6192" s="62">
        <v>7</v>
      </c>
      <c r="G6192" s="64">
        <v>1881792000</v>
      </c>
      <c r="H6192" s="59"/>
      <c r="I6192" s="69">
        <v>1.08</v>
      </c>
      <c r="J6192" s="70">
        <v>186808863.751125</v>
      </c>
      <c r="K6192" s="64">
        <v>10</v>
      </c>
      <c r="L6192" s="64">
        <f t="shared" si="99"/>
        <v>351537307127957</v>
      </c>
      <c r="M6192" s="62">
        <v>6183</v>
      </c>
    </row>
    <row r="6193" spans="5:13">
      <c r="E6193" s="59"/>
      <c r="F6193" s="62">
        <v>8</v>
      </c>
      <c r="G6193" s="64">
        <v>1916640000</v>
      </c>
      <c r="H6193" s="59"/>
      <c r="I6193" s="69">
        <v>1.1</v>
      </c>
      <c r="J6193" s="70">
        <v>188676952.388637</v>
      </c>
      <c r="K6193" s="64">
        <v>10</v>
      </c>
      <c r="L6193" s="64">
        <f t="shared" si="99"/>
        <v>361627710666157</v>
      </c>
      <c r="M6193" s="62">
        <v>6184</v>
      </c>
    </row>
    <row r="6194" spans="5:13">
      <c r="E6194" s="62">
        <v>4</v>
      </c>
      <c r="F6194" s="62">
        <v>1</v>
      </c>
      <c r="G6194" s="63">
        <v>1788500000</v>
      </c>
      <c r="H6194" s="62">
        <v>46100000</v>
      </c>
      <c r="I6194" s="69">
        <v>1</v>
      </c>
      <c r="J6194" s="70">
        <v>180638500</v>
      </c>
      <c r="K6194" s="64">
        <v>10</v>
      </c>
      <c r="L6194" s="64">
        <f t="shared" si="99"/>
        <v>323073745750000</v>
      </c>
      <c r="M6194" s="62">
        <v>6185</v>
      </c>
    </row>
    <row r="6195" spans="5:13">
      <c r="E6195" s="59"/>
      <c r="F6195" s="62">
        <v>2</v>
      </c>
      <c r="G6195" s="64">
        <v>1806385000</v>
      </c>
      <c r="H6195" s="59"/>
      <c r="I6195" s="69">
        <v>1.01</v>
      </c>
      <c r="J6195" s="70">
        <v>182444885</v>
      </c>
      <c r="K6195" s="64">
        <v>10</v>
      </c>
      <c r="L6195" s="64">
        <f t="shared" si="99"/>
        <v>329567509975725</v>
      </c>
      <c r="M6195" s="62">
        <v>6186</v>
      </c>
    </row>
    <row r="6196" spans="5:13">
      <c r="E6196" s="59"/>
      <c r="F6196" s="62">
        <v>3</v>
      </c>
      <c r="G6196" s="64">
        <v>1824270000</v>
      </c>
      <c r="H6196" s="59"/>
      <c r="I6196" s="69">
        <v>1.02</v>
      </c>
      <c r="J6196" s="70">
        <v>184269333.85</v>
      </c>
      <c r="K6196" s="64">
        <v>10</v>
      </c>
      <c r="L6196" s="64">
        <f t="shared" si="99"/>
        <v>336158841932539</v>
      </c>
      <c r="M6196" s="62">
        <v>6187</v>
      </c>
    </row>
    <row r="6197" spans="5:13">
      <c r="E6197" s="59"/>
      <c r="F6197" s="62">
        <v>4</v>
      </c>
      <c r="G6197" s="64">
        <v>1842155000</v>
      </c>
      <c r="H6197" s="59"/>
      <c r="I6197" s="69">
        <v>1.03</v>
      </c>
      <c r="J6197" s="70">
        <v>186112027.1885</v>
      </c>
      <c r="K6197" s="64">
        <v>10</v>
      </c>
      <c r="L6197" s="64">
        <f t="shared" si="99"/>
        <v>342849043600431</v>
      </c>
      <c r="M6197" s="62">
        <v>6188</v>
      </c>
    </row>
    <row r="6198" spans="5:13">
      <c r="E6198" s="59"/>
      <c r="F6198" s="62">
        <v>5</v>
      </c>
      <c r="G6198" s="64">
        <v>1860040000</v>
      </c>
      <c r="H6198" s="59"/>
      <c r="I6198" s="69">
        <v>1.04</v>
      </c>
      <c r="J6198" s="70">
        <v>187973147.460385</v>
      </c>
      <c r="K6198" s="64">
        <v>10</v>
      </c>
      <c r="L6198" s="64">
        <f t="shared" si="99"/>
        <v>349639433242214</v>
      </c>
      <c r="M6198" s="62">
        <v>6189</v>
      </c>
    </row>
    <row r="6199" spans="5:13">
      <c r="E6199" s="59"/>
      <c r="F6199" s="62">
        <v>6</v>
      </c>
      <c r="G6199" s="64">
        <v>1895810000</v>
      </c>
      <c r="H6199" s="59"/>
      <c r="I6199" s="69">
        <v>1.06</v>
      </c>
      <c r="J6199" s="70">
        <v>189852878.934989</v>
      </c>
      <c r="K6199" s="64">
        <v>10</v>
      </c>
      <c r="L6199" s="64">
        <f t="shared" si="99"/>
        <v>359926882223741</v>
      </c>
      <c r="M6199" s="62">
        <v>6190</v>
      </c>
    </row>
    <row r="6200" spans="5:13">
      <c r="E6200" s="59"/>
      <c r="F6200" s="62">
        <v>7</v>
      </c>
      <c r="G6200" s="64">
        <v>1931580000</v>
      </c>
      <c r="H6200" s="59"/>
      <c r="I6200" s="69">
        <v>1.08</v>
      </c>
      <c r="J6200" s="70">
        <v>191751407.724339</v>
      </c>
      <c r="K6200" s="64">
        <v>10</v>
      </c>
      <c r="L6200" s="64">
        <f t="shared" si="99"/>
        <v>370385115712179</v>
      </c>
      <c r="M6200" s="62">
        <v>6191</v>
      </c>
    </row>
    <row r="6201" spans="5:13">
      <c r="E6201" s="59"/>
      <c r="F6201" s="62">
        <v>8</v>
      </c>
      <c r="G6201" s="64">
        <v>1967350000</v>
      </c>
      <c r="H6201" s="59"/>
      <c r="I6201" s="69">
        <v>1.1</v>
      </c>
      <c r="J6201" s="70">
        <v>193668921.801582</v>
      </c>
      <c r="K6201" s="64">
        <v>10</v>
      </c>
      <c r="L6201" s="64">
        <f t="shared" si="99"/>
        <v>381016520656342</v>
      </c>
      <c r="M6201" s="62">
        <v>6192</v>
      </c>
    </row>
    <row r="6202" spans="5:13">
      <c r="E6202" s="62">
        <v>5</v>
      </c>
      <c r="F6202" s="62">
        <v>1</v>
      </c>
      <c r="G6202" s="63">
        <v>1834600000</v>
      </c>
      <c r="H6202" s="62">
        <v>46100000</v>
      </c>
      <c r="I6202" s="69">
        <v>1</v>
      </c>
      <c r="J6202" s="70">
        <v>185294600</v>
      </c>
      <c r="K6202" s="64">
        <v>10</v>
      </c>
      <c r="L6202" s="64">
        <f t="shared" si="99"/>
        <v>339943307760000</v>
      </c>
      <c r="M6202" s="62">
        <v>6193</v>
      </c>
    </row>
    <row r="6203" spans="5:13">
      <c r="E6203" s="59"/>
      <c r="F6203" s="62">
        <v>2</v>
      </c>
      <c r="G6203" s="64">
        <v>1852946000</v>
      </c>
      <c r="H6203" s="59"/>
      <c r="I6203" s="69">
        <v>1.01</v>
      </c>
      <c r="J6203" s="70">
        <v>187147546</v>
      </c>
      <c r="K6203" s="64">
        <v>10</v>
      </c>
      <c r="L6203" s="64">
        <f t="shared" si="99"/>
        <v>346776149716516</v>
      </c>
      <c r="M6203" s="62">
        <v>6194</v>
      </c>
    </row>
    <row r="6204" spans="5:13">
      <c r="E6204" s="59"/>
      <c r="F6204" s="62">
        <v>3</v>
      </c>
      <c r="G6204" s="64">
        <v>1871292000</v>
      </c>
      <c r="H6204" s="59"/>
      <c r="I6204" s="69">
        <v>1.02</v>
      </c>
      <c r="J6204" s="70">
        <v>189019021.46</v>
      </c>
      <c r="K6204" s="64">
        <v>10</v>
      </c>
      <c r="L6204" s="64">
        <f t="shared" si="99"/>
        <v>353711653997926</v>
      </c>
      <c r="M6204" s="62">
        <v>6195</v>
      </c>
    </row>
    <row r="6205" spans="5:13">
      <c r="E6205" s="59"/>
      <c r="F6205" s="62">
        <v>4</v>
      </c>
      <c r="G6205" s="64">
        <v>1889638000</v>
      </c>
      <c r="H6205" s="59"/>
      <c r="I6205" s="69">
        <v>1.03</v>
      </c>
      <c r="J6205" s="70">
        <v>190909211.6746</v>
      </c>
      <c r="K6205" s="64">
        <v>10</v>
      </c>
      <c r="L6205" s="64">
        <f t="shared" si="99"/>
        <v>360751190568368</v>
      </c>
      <c r="M6205" s="62">
        <v>6196</v>
      </c>
    </row>
    <row r="6206" spans="5:13">
      <c r="E6206" s="59"/>
      <c r="F6206" s="62">
        <v>5</v>
      </c>
      <c r="G6206" s="64">
        <v>1907984000</v>
      </c>
      <c r="H6206" s="59"/>
      <c r="I6206" s="69">
        <v>1.04</v>
      </c>
      <c r="J6206" s="70">
        <v>192818303.791346</v>
      </c>
      <c r="K6206" s="64">
        <v>10</v>
      </c>
      <c r="L6206" s="64">
        <f t="shared" si="99"/>
        <v>367896146525027</v>
      </c>
      <c r="M6206" s="62">
        <v>6197</v>
      </c>
    </row>
    <row r="6207" spans="5:13">
      <c r="E6207" s="59"/>
      <c r="F6207" s="62">
        <v>6</v>
      </c>
      <c r="G6207" s="64">
        <v>1944676000</v>
      </c>
      <c r="H6207" s="59"/>
      <c r="I6207" s="69">
        <v>1.06</v>
      </c>
      <c r="J6207" s="70">
        <v>194746486.829259</v>
      </c>
      <c r="K6207" s="64">
        <v>10</v>
      </c>
      <c r="L6207" s="64">
        <f t="shared" si="99"/>
        <v>378720763697176</v>
      </c>
      <c r="M6207" s="62">
        <v>6198</v>
      </c>
    </row>
    <row r="6208" spans="5:13">
      <c r="E6208" s="59"/>
      <c r="F6208" s="62">
        <v>7</v>
      </c>
      <c r="G6208" s="64">
        <v>1981368000</v>
      </c>
      <c r="H6208" s="59"/>
      <c r="I6208" s="69">
        <v>1.08</v>
      </c>
      <c r="J6208" s="70">
        <v>196693951.697552</v>
      </c>
      <c r="K6208" s="64">
        <v>10</v>
      </c>
      <c r="L6208" s="64">
        <f t="shared" si="99"/>
        <v>389725083055075</v>
      </c>
      <c r="M6208" s="62">
        <v>6199</v>
      </c>
    </row>
    <row r="6209" spans="4:13">
      <c r="D6209" s="59"/>
      <c r="E6209" s="59"/>
      <c r="F6209" s="62">
        <v>8</v>
      </c>
      <c r="G6209" s="64">
        <v>2018060000</v>
      </c>
      <c r="H6209" s="59"/>
      <c r="I6209" s="69">
        <v>1.1</v>
      </c>
      <c r="J6209" s="70">
        <v>198660891.214528</v>
      </c>
      <c r="K6209" s="64">
        <v>10</v>
      </c>
      <c r="L6209" s="64">
        <f t="shared" si="99"/>
        <v>400911616184390</v>
      </c>
      <c r="M6209" s="62">
        <v>6200</v>
      </c>
    </row>
    <row r="6210" spans="4:13">
      <c r="D6210" s="62" t="s">
        <v>752</v>
      </c>
      <c r="E6210" s="62">
        <v>1</v>
      </c>
      <c r="F6210" s="62">
        <v>1</v>
      </c>
      <c r="G6210" s="63">
        <v>1885700000</v>
      </c>
      <c r="H6210" s="62">
        <v>51100000</v>
      </c>
      <c r="I6210" s="69">
        <v>1</v>
      </c>
      <c r="J6210" s="70">
        <v>190455700</v>
      </c>
      <c r="K6210" s="64">
        <v>10</v>
      </c>
      <c r="L6210" s="64">
        <f t="shared" si="99"/>
        <v>359144199190000</v>
      </c>
      <c r="M6210" s="62">
        <v>6201</v>
      </c>
    </row>
    <row r="6211" spans="4:13">
      <c r="D6211" s="59"/>
      <c r="E6211" s="59"/>
      <c r="F6211" s="62">
        <v>2</v>
      </c>
      <c r="G6211" s="64">
        <v>1904557000</v>
      </c>
      <c r="H6211" s="59"/>
      <c r="I6211" s="69">
        <v>1.01</v>
      </c>
      <c r="J6211" s="70">
        <v>192360257</v>
      </c>
      <c r="K6211" s="64">
        <v>10</v>
      </c>
      <c r="L6211" s="64">
        <f t="shared" si="99"/>
        <v>366362978548149</v>
      </c>
      <c r="M6211" s="62">
        <v>6202</v>
      </c>
    </row>
    <row r="6212" spans="4:13">
      <c r="D6212" s="59"/>
      <c r="E6212" s="59"/>
      <c r="F6212" s="62">
        <v>3</v>
      </c>
      <c r="G6212" s="64">
        <v>1923414000</v>
      </c>
      <c r="H6212" s="59"/>
      <c r="I6212" s="69">
        <v>1.02</v>
      </c>
      <c r="J6212" s="70">
        <v>194283859.57</v>
      </c>
      <c r="K6212" s="64">
        <v>10</v>
      </c>
      <c r="L6212" s="64">
        <f t="shared" ref="L6212:L6217" si="100">G6212*(1+J6212/1000)</f>
        <v>373690218884972</v>
      </c>
      <c r="M6212" s="62">
        <v>6203</v>
      </c>
    </row>
    <row r="6213" spans="4:13">
      <c r="D6213" s="59"/>
      <c r="E6213" s="59"/>
      <c r="F6213" s="62">
        <v>4</v>
      </c>
      <c r="G6213" s="64">
        <v>1942271000</v>
      </c>
      <c r="H6213" s="59"/>
      <c r="I6213" s="69">
        <v>1.03</v>
      </c>
      <c r="J6213" s="70">
        <v>196226698.1657</v>
      </c>
      <c r="K6213" s="64">
        <v>10</v>
      </c>
      <c r="L6213" s="64">
        <f t="shared" si="100"/>
        <v>381127367543992</v>
      </c>
      <c r="M6213" s="62">
        <v>6204</v>
      </c>
    </row>
    <row r="6214" spans="4:13">
      <c r="D6214" s="59"/>
      <c r="E6214" s="59"/>
      <c r="F6214" s="62">
        <v>5</v>
      </c>
      <c r="G6214" s="64">
        <v>1961128000</v>
      </c>
      <c r="H6214" s="59"/>
      <c r="I6214" s="69">
        <v>1.04</v>
      </c>
      <c r="J6214" s="70">
        <v>198188965.147357</v>
      </c>
      <c r="K6214" s="64">
        <v>10</v>
      </c>
      <c r="L6214" s="64">
        <f t="shared" si="100"/>
        <v>388675889969506</v>
      </c>
      <c r="M6214" s="62">
        <v>6205</v>
      </c>
    </row>
    <row r="6215" spans="4:13">
      <c r="D6215" s="59"/>
      <c r="E6215" s="59"/>
      <c r="F6215" s="62">
        <v>6</v>
      </c>
      <c r="G6215" s="64">
        <v>1998842000</v>
      </c>
      <c r="H6215" s="59"/>
      <c r="I6215" s="69">
        <v>1.06</v>
      </c>
      <c r="J6215" s="70">
        <v>200170854.798831</v>
      </c>
      <c r="K6215" s="64">
        <v>10</v>
      </c>
      <c r="L6215" s="64">
        <f t="shared" si="100"/>
        <v>400111910589805</v>
      </c>
      <c r="M6215" s="62">
        <v>6206</v>
      </c>
    </row>
    <row r="6216" spans="4:13">
      <c r="D6216" s="59"/>
      <c r="E6216" s="59"/>
      <c r="F6216" s="62">
        <v>7</v>
      </c>
      <c r="G6216" s="64">
        <v>2036556000</v>
      </c>
      <c r="H6216" s="59"/>
      <c r="I6216" s="69">
        <v>1.08</v>
      </c>
      <c r="J6216" s="70">
        <v>202172563.346819</v>
      </c>
      <c r="K6216" s="64">
        <v>10</v>
      </c>
      <c r="L6216" s="64">
        <f t="shared" si="100"/>
        <v>411737783475344</v>
      </c>
      <c r="M6216" s="62">
        <v>6207</v>
      </c>
    </row>
    <row r="6217" spans="4:13">
      <c r="D6217" s="59"/>
      <c r="E6217" s="59"/>
      <c r="F6217" s="62">
        <v>8</v>
      </c>
      <c r="G6217" s="64">
        <v>2074270000</v>
      </c>
      <c r="H6217" s="59"/>
      <c r="I6217" s="69">
        <v>1.1</v>
      </c>
      <c r="J6217" s="70">
        <v>204194288.980287</v>
      </c>
      <c r="K6217" s="64">
        <v>10</v>
      </c>
      <c r="L6217" s="64">
        <f t="shared" si="100"/>
        <v>423556162073140</v>
      </c>
      <c r="M6217" s="62">
        <v>6208</v>
      </c>
    </row>
    <row r="6218" spans="4:13">
      <c r="D6218" s="59"/>
      <c r="E6218" s="62">
        <v>2</v>
      </c>
      <c r="F6218" s="62">
        <v>1</v>
      </c>
      <c r="G6218" s="63">
        <v>1936800000</v>
      </c>
      <c r="H6218" s="62">
        <v>51100000</v>
      </c>
      <c r="I6218" s="69">
        <v>1</v>
      </c>
      <c r="J6218" s="70">
        <v>195616800</v>
      </c>
      <c r="K6218" s="64">
        <v>10</v>
      </c>
      <c r="L6218" s="64">
        <f t="shared" ref="L6218:L6281" si="101">G6218*(1+J6218/1000)</f>
        <v>378872555040000</v>
      </c>
      <c r="M6218" s="62">
        <v>6209</v>
      </c>
    </row>
    <row r="6219" spans="4:13">
      <c r="D6219" s="59"/>
      <c r="E6219" s="59"/>
      <c r="F6219" s="62">
        <v>2</v>
      </c>
      <c r="G6219" s="64">
        <v>1956168000</v>
      </c>
      <c r="H6219" s="59"/>
      <c r="I6219" s="69">
        <v>1.01</v>
      </c>
      <c r="J6219" s="70">
        <v>197572968</v>
      </c>
      <c r="K6219" s="64">
        <v>10</v>
      </c>
      <c r="L6219" s="64">
        <f t="shared" si="101"/>
        <v>386487873834624</v>
      </c>
      <c r="M6219" s="62">
        <v>6210</v>
      </c>
    </row>
    <row r="6220" spans="4:13">
      <c r="D6220" s="59"/>
      <c r="E6220" s="59"/>
      <c r="F6220" s="62">
        <v>3</v>
      </c>
      <c r="G6220" s="64">
        <v>1975536000</v>
      </c>
      <c r="H6220" s="59"/>
      <c r="I6220" s="69">
        <v>1.02</v>
      </c>
      <c r="J6220" s="70">
        <v>199548697.68</v>
      </c>
      <c r="K6220" s="64">
        <v>10</v>
      </c>
      <c r="L6220" s="64">
        <f t="shared" si="101"/>
        <v>394217611555956</v>
      </c>
      <c r="M6220" s="62">
        <v>6211</v>
      </c>
    </row>
    <row r="6221" spans="4:13">
      <c r="D6221" s="59"/>
      <c r="E6221" s="59"/>
      <c r="F6221" s="62">
        <v>4</v>
      </c>
      <c r="G6221" s="64">
        <v>1994904000</v>
      </c>
      <c r="H6221" s="59"/>
      <c r="I6221" s="69">
        <v>1.03</v>
      </c>
      <c r="J6221" s="70">
        <v>201544184.6568</v>
      </c>
      <c r="K6221" s="64">
        <v>10</v>
      </c>
      <c r="L6221" s="64">
        <f t="shared" si="101"/>
        <v>402063295052589</v>
      </c>
      <c r="M6221" s="62">
        <v>6212</v>
      </c>
    </row>
    <row r="6222" spans="4:13">
      <c r="D6222" s="59"/>
      <c r="E6222" s="59"/>
      <c r="F6222" s="62">
        <v>5</v>
      </c>
      <c r="G6222" s="64">
        <v>2014272000</v>
      </c>
      <c r="H6222" s="59"/>
      <c r="I6222" s="69">
        <v>1.04</v>
      </c>
      <c r="J6222" s="70">
        <v>203559626.503368</v>
      </c>
      <c r="K6222" s="64">
        <v>10</v>
      </c>
      <c r="L6222" s="64">
        <f t="shared" si="101"/>
        <v>410026470268192</v>
      </c>
      <c r="M6222" s="62">
        <v>6213</v>
      </c>
    </row>
    <row r="6223" spans="4:13">
      <c r="D6223" s="59"/>
      <c r="E6223" s="59"/>
      <c r="F6223" s="62">
        <v>6</v>
      </c>
      <c r="G6223" s="64">
        <v>2053008000</v>
      </c>
      <c r="H6223" s="59"/>
      <c r="I6223" s="69">
        <v>1.06</v>
      </c>
      <c r="J6223" s="70">
        <v>205595222.768402</v>
      </c>
      <c r="K6223" s="64">
        <v>10</v>
      </c>
      <c r="L6223" s="64">
        <f t="shared" si="101"/>
        <v>422090690113311</v>
      </c>
      <c r="M6223" s="62">
        <v>6214</v>
      </c>
    </row>
    <row r="6224" spans="4:13">
      <c r="D6224" s="59"/>
      <c r="E6224" s="59"/>
      <c r="F6224" s="62">
        <v>7</v>
      </c>
      <c r="G6224" s="64">
        <v>2091744000</v>
      </c>
      <c r="H6224" s="59"/>
      <c r="I6224" s="69">
        <v>1.08</v>
      </c>
      <c r="J6224" s="70">
        <v>207651174.996086</v>
      </c>
      <c r="K6224" s="64">
        <v>10</v>
      </c>
      <c r="L6224" s="64">
        <f t="shared" si="101"/>
        <v>434355191135013</v>
      </c>
      <c r="M6224" s="62">
        <v>6215</v>
      </c>
    </row>
    <row r="6225" spans="5:13">
      <c r="E6225" s="59"/>
      <c r="F6225" s="62">
        <v>8</v>
      </c>
      <c r="G6225" s="64">
        <v>2130480000</v>
      </c>
      <c r="H6225" s="59"/>
      <c r="I6225" s="69">
        <v>1.1</v>
      </c>
      <c r="J6225" s="70">
        <v>209727686.746047</v>
      </c>
      <c r="K6225" s="64">
        <v>10</v>
      </c>
      <c r="L6225" s="64">
        <f t="shared" si="101"/>
        <v>446822772538718</v>
      </c>
      <c r="M6225" s="62">
        <v>6216</v>
      </c>
    </row>
    <row r="6226" spans="5:13">
      <c r="E6226" s="62">
        <v>3</v>
      </c>
      <c r="F6226" s="62">
        <v>1</v>
      </c>
      <c r="G6226" s="63">
        <v>1987900000</v>
      </c>
      <c r="H6226" s="62">
        <v>51100000</v>
      </c>
      <c r="I6226" s="69">
        <v>1</v>
      </c>
      <c r="J6226" s="70">
        <v>200777900</v>
      </c>
      <c r="K6226" s="64">
        <v>10</v>
      </c>
      <c r="L6226" s="64">
        <f t="shared" si="101"/>
        <v>399128375310000</v>
      </c>
      <c r="M6226" s="62">
        <v>6217</v>
      </c>
    </row>
    <row r="6227" spans="5:13">
      <c r="E6227" s="59"/>
      <c r="F6227" s="62">
        <v>2</v>
      </c>
      <c r="G6227" s="64">
        <v>2007779000</v>
      </c>
      <c r="H6227" s="59"/>
      <c r="I6227" s="69">
        <v>1.01</v>
      </c>
      <c r="J6227" s="70">
        <v>202785679</v>
      </c>
      <c r="K6227" s="64">
        <v>10</v>
      </c>
      <c r="L6227" s="64">
        <f t="shared" si="101"/>
        <v>407150835575941</v>
      </c>
      <c r="M6227" s="62">
        <v>6218</v>
      </c>
    </row>
    <row r="6228" spans="5:13">
      <c r="E6228" s="59"/>
      <c r="F6228" s="62">
        <v>3</v>
      </c>
      <c r="G6228" s="64">
        <v>2027658000</v>
      </c>
      <c r="H6228" s="59"/>
      <c r="I6228" s="69">
        <v>1.02</v>
      </c>
      <c r="J6228" s="70">
        <v>204813535.79</v>
      </c>
      <c r="K6228" s="64">
        <v>10</v>
      </c>
      <c r="L6228" s="64">
        <f t="shared" si="101"/>
        <v>415293832010880</v>
      </c>
      <c r="M6228" s="62">
        <v>6219</v>
      </c>
    </row>
    <row r="6229" spans="5:13">
      <c r="E6229" s="59"/>
      <c r="F6229" s="62">
        <v>4</v>
      </c>
      <c r="G6229" s="64">
        <v>2047537000</v>
      </c>
      <c r="H6229" s="59"/>
      <c r="I6229" s="69">
        <v>1.03</v>
      </c>
      <c r="J6229" s="70">
        <v>206861671.1479</v>
      </c>
      <c r="K6229" s="64">
        <v>10</v>
      </c>
      <c r="L6229" s="64">
        <f t="shared" si="101"/>
        <v>423558973094158</v>
      </c>
      <c r="M6229" s="62">
        <v>6220</v>
      </c>
    </row>
    <row r="6230" spans="5:13">
      <c r="E6230" s="59"/>
      <c r="F6230" s="62">
        <v>5</v>
      </c>
      <c r="G6230" s="64">
        <v>2067416000</v>
      </c>
      <c r="H6230" s="59"/>
      <c r="I6230" s="69">
        <v>1.04</v>
      </c>
      <c r="J6230" s="70">
        <v>208930287.859379</v>
      </c>
      <c r="K6230" s="64">
        <v>10</v>
      </c>
      <c r="L6230" s="64">
        <f t="shared" si="101"/>
        <v>431947887421086</v>
      </c>
      <c r="M6230" s="62">
        <v>6221</v>
      </c>
    </row>
    <row r="6231" spans="5:13">
      <c r="E6231" s="59"/>
      <c r="F6231" s="62">
        <v>6</v>
      </c>
      <c r="G6231" s="64">
        <v>2107174000</v>
      </c>
      <c r="H6231" s="59"/>
      <c r="I6231" s="69">
        <v>1.06</v>
      </c>
      <c r="J6231" s="70">
        <v>211019590.737973</v>
      </c>
      <c r="K6231" s="64">
        <v>10</v>
      </c>
      <c r="L6231" s="64">
        <f t="shared" si="101"/>
        <v>444657102267697</v>
      </c>
      <c r="M6231" s="62">
        <v>6222</v>
      </c>
    </row>
    <row r="6232" spans="5:13">
      <c r="E6232" s="59"/>
      <c r="F6232" s="62">
        <v>7</v>
      </c>
      <c r="G6232" s="64">
        <v>2146932000</v>
      </c>
      <c r="H6232" s="59"/>
      <c r="I6232" s="69">
        <v>1.08</v>
      </c>
      <c r="J6232" s="70">
        <v>213129786.645353</v>
      </c>
      <c r="K6232" s="64">
        <v>10</v>
      </c>
      <c r="L6232" s="64">
        <f t="shared" si="101"/>
        <v>457577306034081</v>
      </c>
      <c r="M6232" s="62">
        <v>6223</v>
      </c>
    </row>
    <row r="6233" spans="5:13">
      <c r="E6233" s="59"/>
      <c r="F6233" s="62">
        <v>8</v>
      </c>
      <c r="G6233" s="64">
        <v>2186690000</v>
      </c>
      <c r="H6233" s="59"/>
      <c r="I6233" s="69">
        <v>1.1</v>
      </c>
      <c r="J6233" s="70">
        <v>215261084.511806</v>
      </c>
      <c r="K6233" s="64">
        <v>10</v>
      </c>
      <c r="L6233" s="64">
        <f t="shared" si="101"/>
        <v>470711447581121</v>
      </c>
      <c r="M6233" s="62">
        <v>6224</v>
      </c>
    </row>
    <row r="6234" spans="5:13">
      <c r="E6234" s="62">
        <v>4</v>
      </c>
      <c r="F6234" s="62">
        <v>1</v>
      </c>
      <c r="G6234" s="63">
        <v>2039000000</v>
      </c>
      <c r="H6234" s="62">
        <v>51100000</v>
      </c>
      <c r="I6234" s="69">
        <v>1</v>
      </c>
      <c r="J6234" s="70">
        <v>205939000</v>
      </c>
      <c r="K6234" s="64">
        <v>10</v>
      </c>
      <c r="L6234" s="64">
        <f t="shared" si="101"/>
        <v>419911660000000</v>
      </c>
      <c r="M6234" s="62">
        <v>6225</v>
      </c>
    </row>
    <row r="6235" spans="5:13">
      <c r="E6235" s="59"/>
      <c r="F6235" s="62">
        <v>2</v>
      </c>
      <c r="G6235" s="64">
        <v>2059390000</v>
      </c>
      <c r="H6235" s="59"/>
      <c r="I6235" s="69">
        <v>1.01</v>
      </c>
      <c r="J6235" s="70">
        <v>207998390</v>
      </c>
      <c r="K6235" s="64">
        <v>10</v>
      </c>
      <c r="L6235" s="64">
        <f t="shared" si="101"/>
        <v>428351863772100</v>
      </c>
      <c r="M6235" s="62">
        <v>6226</v>
      </c>
    </row>
    <row r="6236" spans="5:13">
      <c r="E6236" s="59"/>
      <c r="F6236" s="62">
        <v>3</v>
      </c>
      <c r="G6236" s="64">
        <v>2079780000</v>
      </c>
      <c r="H6236" s="59"/>
      <c r="I6236" s="69">
        <v>1.02</v>
      </c>
      <c r="J6236" s="70">
        <v>210078373.9</v>
      </c>
      <c r="K6236" s="64">
        <v>10</v>
      </c>
      <c r="L6236" s="64">
        <f t="shared" si="101"/>
        <v>436918880249742</v>
      </c>
      <c r="M6236" s="62">
        <v>6227</v>
      </c>
    </row>
    <row r="6237" spans="5:13">
      <c r="E6237" s="59"/>
      <c r="F6237" s="62">
        <v>4</v>
      </c>
      <c r="G6237" s="64">
        <v>2100170000</v>
      </c>
      <c r="H6237" s="59"/>
      <c r="I6237" s="69">
        <v>1.03</v>
      </c>
      <c r="J6237" s="70">
        <v>212179157.639</v>
      </c>
      <c r="K6237" s="64">
        <v>10</v>
      </c>
      <c r="L6237" s="64">
        <f t="shared" si="101"/>
        <v>445614401668699</v>
      </c>
      <c r="M6237" s="62">
        <v>6228</v>
      </c>
    </row>
    <row r="6238" spans="5:13">
      <c r="E6238" s="59"/>
      <c r="F6238" s="62">
        <v>5</v>
      </c>
      <c r="G6238" s="64">
        <v>2120560000</v>
      </c>
      <c r="H6238" s="59"/>
      <c r="I6238" s="69">
        <v>1.04</v>
      </c>
      <c r="J6238" s="70">
        <v>214300949.21539</v>
      </c>
      <c r="K6238" s="64">
        <v>10</v>
      </c>
      <c r="L6238" s="64">
        <f t="shared" si="101"/>
        <v>454440141428187</v>
      </c>
      <c r="M6238" s="62">
        <v>6229</v>
      </c>
    </row>
    <row r="6239" spans="5:13">
      <c r="E6239" s="59"/>
      <c r="F6239" s="62">
        <v>6</v>
      </c>
      <c r="G6239" s="64">
        <v>2161340000</v>
      </c>
      <c r="H6239" s="59"/>
      <c r="I6239" s="69">
        <v>1.06</v>
      </c>
      <c r="J6239" s="70">
        <v>216443958.707544</v>
      </c>
      <c r="K6239" s="64">
        <v>10</v>
      </c>
      <c r="L6239" s="64">
        <f t="shared" si="101"/>
        <v>467811147052963</v>
      </c>
      <c r="M6239" s="62">
        <v>6230</v>
      </c>
    </row>
    <row r="6240" spans="5:13">
      <c r="E6240" s="59"/>
      <c r="F6240" s="62">
        <v>7</v>
      </c>
      <c r="G6240" s="64">
        <v>2202120000</v>
      </c>
      <c r="H6240" s="59"/>
      <c r="I6240" s="69">
        <v>1.08</v>
      </c>
      <c r="J6240" s="70">
        <v>218608398.294619</v>
      </c>
      <c r="K6240" s="64">
        <v>10</v>
      </c>
      <c r="L6240" s="64">
        <f t="shared" si="101"/>
        <v>481404128172546</v>
      </c>
      <c r="M6240" s="62">
        <v>6231</v>
      </c>
    </row>
    <row r="6241" spans="4:13">
      <c r="D6241" s="59"/>
      <c r="E6241" s="59"/>
      <c r="F6241" s="62">
        <v>8</v>
      </c>
      <c r="G6241" s="64">
        <v>2242900000</v>
      </c>
      <c r="H6241" s="59"/>
      <c r="I6241" s="69">
        <v>1.1</v>
      </c>
      <c r="J6241" s="70">
        <v>220794482.277566</v>
      </c>
      <c r="K6241" s="64">
        <v>10</v>
      </c>
      <c r="L6241" s="64">
        <f t="shared" si="101"/>
        <v>495222187200353</v>
      </c>
      <c r="M6241" s="62">
        <v>6232</v>
      </c>
    </row>
    <row r="6242" spans="4:13">
      <c r="D6242" s="59"/>
      <c r="E6242" s="62">
        <v>5</v>
      </c>
      <c r="F6242" s="62">
        <v>1</v>
      </c>
      <c r="G6242" s="63">
        <v>2090100000</v>
      </c>
      <c r="H6242" s="62">
        <v>51100000</v>
      </c>
      <c r="I6242" s="69">
        <v>1</v>
      </c>
      <c r="J6242" s="70">
        <v>211100100</v>
      </c>
      <c r="K6242" s="64">
        <v>10</v>
      </c>
      <c r="L6242" s="64">
        <f t="shared" si="101"/>
        <v>441222409110000</v>
      </c>
      <c r="M6242" s="62">
        <v>6233</v>
      </c>
    </row>
    <row r="6243" spans="4:13">
      <c r="D6243" s="59"/>
      <c r="E6243" s="59"/>
      <c r="F6243" s="62">
        <v>2</v>
      </c>
      <c r="G6243" s="64">
        <v>2111001000</v>
      </c>
      <c r="H6243" s="59"/>
      <c r="I6243" s="69">
        <v>1.01</v>
      </c>
      <c r="J6243" s="70">
        <v>213211101</v>
      </c>
      <c r="K6243" s="64">
        <v>10</v>
      </c>
      <c r="L6243" s="64">
        <f t="shared" si="101"/>
        <v>450090958423101</v>
      </c>
      <c r="M6243" s="62">
        <v>6234</v>
      </c>
    </row>
    <row r="6244" spans="4:13">
      <c r="D6244" s="59"/>
      <c r="E6244" s="59"/>
      <c r="F6244" s="62">
        <v>3</v>
      </c>
      <c r="G6244" s="64">
        <v>2131902000</v>
      </c>
      <c r="H6244" s="59"/>
      <c r="I6244" s="69">
        <v>1.02</v>
      </c>
      <c r="J6244" s="70">
        <v>215343212.01</v>
      </c>
      <c r="K6244" s="64">
        <v>10</v>
      </c>
      <c r="L6244" s="64">
        <f t="shared" si="101"/>
        <v>459092756272543</v>
      </c>
      <c r="M6244" s="62">
        <v>6235</v>
      </c>
    </row>
    <row r="6245" spans="4:13">
      <c r="D6245" s="59"/>
      <c r="E6245" s="59"/>
      <c r="F6245" s="62">
        <v>4</v>
      </c>
      <c r="G6245" s="64">
        <v>2152803000</v>
      </c>
      <c r="H6245" s="59"/>
      <c r="I6245" s="69">
        <v>1.03</v>
      </c>
      <c r="J6245" s="70">
        <v>217496644.1301</v>
      </c>
      <c r="K6245" s="64">
        <v>10</v>
      </c>
      <c r="L6245" s="64">
        <f t="shared" si="101"/>
        <v>468229580776212</v>
      </c>
      <c r="M6245" s="62">
        <v>6236</v>
      </c>
    </row>
    <row r="6246" spans="4:13">
      <c r="D6246" s="59"/>
      <c r="E6246" s="59"/>
      <c r="F6246" s="62">
        <v>5</v>
      </c>
      <c r="G6246" s="64">
        <v>2173704000</v>
      </c>
      <c r="H6246" s="59"/>
      <c r="I6246" s="69">
        <v>1.04</v>
      </c>
      <c r="J6246" s="70">
        <v>219671610.571401</v>
      </c>
      <c r="K6246" s="64">
        <v>10</v>
      </c>
      <c r="L6246" s="64">
        <f t="shared" si="101"/>
        <v>477503232289497</v>
      </c>
      <c r="M6246" s="62">
        <v>6237</v>
      </c>
    </row>
    <row r="6247" spans="4:13">
      <c r="D6247" s="59"/>
      <c r="E6247" s="59"/>
      <c r="F6247" s="62">
        <v>6</v>
      </c>
      <c r="G6247" s="64">
        <v>2215506000</v>
      </c>
      <c r="H6247" s="59"/>
      <c r="I6247" s="69">
        <v>1.06</v>
      </c>
      <c r="J6247" s="70">
        <v>221868326.677115</v>
      </c>
      <c r="K6247" s="64">
        <v>10</v>
      </c>
      <c r="L6247" s="64">
        <f t="shared" si="101"/>
        <v>491552824469108</v>
      </c>
      <c r="M6247" s="62">
        <v>6238</v>
      </c>
    </row>
    <row r="6248" spans="4:13">
      <c r="D6248" s="59"/>
      <c r="E6248" s="59"/>
      <c r="F6248" s="62">
        <v>7</v>
      </c>
      <c r="G6248" s="64">
        <v>2257308000</v>
      </c>
      <c r="H6248" s="59"/>
      <c r="I6248" s="69">
        <v>1.08</v>
      </c>
      <c r="J6248" s="70">
        <v>224087009.943886</v>
      </c>
      <c r="K6248" s="64">
        <v>10</v>
      </c>
      <c r="L6248" s="64">
        <f t="shared" si="101"/>
        <v>505835657550413</v>
      </c>
      <c r="M6248" s="62">
        <v>6239</v>
      </c>
    </row>
    <row r="6249" spans="4:13">
      <c r="D6249" s="59"/>
      <c r="E6249" s="59"/>
      <c r="F6249" s="62">
        <v>8</v>
      </c>
      <c r="G6249" s="64">
        <v>2299110000</v>
      </c>
      <c r="H6249" s="59"/>
      <c r="I6249" s="69">
        <v>1.1</v>
      </c>
      <c r="J6249" s="70">
        <v>226327880.043325</v>
      </c>
      <c r="K6249" s="64">
        <v>10</v>
      </c>
      <c r="L6249" s="64">
        <f t="shared" si="101"/>
        <v>520354991396409</v>
      </c>
      <c r="M6249" s="62">
        <v>6240</v>
      </c>
    </row>
    <row r="6250" spans="4:13">
      <c r="D6250" s="62" t="s">
        <v>753</v>
      </c>
      <c r="E6250" s="62">
        <v>1</v>
      </c>
      <c r="F6250" s="62">
        <v>1</v>
      </c>
      <c r="G6250" s="63">
        <v>2146200000</v>
      </c>
      <c r="H6250" s="62">
        <v>56100000</v>
      </c>
      <c r="I6250" s="69">
        <v>1</v>
      </c>
      <c r="J6250" s="70">
        <v>216766200</v>
      </c>
      <c r="K6250" s="64">
        <v>10</v>
      </c>
      <c r="L6250" s="64">
        <f t="shared" si="101"/>
        <v>465225764640000</v>
      </c>
      <c r="M6250" s="62">
        <v>6241</v>
      </c>
    </row>
    <row r="6251" spans="4:13">
      <c r="D6251" s="59"/>
      <c r="E6251" s="59"/>
      <c r="F6251" s="62">
        <v>2</v>
      </c>
      <c r="G6251" s="64">
        <v>2167662000</v>
      </c>
      <c r="H6251" s="59"/>
      <c r="I6251" s="69">
        <v>1.01</v>
      </c>
      <c r="J6251" s="70">
        <v>218933862</v>
      </c>
      <c r="K6251" s="64">
        <v>10</v>
      </c>
      <c r="L6251" s="64">
        <f t="shared" si="101"/>
        <v>474576780832644</v>
      </c>
      <c r="M6251" s="62">
        <v>6242</v>
      </c>
    </row>
    <row r="6252" spans="4:13">
      <c r="D6252" s="59"/>
      <c r="E6252" s="59"/>
      <c r="F6252" s="62">
        <v>3</v>
      </c>
      <c r="G6252" s="64">
        <v>2189124000</v>
      </c>
      <c r="H6252" s="59"/>
      <c r="I6252" s="69">
        <v>1.02</v>
      </c>
      <c r="J6252" s="70">
        <v>221123200.62</v>
      </c>
      <c r="K6252" s="64">
        <v>10</v>
      </c>
      <c r="L6252" s="64">
        <f t="shared" si="101"/>
        <v>484068294558057</v>
      </c>
      <c r="M6252" s="62">
        <v>6243</v>
      </c>
    </row>
    <row r="6253" spans="4:13">
      <c r="D6253" s="59"/>
      <c r="E6253" s="59"/>
      <c r="F6253" s="62">
        <v>4</v>
      </c>
      <c r="G6253" s="64">
        <v>2210586000</v>
      </c>
      <c r="H6253" s="59"/>
      <c r="I6253" s="69">
        <v>1.03</v>
      </c>
      <c r="J6253" s="70">
        <v>223334432.6262</v>
      </c>
      <c r="K6253" s="64">
        <v>10</v>
      </c>
      <c r="L6253" s="64">
        <f t="shared" si="101"/>
        <v>493702180667421</v>
      </c>
      <c r="M6253" s="62">
        <v>6244</v>
      </c>
    </row>
    <row r="6254" spans="4:13">
      <c r="D6254" s="59"/>
      <c r="E6254" s="59"/>
      <c r="F6254" s="62">
        <v>5</v>
      </c>
      <c r="G6254" s="64">
        <v>2232048000</v>
      </c>
      <c r="H6254" s="59"/>
      <c r="I6254" s="69">
        <v>1.04</v>
      </c>
      <c r="J6254" s="70">
        <v>225567776.952462</v>
      </c>
      <c r="K6254" s="64">
        <v>10</v>
      </c>
      <c r="L6254" s="64">
        <f t="shared" si="101"/>
        <v>503480337459189</v>
      </c>
      <c r="M6254" s="62">
        <v>6245</v>
      </c>
    </row>
    <row r="6255" spans="4:13">
      <c r="D6255" s="59"/>
      <c r="E6255" s="59"/>
      <c r="F6255" s="62">
        <v>6</v>
      </c>
      <c r="G6255" s="64">
        <v>2274972000</v>
      </c>
      <c r="H6255" s="59"/>
      <c r="I6255" s="69">
        <v>1.06</v>
      </c>
      <c r="J6255" s="70">
        <v>227823454.721987</v>
      </c>
      <c r="K6255" s="64">
        <v>10</v>
      </c>
      <c r="L6255" s="64">
        <f t="shared" si="101"/>
        <v>518294255407788</v>
      </c>
      <c r="M6255" s="62">
        <v>6246</v>
      </c>
    </row>
    <row r="6256" spans="4:13">
      <c r="D6256" s="59"/>
      <c r="E6256" s="59"/>
      <c r="F6256" s="62">
        <v>7</v>
      </c>
      <c r="G6256" s="64">
        <v>2317896000</v>
      </c>
      <c r="H6256" s="59"/>
      <c r="I6256" s="69">
        <v>1.08</v>
      </c>
      <c r="J6256" s="70">
        <v>230101689.269207</v>
      </c>
      <c r="K6256" s="64">
        <v>10</v>
      </c>
      <c r="L6256" s="64">
        <f t="shared" si="101"/>
        <v>533354103046338</v>
      </c>
      <c r="M6256" s="62">
        <v>6247</v>
      </c>
    </row>
    <row r="6257" spans="5:13">
      <c r="E6257" s="59"/>
      <c r="F6257" s="62">
        <v>8</v>
      </c>
      <c r="G6257" s="64">
        <v>2360820000</v>
      </c>
      <c r="H6257" s="59"/>
      <c r="I6257" s="69">
        <v>1.1</v>
      </c>
      <c r="J6257" s="70">
        <v>232402706.161899</v>
      </c>
      <c r="K6257" s="64">
        <v>10</v>
      </c>
      <c r="L6257" s="64">
        <f t="shared" si="101"/>
        <v>548663317581134</v>
      </c>
      <c r="M6257" s="62">
        <v>6248</v>
      </c>
    </row>
    <row r="6258" spans="5:13">
      <c r="E6258" s="62">
        <v>2</v>
      </c>
      <c r="F6258" s="62">
        <v>1</v>
      </c>
      <c r="G6258" s="63">
        <v>2202300000</v>
      </c>
      <c r="H6258" s="62">
        <v>56100000</v>
      </c>
      <c r="I6258" s="69">
        <v>1</v>
      </c>
      <c r="J6258" s="70">
        <v>222432300</v>
      </c>
      <c r="K6258" s="64">
        <v>10</v>
      </c>
      <c r="L6258" s="64">
        <f t="shared" si="101"/>
        <v>489864856590000</v>
      </c>
      <c r="M6258" s="62">
        <v>6249</v>
      </c>
    </row>
    <row r="6259" spans="5:13">
      <c r="E6259" s="59"/>
      <c r="F6259" s="62">
        <v>2</v>
      </c>
      <c r="G6259" s="64">
        <v>2224323000</v>
      </c>
      <c r="H6259" s="59"/>
      <c r="I6259" s="69">
        <v>1.01</v>
      </c>
      <c r="J6259" s="70">
        <v>224656623</v>
      </c>
      <c r="K6259" s="64">
        <v>10</v>
      </c>
      <c r="L6259" s="64">
        <f t="shared" si="101"/>
        <v>499711117964229</v>
      </c>
      <c r="M6259" s="62">
        <v>6250</v>
      </c>
    </row>
    <row r="6260" spans="5:13">
      <c r="E6260" s="59"/>
      <c r="F6260" s="62">
        <v>3</v>
      </c>
      <c r="G6260" s="64">
        <v>2246346000</v>
      </c>
      <c r="H6260" s="59"/>
      <c r="I6260" s="69">
        <v>1.02</v>
      </c>
      <c r="J6260" s="70">
        <v>226903189.23</v>
      </c>
      <c r="K6260" s="64">
        <v>10</v>
      </c>
      <c r="L6260" s="64">
        <f t="shared" si="101"/>
        <v>509705317860054</v>
      </c>
      <c r="M6260" s="62">
        <v>6251</v>
      </c>
    </row>
    <row r="6261" spans="5:13">
      <c r="E6261" s="59"/>
      <c r="F6261" s="62">
        <v>4</v>
      </c>
      <c r="G6261" s="64">
        <v>2268369000</v>
      </c>
      <c r="H6261" s="59"/>
      <c r="I6261" s="69">
        <v>1.03</v>
      </c>
      <c r="J6261" s="70">
        <v>229172221.1223</v>
      </c>
      <c r="K6261" s="64">
        <v>10</v>
      </c>
      <c r="L6261" s="64">
        <f t="shared" si="101"/>
        <v>519849430423970</v>
      </c>
      <c r="M6261" s="62">
        <v>6252</v>
      </c>
    </row>
    <row r="6262" spans="5:13">
      <c r="E6262" s="59"/>
      <c r="F6262" s="62">
        <v>5</v>
      </c>
      <c r="G6262" s="64">
        <v>2290392000</v>
      </c>
      <c r="H6262" s="59"/>
      <c r="I6262" s="69">
        <v>1.04</v>
      </c>
      <c r="J6262" s="70">
        <v>231463943.333523</v>
      </c>
      <c r="K6262" s="64">
        <v>10</v>
      </c>
      <c r="L6262" s="64">
        <f t="shared" si="101"/>
        <v>530145454491554</v>
      </c>
      <c r="M6262" s="62">
        <v>6253</v>
      </c>
    </row>
    <row r="6263" spans="5:13">
      <c r="E6263" s="59"/>
      <c r="F6263" s="62">
        <v>6</v>
      </c>
      <c r="G6263" s="64">
        <v>2334438000</v>
      </c>
      <c r="H6263" s="59"/>
      <c r="I6263" s="69">
        <v>1.06</v>
      </c>
      <c r="J6263" s="70">
        <v>233778582.766858</v>
      </c>
      <c r="K6263" s="64">
        <v>10</v>
      </c>
      <c r="L6263" s="64">
        <f t="shared" si="101"/>
        <v>545743941635098</v>
      </c>
      <c r="M6263" s="62">
        <v>6254</v>
      </c>
    </row>
    <row r="6264" spans="5:13">
      <c r="E6264" s="59"/>
      <c r="F6264" s="62">
        <v>7</v>
      </c>
      <c r="G6264" s="64">
        <v>2378484000</v>
      </c>
      <c r="H6264" s="59"/>
      <c r="I6264" s="69">
        <v>1.08</v>
      </c>
      <c r="J6264" s="70">
        <v>236116368.594527</v>
      </c>
      <c r="K6264" s="64">
        <v>10</v>
      </c>
      <c r="L6264" s="64">
        <f t="shared" si="101"/>
        <v>561601383324185</v>
      </c>
      <c r="M6264" s="62">
        <v>6255</v>
      </c>
    </row>
    <row r="6265" spans="5:13">
      <c r="E6265" s="59"/>
      <c r="F6265" s="62">
        <v>8</v>
      </c>
      <c r="G6265" s="64">
        <v>2422530000</v>
      </c>
      <c r="H6265" s="59"/>
      <c r="I6265" s="69">
        <v>1.1</v>
      </c>
      <c r="J6265" s="70">
        <v>238477532.280472</v>
      </c>
      <c r="K6265" s="64">
        <v>10</v>
      </c>
      <c r="L6265" s="64">
        <f t="shared" si="101"/>
        <v>577721398805412</v>
      </c>
      <c r="M6265" s="62">
        <v>6256</v>
      </c>
    </row>
    <row r="6266" spans="5:13">
      <c r="E6266" s="62">
        <v>3</v>
      </c>
      <c r="F6266" s="62">
        <v>1</v>
      </c>
      <c r="G6266" s="63">
        <v>2258400000</v>
      </c>
      <c r="H6266" s="62">
        <v>56100000</v>
      </c>
      <c r="I6266" s="69">
        <v>1</v>
      </c>
      <c r="J6266" s="70">
        <v>228098400</v>
      </c>
      <c r="K6266" s="64">
        <v>10</v>
      </c>
      <c r="L6266" s="64">
        <f t="shared" si="101"/>
        <v>515139684960000</v>
      </c>
      <c r="M6266" s="62">
        <v>6257</v>
      </c>
    </row>
    <row r="6267" spans="5:13">
      <c r="E6267" s="59"/>
      <c r="F6267" s="62">
        <v>2</v>
      </c>
      <c r="G6267" s="64">
        <v>2280984000</v>
      </c>
      <c r="H6267" s="59"/>
      <c r="I6267" s="69">
        <v>1.01</v>
      </c>
      <c r="J6267" s="70">
        <v>230379384</v>
      </c>
      <c r="K6267" s="64">
        <v>10</v>
      </c>
      <c r="L6267" s="64">
        <f t="shared" si="101"/>
        <v>525493969817856</v>
      </c>
      <c r="M6267" s="62">
        <v>6258</v>
      </c>
    </row>
    <row r="6268" spans="5:13">
      <c r="E6268" s="59"/>
      <c r="F6268" s="62">
        <v>3</v>
      </c>
      <c r="G6268" s="64">
        <v>2303568000</v>
      </c>
      <c r="H6268" s="59"/>
      <c r="I6268" s="69">
        <v>1.02</v>
      </c>
      <c r="J6268" s="70">
        <v>232683177.84</v>
      </c>
      <c r="K6268" s="64">
        <v>10</v>
      </c>
      <c r="L6268" s="64">
        <f t="shared" si="101"/>
        <v>536003826178533</v>
      </c>
      <c r="M6268" s="62">
        <v>6259</v>
      </c>
    </row>
    <row r="6269" spans="5:13">
      <c r="E6269" s="59"/>
      <c r="F6269" s="62">
        <v>4</v>
      </c>
      <c r="G6269" s="64">
        <v>2326152000</v>
      </c>
      <c r="H6269" s="59"/>
      <c r="I6269" s="69">
        <v>1.03</v>
      </c>
      <c r="J6269" s="70">
        <v>235010009.6184</v>
      </c>
      <c r="K6269" s="64">
        <v>10</v>
      </c>
      <c r="L6269" s="64">
        <f t="shared" si="101"/>
        <v>546671330045860</v>
      </c>
      <c r="M6269" s="62">
        <v>6260</v>
      </c>
    </row>
    <row r="6270" spans="5:13">
      <c r="E6270" s="59"/>
      <c r="F6270" s="62">
        <v>5</v>
      </c>
      <c r="G6270" s="64">
        <v>2348736000</v>
      </c>
      <c r="H6270" s="59"/>
      <c r="I6270" s="69">
        <v>1.04</v>
      </c>
      <c r="J6270" s="70">
        <v>237360109.714584</v>
      </c>
      <c r="K6270" s="64">
        <v>10</v>
      </c>
      <c r="L6270" s="64">
        <f t="shared" si="101"/>
        <v>557498583386593</v>
      </c>
      <c r="M6270" s="62">
        <v>6261</v>
      </c>
    </row>
    <row r="6271" spans="5:13">
      <c r="E6271" s="59"/>
      <c r="F6271" s="62">
        <v>6</v>
      </c>
      <c r="G6271" s="64">
        <v>2393904000</v>
      </c>
      <c r="H6271" s="59"/>
      <c r="I6271" s="69">
        <v>1.06</v>
      </c>
      <c r="J6271" s="70">
        <v>239733710.81173</v>
      </c>
      <c r="K6271" s="64">
        <v>10</v>
      </c>
      <c r="L6271" s="64">
        <f t="shared" si="101"/>
        <v>573901883151044</v>
      </c>
      <c r="M6271" s="62">
        <v>6262</v>
      </c>
    </row>
    <row r="6272" spans="5:13">
      <c r="E6272" s="59"/>
      <c r="F6272" s="62">
        <v>7</v>
      </c>
      <c r="G6272" s="64">
        <v>2439072000</v>
      </c>
      <c r="H6272" s="59"/>
      <c r="I6272" s="69">
        <v>1.08</v>
      </c>
      <c r="J6272" s="70">
        <v>242131047.919847</v>
      </c>
      <c r="K6272" s="64">
        <v>10</v>
      </c>
      <c r="L6272" s="64">
        <f t="shared" si="101"/>
        <v>590577498383957</v>
      </c>
      <c r="M6272" s="62">
        <v>6263</v>
      </c>
    </row>
    <row r="6273" spans="5:13">
      <c r="E6273" s="59"/>
      <c r="F6273" s="62">
        <v>8</v>
      </c>
      <c r="G6273" s="64">
        <v>2484240000</v>
      </c>
      <c r="H6273" s="59"/>
      <c r="I6273" s="69">
        <v>1.1</v>
      </c>
      <c r="J6273" s="70">
        <v>244552358.399046</v>
      </c>
      <c r="K6273" s="64">
        <v>10</v>
      </c>
      <c r="L6273" s="64">
        <f t="shared" si="101"/>
        <v>607529235069246</v>
      </c>
      <c r="M6273" s="62">
        <v>6264</v>
      </c>
    </row>
    <row r="6274" spans="5:13">
      <c r="E6274" s="62">
        <v>4</v>
      </c>
      <c r="F6274" s="62">
        <v>1</v>
      </c>
      <c r="G6274" s="63">
        <v>2314500000</v>
      </c>
      <c r="H6274" s="62">
        <v>56100000</v>
      </c>
      <c r="I6274" s="69">
        <v>1</v>
      </c>
      <c r="J6274" s="70">
        <v>233764500</v>
      </c>
      <c r="K6274" s="64">
        <v>10</v>
      </c>
      <c r="L6274" s="64">
        <f t="shared" si="101"/>
        <v>541050249750000</v>
      </c>
      <c r="M6274" s="62">
        <v>6265</v>
      </c>
    </row>
    <row r="6275" spans="5:13">
      <c r="E6275" s="59"/>
      <c r="F6275" s="62">
        <v>2</v>
      </c>
      <c r="G6275" s="64">
        <v>2337645000</v>
      </c>
      <c r="H6275" s="59"/>
      <c r="I6275" s="69">
        <v>1.01</v>
      </c>
      <c r="J6275" s="70">
        <v>236102145</v>
      </c>
      <c r="K6275" s="64">
        <v>10</v>
      </c>
      <c r="L6275" s="64">
        <f t="shared" si="101"/>
        <v>551925336393525</v>
      </c>
      <c r="M6275" s="62">
        <v>6266</v>
      </c>
    </row>
    <row r="6276" spans="5:13">
      <c r="E6276" s="59"/>
      <c r="F6276" s="62">
        <v>3</v>
      </c>
      <c r="G6276" s="64">
        <v>2360790000</v>
      </c>
      <c r="H6276" s="59"/>
      <c r="I6276" s="69">
        <v>1.02</v>
      </c>
      <c r="J6276" s="70">
        <v>238463166.45</v>
      </c>
      <c r="K6276" s="64">
        <v>10</v>
      </c>
      <c r="L6276" s="64">
        <f t="shared" si="101"/>
        <v>562963819513495</v>
      </c>
      <c r="M6276" s="62">
        <v>6267</v>
      </c>
    </row>
    <row r="6277" spans="5:13">
      <c r="E6277" s="59"/>
      <c r="F6277" s="62">
        <v>4</v>
      </c>
      <c r="G6277" s="64">
        <v>2383935000</v>
      </c>
      <c r="H6277" s="59"/>
      <c r="I6277" s="69">
        <v>1.03</v>
      </c>
      <c r="J6277" s="70">
        <v>240847798.1145</v>
      </c>
      <c r="K6277" s="64">
        <v>10</v>
      </c>
      <c r="L6277" s="64">
        <f t="shared" si="101"/>
        <v>574167879533090</v>
      </c>
      <c r="M6277" s="62">
        <v>6268</v>
      </c>
    </row>
    <row r="6278" spans="5:13">
      <c r="E6278" s="59"/>
      <c r="F6278" s="62">
        <v>5</v>
      </c>
      <c r="G6278" s="64">
        <v>2407080000</v>
      </c>
      <c r="H6278" s="59"/>
      <c r="I6278" s="69">
        <v>1.04</v>
      </c>
      <c r="J6278" s="70">
        <v>243256276.095645</v>
      </c>
      <c r="K6278" s="64">
        <v>10</v>
      </c>
      <c r="L6278" s="64">
        <f t="shared" si="101"/>
        <v>585539724144305</v>
      </c>
      <c r="M6278" s="62">
        <v>6269</v>
      </c>
    </row>
    <row r="6279" spans="5:13">
      <c r="E6279" s="59"/>
      <c r="F6279" s="62">
        <v>6</v>
      </c>
      <c r="G6279" s="64">
        <v>2453370000</v>
      </c>
      <c r="H6279" s="59"/>
      <c r="I6279" s="69">
        <v>1.06</v>
      </c>
      <c r="J6279" s="70">
        <v>245688838.856601</v>
      </c>
      <c r="K6279" s="64">
        <v>10</v>
      </c>
      <c r="L6279" s="64">
        <f t="shared" si="101"/>
        <v>602768079955619</v>
      </c>
      <c r="M6279" s="62">
        <v>6270</v>
      </c>
    </row>
    <row r="6280" spans="5:13">
      <c r="E6280" s="59"/>
      <c r="F6280" s="62">
        <v>7</v>
      </c>
      <c r="G6280" s="64">
        <v>2499660000</v>
      </c>
      <c r="H6280" s="59"/>
      <c r="I6280" s="69">
        <v>1.08</v>
      </c>
      <c r="J6280" s="70">
        <v>248145727.245167</v>
      </c>
      <c r="K6280" s="64">
        <v>10</v>
      </c>
      <c r="L6280" s="64">
        <f t="shared" si="101"/>
        <v>620282448225654</v>
      </c>
      <c r="M6280" s="62">
        <v>6271</v>
      </c>
    </row>
    <row r="6281" spans="5:13">
      <c r="E6281" s="59"/>
      <c r="F6281" s="62">
        <v>8</v>
      </c>
      <c r="G6281" s="64">
        <v>2545950000</v>
      </c>
      <c r="H6281" s="59"/>
      <c r="I6281" s="69">
        <v>1.1</v>
      </c>
      <c r="J6281" s="70">
        <v>250627184.517619</v>
      </c>
      <c r="K6281" s="64">
        <v>10</v>
      </c>
      <c r="L6281" s="64">
        <f t="shared" si="101"/>
        <v>638086826372632</v>
      </c>
      <c r="M6281" s="62">
        <v>6272</v>
      </c>
    </row>
    <row r="6282" spans="5:13">
      <c r="E6282" s="62">
        <v>5</v>
      </c>
      <c r="F6282" s="62">
        <v>1</v>
      </c>
      <c r="G6282" s="63">
        <v>2370600000</v>
      </c>
      <c r="H6282" s="62">
        <v>56100000</v>
      </c>
      <c r="I6282" s="69">
        <v>1</v>
      </c>
      <c r="J6282" s="70">
        <v>239430600</v>
      </c>
      <c r="K6282" s="64">
        <v>10</v>
      </c>
      <c r="L6282" s="64">
        <f t="shared" ref="L6282:L6345" si="102">G6282*(1+J6282/1000)</f>
        <v>567596550960000</v>
      </c>
      <c r="M6282" s="62">
        <v>6273</v>
      </c>
    </row>
    <row r="6283" spans="5:13">
      <c r="E6283" s="59"/>
      <c r="F6283" s="62">
        <v>2</v>
      </c>
      <c r="G6283" s="64">
        <v>2394306000</v>
      </c>
      <c r="H6283" s="59"/>
      <c r="I6283" s="69">
        <v>1.01</v>
      </c>
      <c r="J6283" s="70">
        <v>241824906</v>
      </c>
      <c r="K6283" s="64">
        <v>10</v>
      </c>
      <c r="L6283" s="64">
        <f t="shared" si="102"/>
        <v>579005217691236</v>
      </c>
      <c r="M6283" s="62">
        <v>6274</v>
      </c>
    </row>
    <row r="6284" spans="5:13">
      <c r="E6284" s="59"/>
      <c r="F6284" s="62">
        <v>3</v>
      </c>
      <c r="G6284" s="64">
        <v>2418012000</v>
      </c>
      <c r="H6284" s="59"/>
      <c r="I6284" s="69">
        <v>1.02</v>
      </c>
      <c r="J6284" s="70">
        <v>244243155.06</v>
      </c>
      <c r="K6284" s="64">
        <v>10</v>
      </c>
      <c r="L6284" s="64">
        <f t="shared" si="102"/>
        <v>590585297864941</v>
      </c>
      <c r="M6284" s="62">
        <v>6275</v>
      </c>
    </row>
    <row r="6285" spans="5:13">
      <c r="E6285" s="59"/>
      <c r="F6285" s="62">
        <v>4</v>
      </c>
      <c r="G6285" s="64">
        <v>2441718000</v>
      </c>
      <c r="H6285" s="59"/>
      <c r="I6285" s="69">
        <v>1.03</v>
      </c>
      <c r="J6285" s="70">
        <v>246685586.6106</v>
      </c>
      <c r="K6285" s="64">
        <v>10</v>
      </c>
      <c r="L6285" s="64">
        <f t="shared" si="102"/>
        <v>602339078885661</v>
      </c>
      <c r="M6285" s="62">
        <v>6276</v>
      </c>
    </row>
    <row r="6286" spans="5:13">
      <c r="E6286" s="59"/>
      <c r="F6286" s="62">
        <v>5</v>
      </c>
      <c r="G6286" s="64">
        <v>2465424000</v>
      </c>
      <c r="H6286" s="59"/>
      <c r="I6286" s="69">
        <v>1.04</v>
      </c>
      <c r="J6286" s="70">
        <v>249152442.476706</v>
      </c>
      <c r="K6286" s="64">
        <v>10</v>
      </c>
      <c r="L6286" s="64">
        <f t="shared" si="102"/>
        <v>614268876764690</v>
      </c>
      <c r="M6286" s="62">
        <v>6277</v>
      </c>
    </row>
    <row r="6287" spans="5:13">
      <c r="E6287" s="59"/>
      <c r="F6287" s="62">
        <v>6</v>
      </c>
      <c r="G6287" s="64">
        <v>2512836000</v>
      </c>
      <c r="H6287" s="59"/>
      <c r="I6287" s="69">
        <v>1.06</v>
      </c>
      <c r="J6287" s="70">
        <v>251643966.901473</v>
      </c>
      <c r="K6287" s="64">
        <v>10</v>
      </c>
      <c r="L6287" s="64">
        <f t="shared" si="102"/>
        <v>632342532048830</v>
      </c>
      <c r="M6287" s="62">
        <v>6278</v>
      </c>
    </row>
    <row r="6288" spans="5:13">
      <c r="E6288" s="59"/>
      <c r="F6288" s="62">
        <v>7</v>
      </c>
      <c r="G6288" s="64">
        <v>2560248000</v>
      </c>
      <c r="H6288" s="59"/>
      <c r="I6288" s="69">
        <v>1.08</v>
      </c>
      <c r="J6288" s="70">
        <v>254160406.570488</v>
      </c>
      <c r="K6288" s="64">
        <v>10</v>
      </c>
      <c r="L6288" s="64">
        <f t="shared" si="102"/>
        <v>650716232849279</v>
      </c>
      <c r="M6288" s="62">
        <v>6279</v>
      </c>
    </row>
    <row r="6289" spans="4:13">
      <c r="D6289" s="59"/>
      <c r="E6289" s="59"/>
      <c r="F6289" s="62">
        <v>8</v>
      </c>
      <c r="G6289" s="64">
        <v>2607660000</v>
      </c>
      <c r="H6289" s="59"/>
      <c r="I6289" s="69">
        <v>1.1</v>
      </c>
      <c r="J6289" s="70">
        <v>256702010.636193</v>
      </c>
      <c r="K6289" s="64">
        <v>10</v>
      </c>
      <c r="L6289" s="64">
        <f t="shared" si="102"/>
        <v>669394172715575</v>
      </c>
      <c r="M6289" s="62">
        <v>6280</v>
      </c>
    </row>
    <row r="6290" spans="4:13">
      <c r="D6290" s="62" t="s">
        <v>754</v>
      </c>
      <c r="E6290" s="62">
        <v>1</v>
      </c>
      <c r="F6290" s="62">
        <v>1</v>
      </c>
      <c r="G6290" s="63">
        <v>2431700000</v>
      </c>
      <c r="H6290" s="62">
        <v>61100000</v>
      </c>
      <c r="I6290" s="69">
        <v>1</v>
      </c>
      <c r="J6290" s="70">
        <v>245601700</v>
      </c>
      <c r="K6290" s="64">
        <v>10</v>
      </c>
      <c r="L6290" s="64">
        <f t="shared" si="102"/>
        <v>597232085590000</v>
      </c>
      <c r="M6290" s="62">
        <v>6281</v>
      </c>
    </row>
    <row r="6291" spans="4:13">
      <c r="D6291" s="59"/>
      <c r="E6291" s="59"/>
      <c r="F6291" s="62">
        <v>2</v>
      </c>
      <c r="G6291" s="64">
        <v>2456017000</v>
      </c>
      <c r="H6291" s="59"/>
      <c r="I6291" s="69">
        <v>1.01</v>
      </c>
      <c r="J6291" s="70">
        <v>248057717</v>
      </c>
      <c r="K6291" s="64">
        <v>10</v>
      </c>
      <c r="L6291" s="64">
        <f t="shared" si="102"/>
        <v>609236425950189</v>
      </c>
      <c r="M6291" s="62">
        <v>6282</v>
      </c>
    </row>
    <row r="6292" spans="4:13">
      <c r="D6292" s="59"/>
      <c r="E6292" s="59"/>
      <c r="F6292" s="62">
        <v>3</v>
      </c>
      <c r="G6292" s="64">
        <v>2480334000</v>
      </c>
      <c r="H6292" s="59"/>
      <c r="I6292" s="69">
        <v>1.02</v>
      </c>
      <c r="J6292" s="70">
        <v>250538294.17</v>
      </c>
      <c r="K6292" s="64">
        <v>10</v>
      </c>
      <c r="L6292" s="64">
        <f t="shared" si="102"/>
        <v>621421129665853</v>
      </c>
      <c r="M6292" s="62">
        <v>6283</v>
      </c>
    </row>
    <row r="6293" spans="4:13">
      <c r="D6293" s="59"/>
      <c r="E6293" s="59"/>
      <c r="F6293" s="62">
        <v>4</v>
      </c>
      <c r="G6293" s="64">
        <v>2504651000</v>
      </c>
      <c r="H6293" s="59"/>
      <c r="I6293" s="69">
        <v>1.03</v>
      </c>
      <c r="J6293" s="70">
        <v>253043677.1117</v>
      </c>
      <c r="K6293" s="64">
        <v>10</v>
      </c>
      <c r="L6293" s="64">
        <f t="shared" si="102"/>
        <v>633788603572496</v>
      </c>
      <c r="M6293" s="62">
        <v>6284</v>
      </c>
    </row>
    <row r="6294" spans="4:13">
      <c r="D6294" s="59"/>
      <c r="E6294" s="59"/>
      <c r="F6294" s="62">
        <v>5</v>
      </c>
      <c r="G6294" s="64">
        <v>2528968000</v>
      </c>
      <c r="H6294" s="59"/>
      <c r="I6294" s="69">
        <v>1.04</v>
      </c>
      <c r="J6294" s="70">
        <v>255574113.882817</v>
      </c>
      <c r="K6294" s="64">
        <v>10</v>
      </c>
      <c r="L6294" s="64">
        <f t="shared" si="102"/>
        <v>646341284606000</v>
      </c>
      <c r="M6294" s="62">
        <v>6285</v>
      </c>
    </row>
    <row r="6295" spans="4:13">
      <c r="D6295" s="59"/>
      <c r="E6295" s="59"/>
      <c r="F6295" s="62">
        <v>6</v>
      </c>
      <c r="G6295" s="64">
        <v>2577602000</v>
      </c>
      <c r="H6295" s="59"/>
      <c r="I6295" s="69">
        <v>1.06</v>
      </c>
      <c r="J6295" s="70">
        <v>258129855.021645</v>
      </c>
      <c r="K6295" s="64">
        <v>10</v>
      </c>
      <c r="L6295" s="64">
        <f t="shared" si="102"/>
        <v>665358608165502</v>
      </c>
      <c r="M6295" s="62">
        <v>6286</v>
      </c>
    </row>
    <row r="6296" spans="4:13">
      <c r="D6296" s="59"/>
      <c r="E6296" s="59"/>
      <c r="F6296" s="62">
        <v>7</v>
      </c>
      <c r="G6296" s="64">
        <v>2626236000</v>
      </c>
      <c r="H6296" s="59"/>
      <c r="I6296" s="69">
        <v>1.08</v>
      </c>
      <c r="J6296" s="70">
        <v>260711153.571862</v>
      </c>
      <c r="K6296" s="64">
        <v>10</v>
      </c>
      <c r="L6296" s="64">
        <f t="shared" si="102"/>
        <v>684691643347953</v>
      </c>
      <c r="M6296" s="62">
        <v>6287</v>
      </c>
    </row>
    <row r="6297" spans="4:13">
      <c r="D6297" s="59"/>
      <c r="E6297" s="59"/>
      <c r="F6297" s="62">
        <v>8</v>
      </c>
      <c r="G6297" s="64">
        <v>2674870000</v>
      </c>
      <c r="H6297" s="59"/>
      <c r="I6297" s="69">
        <v>1.1</v>
      </c>
      <c r="J6297" s="70">
        <v>263318265.10758</v>
      </c>
      <c r="K6297" s="64">
        <v>10</v>
      </c>
      <c r="L6297" s="64">
        <f t="shared" si="102"/>
        <v>704344802658312</v>
      </c>
      <c r="M6297" s="62">
        <v>6288</v>
      </c>
    </row>
    <row r="6298" spans="4:13">
      <c r="D6298" s="59"/>
      <c r="E6298" s="62">
        <v>2</v>
      </c>
      <c r="F6298" s="62">
        <v>1</v>
      </c>
      <c r="G6298" s="63">
        <v>2492800000</v>
      </c>
      <c r="H6298" s="62">
        <v>61100000</v>
      </c>
      <c r="I6298" s="69">
        <v>1</v>
      </c>
      <c r="J6298" s="70">
        <v>251772800</v>
      </c>
      <c r="K6298" s="64">
        <v>10</v>
      </c>
      <c r="L6298" s="64">
        <f t="shared" si="102"/>
        <v>627621728640000</v>
      </c>
      <c r="M6298" s="62">
        <v>6289</v>
      </c>
    </row>
    <row r="6299" spans="4:13">
      <c r="D6299" s="59"/>
      <c r="E6299" s="59"/>
      <c r="F6299" s="62">
        <v>2</v>
      </c>
      <c r="G6299" s="64">
        <v>2517728000</v>
      </c>
      <c r="H6299" s="59"/>
      <c r="I6299" s="69">
        <v>1.01</v>
      </c>
      <c r="J6299" s="70">
        <v>254290528</v>
      </c>
      <c r="K6299" s="64">
        <v>10</v>
      </c>
      <c r="L6299" s="64">
        <f t="shared" si="102"/>
        <v>640236900208384</v>
      </c>
      <c r="M6299" s="62">
        <v>6290</v>
      </c>
    </row>
    <row r="6300" spans="4:13">
      <c r="D6300" s="59"/>
      <c r="E6300" s="59"/>
      <c r="F6300" s="62">
        <v>3</v>
      </c>
      <c r="G6300" s="64">
        <v>2542656000</v>
      </c>
      <c r="H6300" s="59"/>
      <c r="I6300" s="69">
        <v>1.02</v>
      </c>
      <c r="J6300" s="70">
        <v>256833433.28</v>
      </c>
      <c r="K6300" s="64">
        <v>10</v>
      </c>
      <c r="L6300" s="64">
        <f t="shared" si="102"/>
        <v>653041612785992</v>
      </c>
      <c r="M6300" s="62">
        <v>6291</v>
      </c>
    </row>
    <row r="6301" spans="4:13">
      <c r="D6301" s="59"/>
      <c r="E6301" s="59"/>
      <c r="F6301" s="62">
        <v>4</v>
      </c>
      <c r="G6301" s="64">
        <v>2567584000</v>
      </c>
      <c r="H6301" s="59"/>
      <c r="I6301" s="69">
        <v>1.03</v>
      </c>
      <c r="J6301" s="70">
        <v>259401767.6128</v>
      </c>
      <c r="K6301" s="64">
        <v>10</v>
      </c>
      <c r="L6301" s="64">
        <f t="shared" si="102"/>
        <v>666038395678343</v>
      </c>
      <c r="M6301" s="62">
        <v>6292</v>
      </c>
    </row>
    <row r="6302" spans="4:13">
      <c r="D6302" s="59"/>
      <c r="E6302" s="59"/>
      <c r="F6302" s="62">
        <v>5</v>
      </c>
      <c r="G6302" s="64">
        <v>2592512000</v>
      </c>
      <c r="H6302" s="59"/>
      <c r="I6302" s="69">
        <v>1.04</v>
      </c>
      <c r="J6302" s="70">
        <v>261995785.288928</v>
      </c>
      <c r="K6302" s="64">
        <v>10</v>
      </c>
      <c r="L6302" s="64">
        <f t="shared" si="102"/>
        <v>679229809822969</v>
      </c>
      <c r="M6302" s="62">
        <v>6293</v>
      </c>
    </row>
    <row r="6303" spans="4:13">
      <c r="D6303" s="59"/>
      <c r="E6303" s="59"/>
      <c r="F6303" s="62">
        <v>6</v>
      </c>
      <c r="G6303" s="64">
        <v>2642368000</v>
      </c>
      <c r="H6303" s="59"/>
      <c r="I6303" s="69">
        <v>1.06</v>
      </c>
      <c r="J6303" s="70">
        <v>264615743.141817</v>
      </c>
      <c r="K6303" s="64">
        <v>10</v>
      </c>
      <c r="L6303" s="64">
        <f t="shared" si="102"/>
        <v>699214814342157</v>
      </c>
      <c r="M6303" s="62">
        <v>6294</v>
      </c>
    </row>
    <row r="6304" spans="4:13">
      <c r="D6304" s="59"/>
      <c r="E6304" s="59"/>
      <c r="F6304" s="62">
        <v>7</v>
      </c>
      <c r="G6304" s="64">
        <v>2692224000</v>
      </c>
      <c r="H6304" s="59"/>
      <c r="I6304" s="69">
        <v>1.08</v>
      </c>
      <c r="J6304" s="70">
        <v>267261900.573235</v>
      </c>
      <c r="K6304" s="64">
        <v>10</v>
      </c>
      <c r="L6304" s="64">
        <f t="shared" si="102"/>
        <v>719531595232877</v>
      </c>
      <c r="M6304" s="62">
        <v>6295</v>
      </c>
    </row>
    <row r="6305" spans="5:13">
      <c r="E6305" s="59"/>
      <c r="F6305" s="62">
        <v>8</v>
      </c>
      <c r="G6305" s="64">
        <v>2742080000</v>
      </c>
      <c r="H6305" s="59"/>
      <c r="I6305" s="69">
        <v>1.1</v>
      </c>
      <c r="J6305" s="70">
        <v>269934519.578968</v>
      </c>
      <c r="K6305" s="64">
        <v>10</v>
      </c>
      <c r="L6305" s="64">
        <f t="shared" si="102"/>
        <v>740184789527097</v>
      </c>
      <c r="M6305" s="62">
        <v>6296</v>
      </c>
    </row>
    <row r="6306" spans="5:13">
      <c r="E6306" s="62">
        <v>3</v>
      </c>
      <c r="F6306" s="62">
        <v>1</v>
      </c>
      <c r="G6306" s="63">
        <v>2553900000</v>
      </c>
      <c r="H6306" s="62">
        <v>61100000</v>
      </c>
      <c r="I6306" s="69">
        <v>1</v>
      </c>
      <c r="J6306" s="70">
        <v>257943900</v>
      </c>
      <c r="K6306" s="64">
        <v>10</v>
      </c>
      <c r="L6306" s="64">
        <f t="shared" si="102"/>
        <v>658765480110000</v>
      </c>
      <c r="M6306" s="62">
        <v>6297</v>
      </c>
    </row>
    <row r="6307" spans="5:13">
      <c r="E6307" s="59"/>
      <c r="F6307" s="62">
        <v>2</v>
      </c>
      <c r="G6307" s="64">
        <v>2579439000</v>
      </c>
      <c r="H6307" s="59"/>
      <c r="I6307" s="69">
        <v>1.01</v>
      </c>
      <c r="J6307" s="70">
        <v>260523339</v>
      </c>
      <c r="K6307" s="64">
        <v>10</v>
      </c>
      <c r="L6307" s="64">
        <f t="shared" si="102"/>
        <v>672006640465821</v>
      </c>
      <c r="M6307" s="62">
        <v>6298</v>
      </c>
    </row>
    <row r="6308" spans="5:13">
      <c r="E6308" s="59"/>
      <c r="F6308" s="62">
        <v>3</v>
      </c>
      <c r="G6308" s="64">
        <v>2604978000</v>
      </c>
      <c r="H6308" s="59"/>
      <c r="I6308" s="69">
        <v>1.02</v>
      </c>
      <c r="J6308" s="70">
        <v>263128572.39</v>
      </c>
      <c r="K6308" s="64">
        <v>10</v>
      </c>
      <c r="L6308" s="64">
        <f t="shared" si="102"/>
        <v>685446747225357</v>
      </c>
      <c r="M6308" s="62">
        <v>6299</v>
      </c>
    </row>
    <row r="6309" spans="5:13">
      <c r="E6309" s="59"/>
      <c r="F6309" s="62">
        <v>4</v>
      </c>
      <c r="G6309" s="64">
        <v>2630517000</v>
      </c>
      <c r="H6309" s="59"/>
      <c r="I6309" s="69">
        <v>1.03</v>
      </c>
      <c r="J6309" s="70">
        <v>265759858.1139</v>
      </c>
      <c r="K6309" s="64">
        <v>10</v>
      </c>
      <c r="L6309" s="64">
        <f t="shared" si="102"/>
        <v>699088455203202</v>
      </c>
      <c r="M6309" s="62">
        <v>6300</v>
      </c>
    </row>
    <row r="6310" spans="5:13">
      <c r="E6310" s="59"/>
      <c r="F6310" s="62">
        <v>5</v>
      </c>
      <c r="G6310" s="64">
        <v>2656056000</v>
      </c>
      <c r="H6310" s="59"/>
      <c r="I6310" s="69">
        <v>1.04</v>
      </c>
      <c r="J6310" s="70">
        <v>268417456.695039</v>
      </c>
      <c r="K6310" s="64">
        <v>10</v>
      </c>
      <c r="L6310" s="64">
        <f t="shared" si="102"/>
        <v>712934452415598</v>
      </c>
      <c r="M6310" s="62">
        <v>6301</v>
      </c>
    </row>
    <row r="6311" spans="5:13">
      <c r="E6311" s="59"/>
      <c r="F6311" s="62">
        <v>6</v>
      </c>
      <c r="G6311" s="64">
        <v>2707134000</v>
      </c>
      <c r="H6311" s="59"/>
      <c r="I6311" s="69">
        <v>1.06</v>
      </c>
      <c r="J6311" s="70">
        <v>271101631.261989</v>
      </c>
      <c r="K6311" s="64">
        <v>10</v>
      </c>
      <c r="L6311" s="64">
        <f t="shared" si="102"/>
        <v>733911150578793</v>
      </c>
      <c r="M6311" s="62">
        <v>6302</v>
      </c>
    </row>
    <row r="6312" spans="5:13">
      <c r="E6312" s="59"/>
      <c r="F6312" s="62">
        <v>7</v>
      </c>
      <c r="G6312" s="64">
        <v>2758212000</v>
      </c>
      <c r="H6312" s="59"/>
      <c r="I6312" s="69">
        <v>1.08</v>
      </c>
      <c r="J6312" s="70">
        <v>273812647.574609</v>
      </c>
      <c r="K6312" s="64">
        <v>10</v>
      </c>
      <c r="L6312" s="64">
        <f t="shared" si="102"/>
        <v>755236088504057</v>
      </c>
      <c r="M6312" s="62">
        <v>6303</v>
      </c>
    </row>
    <row r="6313" spans="5:13">
      <c r="E6313" s="59"/>
      <c r="F6313" s="62">
        <v>8</v>
      </c>
      <c r="G6313" s="64">
        <v>2809290000</v>
      </c>
      <c r="H6313" s="59"/>
      <c r="I6313" s="69">
        <v>1.1</v>
      </c>
      <c r="J6313" s="70">
        <v>276550774.050355</v>
      </c>
      <c r="K6313" s="64">
        <v>10</v>
      </c>
      <c r="L6313" s="64">
        <f t="shared" si="102"/>
        <v>776914133321922</v>
      </c>
      <c r="M6313" s="62">
        <v>6304</v>
      </c>
    </row>
    <row r="6314" spans="5:13">
      <c r="E6314" s="62">
        <v>4</v>
      </c>
      <c r="F6314" s="62">
        <v>1</v>
      </c>
      <c r="G6314" s="63">
        <v>2615000000</v>
      </c>
      <c r="H6314" s="62">
        <v>61100000</v>
      </c>
      <c r="I6314" s="69">
        <v>1</v>
      </c>
      <c r="J6314" s="70">
        <v>264115000</v>
      </c>
      <c r="K6314" s="64">
        <v>10</v>
      </c>
      <c r="L6314" s="64">
        <f t="shared" si="102"/>
        <v>690663340000000</v>
      </c>
      <c r="M6314" s="62">
        <v>6305</v>
      </c>
    </row>
    <row r="6315" spans="5:13">
      <c r="E6315" s="59"/>
      <c r="F6315" s="62">
        <v>2</v>
      </c>
      <c r="G6315" s="64">
        <v>2641150000</v>
      </c>
      <c r="H6315" s="59"/>
      <c r="I6315" s="69">
        <v>1.01</v>
      </c>
      <c r="J6315" s="70">
        <v>266756150</v>
      </c>
      <c r="K6315" s="64">
        <v>10</v>
      </c>
      <c r="L6315" s="64">
        <f t="shared" si="102"/>
        <v>704545646722500</v>
      </c>
      <c r="M6315" s="62">
        <v>6306</v>
      </c>
    </row>
    <row r="6316" spans="5:13">
      <c r="E6316" s="59"/>
      <c r="F6316" s="62">
        <v>3</v>
      </c>
      <c r="G6316" s="64">
        <v>2667300000</v>
      </c>
      <c r="H6316" s="59"/>
      <c r="I6316" s="69">
        <v>1.02</v>
      </c>
      <c r="J6316" s="70">
        <v>269423711.5</v>
      </c>
      <c r="K6316" s="64">
        <v>10</v>
      </c>
      <c r="L6316" s="64">
        <f t="shared" si="102"/>
        <v>718636532983950</v>
      </c>
      <c r="M6316" s="62">
        <v>6307</v>
      </c>
    </row>
    <row r="6317" spans="5:13">
      <c r="E6317" s="59"/>
      <c r="F6317" s="62">
        <v>4</v>
      </c>
      <c r="G6317" s="64">
        <v>2693450000</v>
      </c>
      <c r="H6317" s="59"/>
      <c r="I6317" s="69">
        <v>1.03</v>
      </c>
      <c r="J6317" s="70">
        <v>272117948.615</v>
      </c>
      <c r="K6317" s="64">
        <v>10</v>
      </c>
      <c r="L6317" s="64">
        <f t="shared" si="102"/>
        <v>732938782147072</v>
      </c>
      <c r="M6317" s="62">
        <v>6308</v>
      </c>
    </row>
    <row r="6318" spans="5:13">
      <c r="E6318" s="59"/>
      <c r="F6318" s="62">
        <v>5</v>
      </c>
      <c r="G6318" s="64">
        <v>2719600000</v>
      </c>
      <c r="H6318" s="59"/>
      <c r="I6318" s="69">
        <v>1.04</v>
      </c>
      <c r="J6318" s="70">
        <v>274839128.10115</v>
      </c>
      <c r="K6318" s="64">
        <v>10</v>
      </c>
      <c r="L6318" s="64">
        <f t="shared" si="102"/>
        <v>747455212383887</v>
      </c>
      <c r="M6318" s="62">
        <v>6309</v>
      </c>
    </row>
    <row r="6319" spans="5:13">
      <c r="E6319" s="59"/>
      <c r="F6319" s="62">
        <v>6</v>
      </c>
      <c r="G6319" s="64">
        <v>2771900000</v>
      </c>
      <c r="H6319" s="59"/>
      <c r="I6319" s="69">
        <v>1.06</v>
      </c>
      <c r="J6319" s="70">
        <v>277587519.382162</v>
      </c>
      <c r="K6319" s="64">
        <v>10</v>
      </c>
      <c r="L6319" s="64">
        <f t="shared" si="102"/>
        <v>769447616875415</v>
      </c>
      <c r="M6319" s="62">
        <v>6310</v>
      </c>
    </row>
    <row r="6320" spans="5:13">
      <c r="E6320" s="59"/>
      <c r="F6320" s="62">
        <v>7</v>
      </c>
      <c r="G6320" s="64">
        <v>2824200000</v>
      </c>
      <c r="H6320" s="59"/>
      <c r="I6320" s="69">
        <v>1.08</v>
      </c>
      <c r="J6320" s="70">
        <v>280363394.575983</v>
      </c>
      <c r="K6320" s="64">
        <v>10</v>
      </c>
      <c r="L6320" s="64">
        <f t="shared" si="102"/>
        <v>791805123161491</v>
      </c>
      <c r="M6320" s="62">
        <v>6311</v>
      </c>
    </row>
    <row r="6321" spans="4:13">
      <c r="D6321" s="59"/>
      <c r="E6321" s="59"/>
      <c r="F6321" s="62">
        <v>8</v>
      </c>
      <c r="G6321" s="64">
        <v>2876500000</v>
      </c>
      <c r="H6321" s="59"/>
      <c r="I6321" s="69">
        <v>1.1</v>
      </c>
      <c r="J6321" s="70">
        <v>283167028.521743</v>
      </c>
      <c r="K6321" s="64">
        <v>10</v>
      </c>
      <c r="L6321" s="64">
        <f t="shared" si="102"/>
        <v>814532834042794</v>
      </c>
      <c r="M6321" s="62">
        <v>6312</v>
      </c>
    </row>
    <row r="6322" spans="4:13">
      <c r="D6322" s="59"/>
      <c r="E6322" s="62">
        <v>5</v>
      </c>
      <c r="F6322" s="62">
        <v>1</v>
      </c>
      <c r="G6322" s="63">
        <v>2676100000</v>
      </c>
      <c r="H6322" s="62">
        <v>61100000</v>
      </c>
      <c r="I6322" s="69">
        <v>1</v>
      </c>
      <c r="J6322" s="70">
        <v>270286100</v>
      </c>
      <c r="K6322" s="64">
        <v>10</v>
      </c>
      <c r="L6322" s="64">
        <f t="shared" si="102"/>
        <v>723315308310000</v>
      </c>
      <c r="M6322" s="62">
        <v>6313</v>
      </c>
    </row>
    <row r="6323" spans="4:13">
      <c r="D6323" s="59"/>
      <c r="E6323" s="59"/>
      <c r="F6323" s="62">
        <v>2</v>
      </c>
      <c r="G6323" s="64">
        <v>2702861000</v>
      </c>
      <c r="H6323" s="59"/>
      <c r="I6323" s="69">
        <v>1.01</v>
      </c>
      <c r="J6323" s="70">
        <v>272988961</v>
      </c>
      <c r="K6323" s="64">
        <v>10</v>
      </c>
      <c r="L6323" s="64">
        <f t="shared" si="102"/>
        <v>737853918978421</v>
      </c>
      <c r="M6323" s="62">
        <v>6314</v>
      </c>
    </row>
    <row r="6324" spans="4:13">
      <c r="D6324" s="59"/>
      <c r="E6324" s="59"/>
      <c r="F6324" s="62">
        <v>3</v>
      </c>
      <c r="G6324" s="64">
        <v>2729622000</v>
      </c>
      <c r="H6324" s="59"/>
      <c r="I6324" s="69">
        <v>1.02</v>
      </c>
      <c r="J6324" s="70">
        <v>275718850.61</v>
      </c>
      <c r="K6324" s="64">
        <v>10</v>
      </c>
      <c r="L6324" s="64">
        <f t="shared" si="102"/>
        <v>752610970061769</v>
      </c>
      <c r="M6324" s="62">
        <v>6315</v>
      </c>
    </row>
    <row r="6325" spans="4:13">
      <c r="D6325" s="59"/>
      <c r="E6325" s="59"/>
      <c r="F6325" s="62">
        <v>4</v>
      </c>
      <c r="G6325" s="64">
        <v>2756383000</v>
      </c>
      <c r="H6325" s="59"/>
      <c r="I6325" s="69">
        <v>1.03</v>
      </c>
      <c r="J6325" s="70">
        <v>278476039.1161</v>
      </c>
      <c r="K6325" s="64">
        <v>10</v>
      </c>
      <c r="L6325" s="64">
        <f t="shared" si="102"/>
        <v>767589376509953</v>
      </c>
      <c r="M6325" s="62">
        <v>6316</v>
      </c>
    </row>
    <row r="6326" spans="4:13">
      <c r="D6326" s="59"/>
      <c r="E6326" s="59"/>
      <c r="F6326" s="62">
        <v>5</v>
      </c>
      <c r="G6326" s="64">
        <v>2783144000</v>
      </c>
      <c r="H6326" s="59"/>
      <c r="I6326" s="69">
        <v>1.04</v>
      </c>
      <c r="J6326" s="70">
        <v>281260799.507261</v>
      </c>
      <c r="K6326" s="64">
        <v>10</v>
      </c>
      <c r="L6326" s="64">
        <f t="shared" si="102"/>
        <v>782792089727836</v>
      </c>
      <c r="M6326" s="62">
        <v>6317</v>
      </c>
    </row>
    <row r="6327" spans="4:13">
      <c r="D6327" s="59"/>
      <c r="E6327" s="59"/>
      <c r="F6327" s="62">
        <v>6</v>
      </c>
      <c r="G6327" s="64">
        <v>2836666000</v>
      </c>
      <c r="H6327" s="59"/>
      <c r="I6327" s="69">
        <v>1.06</v>
      </c>
      <c r="J6327" s="70">
        <v>284073407.502334</v>
      </c>
      <c r="K6327" s="64">
        <v>10</v>
      </c>
      <c r="L6327" s="64">
        <f t="shared" si="102"/>
        <v>805824213232016</v>
      </c>
      <c r="M6327" s="62">
        <v>6318</v>
      </c>
    </row>
    <row r="6328" spans="4:13">
      <c r="D6328" s="59"/>
      <c r="E6328" s="59"/>
      <c r="F6328" s="62">
        <v>7</v>
      </c>
      <c r="G6328" s="64">
        <v>2890188000</v>
      </c>
      <c r="H6328" s="59"/>
      <c r="I6328" s="69">
        <v>1.08</v>
      </c>
      <c r="J6328" s="70">
        <v>286914141.577357</v>
      </c>
      <c r="K6328" s="64">
        <v>10</v>
      </c>
      <c r="L6328" s="64">
        <f t="shared" si="102"/>
        <v>829238699205178</v>
      </c>
      <c r="M6328" s="62">
        <v>6319</v>
      </c>
    </row>
    <row r="6329" spans="4:13">
      <c r="D6329" s="59"/>
      <c r="E6329" s="59"/>
      <c r="F6329" s="62">
        <v>8</v>
      </c>
      <c r="G6329" s="64">
        <v>2943710000</v>
      </c>
      <c r="H6329" s="59"/>
      <c r="I6329" s="69">
        <v>1.1</v>
      </c>
      <c r="J6329" s="70">
        <v>289783282.993131</v>
      </c>
      <c r="K6329" s="64">
        <v>10</v>
      </c>
      <c r="L6329" s="64">
        <f t="shared" si="102"/>
        <v>853040891689709</v>
      </c>
      <c r="M6329" s="62">
        <v>6320</v>
      </c>
    </row>
    <row r="6330" spans="4:13">
      <c r="D6330" s="62" t="s">
        <v>755</v>
      </c>
      <c r="E6330" s="62">
        <v>1</v>
      </c>
      <c r="F6330" s="62">
        <v>1</v>
      </c>
      <c r="G6330" s="63">
        <v>2742200000</v>
      </c>
      <c r="H6330" s="62">
        <v>66100000</v>
      </c>
      <c r="I6330" s="69">
        <v>1</v>
      </c>
      <c r="J6330" s="70">
        <v>276962200</v>
      </c>
      <c r="K6330" s="64">
        <v>10</v>
      </c>
      <c r="L6330" s="64">
        <f t="shared" si="102"/>
        <v>759488487040000</v>
      </c>
      <c r="M6330" s="62">
        <v>6321</v>
      </c>
    </row>
    <row r="6331" spans="4:13">
      <c r="D6331" s="59"/>
      <c r="E6331" s="59"/>
      <c r="F6331" s="62">
        <v>2</v>
      </c>
      <c r="G6331" s="64">
        <v>2769622000</v>
      </c>
      <c r="H6331" s="59"/>
      <c r="I6331" s="69">
        <v>1.01</v>
      </c>
      <c r="J6331" s="70">
        <v>279731822</v>
      </c>
      <c r="K6331" s="64">
        <v>10</v>
      </c>
      <c r="L6331" s="64">
        <f t="shared" si="102"/>
        <v>774754177933284</v>
      </c>
      <c r="M6331" s="62">
        <v>6322</v>
      </c>
    </row>
    <row r="6332" spans="4:13">
      <c r="D6332" s="59"/>
      <c r="E6332" s="59"/>
      <c r="F6332" s="62">
        <v>3</v>
      </c>
      <c r="G6332" s="64">
        <v>2797044000</v>
      </c>
      <c r="H6332" s="59"/>
      <c r="I6332" s="69">
        <v>1.02</v>
      </c>
      <c r="J6332" s="70">
        <v>282529140.22</v>
      </c>
      <c r="K6332" s="64">
        <v>10</v>
      </c>
      <c r="L6332" s="64">
        <f t="shared" si="102"/>
        <v>790249233521510</v>
      </c>
      <c r="M6332" s="62">
        <v>6323</v>
      </c>
    </row>
    <row r="6333" spans="4:13">
      <c r="D6333" s="59"/>
      <c r="E6333" s="59"/>
      <c r="F6333" s="62">
        <v>4</v>
      </c>
      <c r="G6333" s="64">
        <v>2824466000</v>
      </c>
      <c r="H6333" s="59"/>
      <c r="I6333" s="69">
        <v>1.03</v>
      </c>
      <c r="J6333" s="70">
        <v>285354431.6222</v>
      </c>
      <c r="K6333" s="64">
        <v>10</v>
      </c>
      <c r="L6333" s="64">
        <f t="shared" si="102"/>
        <v>805976714532229</v>
      </c>
      <c r="M6333" s="62">
        <v>6324</v>
      </c>
    </row>
    <row r="6334" spans="4:13">
      <c r="D6334" s="59"/>
      <c r="E6334" s="59"/>
      <c r="F6334" s="62">
        <v>5</v>
      </c>
      <c r="G6334" s="64">
        <v>2851888000</v>
      </c>
      <c r="H6334" s="59"/>
      <c r="I6334" s="69">
        <v>1.04</v>
      </c>
      <c r="J6334" s="70">
        <v>288207975.938422</v>
      </c>
      <c r="K6334" s="64">
        <v>10</v>
      </c>
      <c r="L6334" s="64">
        <f t="shared" si="102"/>
        <v>821939719971074</v>
      </c>
      <c r="M6334" s="62">
        <v>6325</v>
      </c>
    </row>
    <row r="6335" spans="4:13">
      <c r="D6335" s="59"/>
      <c r="E6335" s="59"/>
      <c r="F6335" s="62">
        <v>6</v>
      </c>
      <c r="G6335" s="64">
        <v>2906732000</v>
      </c>
      <c r="H6335" s="59"/>
      <c r="I6335" s="69">
        <v>1.06</v>
      </c>
      <c r="J6335" s="70">
        <v>291090055.697806</v>
      </c>
      <c r="K6335" s="64">
        <v>10</v>
      </c>
      <c r="L6335" s="64">
        <f t="shared" si="102"/>
        <v>846123686510595</v>
      </c>
      <c r="M6335" s="62">
        <v>6326</v>
      </c>
    </row>
    <row r="6336" spans="4:13">
      <c r="D6336" s="59"/>
      <c r="E6336" s="59"/>
      <c r="F6336" s="62">
        <v>7</v>
      </c>
      <c r="G6336" s="64">
        <v>2961576000</v>
      </c>
      <c r="H6336" s="59"/>
      <c r="I6336" s="69">
        <v>1.08</v>
      </c>
      <c r="J6336" s="70">
        <v>294000956.254784</v>
      </c>
      <c r="K6336" s="64">
        <v>10</v>
      </c>
      <c r="L6336" s="64">
        <f t="shared" si="102"/>
        <v>870709137597218</v>
      </c>
      <c r="M6336" s="62">
        <v>6327</v>
      </c>
    </row>
    <row r="6337" spans="5:13">
      <c r="E6337" s="59"/>
      <c r="F6337" s="62">
        <v>8</v>
      </c>
      <c r="G6337" s="64">
        <v>3016420000</v>
      </c>
      <c r="H6337" s="59"/>
      <c r="I6337" s="69">
        <v>1.1</v>
      </c>
      <c r="J6337" s="70">
        <v>296940965.817332</v>
      </c>
      <c r="K6337" s="64">
        <v>10</v>
      </c>
      <c r="L6337" s="64">
        <f t="shared" si="102"/>
        <v>895701684530717</v>
      </c>
      <c r="M6337" s="62">
        <v>6328</v>
      </c>
    </row>
    <row r="6338" spans="5:13">
      <c r="E6338" s="62">
        <v>2</v>
      </c>
      <c r="F6338" s="62">
        <v>1</v>
      </c>
      <c r="G6338" s="63">
        <v>2808300000</v>
      </c>
      <c r="H6338" s="62">
        <v>66100000</v>
      </c>
      <c r="I6338" s="69">
        <v>1</v>
      </c>
      <c r="J6338" s="70">
        <v>283638300</v>
      </c>
      <c r="K6338" s="64">
        <v>10</v>
      </c>
      <c r="L6338" s="64">
        <f t="shared" si="102"/>
        <v>796544246190000</v>
      </c>
      <c r="M6338" s="62">
        <v>6329</v>
      </c>
    </row>
    <row r="6339" spans="5:13">
      <c r="E6339" s="59"/>
      <c r="F6339" s="62">
        <v>2</v>
      </c>
      <c r="G6339" s="64">
        <v>2836383000</v>
      </c>
      <c r="H6339" s="59"/>
      <c r="I6339" s="69">
        <v>1.01</v>
      </c>
      <c r="J6339" s="70">
        <v>286474683</v>
      </c>
      <c r="K6339" s="64">
        <v>10</v>
      </c>
      <c r="L6339" s="64">
        <f t="shared" si="102"/>
        <v>812554757174589</v>
      </c>
      <c r="M6339" s="62">
        <v>6330</v>
      </c>
    </row>
    <row r="6340" spans="5:13">
      <c r="E6340" s="59"/>
      <c r="F6340" s="62">
        <v>3</v>
      </c>
      <c r="G6340" s="64">
        <v>2864466000</v>
      </c>
      <c r="H6340" s="59"/>
      <c r="I6340" s="69">
        <v>1.02</v>
      </c>
      <c r="J6340" s="70">
        <v>289339429.83</v>
      </c>
      <c r="K6340" s="64">
        <v>10</v>
      </c>
      <c r="L6340" s="64">
        <f t="shared" si="102"/>
        <v>828805823673421</v>
      </c>
      <c r="M6340" s="62">
        <v>6331</v>
      </c>
    </row>
    <row r="6341" spans="5:13">
      <c r="E6341" s="59"/>
      <c r="F6341" s="62">
        <v>4</v>
      </c>
      <c r="G6341" s="64">
        <v>2892549000</v>
      </c>
      <c r="H6341" s="59"/>
      <c r="I6341" s="69">
        <v>1.03</v>
      </c>
      <c r="J6341" s="70">
        <v>292232824.1283</v>
      </c>
      <c r="K6341" s="64">
        <v>10</v>
      </c>
      <c r="L6341" s="64">
        <f t="shared" si="102"/>
        <v>845300655748490</v>
      </c>
      <c r="M6341" s="62">
        <v>6332</v>
      </c>
    </row>
    <row r="6342" spans="5:13">
      <c r="E6342" s="59"/>
      <c r="F6342" s="62">
        <v>5</v>
      </c>
      <c r="G6342" s="64">
        <v>2920632000</v>
      </c>
      <c r="H6342" s="59"/>
      <c r="I6342" s="69">
        <v>1.04</v>
      </c>
      <c r="J6342" s="70">
        <v>295155152.369583</v>
      </c>
      <c r="K6342" s="64">
        <v>10</v>
      </c>
      <c r="L6342" s="64">
        <f t="shared" si="102"/>
        <v>862042503607480</v>
      </c>
      <c r="M6342" s="62">
        <v>6333</v>
      </c>
    </row>
    <row r="6343" spans="5:13">
      <c r="E6343" s="59"/>
      <c r="F6343" s="62">
        <v>6</v>
      </c>
      <c r="G6343" s="64">
        <v>2976798000</v>
      </c>
      <c r="H6343" s="59"/>
      <c r="I6343" s="69">
        <v>1.06</v>
      </c>
      <c r="J6343" s="70">
        <v>298106703.893279</v>
      </c>
      <c r="K6343" s="64">
        <v>10</v>
      </c>
      <c r="L6343" s="64">
        <f t="shared" si="102"/>
        <v>887406416734105</v>
      </c>
      <c r="M6343" s="62">
        <v>6334</v>
      </c>
    </row>
    <row r="6344" spans="5:13">
      <c r="E6344" s="59"/>
      <c r="F6344" s="62">
        <v>7</v>
      </c>
      <c r="G6344" s="64">
        <v>3032964000</v>
      </c>
      <c r="H6344" s="59"/>
      <c r="I6344" s="69">
        <v>1.08</v>
      </c>
      <c r="J6344" s="70">
        <v>301087770.932212</v>
      </c>
      <c r="K6344" s="64">
        <v>10</v>
      </c>
      <c r="L6344" s="64">
        <f t="shared" si="102"/>
        <v>913191403041645</v>
      </c>
      <c r="M6344" s="62">
        <v>6335</v>
      </c>
    </row>
    <row r="6345" spans="5:13">
      <c r="E6345" s="59"/>
      <c r="F6345" s="62">
        <v>8</v>
      </c>
      <c r="G6345" s="64">
        <v>3089130000</v>
      </c>
      <c r="H6345" s="59"/>
      <c r="I6345" s="69">
        <v>1.1</v>
      </c>
      <c r="J6345" s="70">
        <v>304098648.641534</v>
      </c>
      <c r="K6345" s="64">
        <v>10</v>
      </c>
      <c r="L6345" s="64">
        <f t="shared" si="102"/>
        <v>939403347608022</v>
      </c>
      <c r="M6345" s="62">
        <v>6336</v>
      </c>
    </row>
    <row r="6346" spans="5:13">
      <c r="E6346" s="62">
        <v>3</v>
      </c>
      <c r="F6346" s="62">
        <v>1</v>
      </c>
      <c r="G6346" s="63">
        <v>2874400000</v>
      </c>
      <c r="H6346" s="62">
        <v>66100000</v>
      </c>
      <c r="I6346" s="69">
        <v>1</v>
      </c>
      <c r="J6346" s="70">
        <v>290314400</v>
      </c>
      <c r="K6346" s="64">
        <v>10</v>
      </c>
      <c r="L6346" s="64">
        <f t="shared" ref="L6346:L6409" si="103">G6346*(1+J6346/1000)</f>
        <v>834482585760000</v>
      </c>
      <c r="M6346" s="62">
        <v>6337</v>
      </c>
    </row>
    <row r="6347" spans="5:13">
      <c r="E6347" s="59"/>
      <c r="F6347" s="62">
        <v>2</v>
      </c>
      <c r="G6347" s="64">
        <v>2903144000</v>
      </c>
      <c r="H6347" s="59"/>
      <c r="I6347" s="69">
        <v>1.01</v>
      </c>
      <c r="J6347" s="70">
        <v>293217544</v>
      </c>
      <c r="K6347" s="64">
        <v>10</v>
      </c>
      <c r="L6347" s="64">
        <f t="shared" si="103"/>
        <v>851255656702336</v>
      </c>
      <c r="M6347" s="62">
        <v>6338</v>
      </c>
    </row>
    <row r="6348" spans="5:13">
      <c r="E6348" s="59"/>
      <c r="F6348" s="62">
        <v>3</v>
      </c>
      <c r="G6348" s="64">
        <v>2931888000</v>
      </c>
      <c r="H6348" s="59"/>
      <c r="I6348" s="69">
        <v>1.02</v>
      </c>
      <c r="J6348" s="70">
        <v>296149719.44</v>
      </c>
      <c r="K6348" s="64">
        <v>10</v>
      </c>
      <c r="L6348" s="64">
        <f t="shared" si="103"/>
        <v>868280740517503</v>
      </c>
      <c r="M6348" s="62">
        <v>6339</v>
      </c>
    </row>
    <row r="6349" spans="5:13">
      <c r="E6349" s="59"/>
      <c r="F6349" s="62">
        <v>4</v>
      </c>
      <c r="G6349" s="64">
        <v>2960632000</v>
      </c>
      <c r="H6349" s="59"/>
      <c r="I6349" s="69">
        <v>1.03</v>
      </c>
      <c r="J6349" s="70">
        <v>299111216.6344</v>
      </c>
      <c r="K6349" s="64">
        <v>10</v>
      </c>
      <c r="L6349" s="64">
        <f t="shared" si="103"/>
        <v>885561200158737</v>
      </c>
      <c r="M6349" s="62">
        <v>6340</v>
      </c>
    </row>
    <row r="6350" spans="5:13">
      <c r="E6350" s="59"/>
      <c r="F6350" s="62">
        <v>5</v>
      </c>
      <c r="G6350" s="64">
        <v>2989376000</v>
      </c>
      <c r="H6350" s="59"/>
      <c r="I6350" s="69">
        <v>1.04</v>
      </c>
      <c r="J6350" s="70">
        <v>302102328.800744</v>
      </c>
      <c r="K6350" s="64">
        <v>10</v>
      </c>
      <c r="L6350" s="64">
        <f t="shared" si="103"/>
        <v>903100440637053</v>
      </c>
      <c r="M6350" s="62">
        <v>6341</v>
      </c>
    </row>
    <row r="6351" spans="5:13">
      <c r="E6351" s="59"/>
      <c r="F6351" s="62">
        <v>6</v>
      </c>
      <c r="G6351" s="64">
        <v>3046864000</v>
      </c>
      <c r="H6351" s="59"/>
      <c r="I6351" s="69">
        <v>1.06</v>
      </c>
      <c r="J6351" s="70">
        <v>305123352.088751</v>
      </c>
      <c r="K6351" s="64">
        <v>10</v>
      </c>
      <c r="L6351" s="64">
        <f t="shared" si="103"/>
        <v>929672403902540</v>
      </c>
      <c r="M6351" s="62">
        <v>6342</v>
      </c>
    </row>
    <row r="6352" spans="5:13">
      <c r="E6352" s="59"/>
      <c r="F6352" s="62">
        <v>7</v>
      </c>
      <c r="G6352" s="64">
        <v>3104352000</v>
      </c>
      <c r="H6352" s="59"/>
      <c r="I6352" s="69">
        <v>1.08</v>
      </c>
      <c r="J6352" s="70">
        <v>308174585.609639</v>
      </c>
      <c r="K6352" s="64">
        <v>10</v>
      </c>
      <c r="L6352" s="64">
        <f t="shared" si="103"/>
        <v>956685495538454</v>
      </c>
      <c r="M6352" s="62">
        <v>6343</v>
      </c>
    </row>
    <row r="6353" spans="5:13">
      <c r="E6353" s="59"/>
      <c r="F6353" s="62">
        <v>8</v>
      </c>
      <c r="G6353" s="64">
        <v>3161840000</v>
      </c>
      <c r="H6353" s="59"/>
      <c r="I6353" s="69">
        <v>1.1</v>
      </c>
      <c r="J6353" s="70">
        <v>311256331.465735</v>
      </c>
      <c r="K6353" s="64">
        <v>10</v>
      </c>
      <c r="L6353" s="64">
        <f t="shared" si="103"/>
        <v>984145880921620</v>
      </c>
      <c r="M6353" s="62">
        <v>6344</v>
      </c>
    </row>
    <row r="6354" spans="5:13">
      <c r="E6354" s="62">
        <v>4</v>
      </c>
      <c r="F6354" s="62">
        <v>1</v>
      </c>
      <c r="G6354" s="63">
        <v>2940500000</v>
      </c>
      <c r="H6354" s="62">
        <v>66100000</v>
      </c>
      <c r="I6354" s="69">
        <v>1</v>
      </c>
      <c r="J6354" s="70">
        <v>296990500</v>
      </c>
      <c r="K6354" s="64">
        <v>10</v>
      </c>
      <c r="L6354" s="64">
        <f t="shared" si="103"/>
        <v>873303505750000</v>
      </c>
      <c r="M6354" s="62">
        <v>6345</v>
      </c>
    </row>
    <row r="6355" spans="5:13">
      <c r="E6355" s="59"/>
      <c r="F6355" s="62">
        <v>2</v>
      </c>
      <c r="G6355" s="64">
        <v>2969905000</v>
      </c>
      <c r="H6355" s="59"/>
      <c r="I6355" s="69">
        <v>1.01</v>
      </c>
      <c r="J6355" s="70">
        <v>299960405</v>
      </c>
      <c r="K6355" s="64">
        <v>10</v>
      </c>
      <c r="L6355" s="64">
        <f t="shared" si="103"/>
        <v>890856876516525</v>
      </c>
      <c r="M6355" s="62">
        <v>6346</v>
      </c>
    </row>
    <row r="6356" spans="5:13">
      <c r="E6356" s="59"/>
      <c r="F6356" s="62">
        <v>3</v>
      </c>
      <c r="G6356" s="64">
        <v>2999310000</v>
      </c>
      <c r="H6356" s="59"/>
      <c r="I6356" s="69">
        <v>1.02</v>
      </c>
      <c r="J6356" s="70">
        <v>302960009.05</v>
      </c>
      <c r="K6356" s="64">
        <v>10</v>
      </c>
      <c r="L6356" s="64">
        <f t="shared" si="103"/>
        <v>908673984053755</v>
      </c>
      <c r="M6356" s="62">
        <v>6347</v>
      </c>
    </row>
    <row r="6357" spans="5:13">
      <c r="E6357" s="59"/>
      <c r="F6357" s="62">
        <v>4</v>
      </c>
      <c r="G6357" s="64">
        <v>3028715000</v>
      </c>
      <c r="H6357" s="59"/>
      <c r="I6357" s="69">
        <v>1.03</v>
      </c>
      <c r="J6357" s="70">
        <v>305989609.1405</v>
      </c>
      <c r="K6357" s="64">
        <v>10</v>
      </c>
      <c r="L6357" s="64">
        <f t="shared" si="103"/>
        <v>926758347762969</v>
      </c>
      <c r="M6357" s="62">
        <v>6348</v>
      </c>
    </row>
    <row r="6358" spans="5:13">
      <c r="E6358" s="59"/>
      <c r="F6358" s="62">
        <v>5</v>
      </c>
      <c r="G6358" s="64">
        <v>3058120000</v>
      </c>
      <c r="H6358" s="59"/>
      <c r="I6358" s="69">
        <v>1.04</v>
      </c>
      <c r="J6358" s="70">
        <v>309049505.231905</v>
      </c>
      <c r="K6358" s="64">
        <v>10</v>
      </c>
      <c r="L6358" s="64">
        <f t="shared" si="103"/>
        <v>945113531059793</v>
      </c>
      <c r="M6358" s="62">
        <v>6349</v>
      </c>
    </row>
    <row r="6359" spans="5:13">
      <c r="E6359" s="59"/>
      <c r="F6359" s="62">
        <v>6</v>
      </c>
      <c r="G6359" s="64">
        <v>3116930000</v>
      </c>
      <c r="H6359" s="59"/>
      <c r="I6359" s="69">
        <v>1.06</v>
      </c>
      <c r="J6359" s="70">
        <v>312140000.284224</v>
      </c>
      <c r="K6359" s="64">
        <v>10</v>
      </c>
      <c r="L6359" s="64">
        <f t="shared" si="103"/>
        <v>972921648015906</v>
      </c>
      <c r="M6359" s="62">
        <v>6350</v>
      </c>
    </row>
    <row r="6360" spans="5:13">
      <c r="E6360" s="59"/>
      <c r="F6360" s="62">
        <v>7</v>
      </c>
      <c r="G6360" s="64">
        <v>3175740000</v>
      </c>
      <c r="H6360" s="59"/>
      <c r="I6360" s="69">
        <v>1.08</v>
      </c>
      <c r="J6360" s="70">
        <v>315261400.287066</v>
      </c>
      <c r="K6360" s="64">
        <v>10</v>
      </c>
      <c r="L6360" s="64">
        <f t="shared" si="103"/>
        <v>1001191415087650</v>
      </c>
      <c r="M6360" s="62">
        <v>6351</v>
      </c>
    </row>
    <row r="6361" spans="5:13">
      <c r="E6361" s="59"/>
      <c r="F6361" s="62">
        <v>8</v>
      </c>
      <c r="G6361" s="64">
        <v>3234550000</v>
      </c>
      <c r="H6361" s="59"/>
      <c r="I6361" s="69">
        <v>1.1</v>
      </c>
      <c r="J6361" s="70">
        <v>318414014.289937</v>
      </c>
      <c r="K6361" s="64">
        <v>10</v>
      </c>
      <c r="L6361" s="64">
        <f t="shared" si="103"/>
        <v>1029929284471520</v>
      </c>
      <c r="M6361" s="62">
        <v>6352</v>
      </c>
    </row>
    <row r="6362" spans="5:13">
      <c r="E6362" s="62">
        <v>5</v>
      </c>
      <c r="F6362" s="62">
        <v>1</v>
      </c>
      <c r="G6362" s="63">
        <v>3006600000</v>
      </c>
      <c r="H6362" s="62">
        <v>66100000</v>
      </c>
      <c r="I6362" s="69">
        <v>1</v>
      </c>
      <c r="J6362" s="70">
        <v>303666600</v>
      </c>
      <c r="K6362" s="64">
        <v>10</v>
      </c>
      <c r="L6362" s="64">
        <f t="shared" si="103"/>
        <v>913007006160000</v>
      </c>
      <c r="M6362" s="62">
        <v>6353</v>
      </c>
    </row>
    <row r="6363" spans="5:13">
      <c r="E6363" s="59"/>
      <c r="F6363" s="62">
        <v>2</v>
      </c>
      <c r="G6363" s="64">
        <v>3036666000</v>
      </c>
      <c r="H6363" s="59"/>
      <c r="I6363" s="69">
        <v>1.01</v>
      </c>
      <c r="J6363" s="70">
        <v>306703266</v>
      </c>
      <c r="K6363" s="64">
        <v>10</v>
      </c>
      <c r="L6363" s="64">
        <f t="shared" si="103"/>
        <v>931358416617156</v>
      </c>
      <c r="M6363" s="62">
        <v>6354</v>
      </c>
    </row>
    <row r="6364" spans="5:13">
      <c r="E6364" s="59"/>
      <c r="F6364" s="62">
        <v>3</v>
      </c>
      <c r="G6364" s="64">
        <v>3066732000</v>
      </c>
      <c r="H6364" s="59"/>
      <c r="I6364" s="69">
        <v>1.02</v>
      </c>
      <c r="J6364" s="70">
        <v>309770298.66</v>
      </c>
      <c r="K6364" s="64">
        <v>10</v>
      </c>
      <c r="L6364" s="64">
        <f t="shared" si="103"/>
        <v>949985554282179</v>
      </c>
      <c r="M6364" s="62">
        <v>6355</v>
      </c>
    </row>
    <row r="6365" spans="5:13">
      <c r="E6365" s="59"/>
      <c r="F6365" s="62">
        <v>4</v>
      </c>
      <c r="G6365" s="64">
        <v>3096798000</v>
      </c>
      <c r="H6365" s="59"/>
      <c r="I6365" s="69">
        <v>1.03</v>
      </c>
      <c r="J6365" s="70">
        <v>312868001.6466</v>
      </c>
      <c r="K6365" s="64">
        <v>10</v>
      </c>
      <c r="L6365" s="64">
        <f t="shared" si="103"/>
        <v>968892098561188</v>
      </c>
      <c r="M6365" s="62">
        <v>6356</v>
      </c>
    </row>
    <row r="6366" spans="5:13">
      <c r="E6366" s="59"/>
      <c r="F6366" s="62">
        <v>5</v>
      </c>
      <c r="G6366" s="64">
        <v>3126864000</v>
      </c>
      <c r="H6366" s="59"/>
      <c r="I6366" s="69">
        <v>1.04</v>
      </c>
      <c r="J6366" s="70">
        <v>315996681.663066</v>
      </c>
      <c r="K6366" s="64">
        <v>10</v>
      </c>
      <c r="L6366" s="64">
        <f t="shared" si="103"/>
        <v>988081774875701</v>
      </c>
      <c r="M6366" s="62">
        <v>6357</v>
      </c>
    </row>
    <row r="6367" spans="5:13">
      <c r="E6367" s="59"/>
      <c r="F6367" s="62">
        <v>6</v>
      </c>
      <c r="G6367" s="64">
        <v>3186996000</v>
      </c>
      <c r="H6367" s="59"/>
      <c r="I6367" s="69">
        <v>1.06</v>
      </c>
      <c r="J6367" s="70">
        <v>319156648.479697</v>
      </c>
      <c r="K6367" s="64">
        <v>10</v>
      </c>
      <c r="L6367" s="64">
        <f t="shared" si="103"/>
        <v>1017154149074200</v>
      </c>
      <c r="M6367" s="62">
        <v>6358</v>
      </c>
    </row>
    <row r="6368" spans="5:13">
      <c r="E6368" s="59"/>
      <c r="F6368" s="62">
        <v>7</v>
      </c>
      <c r="G6368" s="64">
        <v>3247128000</v>
      </c>
      <c r="H6368" s="59"/>
      <c r="I6368" s="69">
        <v>1.08</v>
      </c>
      <c r="J6368" s="70">
        <v>322348214.964494</v>
      </c>
      <c r="K6368" s="64">
        <v>10</v>
      </c>
      <c r="L6368" s="64">
        <f t="shared" si="103"/>
        <v>1046709161689230</v>
      </c>
      <c r="M6368" s="62">
        <v>6359</v>
      </c>
    </row>
    <row r="6369" spans="4:13">
      <c r="D6369" s="59"/>
      <c r="E6369" s="59"/>
      <c r="F6369" s="62">
        <v>8</v>
      </c>
      <c r="G6369" s="64">
        <v>3307260000</v>
      </c>
      <c r="H6369" s="59"/>
      <c r="I6369" s="69">
        <v>1.1</v>
      </c>
      <c r="J6369" s="70">
        <v>325571697.114139</v>
      </c>
      <c r="K6369" s="64">
        <v>10</v>
      </c>
      <c r="L6369" s="64">
        <f t="shared" si="103"/>
        <v>1076753558257710</v>
      </c>
      <c r="M6369" s="62">
        <v>6360</v>
      </c>
    </row>
    <row r="6370" spans="4:13">
      <c r="D6370" s="62" t="s">
        <v>756</v>
      </c>
      <c r="E6370" s="62">
        <v>1</v>
      </c>
      <c r="F6370" s="62">
        <v>1</v>
      </c>
      <c r="G6370" s="63">
        <v>3082700000</v>
      </c>
      <c r="H6370" s="62">
        <v>76100000</v>
      </c>
      <c r="I6370" s="69">
        <v>1</v>
      </c>
      <c r="J6370" s="70">
        <v>311352700</v>
      </c>
      <c r="K6370" s="64">
        <v>10</v>
      </c>
      <c r="L6370" s="64">
        <f t="shared" si="103"/>
        <v>959810050990000</v>
      </c>
      <c r="M6370" s="62">
        <v>6361</v>
      </c>
    </row>
    <row r="6371" spans="4:13">
      <c r="D6371" s="59"/>
      <c r="E6371" s="59"/>
      <c r="F6371" s="62">
        <v>2</v>
      </c>
      <c r="G6371" s="64">
        <v>3113527000</v>
      </c>
      <c r="H6371" s="59"/>
      <c r="I6371" s="69">
        <v>1.01</v>
      </c>
      <c r="J6371" s="70">
        <v>314466227</v>
      </c>
      <c r="K6371" s="64">
        <v>10</v>
      </c>
      <c r="L6371" s="64">
        <f t="shared" si="103"/>
        <v>979102201879629</v>
      </c>
      <c r="M6371" s="62">
        <v>6362</v>
      </c>
    </row>
    <row r="6372" spans="4:13">
      <c r="D6372" s="59"/>
      <c r="E6372" s="59"/>
      <c r="F6372" s="62">
        <v>3</v>
      </c>
      <c r="G6372" s="64">
        <v>3144354000</v>
      </c>
      <c r="H6372" s="59"/>
      <c r="I6372" s="69">
        <v>1.02</v>
      </c>
      <c r="J6372" s="70">
        <v>317610889.27</v>
      </c>
      <c r="K6372" s="64">
        <v>10</v>
      </c>
      <c r="L6372" s="64">
        <f t="shared" si="103"/>
        <v>998684214473681</v>
      </c>
      <c r="M6372" s="62">
        <v>6363</v>
      </c>
    </row>
    <row r="6373" spans="4:13">
      <c r="D6373" s="59"/>
      <c r="E6373" s="59"/>
      <c r="F6373" s="62">
        <v>4</v>
      </c>
      <c r="G6373" s="64">
        <v>3175181000</v>
      </c>
      <c r="H6373" s="59"/>
      <c r="I6373" s="69">
        <v>1.03</v>
      </c>
      <c r="J6373" s="70">
        <v>320786998.1627</v>
      </c>
      <c r="K6373" s="64">
        <v>10</v>
      </c>
      <c r="L6373" s="64">
        <f t="shared" si="103"/>
        <v>1018559956794240</v>
      </c>
      <c r="M6373" s="62">
        <v>6364</v>
      </c>
    </row>
    <row r="6374" spans="4:13">
      <c r="D6374" s="59"/>
      <c r="E6374" s="59"/>
      <c r="F6374" s="62">
        <v>5</v>
      </c>
      <c r="G6374" s="64">
        <v>3206008000</v>
      </c>
      <c r="H6374" s="59"/>
      <c r="I6374" s="69">
        <v>1.04</v>
      </c>
      <c r="J6374" s="70">
        <v>323994868.144327</v>
      </c>
      <c r="K6374" s="64">
        <v>10</v>
      </c>
      <c r="L6374" s="64">
        <f t="shared" si="103"/>
        <v>1038733345237660</v>
      </c>
      <c r="M6374" s="62">
        <v>6365</v>
      </c>
    </row>
    <row r="6375" spans="4:13">
      <c r="D6375" s="59"/>
      <c r="E6375" s="59"/>
      <c r="F6375" s="62">
        <v>6</v>
      </c>
      <c r="G6375" s="64">
        <v>3267662000</v>
      </c>
      <c r="H6375" s="59"/>
      <c r="I6375" s="69">
        <v>1.06</v>
      </c>
      <c r="J6375" s="70">
        <v>327234816.82577</v>
      </c>
      <c r="K6375" s="64">
        <v>10</v>
      </c>
      <c r="L6375" s="64">
        <f t="shared" si="103"/>
        <v>1069296043680530</v>
      </c>
      <c r="M6375" s="62">
        <v>6366</v>
      </c>
    </row>
    <row r="6376" spans="4:13">
      <c r="D6376" s="59"/>
      <c r="E6376" s="59"/>
      <c r="F6376" s="62">
        <v>7</v>
      </c>
      <c r="G6376" s="64">
        <v>3329316000</v>
      </c>
      <c r="H6376" s="59"/>
      <c r="I6376" s="69">
        <v>1.08</v>
      </c>
      <c r="J6376" s="70">
        <v>330507164.994028</v>
      </c>
      <c r="K6376" s="64">
        <v>10</v>
      </c>
      <c r="L6376" s="64">
        <f t="shared" si="103"/>
        <v>1100366121845260</v>
      </c>
      <c r="M6376" s="62">
        <v>6367</v>
      </c>
    </row>
    <row r="6377" spans="4:13">
      <c r="D6377" s="59"/>
      <c r="E6377" s="59"/>
      <c r="F6377" s="62">
        <v>8</v>
      </c>
      <c r="G6377" s="64">
        <v>3390970000</v>
      </c>
      <c r="H6377" s="59"/>
      <c r="I6377" s="69">
        <v>1.1</v>
      </c>
      <c r="J6377" s="70">
        <v>333812236.643968</v>
      </c>
      <c r="K6377" s="64">
        <v>10</v>
      </c>
      <c r="L6377" s="64">
        <f t="shared" si="103"/>
        <v>1131950671062600</v>
      </c>
      <c r="M6377" s="62">
        <v>6368</v>
      </c>
    </row>
    <row r="6378" spans="4:13">
      <c r="D6378" s="59"/>
      <c r="E6378" s="62">
        <v>2</v>
      </c>
      <c r="F6378" s="62">
        <v>1</v>
      </c>
      <c r="G6378" s="63">
        <v>3158800000</v>
      </c>
      <c r="H6378" s="62">
        <v>76100000</v>
      </c>
      <c r="I6378" s="69">
        <v>1</v>
      </c>
      <c r="J6378" s="70">
        <v>319038800</v>
      </c>
      <c r="K6378" s="64">
        <v>10</v>
      </c>
      <c r="L6378" s="64">
        <f t="shared" si="103"/>
        <v>1007782920240000</v>
      </c>
      <c r="M6378" s="62">
        <v>6369</v>
      </c>
    </row>
    <row r="6379" spans="4:13">
      <c r="D6379" s="59"/>
      <c r="E6379" s="59"/>
      <c r="F6379" s="62">
        <v>2</v>
      </c>
      <c r="G6379" s="64">
        <v>3190388000</v>
      </c>
      <c r="H6379" s="59"/>
      <c r="I6379" s="69">
        <v>1.01</v>
      </c>
      <c r="J6379" s="70">
        <v>322229188</v>
      </c>
      <c r="K6379" s="64">
        <v>10</v>
      </c>
      <c r="L6379" s="64">
        <f t="shared" si="103"/>
        <v>1028039325032940</v>
      </c>
      <c r="M6379" s="62">
        <v>6370</v>
      </c>
    </row>
    <row r="6380" spans="4:13">
      <c r="D6380" s="59"/>
      <c r="E6380" s="59"/>
      <c r="F6380" s="62">
        <v>3</v>
      </c>
      <c r="G6380" s="64">
        <v>3221976000</v>
      </c>
      <c r="H6380" s="59"/>
      <c r="I6380" s="69">
        <v>1.02</v>
      </c>
      <c r="J6380" s="70">
        <v>325451479.88</v>
      </c>
      <c r="K6380" s="64">
        <v>10</v>
      </c>
      <c r="L6380" s="64">
        <f t="shared" si="103"/>
        <v>1048600079313840</v>
      </c>
      <c r="M6380" s="62">
        <v>6371</v>
      </c>
    </row>
    <row r="6381" spans="4:13">
      <c r="D6381" s="59"/>
      <c r="E6381" s="59"/>
      <c r="F6381" s="62">
        <v>4</v>
      </c>
      <c r="G6381" s="64">
        <v>3253564000</v>
      </c>
      <c r="H6381" s="59"/>
      <c r="I6381" s="69">
        <v>1.03</v>
      </c>
      <c r="J6381" s="70">
        <v>328705994.6788</v>
      </c>
      <c r="K6381" s="64">
        <v>10</v>
      </c>
      <c r="L6381" s="64">
        <f t="shared" si="103"/>
        <v>1069469244435140</v>
      </c>
      <c r="M6381" s="62">
        <v>6372</v>
      </c>
    </row>
    <row r="6382" spans="4:13">
      <c r="D6382" s="59"/>
      <c r="E6382" s="59"/>
      <c r="F6382" s="62">
        <v>5</v>
      </c>
      <c r="G6382" s="64">
        <v>3285152000</v>
      </c>
      <c r="H6382" s="59"/>
      <c r="I6382" s="69">
        <v>1.04</v>
      </c>
      <c r="J6382" s="70">
        <v>331993054.625588</v>
      </c>
      <c r="K6382" s="64">
        <v>10</v>
      </c>
      <c r="L6382" s="64">
        <f t="shared" si="103"/>
        <v>1090650932541360</v>
      </c>
      <c r="M6382" s="62">
        <v>6373</v>
      </c>
    </row>
    <row r="6383" spans="4:13">
      <c r="D6383" s="59"/>
      <c r="E6383" s="59"/>
      <c r="F6383" s="62">
        <v>6</v>
      </c>
      <c r="G6383" s="64">
        <v>3348328000</v>
      </c>
      <c r="H6383" s="59"/>
      <c r="I6383" s="69">
        <v>1.06</v>
      </c>
      <c r="J6383" s="70">
        <v>335312985.171844</v>
      </c>
      <c r="K6383" s="64">
        <v>10</v>
      </c>
      <c r="L6383" s="64">
        <f t="shared" si="103"/>
        <v>1122741205342470</v>
      </c>
      <c r="M6383" s="62">
        <v>6374</v>
      </c>
    </row>
    <row r="6384" spans="4:13">
      <c r="D6384" s="59"/>
      <c r="E6384" s="59"/>
      <c r="F6384" s="62">
        <v>7</v>
      </c>
      <c r="G6384" s="64">
        <v>3411504000</v>
      </c>
      <c r="H6384" s="59"/>
      <c r="I6384" s="69">
        <v>1.08</v>
      </c>
      <c r="J6384" s="70">
        <v>338666115.023562</v>
      </c>
      <c r="K6384" s="64">
        <v>10</v>
      </c>
      <c r="L6384" s="64">
        <f t="shared" si="103"/>
        <v>1155364217571340</v>
      </c>
      <c r="M6384" s="62">
        <v>6375</v>
      </c>
    </row>
    <row r="6385" spans="5:13">
      <c r="E6385" s="59"/>
      <c r="F6385" s="62">
        <v>8</v>
      </c>
      <c r="G6385" s="64">
        <v>3474680000</v>
      </c>
      <c r="H6385" s="59"/>
      <c r="I6385" s="69">
        <v>1.1</v>
      </c>
      <c r="J6385" s="70">
        <v>342052776.173798</v>
      </c>
      <c r="K6385" s="64">
        <v>10</v>
      </c>
      <c r="L6385" s="64">
        <f t="shared" si="103"/>
        <v>1188527414995570</v>
      </c>
      <c r="M6385" s="62">
        <v>6376</v>
      </c>
    </row>
    <row r="6386" spans="5:13">
      <c r="E6386" s="62">
        <v>3</v>
      </c>
      <c r="F6386" s="62">
        <v>1</v>
      </c>
      <c r="G6386" s="63">
        <v>3234900000</v>
      </c>
      <c r="H6386" s="62">
        <v>76100000</v>
      </c>
      <c r="I6386" s="69">
        <v>1</v>
      </c>
      <c r="J6386" s="70">
        <v>326724900</v>
      </c>
      <c r="K6386" s="64">
        <v>10</v>
      </c>
      <c r="L6386" s="64">
        <f t="shared" si="103"/>
        <v>1056925613910000</v>
      </c>
      <c r="M6386" s="62">
        <v>6377</v>
      </c>
    </row>
    <row r="6387" spans="5:13">
      <c r="E6387" s="59"/>
      <c r="F6387" s="62">
        <v>2</v>
      </c>
      <c r="G6387" s="64">
        <v>3267249000</v>
      </c>
      <c r="H6387" s="59"/>
      <c r="I6387" s="69">
        <v>1.01</v>
      </c>
      <c r="J6387" s="70">
        <v>329992149</v>
      </c>
      <c r="K6387" s="64">
        <v>10</v>
      </c>
      <c r="L6387" s="64">
        <f t="shared" si="103"/>
        <v>1078169786077100</v>
      </c>
      <c r="M6387" s="62">
        <v>6378</v>
      </c>
    </row>
    <row r="6388" spans="5:13">
      <c r="E6388" s="59"/>
      <c r="F6388" s="62">
        <v>3</v>
      </c>
      <c r="G6388" s="64">
        <v>3299598000</v>
      </c>
      <c r="H6388" s="59"/>
      <c r="I6388" s="69">
        <v>1.02</v>
      </c>
      <c r="J6388" s="70">
        <v>333292070.49</v>
      </c>
      <c r="K6388" s="64">
        <v>10</v>
      </c>
      <c r="L6388" s="64">
        <f t="shared" si="103"/>
        <v>1099733148802660</v>
      </c>
      <c r="M6388" s="62">
        <v>6379</v>
      </c>
    </row>
    <row r="6389" spans="5:13">
      <c r="E6389" s="59"/>
      <c r="F6389" s="62">
        <v>4</v>
      </c>
      <c r="G6389" s="64">
        <v>3331947000</v>
      </c>
      <c r="H6389" s="59"/>
      <c r="I6389" s="69">
        <v>1.03</v>
      </c>
      <c r="J6389" s="70">
        <v>336624991.1949</v>
      </c>
      <c r="K6389" s="64">
        <v>10</v>
      </c>
      <c r="L6389" s="64">
        <f t="shared" si="103"/>
        <v>1121619961483870</v>
      </c>
      <c r="M6389" s="62">
        <v>6380</v>
      </c>
    </row>
    <row r="6390" spans="5:13">
      <c r="E6390" s="59"/>
      <c r="F6390" s="62">
        <v>5</v>
      </c>
      <c r="G6390" s="64">
        <v>3364296000</v>
      </c>
      <c r="H6390" s="59"/>
      <c r="I6390" s="69">
        <v>1.04</v>
      </c>
      <c r="J6390" s="70">
        <v>339991241.106849</v>
      </c>
      <c r="K6390" s="64">
        <v>10</v>
      </c>
      <c r="L6390" s="64">
        <f t="shared" si="103"/>
        <v>1143834536786810</v>
      </c>
      <c r="M6390" s="62">
        <v>6381</v>
      </c>
    </row>
    <row r="6391" spans="5:13">
      <c r="E6391" s="59"/>
      <c r="F6391" s="62">
        <v>6</v>
      </c>
      <c r="G6391" s="64">
        <v>3428994000</v>
      </c>
      <c r="H6391" s="59"/>
      <c r="I6391" s="69">
        <v>1.06</v>
      </c>
      <c r="J6391" s="70">
        <v>343391153.517918</v>
      </c>
      <c r="K6391" s="64">
        <v>10</v>
      </c>
      <c r="L6391" s="64">
        <f t="shared" si="103"/>
        <v>1177489634060020</v>
      </c>
      <c r="M6391" s="62">
        <v>6382</v>
      </c>
    </row>
    <row r="6392" spans="5:13">
      <c r="E6392" s="59"/>
      <c r="F6392" s="62">
        <v>7</v>
      </c>
      <c r="G6392" s="64">
        <v>3493692000</v>
      </c>
      <c r="H6392" s="59"/>
      <c r="I6392" s="69">
        <v>1.08</v>
      </c>
      <c r="J6392" s="70">
        <v>346825065.053097</v>
      </c>
      <c r="K6392" s="64">
        <v>10</v>
      </c>
      <c r="L6392" s="64">
        <f t="shared" si="103"/>
        <v>1211703448867480</v>
      </c>
      <c r="M6392" s="62">
        <v>6383</v>
      </c>
    </row>
    <row r="6393" spans="5:13">
      <c r="E6393" s="59"/>
      <c r="F6393" s="62">
        <v>8</v>
      </c>
      <c r="G6393" s="64">
        <v>3558390000</v>
      </c>
      <c r="H6393" s="59"/>
      <c r="I6393" s="69">
        <v>1.1</v>
      </c>
      <c r="J6393" s="70">
        <v>350293315.703628</v>
      </c>
      <c r="K6393" s="64">
        <v>10</v>
      </c>
      <c r="L6393" s="64">
        <f t="shared" si="103"/>
        <v>1246483790056630</v>
      </c>
      <c r="M6393" s="62">
        <v>6384</v>
      </c>
    </row>
    <row r="6394" spans="5:13">
      <c r="E6394" s="62">
        <v>4</v>
      </c>
      <c r="F6394" s="62">
        <v>1</v>
      </c>
      <c r="G6394" s="63">
        <v>3311000000</v>
      </c>
      <c r="H6394" s="62">
        <v>76100000</v>
      </c>
      <c r="I6394" s="69">
        <v>1</v>
      </c>
      <c r="J6394" s="70">
        <v>334411000</v>
      </c>
      <c r="K6394" s="64">
        <v>10</v>
      </c>
      <c r="L6394" s="64">
        <f t="shared" si="103"/>
        <v>1107238132000000</v>
      </c>
      <c r="M6394" s="62">
        <v>6385</v>
      </c>
    </row>
    <row r="6395" spans="5:13">
      <c r="E6395" s="59"/>
      <c r="F6395" s="62">
        <v>2</v>
      </c>
      <c r="G6395" s="64">
        <v>3344110000</v>
      </c>
      <c r="H6395" s="59"/>
      <c r="I6395" s="69">
        <v>1.01</v>
      </c>
      <c r="J6395" s="70">
        <v>337755110</v>
      </c>
      <c r="K6395" s="64">
        <v>10</v>
      </c>
      <c r="L6395" s="64">
        <f t="shared" si="103"/>
        <v>1129493585012100</v>
      </c>
      <c r="M6395" s="62">
        <v>6386</v>
      </c>
    </row>
    <row r="6396" spans="5:13">
      <c r="E6396" s="59"/>
      <c r="F6396" s="62">
        <v>3</v>
      </c>
      <c r="G6396" s="64">
        <v>3377220000</v>
      </c>
      <c r="H6396" s="59"/>
      <c r="I6396" s="69">
        <v>1.02</v>
      </c>
      <c r="J6396" s="70">
        <v>341132661.1</v>
      </c>
      <c r="K6396" s="64">
        <v>10</v>
      </c>
      <c r="L6396" s="64">
        <f t="shared" si="103"/>
        <v>1152083422940140</v>
      </c>
      <c r="M6396" s="62">
        <v>6387</v>
      </c>
    </row>
    <row r="6397" spans="5:13">
      <c r="E6397" s="59"/>
      <c r="F6397" s="62">
        <v>4</v>
      </c>
      <c r="G6397" s="64">
        <v>3410330000</v>
      </c>
      <c r="H6397" s="59"/>
      <c r="I6397" s="69">
        <v>1.03</v>
      </c>
      <c r="J6397" s="70">
        <v>344543987.711</v>
      </c>
      <c r="K6397" s="64">
        <v>10</v>
      </c>
      <c r="L6397" s="64">
        <f t="shared" si="103"/>
        <v>1175012107940450</v>
      </c>
      <c r="M6397" s="62">
        <v>6388</v>
      </c>
    </row>
    <row r="6398" spans="5:13">
      <c r="E6398" s="59"/>
      <c r="F6398" s="62">
        <v>5</v>
      </c>
      <c r="G6398" s="64">
        <v>3443440000</v>
      </c>
      <c r="H6398" s="59"/>
      <c r="I6398" s="69">
        <v>1.04</v>
      </c>
      <c r="J6398" s="70">
        <v>347989427.58811</v>
      </c>
      <c r="K6398" s="64">
        <v>10</v>
      </c>
      <c r="L6398" s="64">
        <f t="shared" si="103"/>
        <v>1198284157974000</v>
      </c>
      <c r="M6398" s="62">
        <v>6389</v>
      </c>
    </row>
    <row r="6399" spans="5:13">
      <c r="E6399" s="59"/>
      <c r="F6399" s="62">
        <v>6</v>
      </c>
      <c r="G6399" s="64">
        <v>3509660000</v>
      </c>
      <c r="H6399" s="59"/>
      <c r="I6399" s="69">
        <v>1.06</v>
      </c>
      <c r="J6399" s="70">
        <v>351469321.863991</v>
      </c>
      <c r="K6399" s="64">
        <v>10</v>
      </c>
      <c r="L6399" s="64">
        <f t="shared" si="103"/>
        <v>1233541329833170</v>
      </c>
      <c r="M6399" s="62">
        <v>6390</v>
      </c>
    </row>
    <row r="6400" spans="5:13">
      <c r="E6400" s="59"/>
      <c r="F6400" s="62">
        <v>7</v>
      </c>
      <c r="G6400" s="64">
        <v>3575880000</v>
      </c>
      <c r="H6400" s="59"/>
      <c r="I6400" s="69">
        <v>1.08</v>
      </c>
      <c r="J6400" s="70">
        <v>354984015.082631</v>
      </c>
      <c r="K6400" s="64">
        <v>10</v>
      </c>
      <c r="L6400" s="64">
        <f t="shared" si="103"/>
        <v>1269383815733680</v>
      </c>
      <c r="M6400" s="62">
        <v>6391</v>
      </c>
    </row>
    <row r="6401" spans="4:13">
      <c r="D6401" s="59"/>
      <c r="E6401" s="59"/>
      <c r="F6401" s="62">
        <v>8</v>
      </c>
      <c r="G6401" s="64">
        <v>3642100000</v>
      </c>
      <c r="H6401" s="59"/>
      <c r="I6401" s="69">
        <v>1.1</v>
      </c>
      <c r="J6401" s="70">
        <v>358533855.233457</v>
      </c>
      <c r="K6401" s="64">
        <v>10</v>
      </c>
      <c r="L6401" s="64">
        <f t="shared" si="103"/>
        <v>1305819796245770</v>
      </c>
      <c r="M6401" s="62">
        <v>6392</v>
      </c>
    </row>
    <row r="6402" spans="4:13">
      <c r="D6402" s="59"/>
      <c r="E6402" s="62">
        <v>5</v>
      </c>
      <c r="F6402" s="62">
        <v>1</v>
      </c>
      <c r="G6402" s="63">
        <v>3387100000</v>
      </c>
      <c r="H6402" s="62">
        <v>76100000</v>
      </c>
      <c r="I6402" s="69">
        <v>1</v>
      </c>
      <c r="J6402" s="70">
        <v>342097100</v>
      </c>
      <c r="K6402" s="64">
        <v>10</v>
      </c>
      <c r="L6402" s="64">
        <f t="shared" si="103"/>
        <v>1158720474510000</v>
      </c>
      <c r="M6402" s="62">
        <v>6393</v>
      </c>
    </row>
    <row r="6403" spans="4:13">
      <c r="D6403" s="59"/>
      <c r="E6403" s="59"/>
      <c r="F6403" s="62">
        <v>2</v>
      </c>
      <c r="G6403" s="64">
        <v>3420971000</v>
      </c>
      <c r="H6403" s="59"/>
      <c r="I6403" s="69">
        <v>1.01</v>
      </c>
      <c r="J6403" s="70">
        <v>345518071</v>
      </c>
      <c r="K6403" s="64">
        <v>10</v>
      </c>
      <c r="L6403" s="64">
        <f t="shared" si="103"/>
        <v>1182010721837940</v>
      </c>
      <c r="M6403" s="62">
        <v>6394</v>
      </c>
    </row>
    <row r="6404" spans="4:13">
      <c r="D6404" s="59"/>
      <c r="E6404" s="59"/>
      <c r="F6404" s="62">
        <v>3</v>
      </c>
      <c r="G6404" s="64">
        <v>3454842000</v>
      </c>
      <c r="H6404" s="59"/>
      <c r="I6404" s="69">
        <v>1.02</v>
      </c>
      <c r="J6404" s="70">
        <v>348973251.71</v>
      </c>
      <c r="K6404" s="64">
        <v>10</v>
      </c>
      <c r="L6404" s="64">
        <f t="shared" si="103"/>
        <v>1205650901726280</v>
      </c>
      <c r="M6404" s="62">
        <v>6395</v>
      </c>
    </row>
    <row r="6405" spans="4:13">
      <c r="D6405" s="59"/>
      <c r="E6405" s="59"/>
      <c r="F6405" s="62">
        <v>4</v>
      </c>
      <c r="G6405" s="64">
        <v>3488713000</v>
      </c>
      <c r="H6405" s="59"/>
      <c r="I6405" s="69">
        <v>1.03</v>
      </c>
      <c r="J6405" s="70">
        <v>352462984.2271</v>
      </c>
      <c r="K6405" s="64">
        <v>10</v>
      </c>
      <c r="L6405" s="64">
        <f t="shared" si="103"/>
        <v>1229645683804880</v>
      </c>
      <c r="M6405" s="62">
        <v>6396</v>
      </c>
    </row>
    <row r="6406" spans="4:13">
      <c r="D6406" s="59"/>
      <c r="E6406" s="59"/>
      <c r="F6406" s="62">
        <v>5</v>
      </c>
      <c r="G6406" s="64">
        <v>3522584000</v>
      </c>
      <c r="H6406" s="59"/>
      <c r="I6406" s="69">
        <v>1.04</v>
      </c>
      <c r="J6406" s="70">
        <v>355987614.069371</v>
      </c>
      <c r="K6406" s="64">
        <v>10</v>
      </c>
      <c r="L6406" s="64">
        <f t="shared" si="103"/>
        <v>1253999796102940</v>
      </c>
      <c r="M6406" s="62">
        <v>6397</v>
      </c>
    </row>
    <row r="6407" spans="4:13">
      <c r="D6407" s="59"/>
      <c r="E6407" s="59"/>
      <c r="F6407" s="62">
        <v>6</v>
      </c>
      <c r="G6407" s="64">
        <v>3590326000</v>
      </c>
      <c r="H6407" s="59"/>
      <c r="I6407" s="69">
        <v>1.06</v>
      </c>
      <c r="J6407" s="70">
        <v>359547490.210065</v>
      </c>
      <c r="K6407" s="64">
        <v>10</v>
      </c>
      <c r="L6407" s="64">
        <f t="shared" si="103"/>
        <v>1290896292661940</v>
      </c>
      <c r="M6407" s="62">
        <v>6398</v>
      </c>
    </row>
    <row r="6408" spans="4:13">
      <c r="D6408" s="59"/>
      <c r="E6408" s="59"/>
      <c r="F6408" s="62">
        <v>7</v>
      </c>
      <c r="G6408" s="64">
        <v>3658068000</v>
      </c>
      <c r="H6408" s="59"/>
      <c r="I6408" s="69">
        <v>1.08</v>
      </c>
      <c r="J6408" s="70">
        <v>363142965.112165</v>
      </c>
      <c r="K6408" s="64">
        <v>10</v>
      </c>
      <c r="L6408" s="64">
        <f t="shared" si="103"/>
        <v>1328405318169930</v>
      </c>
      <c r="M6408" s="62">
        <v>6399</v>
      </c>
    </row>
    <row r="6409" spans="4:13">
      <c r="D6409" s="59"/>
      <c r="E6409" s="59"/>
      <c r="F6409" s="62">
        <v>8</v>
      </c>
      <c r="G6409" s="64">
        <v>3725810000</v>
      </c>
      <c r="H6409" s="59"/>
      <c r="I6409" s="69">
        <v>1.1</v>
      </c>
      <c r="J6409" s="70">
        <v>366774394.763287</v>
      </c>
      <c r="K6409" s="64">
        <v>10</v>
      </c>
      <c r="L6409" s="64">
        <f t="shared" si="103"/>
        <v>1366535433563000</v>
      </c>
      <c r="M6409" s="62">
        <v>6400</v>
      </c>
    </row>
    <row r="6410" spans="4:13">
      <c r="D6410" s="62" t="s">
        <v>757</v>
      </c>
      <c r="E6410" s="62">
        <v>1</v>
      </c>
      <c r="F6410" s="62">
        <v>1</v>
      </c>
      <c r="G6410" s="63">
        <v>3473200000</v>
      </c>
      <c r="H6410" s="62">
        <v>86100000</v>
      </c>
      <c r="I6410" s="69">
        <v>1</v>
      </c>
      <c r="J6410" s="70">
        <v>350793200</v>
      </c>
      <c r="K6410" s="64">
        <v>10</v>
      </c>
      <c r="L6410" s="64">
        <f t="shared" ref="L6410:L6473" si="104">G6410*(1+J6410/1000)</f>
        <v>1218378415440000</v>
      </c>
      <c r="M6410" s="62">
        <v>6401</v>
      </c>
    </row>
    <row r="6411" spans="4:13">
      <c r="D6411" s="59"/>
      <c r="E6411" s="59"/>
      <c r="F6411" s="62">
        <v>2</v>
      </c>
      <c r="G6411" s="64">
        <v>3507932000</v>
      </c>
      <c r="H6411" s="59"/>
      <c r="I6411" s="69">
        <v>1.01</v>
      </c>
      <c r="J6411" s="70">
        <v>354301132</v>
      </c>
      <c r="K6411" s="64">
        <v>10</v>
      </c>
      <c r="L6411" s="64">
        <f t="shared" si="104"/>
        <v>1242867786511020</v>
      </c>
      <c r="M6411" s="62">
        <v>6402</v>
      </c>
    </row>
    <row r="6412" spans="4:13">
      <c r="D6412" s="59"/>
      <c r="E6412" s="59"/>
      <c r="F6412" s="62">
        <v>3</v>
      </c>
      <c r="G6412" s="64">
        <v>3542664000</v>
      </c>
      <c r="H6412" s="59"/>
      <c r="I6412" s="69">
        <v>1.02</v>
      </c>
      <c r="J6412" s="70">
        <v>357844143.32</v>
      </c>
      <c r="K6412" s="64">
        <v>10</v>
      </c>
      <c r="L6412" s="64">
        <f t="shared" si="104"/>
        <v>1267725106814600</v>
      </c>
      <c r="M6412" s="62">
        <v>6403</v>
      </c>
    </row>
    <row r="6413" spans="4:13">
      <c r="D6413" s="59"/>
      <c r="E6413" s="59"/>
      <c r="F6413" s="62">
        <v>4</v>
      </c>
      <c r="G6413" s="64">
        <v>3577396000</v>
      </c>
      <c r="H6413" s="59"/>
      <c r="I6413" s="69">
        <v>1.03</v>
      </c>
      <c r="J6413" s="70">
        <v>361422584.7532</v>
      </c>
      <c r="K6413" s="64">
        <v>10</v>
      </c>
      <c r="L6413" s="64">
        <f t="shared" si="104"/>
        <v>1292955286401760</v>
      </c>
      <c r="M6413" s="62">
        <v>6404</v>
      </c>
    </row>
    <row r="6414" spans="4:13">
      <c r="D6414" s="59"/>
      <c r="E6414" s="59"/>
      <c r="F6414" s="62">
        <v>5</v>
      </c>
      <c r="G6414" s="64">
        <v>3612128000</v>
      </c>
      <c r="H6414" s="59"/>
      <c r="I6414" s="69">
        <v>1.04</v>
      </c>
      <c r="J6414" s="70">
        <v>365036810.600732</v>
      </c>
      <c r="K6414" s="64">
        <v>10</v>
      </c>
      <c r="L6414" s="64">
        <f t="shared" si="104"/>
        <v>1318563296729600</v>
      </c>
      <c r="M6414" s="62">
        <v>6405</v>
      </c>
    </row>
    <row r="6415" spans="4:13">
      <c r="D6415" s="59"/>
      <c r="E6415" s="59"/>
      <c r="F6415" s="62">
        <v>6</v>
      </c>
      <c r="G6415" s="64">
        <v>3681592000</v>
      </c>
      <c r="H6415" s="59"/>
      <c r="I6415" s="69">
        <v>1.06</v>
      </c>
      <c r="J6415" s="70">
        <v>368687178.706739</v>
      </c>
      <c r="K6415" s="64">
        <v>10</v>
      </c>
      <c r="L6415" s="64">
        <f t="shared" si="104"/>
        <v>1357359449221300</v>
      </c>
      <c r="M6415" s="62">
        <v>6406</v>
      </c>
    </row>
    <row r="6416" spans="4:13">
      <c r="D6416" s="59"/>
      <c r="E6416" s="59"/>
      <c r="F6416" s="62">
        <v>7</v>
      </c>
      <c r="G6416" s="64">
        <v>3751056000</v>
      </c>
      <c r="H6416" s="59"/>
      <c r="I6416" s="69">
        <v>1.08</v>
      </c>
      <c r="J6416" s="70">
        <v>372374050.493807</v>
      </c>
      <c r="K6416" s="64">
        <v>10</v>
      </c>
      <c r="L6416" s="64">
        <f t="shared" si="104"/>
        <v>1396799667405100</v>
      </c>
      <c r="M6416" s="62">
        <v>6407</v>
      </c>
    </row>
    <row r="6417" spans="5:13">
      <c r="E6417" s="59"/>
      <c r="F6417" s="62">
        <v>8</v>
      </c>
      <c r="G6417" s="64">
        <v>3820520000</v>
      </c>
      <c r="H6417" s="59"/>
      <c r="I6417" s="69">
        <v>1.1</v>
      </c>
      <c r="J6417" s="70">
        <v>376097790.998745</v>
      </c>
      <c r="K6417" s="64">
        <v>10</v>
      </c>
      <c r="L6417" s="64">
        <f t="shared" si="104"/>
        <v>1436892952986530</v>
      </c>
      <c r="M6417" s="62">
        <v>6408</v>
      </c>
    </row>
    <row r="6418" spans="5:13">
      <c r="E6418" s="62">
        <v>2</v>
      </c>
      <c r="F6418" s="62">
        <v>1</v>
      </c>
      <c r="G6418" s="63">
        <v>3559300000</v>
      </c>
      <c r="H6418" s="62">
        <v>86100000</v>
      </c>
      <c r="I6418" s="69">
        <v>1</v>
      </c>
      <c r="J6418" s="70">
        <v>359489300</v>
      </c>
      <c r="K6418" s="64">
        <v>10</v>
      </c>
      <c r="L6418" s="64">
        <f t="shared" si="104"/>
        <v>1279533824790000</v>
      </c>
      <c r="M6418" s="62">
        <v>6409</v>
      </c>
    </row>
    <row r="6419" spans="5:13">
      <c r="E6419" s="59"/>
      <c r="F6419" s="62">
        <v>2</v>
      </c>
      <c r="G6419" s="64">
        <v>3594893000</v>
      </c>
      <c r="H6419" s="59"/>
      <c r="I6419" s="69">
        <v>1.01</v>
      </c>
      <c r="J6419" s="70">
        <v>363084193</v>
      </c>
      <c r="K6419" s="64">
        <v>10</v>
      </c>
      <c r="L6419" s="64">
        <f t="shared" si="104"/>
        <v>1305252418719350</v>
      </c>
      <c r="M6419" s="62">
        <v>6410</v>
      </c>
    </row>
    <row r="6420" spans="5:13">
      <c r="E6420" s="59"/>
      <c r="F6420" s="62">
        <v>3</v>
      </c>
      <c r="G6420" s="64">
        <v>3630486000</v>
      </c>
      <c r="H6420" s="59"/>
      <c r="I6420" s="69">
        <v>1.02</v>
      </c>
      <c r="J6420" s="70">
        <v>366715034.93</v>
      </c>
      <c r="K6420" s="64">
        <v>10</v>
      </c>
      <c r="L6420" s="64">
        <f t="shared" si="104"/>
        <v>1331357430788880</v>
      </c>
      <c r="M6420" s="62">
        <v>6411</v>
      </c>
    </row>
    <row r="6421" spans="5:13">
      <c r="E6421" s="59"/>
      <c r="F6421" s="62">
        <v>4</v>
      </c>
      <c r="G6421" s="64">
        <v>3666079000</v>
      </c>
      <c r="H6421" s="59"/>
      <c r="I6421" s="69">
        <v>1.03</v>
      </c>
      <c r="J6421" s="70">
        <v>370382185.2793</v>
      </c>
      <c r="K6421" s="64">
        <v>10</v>
      </c>
      <c r="L6421" s="64">
        <f t="shared" si="104"/>
        <v>1357854017505550</v>
      </c>
      <c r="M6421" s="62">
        <v>6412</v>
      </c>
    </row>
    <row r="6422" spans="5:13">
      <c r="E6422" s="59"/>
      <c r="F6422" s="62">
        <v>5</v>
      </c>
      <c r="G6422" s="64">
        <v>3701672000</v>
      </c>
      <c r="H6422" s="59"/>
      <c r="I6422" s="69">
        <v>1.04</v>
      </c>
      <c r="J6422" s="70">
        <v>374086007.132093</v>
      </c>
      <c r="K6422" s="64">
        <v>10</v>
      </c>
      <c r="L6422" s="64">
        <f t="shared" si="104"/>
        <v>1384747399864670</v>
      </c>
      <c r="M6422" s="62">
        <v>6413</v>
      </c>
    </row>
    <row r="6423" spans="5:13">
      <c r="E6423" s="59"/>
      <c r="F6423" s="62">
        <v>6</v>
      </c>
      <c r="G6423" s="64">
        <v>3772858000</v>
      </c>
      <c r="H6423" s="59"/>
      <c r="I6423" s="69">
        <v>1.06</v>
      </c>
      <c r="J6423" s="70">
        <v>377826867.203414</v>
      </c>
      <c r="K6423" s="64">
        <v>10</v>
      </c>
      <c r="L6423" s="64">
        <f t="shared" si="104"/>
        <v>1425490891401340</v>
      </c>
      <c r="M6423" s="62">
        <v>6414</v>
      </c>
    </row>
    <row r="6424" spans="5:13">
      <c r="E6424" s="59"/>
      <c r="F6424" s="62">
        <v>7</v>
      </c>
      <c r="G6424" s="64">
        <v>3844044000</v>
      </c>
      <c r="H6424" s="59"/>
      <c r="I6424" s="69">
        <v>1.08</v>
      </c>
      <c r="J6424" s="70">
        <v>381605135.875448</v>
      </c>
      <c r="K6424" s="64">
        <v>10</v>
      </c>
      <c r="L6424" s="64">
        <f t="shared" si="104"/>
        <v>1466910776975200</v>
      </c>
      <c r="M6424" s="62">
        <v>6415</v>
      </c>
    </row>
    <row r="6425" spans="5:13">
      <c r="E6425" s="59"/>
      <c r="F6425" s="62">
        <v>8</v>
      </c>
      <c r="G6425" s="64">
        <v>3915230000</v>
      </c>
      <c r="H6425" s="59"/>
      <c r="I6425" s="69">
        <v>1.1</v>
      </c>
      <c r="J6425" s="70">
        <v>385421187.234203</v>
      </c>
      <c r="K6425" s="64">
        <v>10</v>
      </c>
      <c r="L6425" s="64">
        <f t="shared" si="104"/>
        <v>1509016510124970</v>
      </c>
      <c r="M6425" s="62">
        <v>6416</v>
      </c>
    </row>
    <row r="6426" spans="5:13">
      <c r="E6426" s="62">
        <v>3</v>
      </c>
      <c r="F6426" s="62">
        <v>1</v>
      </c>
      <c r="G6426" s="63">
        <v>3645400000</v>
      </c>
      <c r="H6426" s="62">
        <v>86100000</v>
      </c>
      <c r="I6426" s="69">
        <v>1</v>
      </c>
      <c r="J6426" s="70">
        <v>368185400</v>
      </c>
      <c r="K6426" s="64">
        <v>10</v>
      </c>
      <c r="L6426" s="64">
        <f t="shared" si="104"/>
        <v>1342186702560000</v>
      </c>
      <c r="M6426" s="62">
        <v>6417</v>
      </c>
    </row>
    <row r="6427" spans="5:13">
      <c r="E6427" s="59"/>
      <c r="F6427" s="62">
        <v>2</v>
      </c>
      <c r="G6427" s="64">
        <v>3681854000</v>
      </c>
      <c r="H6427" s="59"/>
      <c r="I6427" s="69">
        <v>1.01</v>
      </c>
      <c r="J6427" s="70">
        <v>371867254</v>
      </c>
      <c r="K6427" s="64">
        <v>10</v>
      </c>
      <c r="L6427" s="64">
        <f t="shared" si="104"/>
        <v>1369164618462920</v>
      </c>
      <c r="M6427" s="62">
        <v>6418</v>
      </c>
    </row>
    <row r="6428" spans="5:13">
      <c r="E6428" s="59"/>
      <c r="F6428" s="62">
        <v>3</v>
      </c>
      <c r="G6428" s="64">
        <v>3718308000</v>
      </c>
      <c r="H6428" s="59"/>
      <c r="I6428" s="69">
        <v>1.02</v>
      </c>
      <c r="J6428" s="70">
        <v>375585926.54</v>
      </c>
      <c r="K6428" s="64">
        <v>10</v>
      </c>
      <c r="L6428" s="64">
        <f t="shared" si="104"/>
        <v>1396547873649090</v>
      </c>
      <c r="M6428" s="62">
        <v>6419</v>
      </c>
    </row>
    <row r="6429" spans="5:13">
      <c r="E6429" s="59"/>
      <c r="F6429" s="62">
        <v>4</v>
      </c>
      <c r="G6429" s="64">
        <v>3754762000</v>
      </c>
      <c r="H6429" s="59"/>
      <c r="I6429" s="69">
        <v>1.03</v>
      </c>
      <c r="J6429" s="70">
        <v>379341785.8054</v>
      </c>
      <c r="K6429" s="64">
        <v>10</v>
      </c>
      <c r="L6429" s="64">
        <f t="shared" si="104"/>
        <v>1424341877116260</v>
      </c>
      <c r="M6429" s="62">
        <v>6420</v>
      </c>
    </row>
    <row r="6430" spans="5:13">
      <c r="E6430" s="59"/>
      <c r="F6430" s="62">
        <v>5</v>
      </c>
      <c r="G6430" s="64">
        <v>3791216000</v>
      </c>
      <c r="H6430" s="59"/>
      <c r="I6430" s="69">
        <v>1.04</v>
      </c>
      <c r="J6430" s="70">
        <v>383135203.663454</v>
      </c>
      <c r="K6430" s="64">
        <v>10</v>
      </c>
      <c r="L6430" s="64">
        <f t="shared" si="104"/>
        <v>1452552105508150</v>
      </c>
      <c r="M6430" s="62">
        <v>6421</v>
      </c>
    </row>
    <row r="6431" spans="5:13">
      <c r="E6431" s="59"/>
      <c r="F6431" s="62">
        <v>6</v>
      </c>
      <c r="G6431" s="64">
        <v>3864124000</v>
      </c>
      <c r="H6431" s="59"/>
      <c r="I6431" s="69">
        <v>1.06</v>
      </c>
      <c r="J6431" s="70">
        <v>386966555.700089</v>
      </c>
      <c r="K6431" s="64">
        <v>10</v>
      </c>
      <c r="L6431" s="64">
        <f t="shared" si="104"/>
        <v>1495290619202050</v>
      </c>
      <c r="M6431" s="62">
        <v>6422</v>
      </c>
    </row>
    <row r="6432" spans="5:13">
      <c r="E6432" s="59"/>
      <c r="F6432" s="62">
        <v>7</v>
      </c>
      <c r="G6432" s="64">
        <v>3937032000</v>
      </c>
      <c r="H6432" s="59"/>
      <c r="I6432" s="69">
        <v>1.08</v>
      </c>
      <c r="J6432" s="70">
        <v>390836221.257089</v>
      </c>
      <c r="K6432" s="64">
        <v>10</v>
      </c>
      <c r="L6432" s="64">
        <f t="shared" si="104"/>
        <v>1538738646880240</v>
      </c>
      <c r="M6432" s="62">
        <v>6423</v>
      </c>
    </row>
    <row r="6433" spans="5:13">
      <c r="E6433" s="59"/>
      <c r="F6433" s="62">
        <v>8</v>
      </c>
      <c r="G6433" s="64">
        <v>4009940000</v>
      </c>
      <c r="H6433" s="59"/>
      <c r="I6433" s="69">
        <v>1.1</v>
      </c>
      <c r="J6433" s="70">
        <v>394744583.46966</v>
      </c>
      <c r="K6433" s="64">
        <v>10</v>
      </c>
      <c r="L6433" s="64">
        <f t="shared" si="104"/>
        <v>1582906104978330</v>
      </c>
      <c r="M6433" s="62">
        <v>6424</v>
      </c>
    </row>
    <row r="6434" spans="5:13">
      <c r="E6434" s="62">
        <v>4</v>
      </c>
      <c r="F6434" s="62">
        <v>1</v>
      </c>
      <c r="G6434" s="63">
        <v>3731500000</v>
      </c>
      <c r="H6434" s="62">
        <v>86100000</v>
      </c>
      <c r="I6434" s="69">
        <v>1</v>
      </c>
      <c r="J6434" s="70">
        <v>376881500</v>
      </c>
      <c r="K6434" s="64">
        <v>10</v>
      </c>
      <c r="L6434" s="64">
        <f t="shared" si="104"/>
        <v>1406337048750000</v>
      </c>
      <c r="M6434" s="62">
        <v>6425</v>
      </c>
    </row>
    <row r="6435" spans="5:13">
      <c r="E6435" s="59"/>
      <c r="F6435" s="62">
        <v>2</v>
      </c>
      <c r="G6435" s="64">
        <v>3768815000</v>
      </c>
      <c r="H6435" s="59"/>
      <c r="I6435" s="69">
        <v>1.01</v>
      </c>
      <c r="J6435" s="70">
        <v>380650315</v>
      </c>
      <c r="K6435" s="64">
        <v>10</v>
      </c>
      <c r="L6435" s="64">
        <f t="shared" si="104"/>
        <v>1434604385741720</v>
      </c>
      <c r="M6435" s="62">
        <v>6426</v>
      </c>
    </row>
    <row r="6436" spans="5:13">
      <c r="E6436" s="59"/>
      <c r="F6436" s="62">
        <v>3</v>
      </c>
      <c r="G6436" s="64">
        <v>3806130000</v>
      </c>
      <c r="H6436" s="59"/>
      <c r="I6436" s="69">
        <v>1.02</v>
      </c>
      <c r="J6436" s="70">
        <v>384456818.15</v>
      </c>
      <c r="K6436" s="64">
        <v>10</v>
      </c>
      <c r="L6436" s="64">
        <f t="shared" si="104"/>
        <v>1463296435395260</v>
      </c>
      <c r="M6436" s="62">
        <v>6427</v>
      </c>
    </row>
    <row r="6437" spans="5:13">
      <c r="E6437" s="59"/>
      <c r="F6437" s="62">
        <v>4</v>
      </c>
      <c r="G6437" s="64">
        <v>3843445000</v>
      </c>
      <c r="H6437" s="59"/>
      <c r="I6437" s="69">
        <v>1.03</v>
      </c>
      <c r="J6437" s="70">
        <v>388301386.3315</v>
      </c>
      <c r="K6437" s="64">
        <v>10</v>
      </c>
      <c r="L6437" s="64">
        <f t="shared" si="104"/>
        <v>1492418865233870</v>
      </c>
      <c r="M6437" s="62">
        <v>6428</v>
      </c>
    </row>
    <row r="6438" spans="5:13">
      <c r="E6438" s="59"/>
      <c r="F6438" s="62">
        <v>5</v>
      </c>
      <c r="G6438" s="64">
        <v>3880760000</v>
      </c>
      <c r="H6438" s="59"/>
      <c r="I6438" s="69">
        <v>1.04</v>
      </c>
      <c r="J6438" s="70">
        <v>392184400.194815</v>
      </c>
      <c r="K6438" s="64">
        <v>10</v>
      </c>
      <c r="L6438" s="64">
        <f t="shared" si="104"/>
        <v>1521977413660030</v>
      </c>
      <c r="M6438" s="62">
        <v>6429</v>
      </c>
    </row>
    <row r="6439" spans="5:13">
      <c r="E6439" s="59"/>
      <c r="F6439" s="62">
        <v>6</v>
      </c>
      <c r="G6439" s="64">
        <v>3955390000</v>
      </c>
      <c r="H6439" s="59"/>
      <c r="I6439" s="69">
        <v>1.06</v>
      </c>
      <c r="J6439" s="70">
        <v>396106244.196763</v>
      </c>
      <c r="K6439" s="64">
        <v>10</v>
      </c>
      <c r="L6439" s="64">
        <f t="shared" si="104"/>
        <v>1566758632623430</v>
      </c>
      <c r="M6439" s="62">
        <v>6430</v>
      </c>
    </row>
    <row r="6440" spans="5:13">
      <c r="E6440" s="59"/>
      <c r="F6440" s="62">
        <v>7</v>
      </c>
      <c r="G6440" s="64">
        <v>4030020000</v>
      </c>
      <c r="H6440" s="59"/>
      <c r="I6440" s="69">
        <v>1.08</v>
      </c>
      <c r="J6440" s="70">
        <v>400067306.638731</v>
      </c>
      <c r="K6440" s="64">
        <v>10</v>
      </c>
      <c r="L6440" s="64">
        <f t="shared" si="104"/>
        <v>1612283277120220</v>
      </c>
      <c r="M6440" s="62">
        <v>6431</v>
      </c>
    </row>
    <row r="6441" spans="5:13">
      <c r="E6441" s="59"/>
      <c r="F6441" s="62">
        <v>8</v>
      </c>
      <c r="G6441" s="64">
        <v>4104650000</v>
      </c>
      <c r="H6441" s="59"/>
      <c r="I6441" s="69">
        <v>1.1</v>
      </c>
      <c r="J6441" s="70">
        <v>404067979.705118</v>
      </c>
      <c r="K6441" s="64">
        <v>10</v>
      </c>
      <c r="L6441" s="64">
        <f t="shared" si="104"/>
        <v>1658561737546610</v>
      </c>
      <c r="M6441" s="62">
        <v>6432</v>
      </c>
    </row>
    <row r="6442" spans="5:13">
      <c r="E6442" s="62">
        <v>5</v>
      </c>
      <c r="F6442" s="62">
        <v>1</v>
      </c>
      <c r="G6442" s="63">
        <v>3817600000</v>
      </c>
      <c r="H6442" s="62">
        <v>86100000</v>
      </c>
      <c r="I6442" s="69">
        <v>1</v>
      </c>
      <c r="J6442" s="70">
        <v>385577600</v>
      </c>
      <c r="K6442" s="64">
        <v>10</v>
      </c>
      <c r="L6442" s="64">
        <f t="shared" si="104"/>
        <v>1471984863360000</v>
      </c>
      <c r="M6442" s="62">
        <v>6433</v>
      </c>
    </row>
    <row r="6443" spans="5:13">
      <c r="E6443" s="59"/>
      <c r="F6443" s="62">
        <v>2</v>
      </c>
      <c r="G6443" s="64">
        <v>3855776000</v>
      </c>
      <c r="H6443" s="59"/>
      <c r="I6443" s="69">
        <v>1.01</v>
      </c>
      <c r="J6443" s="70">
        <v>389433376</v>
      </c>
      <c r="K6443" s="64">
        <v>10</v>
      </c>
      <c r="L6443" s="64">
        <f t="shared" si="104"/>
        <v>1501571720555780</v>
      </c>
      <c r="M6443" s="62">
        <v>6434</v>
      </c>
    </row>
    <row r="6444" spans="5:13">
      <c r="E6444" s="59"/>
      <c r="F6444" s="62">
        <v>3</v>
      </c>
      <c r="G6444" s="64">
        <v>3893952000</v>
      </c>
      <c r="H6444" s="59"/>
      <c r="I6444" s="69">
        <v>1.02</v>
      </c>
      <c r="J6444" s="70">
        <v>393327709.76</v>
      </c>
      <c r="K6444" s="64">
        <v>10</v>
      </c>
      <c r="L6444" s="64">
        <f t="shared" si="104"/>
        <v>1531603116027370</v>
      </c>
      <c r="M6444" s="62">
        <v>6435</v>
      </c>
    </row>
    <row r="6445" spans="5:13">
      <c r="E6445" s="59"/>
      <c r="F6445" s="62">
        <v>4</v>
      </c>
      <c r="G6445" s="64">
        <v>3932128000</v>
      </c>
      <c r="H6445" s="59"/>
      <c r="I6445" s="69">
        <v>1.03</v>
      </c>
      <c r="J6445" s="70">
        <v>397260986.8576</v>
      </c>
      <c r="K6445" s="64">
        <v>10</v>
      </c>
      <c r="L6445" s="64">
        <f t="shared" si="104"/>
        <v>1562084981858400</v>
      </c>
      <c r="M6445" s="62">
        <v>6436</v>
      </c>
    </row>
    <row r="6446" spans="5:13">
      <c r="E6446" s="59"/>
      <c r="F6446" s="62">
        <v>5</v>
      </c>
      <c r="G6446" s="64">
        <v>3970304000</v>
      </c>
      <c r="H6446" s="59"/>
      <c r="I6446" s="69">
        <v>1.04</v>
      </c>
      <c r="J6446" s="70">
        <v>401233596.726176</v>
      </c>
      <c r="K6446" s="64">
        <v>10</v>
      </c>
      <c r="L6446" s="64">
        <f t="shared" si="104"/>
        <v>1593023324320320</v>
      </c>
      <c r="M6446" s="62">
        <v>6437</v>
      </c>
    </row>
    <row r="6447" spans="5:13">
      <c r="E6447" s="59"/>
      <c r="F6447" s="62">
        <v>6</v>
      </c>
      <c r="G6447" s="64">
        <v>4046656000</v>
      </c>
      <c r="H6447" s="59"/>
      <c r="I6447" s="69">
        <v>1.06</v>
      </c>
      <c r="J6447" s="70">
        <v>405245932.693438</v>
      </c>
      <c r="K6447" s="64">
        <v>10</v>
      </c>
      <c r="L6447" s="64">
        <f t="shared" si="104"/>
        <v>1639894931665500</v>
      </c>
      <c r="M6447" s="62">
        <v>6438</v>
      </c>
    </row>
    <row r="6448" spans="5:13">
      <c r="E6448" s="59"/>
      <c r="F6448" s="62">
        <v>7</v>
      </c>
      <c r="G6448" s="64">
        <v>4123008000</v>
      </c>
      <c r="H6448" s="59"/>
      <c r="I6448" s="69">
        <v>1.08</v>
      </c>
      <c r="J6448" s="70">
        <v>409298392.020372</v>
      </c>
      <c r="K6448" s="64">
        <v>10</v>
      </c>
      <c r="L6448" s="64">
        <f t="shared" si="104"/>
        <v>1687544667695130</v>
      </c>
      <c r="M6448" s="62">
        <v>6439</v>
      </c>
    </row>
    <row r="6449" spans="4:13">
      <c r="D6449" s="59"/>
      <c r="E6449" s="59"/>
      <c r="F6449" s="62">
        <v>8</v>
      </c>
      <c r="G6449" s="64">
        <v>4199360000</v>
      </c>
      <c r="H6449" s="59"/>
      <c r="I6449" s="69">
        <v>1.1</v>
      </c>
      <c r="J6449" s="70">
        <v>413391375.940576</v>
      </c>
      <c r="K6449" s="64">
        <v>10</v>
      </c>
      <c r="L6449" s="64">
        <f t="shared" si="104"/>
        <v>1735983407829820</v>
      </c>
      <c r="M6449" s="62">
        <v>6440</v>
      </c>
    </row>
    <row r="6450" spans="4:13">
      <c r="D6450" s="62" t="s">
        <v>758</v>
      </c>
      <c r="E6450" s="62">
        <v>1</v>
      </c>
      <c r="F6450" s="62">
        <v>1</v>
      </c>
      <c r="G6450" s="63">
        <v>3913700000</v>
      </c>
      <c r="H6450" s="62">
        <v>96100000</v>
      </c>
      <c r="I6450" s="69">
        <v>1</v>
      </c>
      <c r="J6450" s="70">
        <v>395283700</v>
      </c>
      <c r="K6450" s="64">
        <v>10</v>
      </c>
      <c r="L6450" s="64">
        <f t="shared" si="104"/>
        <v>1547025730390000</v>
      </c>
      <c r="M6450" s="62">
        <v>6441</v>
      </c>
    </row>
    <row r="6451" spans="4:13">
      <c r="D6451" s="59"/>
      <c r="E6451" s="59"/>
      <c r="F6451" s="62">
        <v>2</v>
      </c>
      <c r="G6451" s="64">
        <v>3952837000</v>
      </c>
      <c r="H6451" s="59"/>
      <c r="I6451" s="69">
        <v>1.01</v>
      </c>
      <c r="J6451" s="70">
        <v>399236537</v>
      </c>
      <c r="K6451" s="64">
        <v>10</v>
      </c>
      <c r="L6451" s="64">
        <f t="shared" si="104"/>
        <v>1578120908042470</v>
      </c>
      <c r="M6451" s="62">
        <v>6442</v>
      </c>
    </row>
    <row r="6452" spans="4:13">
      <c r="D6452" s="59"/>
      <c r="E6452" s="59"/>
      <c r="F6452" s="62">
        <v>3</v>
      </c>
      <c r="G6452" s="64">
        <v>3991974000</v>
      </c>
      <c r="H6452" s="59"/>
      <c r="I6452" s="69">
        <v>1.02</v>
      </c>
      <c r="J6452" s="70">
        <v>403228902.37</v>
      </c>
      <c r="K6452" s="64">
        <v>10</v>
      </c>
      <c r="L6452" s="64">
        <f t="shared" si="104"/>
        <v>1609683286283580</v>
      </c>
      <c r="M6452" s="62">
        <v>6443</v>
      </c>
    </row>
    <row r="6453" spans="4:13">
      <c r="D6453" s="59"/>
      <c r="E6453" s="59"/>
      <c r="F6453" s="62">
        <v>4</v>
      </c>
      <c r="G6453" s="64">
        <v>4031111000</v>
      </c>
      <c r="H6453" s="59"/>
      <c r="I6453" s="69">
        <v>1.03</v>
      </c>
      <c r="J6453" s="70">
        <v>407261191.3937</v>
      </c>
      <c r="K6453" s="64">
        <v>10</v>
      </c>
      <c r="L6453" s="64">
        <f t="shared" si="104"/>
        <v>1641719099611250</v>
      </c>
      <c r="M6453" s="62">
        <v>6444</v>
      </c>
    </row>
    <row r="6454" spans="4:13">
      <c r="D6454" s="59"/>
      <c r="E6454" s="59"/>
      <c r="F6454" s="62">
        <v>5</v>
      </c>
      <c r="G6454" s="64">
        <v>4070248000</v>
      </c>
      <c r="H6454" s="59"/>
      <c r="I6454" s="69">
        <v>1.04</v>
      </c>
      <c r="J6454" s="70">
        <v>411333803.307637</v>
      </c>
      <c r="K6454" s="64">
        <v>10</v>
      </c>
      <c r="L6454" s="64">
        <f t="shared" si="104"/>
        <v>1674234660493300</v>
      </c>
      <c r="M6454" s="62">
        <v>6445</v>
      </c>
    </row>
    <row r="6455" spans="4:13">
      <c r="D6455" s="59"/>
      <c r="E6455" s="59"/>
      <c r="F6455" s="62">
        <v>6</v>
      </c>
      <c r="G6455" s="64">
        <v>4148522000</v>
      </c>
      <c r="H6455" s="59"/>
      <c r="I6455" s="69">
        <v>1.06</v>
      </c>
      <c r="J6455" s="70">
        <v>415447141.340713</v>
      </c>
      <c r="K6455" s="64">
        <v>10</v>
      </c>
      <c r="L6455" s="64">
        <f t="shared" si="104"/>
        <v>1723495754211060</v>
      </c>
      <c r="M6455" s="62">
        <v>6446</v>
      </c>
    </row>
    <row r="6456" spans="4:13">
      <c r="D6456" s="59"/>
      <c r="E6456" s="59"/>
      <c r="F6456" s="62">
        <v>7</v>
      </c>
      <c r="G6456" s="64">
        <v>4226796000</v>
      </c>
      <c r="H6456" s="59"/>
      <c r="I6456" s="69">
        <v>1.08</v>
      </c>
      <c r="J6456" s="70">
        <v>419601612.754121</v>
      </c>
      <c r="K6456" s="64">
        <v>10</v>
      </c>
      <c r="L6456" s="64">
        <f t="shared" si="104"/>
        <v>1773574645178670</v>
      </c>
      <c r="M6456" s="62">
        <v>6447</v>
      </c>
    </row>
    <row r="6457" spans="4:13">
      <c r="D6457" s="59"/>
      <c r="E6457" s="59"/>
      <c r="F6457" s="62">
        <v>8</v>
      </c>
      <c r="G6457" s="64">
        <v>4305070000</v>
      </c>
      <c r="H6457" s="59"/>
      <c r="I6457" s="69">
        <v>1.1</v>
      </c>
      <c r="J6457" s="70">
        <v>423797628.881662</v>
      </c>
      <c r="K6457" s="64">
        <v>10</v>
      </c>
      <c r="L6457" s="64">
        <f t="shared" si="104"/>
        <v>1824482763239580</v>
      </c>
      <c r="M6457" s="62">
        <v>6448</v>
      </c>
    </row>
    <row r="6458" spans="4:13">
      <c r="D6458" s="59"/>
      <c r="E6458" s="62">
        <v>2</v>
      </c>
      <c r="F6458" s="62">
        <v>1</v>
      </c>
      <c r="G6458" s="63">
        <v>4009800000</v>
      </c>
      <c r="H6458" s="62">
        <v>96100000</v>
      </c>
      <c r="I6458" s="69">
        <v>1</v>
      </c>
      <c r="J6458" s="70">
        <v>404989800</v>
      </c>
      <c r="K6458" s="64">
        <v>10</v>
      </c>
      <c r="L6458" s="64">
        <f t="shared" si="104"/>
        <v>1623932109840000</v>
      </c>
      <c r="M6458" s="62">
        <v>6449</v>
      </c>
    </row>
    <row r="6459" spans="4:13">
      <c r="D6459" s="59"/>
      <c r="E6459" s="59"/>
      <c r="F6459" s="62">
        <v>2</v>
      </c>
      <c r="G6459" s="64">
        <v>4049898000</v>
      </c>
      <c r="H6459" s="59"/>
      <c r="I6459" s="69">
        <v>1.01</v>
      </c>
      <c r="J6459" s="70">
        <v>409039698</v>
      </c>
      <c r="K6459" s="64">
        <v>10</v>
      </c>
      <c r="L6459" s="64">
        <f t="shared" si="104"/>
        <v>1656573104748800</v>
      </c>
      <c r="M6459" s="62">
        <v>6450</v>
      </c>
    </row>
    <row r="6460" spans="4:13">
      <c r="D6460" s="59"/>
      <c r="E6460" s="59"/>
      <c r="F6460" s="62">
        <v>3</v>
      </c>
      <c r="G6460" s="64">
        <v>4089996000</v>
      </c>
      <c r="H6460" s="59"/>
      <c r="I6460" s="69">
        <v>1.02</v>
      </c>
      <c r="J6460" s="70">
        <v>413130094.98</v>
      </c>
      <c r="K6460" s="64">
        <v>10</v>
      </c>
      <c r="L6460" s="64">
        <f t="shared" si="104"/>
        <v>1689704525943820</v>
      </c>
      <c r="M6460" s="62">
        <v>6451</v>
      </c>
    </row>
    <row r="6461" spans="4:13">
      <c r="D6461" s="59"/>
      <c r="E6461" s="59"/>
      <c r="F6461" s="62">
        <v>4</v>
      </c>
      <c r="G6461" s="64">
        <v>4130094000</v>
      </c>
      <c r="H6461" s="59"/>
      <c r="I6461" s="69">
        <v>1.03</v>
      </c>
      <c r="J6461" s="70">
        <v>417261395.9298</v>
      </c>
      <c r="K6461" s="64">
        <v>10</v>
      </c>
      <c r="L6461" s="64">
        <f t="shared" si="104"/>
        <v>1723332917855290</v>
      </c>
      <c r="M6461" s="62">
        <v>6452</v>
      </c>
    </row>
    <row r="6462" spans="4:13">
      <c r="D6462" s="59"/>
      <c r="E6462" s="59"/>
      <c r="F6462" s="62">
        <v>5</v>
      </c>
      <c r="G6462" s="64">
        <v>4170192000</v>
      </c>
      <c r="H6462" s="59"/>
      <c r="I6462" s="69">
        <v>1.04</v>
      </c>
      <c r="J6462" s="70">
        <v>421434009.889098</v>
      </c>
      <c r="K6462" s="64">
        <v>10</v>
      </c>
      <c r="L6462" s="64">
        <f t="shared" si="104"/>
        <v>1757464906759440</v>
      </c>
      <c r="M6462" s="62">
        <v>6453</v>
      </c>
    </row>
    <row r="6463" spans="4:13">
      <c r="D6463" s="59"/>
      <c r="E6463" s="59"/>
      <c r="F6463" s="62">
        <v>6</v>
      </c>
      <c r="G6463" s="64">
        <v>4250388000</v>
      </c>
      <c r="H6463" s="59"/>
      <c r="I6463" s="69">
        <v>1.06</v>
      </c>
      <c r="J6463" s="70">
        <v>425648349.987989</v>
      </c>
      <c r="K6463" s="64">
        <v>10</v>
      </c>
      <c r="L6463" s="64">
        <f t="shared" si="104"/>
        <v>1809174889396750</v>
      </c>
      <c r="M6463" s="62">
        <v>6454</v>
      </c>
    </row>
    <row r="6464" spans="4:13">
      <c r="D6464" s="59"/>
      <c r="E6464" s="59"/>
      <c r="F6464" s="62">
        <v>7</v>
      </c>
      <c r="G6464" s="64">
        <v>4330584000</v>
      </c>
      <c r="H6464" s="59"/>
      <c r="I6464" s="69">
        <v>1.08</v>
      </c>
      <c r="J6464" s="70">
        <v>429904833.487869</v>
      </c>
      <c r="K6464" s="64">
        <v>10</v>
      </c>
      <c r="L6464" s="64">
        <f t="shared" si="104"/>
        <v>1861743324009230</v>
      </c>
      <c r="M6464" s="62">
        <v>6455</v>
      </c>
    </row>
    <row r="6465" spans="5:13">
      <c r="E6465" s="59"/>
      <c r="F6465" s="62">
        <v>8</v>
      </c>
      <c r="G6465" s="64">
        <v>4410780000</v>
      </c>
      <c r="H6465" s="59"/>
      <c r="I6465" s="69">
        <v>1.1</v>
      </c>
      <c r="J6465" s="70">
        <v>434203881.822748</v>
      </c>
      <c r="K6465" s="64">
        <v>10</v>
      </c>
      <c r="L6465" s="64">
        <f t="shared" si="104"/>
        <v>1915182208646140</v>
      </c>
      <c r="M6465" s="62">
        <v>6456</v>
      </c>
    </row>
    <row r="6466" spans="5:13">
      <c r="E6466" s="62">
        <v>3</v>
      </c>
      <c r="F6466" s="62">
        <v>1</v>
      </c>
      <c r="G6466" s="63">
        <v>4105900000</v>
      </c>
      <c r="H6466" s="62">
        <v>96100000</v>
      </c>
      <c r="I6466" s="69">
        <v>1</v>
      </c>
      <c r="J6466" s="70">
        <v>414695900</v>
      </c>
      <c r="K6466" s="64">
        <v>10</v>
      </c>
      <c r="L6466" s="64">
        <f t="shared" si="104"/>
        <v>1702704001710000</v>
      </c>
      <c r="M6466" s="62">
        <v>6457</v>
      </c>
    </row>
    <row r="6467" spans="5:13">
      <c r="E6467" s="59"/>
      <c r="F6467" s="62">
        <v>2</v>
      </c>
      <c r="G6467" s="64">
        <v>4146959000</v>
      </c>
      <c r="H6467" s="59"/>
      <c r="I6467" s="69">
        <v>1.01</v>
      </c>
      <c r="J6467" s="70">
        <v>418842859</v>
      </c>
      <c r="K6467" s="64">
        <v>10</v>
      </c>
      <c r="L6467" s="64">
        <f t="shared" si="104"/>
        <v>1736928310674780</v>
      </c>
      <c r="M6467" s="62">
        <v>6458</v>
      </c>
    </row>
    <row r="6468" spans="5:13">
      <c r="E6468" s="59"/>
      <c r="F6468" s="62">
        <v>3</v>
      </c>
      <c r="G6468" s="64">
        <v>4188018000</v>
      </c>
      <c r="H6468" s="59"/>
      <c r="I6468" s="69">
        <v>1.02</v>
      </c>
      <c r="J6468" s="70">
        <v>423031287.59</v>
      </c>
      <c r="K6468" s="64">
        <v>10</v>
      </c>
      <c r="L6468" s="64">
        <f t="shared" si="104"/>
        <v>1771666835008100</v>
      </c>
      <c r="M6468" s="62">
        <v>6459</v>
      </c>
    </row>
    <row r="6469" spans="5:13">
      <c r="E6469" s="59"/>
      <c r="F6469" s="62">
        <v>4</v>
      </c>
      <c r="G6469" s="64">
        <v>4229077000</v>
      </c>
      <c r="H6469" s="59"/>
      <c r="I6469" s="69">
        <v>1.03</v>
      </c>
      <c r="J6469" s="70">
        <v>427261600.4659</v>
      </c>
      <c r="K6469" s="64">
        <v>10</v>
      </c>
      <c r="L6469" s="64">
        <f t="shared" si="104"/>
        <v>1806926436590530</v>
      </c>
      <c r="M6469" s="62">
        <v>6460</v>
      </c>
    </row>
    <row r="6470" spans="5:13">
      <c r="E6470" s="59"/>
      <c r="F6470" s="62">
        <v>5</v>
      </c>
      <c r="G6470" s="64">
        <v>4270136000</v>
      </c>
      <c r="H6470" s="59"/>
      <c r="I6470" s="69">
        <v>1.04</v>
      </c>
      <c r="J6470" s="70">
        <v>431534216.470559</v>
      </c>
      <c r="K6470" s="64">
        <v>10</v>
      </c>
      <c r="L6470" s="64">
        <f t="shared" si="104"/>
        <v>1842714063118730</v>
      </c>
      <c r="M6470" s="62">
        <v>6461</v>
      </c>
    </row>
    <row r="6471" spans="5:13">
      <c r="E6471" s="59"/>
      <c r="F6471" s="62">
        <v>6</v>
      </c>
      <c r="G6471" s="64">
        <v>4352254000</v>
      </c>
      <c r="H6471" s="59"/>
      <c r="I6471" s="69">
        <v>1.06</v>
      </c>
      <c r="J6471" s="70">
        <v>435849558.635265</v>
      </c>
      <c r="K6471" s="64">
        <v>10</v>
      </c>
      <c r="L6471" s="64">
        <f t="shared" si="104"/>
        <v>1896932337222570</v>
      </c>
      <c r="M6471" s="62">
        <v>6462</v>
      </c>
    </row>
    <row r="6472" spans="5:13">
      <c r="E6472" s="59"/>
      <c r="F6472" s="62">
        <v>7</v>
      </c>
      <c r="G6472" s="64">
        <v>4434372000</v>
      </c>
      <c r="H6472" s="59"/>
      <c r="I6472" s="69">
        <v>1.08</v>
      </c>
      <c r="J6472" s="70">
        <v>440208054.221617</v>
      </c>
      <c r="K6472" s="64">
        <v>10</v>
      </c>
      <c r="L6472" s="64">
        <f t="shared" si="104"/>
        <v>1952050704186820</v>
      </c>
      <c r="M6472" s="62">
        <v>6463</v>
      </c>
    </row>
    <row r="6473" spans="5:13">
      <c r="E6473" s="59"/>
      <c r="F6473" s="62">
        <v>8</v>
      </c>
      <c r="G6473" s="64">
        <v>4516490000</v>
      </c>
      <c r="H6473" s="59"/>
      <c r="I6473" s="69">
        <v>1.1</v>
      </c>
      <c r="J6473" s="70">
        <v>444610134.763833</v>
      </c>
      <c r="K6473" s="64">
        <v>10</v>
      </c>
      <c r="L6473" s="64">
        <f t="shared" si="104"/>
        <v>2008081744049500</v>
      </c>
      <c r="M6473" s="62">
        <v>6464</v>
      </c>
    </row>
    <row r="6474" spans="5:13">
      <c r="E6474" s="62">
        <v>4</v>
      </c>
      <c r="F6474" s="62">
        <v>1</v>
      </c>
      <c r="G6474" s="63">
        <v>4202000000</v>
      </c>
      <c r="H6474" s="62">
        <v>96100000</v>
      </c>
      <c r="I6474" s="69">
        <v>1</v>
      </c>
      <c r="J6474" s="70">
        <v>424402000</v>
      </c>
      <c r="K6474" s="64">
        <v>10</v>
      </c>
      <c r="L6474" s="64">
        <f t="shared" ref="L6474:L6537" si="105">G6474*(1+J6474/1000)</f>
        <v>1783341406000000</v>
      </c>
      <c r="M6474" s="62">
        <v>6465</v>
      </c>
    </row>
    <row r="6475" spans="5:13">
      <c r="E6475" s="59"/>
      <c r="F6475" s="62">
        <v>2</v>
      </c>
      <c r="G6475" s="64">
        <v>4244020000</v>
      </c>
      <c r="H6475" s="59"/>
      <c r="I6475" s="69">
        <v>1.01</v>
      </c>
      <c r="J6475" s="70">
        <v>428646020</v>
      </c>
      <c r="K6475" s="64">
        <v>10</v>
      </c>
      <c r="L6475" s="64">
        <f t="shared" si="105"/>
        <v>1819186525820400</v>
      </c>
      <c r="M6475" s="62">
        <v>6466</v>
      </c>
    </row>
    <row r="6476" spans="5:13">
      <c r="E6476" s="59"/>
      <c r="F6476" s="62">
        <v>3</v>
      </c>
      <c r="G6476" s="64">
        <v>4286040000</v>
      </c>
      <c r="H6476" s="59"/>
      <c r="I6476" s="69">
        <v>1.02</v>
      </c>
      <c r="J6476" s="70">
        <v>432932480.2</v>
      </c>
      <c r="K6476" s="64">
        <v>10</v>
      </c>
      <c r="L6476" s="64">
        <f t="shared" si="105"/>
        <v>1855570213476410</v>
      </c>
      <c r="M6476" s="62">
        <v>6467</v>
      </c>
    </row>
    <row r="6477" spans="5:13">
      <c r="E6477" s="59"/>
      <c r="F6477" s="62">
        <v>4</v>
      </c>
      <c r="G6477" s="64">
        <v>4328060000</v>
      </c>
      <c r="H6477" s="59"/>
      <c r="I6477" s="69">
        <v>1.03</v>
      </c>
      <c r="J6477" s="70">
        <v>437261805.002</v>
      </c>
      <c r="K6477" s="64">
        <v>10</v>
      </c>
      <c r="L6477" s="64">
        <f t="shared" si="105"/>
        <v>1892499655816960</v>
      </c>
      <c r="M6477" s="62">
        <v>6468</v>
      </c>
    </row>
    <row r="6478" spans="5:13">
      <c r="E6478" s="59"/>
      <c r="F6478" s="62">
        <v>5</v>
      </c>
      <c r="G6478" s="64">
        <v>4370080000</v>
      </c>
      <c r="H6478" s="59"/>
      <c r="I6478" s="69">
        <v>1.04</v>
      </c>
      <c r="J6478" s="70">
        <v>441634423.05202</v>
      </c>
      <c r="K6478" s="64">
        <v>10</v>
      </c>
      <c r="L6478" s="64">
        <f t="shared" si="105"/>
        <v>1929982129571170</v>
      </c>
      <c r="M6478" s="62">
        <v>6469</v>
      </c>
    </row>
    <row r="6479" spans="5:13">
      <c r="E6479" s="59"/>
      <c r="F6479" s="62">
        <v>6</v>
      </c>
      <c r="G6479" s="64">
        <v>4454120000</v>
      </c>
      <c r="H6479" s="59"/>
      <c r="I6479" s="69">
        <v>1.06</v>
      </c>
      <c r="J6479" s="70">
        <v>446050767.28254</v>
      </c>
      <c r="K6479" s="64">
        <v>10</v>
      </c>
      <c r="L6479" s="64">
        <f t="shared" si="105"/>
        <v>1986768097688510</v>
      </c>
      <c r="M6479" s="62">
        <v>6470</v>
      </c>
    </row>
    <row r="6480" spans="5:13">
      <c r="E6480" s="59"/>
      <c r="F6480" s="62">
        <v>7</v>
      </c>
      <c r="G6480" s="64">
        <v>4538160000</v>
      </c>
      <c r="H6480" s="59"/>
      <c r="I6480" s="69">
        <v>1.08</v>
      </c>
      <c r="J6480" s="70">
        <v>450511274.955366</v>
      </c>
      <c r="K6480" s="64">
        <v>10</v>
      </c>
      <c r="L6480" s="64">
        <f t="shared" si="105"/>
        <v>2044496785711440</v>
      </c>
      <c r="M6480" s="62">
        <v>6471</v>
      </c>
    </row>
    <row r="6481" spans="4:13">
      <c r="D6481" s="59"/>
      <c r="E6481" s="59"/>
      <c r="F6481" s="62">
        <v>8</v>
      </c>
      <c r="G6481" s="64">
        <v>4622200000</v>
      </c>
      <c r="H6481" s="59"/>
      <c r="I6481" s="69">
        <v>1.1</v>
      </c>
      <c r="J6481" s="70">
        <v>455016387.704919</v>
      </c>
      <c r="K6481" s="64">
        <v>10</v>
      </c>
      <c r="L6481" s="64">
        <f t="shared" si="105"/>
        <v>2103181369449680</v>
      </c>
      <c r="M6481" s="62">
        <v>6472</v>
      </c>
    </row>
    <row r="6482" spans="4:13">
      <c r="D6482" s="59"/>
      <c r="E6482" s="62">
        <v>5</v>
      </c>
      <c r="F6482" s="62">
        <v>1</v>
      </c>
      <c r="G6482" s="63">
        <v>4298100000</v>
      </c>
      <c r="H6482" s="62">
        <v>96100000</v>
      </c>
      <c r="I6482" s="69">
        <v>1</v>
      </c>
      <c r="J6482" s="70">
        <v>434108100</v>
      </c>
      <c r="K6482" s="64">
        <v>10</v>
      </c>
      <c r="L6482" s="64">
        <f t="shared" si="105"/>
        <v>1865844322710000</v>
      </c>
      <c r="M6482" s="62">
        <v>6473</v>
      </c>
    </row>
    <row r="6483" spans="4:13">
      <c r="D6483" s="59"/>
      <c r="E6483" s="59"/>
      <c r="F6483" s="62">
        <v>2</v>
      </c>
      <c r="G6483" s="64">
        <v>4341081000</v>
      </c>
      <c r="H6483" s="59"/>
      <c r="I6483" s="69">
        <v>1.01</v>
      </c>
      <c r="J6483" s="70">
        <v>438449181</v>
      </c>
      <c r="K6483" s="64">
        <v>10</v>
      </c>
      <c r="L6483" s="64">
        <f t="shared" si="105"/>
        <v>1903347750185660</v>
      </c>
      <c r="M6483" s="62">
        <v>6474</v>
      </c>
    </row>
    <row r="6484" spans="4:13">
      <c r="D6484" s="59"/>
      <c r="E6484" s="59"/>
      <c r="F6484" s="62">
        <v>3</v>
      </c>
      <c r="G6484" s="64">
        <v>4384062000</v>
      </c>
      <c r="H6484" s="59"/>
      <c r="I6484" s="69">
        <v>1.02</v>
      </c>
      <c r="J6484" s="70">
        <v>442833672.81</v>
      </c>
      <c r="K6484" s="64">
        <v>10</v>
      </c>
      <c r="L6484" s="64">
        <f t="shared" si="105"/>
        <v>1941414661348750</v>
      </c>
      <c r="M6484" s="62">
        <v>6475</v>
      </c>
    </row>
    <row r="6485" spans="4:13">
      <c r="D6485" s="59"/>
      <c r="E6485" s="59"/>
      <c r="F6485" s="62">
        <v>4</v>
      </c>
      <c r="G6485" s="64">
        <v>4427043000</v>
      </c>
      <c r="H6485" s="59"/>
      <c r="I6485" s="69">
        <v>1.03</v>
      </c>
      <c r="J6485" s="70">
        <v>447262009.5381</v>
      </c>
      <c r="K6485" s="64">
        <v>10</v>
      </c>
      <c r="L6485" s="64">
        <f t="shared" si="105"/>
        <v>1980052575534580</v>
      </c>
      <c r="M6485" s="62">
        <v>6476</v>
      </c>
    </row>
    <row r="6486" spans="4:13">
      <c r="D6486" s="59"/>
      <c r="E6486" s="59"/>
      <c r="F6486" s="62">
        <v>5</v>
      </c>
      <c r="G6486" s="64">
        <v>4470024000</v>
      </c>
      <c r="H6486" s="59"/>
      <c r="I6486" s="69">
        <v>1.04</v>
      </c>
      <c r="J6486" s="70">
        <v>451734629.633481</v>
      </c>
      <c r="K6486" s="64">
        <v>10</v>
      </c>
      <c r="L6486" s="64">
        <f t="shared" si="105"/>
        <v>2019269106116770</v>
      </c>
      <c r="M6486" s="62">
        <v>6477</v>
      </c>
    </row>
    <row r="6487" spans="4:13">
      <c r="D6487" s="59"/>
      <c r="E6487" s="59"/>
      <c r="F6487" s="62">
        <v>6</v>
      </c>
      <c r="G6487" s="64">
        <v>4555986000</v>
      </c>
      <c r="H6487" s="59"/>
      <c r="I6487" s="69">
        <v>1.06</v>
      </c>
      <c r="J6487" s="70">
        <v>456251975.929816</v>
      </c>
      <c r="K6487" s="64">
        <v>10</v>
      </c>
      <c r="L6487" s="64">
        <f t="shared" si="105"/>
        <v>2078682170794580</v>
      </c>
      <c r="M6487" s="62">
        <v>6478</v>
      </c>
    </row>
    <row r="6488" spans="4:13">
      <c r="D6488" s="59"/>
      <c r="E6488" s="59"/>
      <c r="F6488" s="62">
        <v>7</v>
      </c>
      <c r="G6488" s="64">
        <v>4641948000</v>
      </c>
      <c r="H6488" s="59"/>
      <c r="I6488" s="69">
        <v>1.08</v>
      </c>
      <c r="J6488" s="70">
        <v>460814495.689114</v>
      </c>
      <c r="K6488" s="64">
        <v>10</v>
      </c>
      <c r="L6488" s="64">
        <f t="shared" si="105"/>
        <v>2139081568583090</v>
      </c>
      <c r="M6488" s="62">
        <v>6479</v>
      </c>
    </row>
    <row r="6489" spans="4:13">
      <c r="D6489" s="59"/>
      <c r="E6489" s="59"/>
      <c r="F6489" s="62">
        <v>8</v>
      </c>
      <c r="G6489" s="64">
        <v>4727910000</v>
      </c>
      <c r="H6489" s="59"/>
      <c r="I6489" s="69">
        <v>1.1</v>
      </c>
      <c r="J6489" s="70">
        <v>465422640.646005</v>
      </c>
      <c r="K6489" s="64">
        <v>10</v>
      </c>
      <c r="L6489" s="64">
        <f t="shared" si="105"/>
        <v>2200481084846650</v>
      </c>
      <c r="M6489" s="62">
        <v>6480</v>
      </c>
    </row>
    <row r="6490" spans="4:13">
      <c r="D6490" s="62" t="s">
        <v>759</v>
      </c>
      <c r="E6490" s="62">
        <v>1</v>
      </c>
      <c r="F6490" s="62">
        <v>1</v>
      </c>
      <c r="G6490" s="63">
        <v>4404200000</v>
      </c>
      <c r="H6490" s="62">
        <v>106100000</v>
      </c>
      <c r="I6490" s="69">
        <v>1</v>
      </c>
      <c r="J6490" s="70">
        <v>444824200</v>
      </c>
      <c r="K6490" s="64">
        <v>10</v>
      </c>
      <c r="L6490" s="64">
        <f t="shared" si="105"/>
        <v>1959099145840000</v>
      </c>
      <c r="M6490" s="62">
        <v>6481</v>
      </c>
    </row>
    <row r="6491" spans="4:13">
      <c r="D6491" s="59"/>
      <c r="E6491" s="59"/>
      <c r="F6491" s="62">
        <v>2</v>
      </c>
      <c r="G6491" s="64">
        <v>4448242000</v>
      </c>
      <c r="H6491" s="59"/>
      <c r="I6491" s="69">
        <v>1.01</v>
      </c>
      <c r="J6491" s="70">
        <v>449272442</v>
      </c>
      <c r="K6491" s="64">
        <v>10</v>
      </c>
      <c r="L6491" s="64">
        <f t="shared" si="105"/>
        <v>1998476994188960</v>
      </c>
      <c r="M6491" s="62">
        <v>6482</v>
      </c>
    </row>
    <row r="6492" spans="4:13">
      <c r="D6492" s="59"/>
      <c r="E6492" s="59"/>
      <c r="F6492" s="62">
        <v>3</v>
      </c>
      <c r="G6492" s="64">
        <v>4492284000</v>
      </c>
      <c r="H6492" s="59"/>
      <c r="I6492" s="69">
        <v>1.02</v>
      </c>
      <c r="J6492" s="70">
        <v>453765166.42</v>
      </c>
      <c r="K6492" s="64">
        <v>10</v>
      </c>
      <c r="L6492" s="64">
        <f t="shared" si="105"/>
        <v>2038446489149900</v>
      </c>
      <c r="M6492" s="62">
        <v>6483</v>
      </c>
    </row>
    <row r="6493" spans="4:13">
      <c r="D6493" s="59"/>
      <c r="E6493" s="59"/>
      <c r="F6493" s="62">
        <v>4</v>
      </c>
      <c r="G6493" s="64">
        <v>4536326000</v>
      </c>
      <c r="H6493" s="59"/>
      <c r="I6493" s="69">
        <v>1.03</v>
      </c>
      <c r="J6493" s="70">
        <v>458302818.0842</v>
      </c>
      <c r="K6493" s="64">
        <v>10</v>
      </c>
      <c r="L6493" s="64">
        <f t="shared" si="105"/>
        <v>2079015525874630</v>
      </c>
      <c r="M6493" s="62">
        <v>6484</v>
      </c>
    </row>
    <row r="6494" spans="4:13">
      <c r="D6494" s="59"/>
      <c r="E6494" s="59"/>
      <c r="F6494" s="62">
        <v>5</v>
      </c>
      <c r="G6494" s="64">
        <v>4580368000</v>
      </c>
      <c r="H6494" s="59"/>
      <c r="I6494" s="69">
        <v>1.04</v>
      </c>
      <c r="J6494" s="70">
        <v>462885846.265042</v>
      </c>
      <c r="K6494" s="64">
        <v>10</v>
      </c>
      <c r="L6494" s="64">
        <f t="shared" si="105"/>
        <v>2120192098253320</v>
      </c>
      <c r="M6494" s="62">
        <v>6485</v>
      </c>
    </row>
    <row r="6495" spans="4:13">
      <c r="D6495" s="59"/>
      <c r="E6495" s="59"/>
      <c r="F6495" s="62">
        <v>6</v>
      </c>
      <c r="G6495" s="64">
        <v>4668452000</v>
      </c>
      <c r="H6495" s="59"/>
      <c r="I6495" s="69">
        <v>1.06</v>
      </c>
      <c r="J6495" s="70">
        <v>467514704.727692</v>
      </c>
      <c r="K6495" s="64">
        <v>10</v>
      </c>
      <c r="L6495" s="64">
        <f t="shared" si="105"/>
        <v>2182574626767400</v>
      </c>
      <c r="M6495" s="62">
        <v>6486</v>
      </c>
    </row>
    <row r="6496" spans="4:13">
      <c r="D6496" s="59"/>
      <c r="E6496" s="59"/>
      <c r="F6496" s="62">
        <v>7</v>
      </c>
      <c r="G6496" s="64">
        <v>4756536000</v>
      </c>
      <c r="H6496" s="59"/>
      <c r="I6496" s="69">
        <v>1.08</v>
      </c>
      <c r="J6496" s="70">
        <v>472189851.774969</v>
      </c>
      <c r="K6496" s="64">
        <v>10</v>
      </c>
      <c r="L6496" s="64">
        <f t="shared" si="105"/>
        <v>2245992785338300</v>
      </c>
      <c r="M6496" s="62">
        <v>6487</v>
      </c>
    </row>
    <row r="6497" spans="5:13">
      <c r="E6497" s="59"/>
      <c r="F6497" s="62">
        <v>8</v>
      </c>
      <c r="G6497" s="64">
        <v>4844620000</v>
      </c>
      <c r="H6497" s="59"/>
      <c r="I6497" s="69">
        <v>1.1</v>
      </c>
      <c r="J6497" s="70">
        <v>476911750.292719</v>
      </c>
      <c r="K6497" s="64">
        <v>10</v>
      </c>
      <c r="L6497" s="64">
        <f t="shared" si="105"/>
        <v>2310461048323110</v>
      </c>
      <c r="M6497" s="62">
        <v>6488</v>
      </c>
    </row>
    <row r="6498" spans="5:13">
      <c r="E6498" s="62">
        <v>2</v>
      </c>
      <c r="F6498" s="62">
        <v>1</v>
      </c>
      <c r="G6498" s="63">
        <v>4510300000</v>
      </c>
      <c r="H6498" s="62">
        <v>106100000</v>
      </c>
      <c r="I6498" s="69">
        <v>1</v>
      </c>
      <c r="J6498" s="70">
        <v>455540300</v>
      </c>
      <c r="K6498" s="64">
        <v>10</v>
      </c>
      <c r="L6498" s="64">
        <f t="shared" si="105"/>
        <v>2054627925390000</v>
      </c>
      <c r="M6498" s="62">
        <v>6489</v>
      </c>
    </row>
    <row r="6499" spans="5:13">
      <c r="E6499" s="59"/>
      <c r="F6499" s="62">
        <v>2</v>
      </c>
      <c r="G6499" s="64">
        <v>4555403000</v>
      </c>
      <c r="H6499" s="59"/>
      <c r="I6499" s="69">
        <v>1.01</v>
      </c>
      <c r="J6499" s="70">
        <v>460095703</v>
      </c>
      <c r="K6499" s="64">
        <v>10</v>
      </c>
      <c r="L6499" s="64">
        <f t="shared" si="105"/>
        <v>2095925901136310</v>
      </c>
      <c r="M6499" s="62">
        <v>6490</v>
      </c>
    </row>
    <row r="6500" spans="5:13">
      <c r="E6500" s="59"/>
      <c r="F6500" s="62">
        <v>3</v>
      </c>
      <c r="G6500" s="64">
        <v>4600506000</v>
      </c>
      <c r="H6500" s="59"/>
      <c r="I6500" s="69">
        <v>1.02</v>
      </c>
      <c r="J6500" s="70">
        <v>464696660.03</v>
      </c>
      <c r="K6500" s="64">
        <v>10</v>
      </c>
      <c r="L6500" s="64">
        <f t="shared" si="105"/>
        <v>2137844373153970</v>
      </c>
      <c r="M6500" s="62">
        <v>6491</v>
      </c>
    </row>
    <row r="6501" spans="5:13">
      <c r="E6501" s="59"/>
      <c r="F6501" s="62">
        <v>4</v>
      </c>
      <c r="G6501" s="64">
        <v>4645609000</v>
      </c>
      <c r="H6501" s="59"/>
      <c r="I6501" s="69">
        <v>1.03</v>
      </c>
      <c r="J6501" s="70">
        <v>469343626.6303</v>
      </c>
      <c r="K6501" s="64">
        <v>10</v>
      </c>
      <c r="L6501" s="64">
        <f t="shared" si="105"/>
        <v>2180391621575360</v>
      </c>
      <c r="M6501" s="62">
        <v>6492</v>
      </c>
    </row>
    <row r="6502" spans="5:13">
      <c r="E6502" s="59"/>
      <c r="F6502" s="62">
        <v>5</v>
      </c>
      <c r="G6502" s="64">
        <v>4690712000</v>
      </c>
      <c r="H6502" s="59"/>
      <c r="I6502" s="69">
        <v>1.04</v>
      </c>
      <c r="J6502" s="70">
        <v>474037062.896603</v>
      </c>
      <c r="K6502" s="64">
        <v>10</v>
      </c>
      <c r="L6502" s="64">
        <f t="shared" si="105"/>
        <v>2223576030085850</v>
      </c>
      <c r="M6502" s="62">
        <v>6493</v>
      </c>
    </row>
    <row r="6503" spans="5:13">
      <c r="E6503" s="59"/>
      <c r="F6503" s="62">
        <v>6</v>
      </c>
      <c r="G6503" s="64">
        <v>4780918000</v>
      </c>
      <c r="H6503" s="59"/>
      <c r="I6503" s="69">
        <v>1.06</v>
      </c>
      <c r="J6503" s="70">
        <v>478777433.525569</v>
      </c>
      <c r="K6503" s="64">
        <v>10</v>
      </c>
      <c r="L6503" s="64">
        <f t="shared" si="105"/>
        <v>2289000430854200</v>
      </c>
      <c r="M6503" s="62">
        <v>6494</v>
      </c>
    </row>
    <row r="6504" spans="5:13">
      <c r="E6504" s="59"/>
      <c r="F6504" s="62">
        <v>7</v>
      </c>
      <c r="G6504" s="64">
        <v>4871124000</v>
      </c>
      <c r="H6504" s="59"/>
      <c r="I6504" s="69">
        <v>1.08</v>
      </c>
      <c r="J6504" s="70">
        <v>483565207.860825</v>
      </c>
      <c r="K6504" s="64">
        <v>10</v>
      </c>
      <c r="L6504" s="64">
        <f t="shared" si="105"/>
        <v>2355510960699850</v>
      </c>
      <c r="M6504" s="62">
        <v>6495</v>
      </c>
    </row>
    <row r="6505" spans="5:13">
      <c r="E6505" s="59"/>
      <c r="F6505" s="62">
        <v>8</v>
      </c>
      <c r="G6505" s="64">
        <v>4961330000</v>
      </c>
      <c r="H6505" s="59"/>
      <c r="I6505" s="69">
        <v>1.1</v>
      </c>
      <c r="J6505" s="70">
        <v>488400859.939433</v>
      </c>
      <c r="K6505" s="64">
        <v>10</v>
      </c>
      <c r="L6505" s="64">
        <f t="shared" si="105"/>
        <v>2423122799773310</v>
      </c>
      <c r="M6505" s="62">
        <v>6496</v>
      </c>
    </row>
    <row r="6506" spans="5:13">
      <c r="E6506" s="62">
        <v>3</v>
      </c>
      <c r="F6506" s="62">
        <v>1</v>
      </c>
      <c r="G6506" s="63">
        <v>4616400000</v>
      </c>
      <c r="H6506" s="62">
        <v>106100000</v>
      </c>
      <c r="I6506" s="69">
        <v>1</v>
      </c>
      <c r="J6506" s="70">
        <v>466256400</v>
      </c>
      <c r="K6506" s="64">
        <v>10</v>
      </c>
      <c r="L6506" s="64">
        <f t="shared" si="105"/>
        <v>2152430661360000</v>
      </c>
      <c r="M6506" s="62">
        <v>6497</v>
      </c>
    </row>
    <row r="6507" spans="5:13">
      <c r="E6507" s="59"/>
      <c r="F6507" s="62">
        <v>2</v>
      </c>
      <c r="G6507" s="64">
        <v>4662564000</v>
      </c>
      <c r="H6507" s="59"/>
      <c r="I6507" s="69">
        <v>1.01</v>
      </c>
      <c r="J6507" s="70">
        <v>470918964</v>
      </c>
      <c r="K6507" s="64">
        <v>10</v>
      </c>
      <c r="L6507" s="64">
        <f t="shared" si="105"/>
        <v>2195694471027700</v>
      </c>
      <c r="M6507" s="62">
        <v>6498</v>
      </c>
    </row>
    <row r="6508" spans="5:13">
      <c r="E6508" s="59"/>
      <c r="F6508" s="62">
        <v>3</v>
      </c>
      <c r="G6508" s="64">
        <v>4708728000</v>
      </c>
      <c r="H6508" s="59"/>
      <c r="I6508" s="69">
        <v>1.02</v>
      </c>
      <c r="J6508" s="70">
        <v>475628153.64</v>
      </c>
      <c r="K6508" s="64">
        <v>10</v>
      </c>
      <c r="L6508" s="64">
        <f t="shared" si="105"/>
        <v>2239608313360970</v>
      </c>
      <c r="M6508" s="62">
        <v>6499</v>
      </c>
    </row>
    <row r="6509" spans="5:13">
      <c r="E6509" s="59"/>
      <c r="F6509" s="62">
        <v>4</v>
      </c>
      <c r="G6509" s="64">
        <v>4754892000</v>
      </c>
      <c r="H6509" s="59"/>
      <c r="I6509" s="69">
        <v>1.03</v>
      </c>
      <c r="J6509" s="70">
        <v>480384435.1764</v>
      </c>
      <c r="K6509" s="64">
        <v>10</v>
      </c>
      <c r="L6509" s="64">
        <f t="shared" si="105"/>
        <v>2284180862636780</v>
      </c>
      <c r="M6509" s="62">
        <v>6500</v>
      </c>
    </row>
    <row r="6510" spans="5:13">
      <c r="E6510" s="59"/>
      <c r="F6510" s="62">
        <v>5</v>
      </c>
      <c r="G6510" s="64">
        <v>4801056000</v>
      </c>
      <c r="H6510" s="59"/>
      <c r="I6510" s="69">
        <v>1.04</v>
      </c>
      <c r="J6510" s="70">
        <v>485188279.528164</v>
      </c>
      <c r="K6510" s="64">
        <v>10</v>
      </c>
      <c r="L6510" s="64">
        <f t="shared" si="105"/>
        <v>2329420901614370</v>
      </c>
      <c r="M6510" s="62">
        <v>6501</v>
      </c>
    </row>
    <row r="6511" spans="5:13">
      <c r="E6511" s="59"/>
      <c r="F6511" s="62">
        <v>6</v>
      </c>
      <c r="G6511" s="64">
        <v>4893384000</v>
      </c>
      <c r="H6511" s="59"/>
      <c r="I6511" s="69">
        <v>1.06</v>
      </c>
      <c r="J6511" s="70">
        <v>490040162.323446</v>
      </c>
      <c r="K6511" s="64">
        <v>10</v>
      </c>
      <c r="L6511" s="64">
        <f t="shared" si="105"/>
        <v>2397959583054950</v>
      </c>
      <c r="M6511" s="62">
        <v>6502</v>
      </c>
    </row>
    <row r="6512" spans="5:13">
      <c r="E6512" s="59"/>
      <c r="F6512" s="62">
        <v>7</v>
      </c>
      <c r="G6512" s="64">
        <v>4985712000</v>
      </c>
      <c r="H6512" s="59"/>
      <c r="I6512" s="69">
        <v>1.08</v>
      </c>
      <c r="J6512" s="70">
        <v>494940563.94668</v>
      </c>
      <c r="K6512" s="64">
        <v>10</v>
      </c>
      <c r="L6512" s="64">
        <f t="shared" si="105"/>
        <v>2467636094667730</v>
      </c>
      <c r="M6512" s="62">
        <v>6503</v>
      </c>
    </row>
    <row r="6513" spans="5:13">
      <c r="E6513" s="59"/>
      <c r="F6513" s="62">
        <v>8</v>
      </c>
      <c r="G6513" s="64">
        <v>5078040000</v>
      </c>
      <c r="H6513" s="59"/>
      <c r="I6513" s="69">
        <v>1.1</v>
      </c>
      <c r="J6513" s="70">
        <v>499889969.586147</v>
      </c>
      <c r="K6513" s="64">
        <v>10</v>
      </c>
      <c r="L6513" s="64">
        <f t="shared" si="105"/>
        <v>2538466339197240</v>
      </c>
      <c r="M6513" s="62">
        <v>6504</v>
      </c>
    </row>
    <row r="6514" spans="5:13">
      <c r="E6514" s="62">
        <v>4</v>
      </c>
      <c r="F6514" s="62">
        <v>1</v>
      </c>
      <c r="G6514" s="63">
        <v>4722500000</v>
      </c>
      <c r="H6514" s="62">
        <v>106100000</v>
      </c>
      <c r="I6514" s="69">
        <v>1</v>
      </c>
      <c r="J6514" s="70">
        <v>476972500</v>
      </c>
      <c r="K6514" s="64">
        <v>10</v>
      </c>
      <c r="L6514" s="64">
        <f t="shared" si="105"/>
        <v>2252507353750000</v>
      </c>
      <c r="M6514" s="62">
        <v>6505</v>
      </c>
    </row>
    <row r="6515" spans="5:13">
      <c r="E6515" s="59"/>
      <c r="F6515" s="62">
        <v>2</v>
      </c>
      <c r="G6515" s="64">
        <v>4769725000</v>
      </c>
      <c r="H6515" s="59"/>
      <c r="I6515" s="69">
        <v>1.01</v>
      </c>
      <c r="J6515" s="70">
        <v>481742225</v>
      </c>
      <c r="K6515" s="64">
        <v>10</v>
      </c>
      <c r="L6515" s="64">
        <f t="shared" si="105"/>
        <v>2297782703863120</v>
      </c>
      <c r="M6515" s="62">
        <v>6506</v>
      </c>
    </row>
    <row r="6516" spans="5:13">
      <c r="E6516" s="59"/>
      <c r="F6516" s="62">
        <v>3</v>
      </c>
      <c r="G6516" s="64">
        <v>4816950000</v>
      </c>
      <c r="H6516" s="59"/>
      <c r="I6516" s="69">
        <v>1.02</v>
      </c>
      <c r="J6516" s="70">
        <v>486559647.25</v>
      </c>
      <c r="K6516" s="64">
        <v>10</v>
      </c>
      <c r="L6516" s="64">
        <f t="shared" si="105"/>
        <v>2343738309770890</v>
      </c>
      <c r="M6516" s="62">
        <v>6507</v>
      </c>
    </row>
    <row r="6517" spans="5:13">
      <c r="E6517" s="59"/>
      <c r="F6517" s="62">
        <v>4</v>
      </c>
      <c r="G6517" s="64">
        <v>4864175000</v>
      </c>
      <c r="H6517" s="59"/>
      <c r="I6517" s="69">
        <v>1.03</v>
      </c>
      <c r="J6517" s="70">
        <v>491425243.7225</v>
      </c>
      <c r="K6517" s="64">
        <v>10</v>
      </c>
      <c r="L6517" s="64">
        <f t="shared" si="105"/>
        <v>2390383249058890</v>
      </c>
      <c r="M6517" s="62">
        <v>6508</v>
      </c>
    </row>
    <row r="6518" spans="5:13">
      <c r="E6518" s="59"/>
      <c r="F6518" s="62">
        <v>5</v>
      </c>
      <c r="G6518" s="64">
        <v>4911400000</v>
      </c>
      <c r="H6518" s="59"/>
      <c r="I6518" s="69">
        <v>1.04</v>
      </c>
      <c r="J6518" s="70">
        <v>496339496.159725</v>
      </c>
      <c r="K6518" s="64">
        <v>10</v>
      </c>
      <c r="L6518" s="64">
        <f t="shared" si="105"/>
        <v>2437726712838870</v>
      </c>
      <c r="M6518" s="62">
        <v>6509</v>
      </c>
    </row>
    <row r="6519" spans="5:13">
      <c r="E6519" s="59"/>
      <c r="F6519" s="62">
        <v>6</v>
      </c>
      <c r="G6519" s="64">
        <v>5005850000</v>
      </c>
      <c r="H6519" s="59"/>
      <c r="I6519" s="69">
        <v>1.06</v>
      </c>
      <c r="J6519" s="70">
        <v>501302891.121322</v>
      </c>
      <c r="K6519" s="64">
        <v>10</v>
      </c>
      <c r="L6519" s="64">
        <f t="shared" si="105"/>
        <v>2509452083369670</v>
      </c>
      <c r="M6519" s="62">
        <v>6510</v>
      </c>
    </row>
    <row r="6520" spans="5:13">
      <c r="E6520" s="59"/>
      <c r="F6520" s="62">
        <v>7</v>
      </c>
      <c r="G6520" s="64">
        <v>5100300000</v>
      </c>
      <c r="H6520" s="59"/>
      <c r="I6520" s="69">
        <v>1.08</v>
      </c>
      <c r="J6520" s="70">
        <v>506315920.032535</v>
      </c>
      <c r="K6520" s="64">
        <v>10</v>
      </c>
      <c r="L6520" s="64">
        <f t="shared" si="105"/>
        <v>2582368187241940</v>
      </c>
      <c r="M6520" s="62">
        <v>6511</v>
      </c>
    </row>
    <row r="6521" spans="5:13">
      <c r="E6521" s="59"/>
      <c r="F6521" s="62">
        <v>8</v>
      </c>
      <c r="G6521" s="64">
        <v>5194750000</v>
      </c>
      <c r="H6521" s="59"/>
      <c r="I6521" s="69">
        <v>1.1</v>
      </c>
      <c r="J6521" s="70">
        <v>511379079.232861</v>
      </c>
      <c r="K6521" s="64">
        <v>10</v>
      </c>
      <c r="L6521" s="64">
        <f t="shared" si="105"/>
        <v>2656491666594900</v>
      </c>
      <c r="M6521" s="62">
        <v>6512</v>
      </c>
    </row>
    <row r="6522" spans="5:13">
      <c r="E6522" s="62">
        <v>5</v>
      </c>
      <c r="F6522" s="62">
        <v>1</v>
      </c>
      <c r="G6522" s="63">
        <v>4828600000</v>
      </c>
      <c r="H6522" s="62">
        <v>106100000</v>
      </c>
      <c r="I6522" s="69">
        <v>1</v>
      </c>
      <c r="J6522" s="70">
        <v>487688600</v>
      </c>
      <c r="K6522" s="64">
        <v>10</v>
      </c>
      <c r="L6522" s="64">
        <f t="shared" si="105"/>
        <v>2354858002560000</v>
      </c>
      <c r="M6522" s="62">
        <v>6513</v>
      </c>
    </row>
    <row r="6523" spans="5:13">
      <c r="E6523" s="59"/>
      <c r="F6523" s="62">
        <v>2</v>
      </c>
      <c r="G6523" s="64">
        <v>4876886000</v>
      </c>
      <c r="H6523" s="59"/>
      <c r="I6523" s="69">
        <v>1.01</v>
      </c>
      <c r="J6523" s="70">
        <v>492565486</v>
      </c>
      <c r="K6523" s="64">
        <v>10</v>
      </c>
      <c r="L6523" s="64">
        <f t="shared" si="105"/>
        <v>2402190599642600</v>
      </c>
      <c r="M6523" s="62">
        <v>6514</v>
      </c>
    </row>
    <row r="6524" spans="5:13">
      <c r="E6524" s="59"/>
      <c r="F6524" s="62">
        <v>3</v>
      </c>
      <c r="G6524" s="64">
        <v>4925172000</v>
      </c>
      <c r="H6524" s="59"/>
      <c r="I6524" s="69">
        <v>1.02</v>
      </c>
      <c r="J6524" s="70">
        <v>497491140.86</v>
      </c>
      <c r="K6524" s="64">
        <v>10</v>
      </c>
      <c r="L6524" s="64">
        <f t="shared" si="105"/>
        <v>2450234362383730</v>
      </c>
      <c r="M6524" s="62">
        <v>6515</v>
      </c>
    </row>
    <row r="6525" spans="5:13">
      <c r="E6525" s="59"/>
      <c r="F6525" s="62">
        <v>4</v>
      </c>
      <c r="G6525" s="64">
        <v>4973458000</v>
      </c>
      <c r="H6525" s="59"/>
      <c r="I6525" s="69">
        <v>1.03</v>
      </c>
      <c r="J6525" s="70">
        <v>502466052.2686</v>
      </c>
      <c r="K6525" s="64">
        <v>10</v>
      </c>
      <c r="L6525" s="64">
        <f t="shared" si="105"/>
        <v>2498998780841690</v>
      </c>
      <c r="M6525" s="62">
        <v>6516</v>
      </c>
    </row>
    <row r="6526" spans="5:13">
      <c r="E6526" s="59"/>
      <c r="F6526" s="62">
        <v>5</v>
      </c>
      <c r="G6526" s="64">
        <v>5021744000</v>
      </c>
      <c r="H6526" s="59"/>
      <c r="I6526" s="69">
        <v>1.04</v>
      </c>
      <c r="J6526" s="70">
        <v>507490712.791286</v>
      </c>
      <c r="K6526" s="64">
        <v>10</v>
      </c>
      <c r="L6526" s="64">
        <f t="shared" si="105"/>
        <v>2548493463759360</v>
      </c>
      <c r="M6526" s="62">
        <v>6517</v>
      </c>
    </row>
    <row r="6527" spans="5:13">
      <c r="E6527" s="59"/>
      <c r="F6527" s="62">
        <v>6</v>
      </c>
      <c r="G6527" s="64">
        <v>5118316000</v>
      </c>
      <c r="H6527" s="59"/>
      <c r="I6527" s="69">
        <v>1.06</v>
      </c>
      <c r="J6527" s="70">
        <v>512565619.919199</v>
      </c>
      <c r="K6527" s="64">
        <v>10</v>
      </c>
      <c r="L6527" s="64">
        <f t="shared" si="105"/>
        <v>2623477931798350</v>
      </c>
      <c r="M6527" s="62">
        <v>6518</v>
      </c>
    </row>
    <row r="6528" spans="5:13">
      <c r="E6528" s="59"/>
      <c r="F6528" s="62">
        <v>7</v>
      </c>
      <c r="G6528" s="64">
        <v>5214888000</v>
      </c>
      <c r="H6528" s="59"/>
      <c r="I6528" s="69">
        <v>1.08</v>
      </c>
      <c r="J6528" s="70">
        <v>517691276.118391</v>
      </c>
      <c r="K6528" s="64">
        <v>10</v>
      </c>
      <c r="L6528" s="64">
        <f t="shared" si="105"/>
        <v>2699707238422480</v>
      </c>
      <c r="M6528" s="62">
        <v>6519</v>
      </c>
    </row>
    <row r="6529" spans="4:13">
      <c r="D6529" s="59"/>
      <c r="E6529" s="59"/>
      <c r="F6529" s="62">
        <v>8</v>
      </c>
      <c r="G6529" s="64">
        <v>5311460000</v>
      </c>
      <c r="H6529" s="59"/>
      <c r="I6529" s="69">
        <v>1.1</v>
      </c>
      <c r="J6529" s="70">
        <v>522868188.879575</v>
      </c>
      <c r="K6529" s="64">
        <v>10</v>
      </c>
      <c r="L6529" s="64">
        <f t="shared" si="105"/>
        <v>2777198781966310</v>
      </c>
      <c r="M6529" s="62">
        <v>6520</v>
      </c>
    </row>
    <row r="6530" spans="4:13">
      <c r="D6530" s="62" t="s">
        <v>760</v>
      </c>
      <c r="E6530" s="62">
        <v>1</v>
      </c>
      <c r="F6530" s="62">
        <v>1</v>
      </c>
      <c r="G6530" s="63">
        <v>4944700000</v>
      </c>
      <c r="H6530" s="62">
        <v>116100000</v>
      </c>
      <c r="I6530" s="69">
        <v>1</v>
      </c>
      <c r="J6530" s="70">
        <v>499414700</v>
      </c>
      <c r="K6530" s="64">
        <v>10</v>
      </c>
      <c r="L6530" s="64">
        <f t="shared" si="105"/>
        <v>2469460811790000</v>
      </c>
      <c r="M6530" s="62">
        <v>6521</v>
      </c>
    </row>
    <row r="6531" spans="4:13">
      <c r="D6531" s="59"/>
      <c r="E6531" s="59"/>
      <c r="F6531" s="62">
        <v>2</v>
      </c>
      <c r="G6531" s="64">
        <v>4994147000</v>
      </c>
      <c r="H6531" s="59"/>
      <c r="I6531" s="69">
        <v>1.01</v>
      </c>
      <c r="J6531" s="70">
        <v>504408847</v>
      </c>
      <c r="K6531" s="64">
        <v>10</v>
      </c>
      <c r="L6531" s="64">
        <f t="shared" si="105"/>
        <v>2519096924165510</v>
      </c>
      <c r="M6531" s="62">
        <v>6522</v>
      </c>
    </row>
    <row r="6532" spans="4:13">
      <c r="D6532" s="59"/>
      <c r="E6532" s="59"/>
      <c r="F6532" s="62">
        <v>3</v>
      </c>
      <c r="G6532" s="64">
        <v>5043594000</v>
      </c>
      <c r="H6532" s="59"/>
      <c r="I6532" s="69">
        <v>1.02</v>
      </c>
      <c r="J6532" s="70">
        <v>509452935.47</v>
      </c>
      <c r="K6532" s="64">
        <v>10</v>
      </c>
      <c r="L6532" s="64">
        <f t="shared" si="105"/>
        <v>2569478812212880</v>
      </c>
      <c r="M6532" s="62">
        <v>6523</v>
      </c>
    </row>
    <row r="6533" spans="4:13">
      <c r="D6533" s="59"/>
      <c r="E6533" s="59"/>
      <c r="F6533" s="62">
        <v>4</v>
      </c>
      <c r="G6533" s="64">
        <v>5093041000</v>
      </c>
      <c r="H6533" s="59"/>
      <c r="I6533" s="69">
        <v>1.03</v>
      </c>
      <c r="J6533" s="70">
        <v>514547464.8247</v>
      </c>
      <c r="K6533" s="64">
        <v>10</v>
      </c>
      <c r="L6533" s="64">
        <f t="shared" si="105"/>
        <v>2620616427839250</v>
      </c>
      <c r="M6533" s="62">
        <v>6524</v>
      </c>
    </row>
    <row r="6534" spans="4:13">
      <c r="D6534" s="59"/>
      <c r="E6534" s="59"/>
      <c r="F6534" s="62">
        <v>5</v>
      </c>
      <c r="G6534" s="64">
        <v>5142488000</v>
      </c>
      <c r="H6534" s="59"/>
      <c r="I6534" s="69">
        <v>1.04</v>
      </c>
      <c r="J6534" s="70">
        <v>519692939.472947</v>
      </c>
      <c r="K6534" s="64">
        <v>10</v>
      </c>
      <c r="L6534" s="64">
        <f t="shared" si="105"/>
        <v>2672519847412360</v>
      </c>
      <c r="M6534" s="62">
        <v>6525</v>
      </c>
    </row>
    <row r="6535" spans="4:13">
      <c r="D6535" s="59"/>
      <c r="E6535" s="59"/>
      <c r="F6535" s="62">
        <v>6</v>
      </c>
      <c r="G6535" s="64">
        <v>5241382000</v>
      </c>
      <c r="H6535" s="59"/>
      <c r="I6535" s="69">
        <v>1.06</v>
      </c>
      <c r="J6535" s="70">
        <v>524889868.867677</v>
      </c>
      <c r="K6535" s="64">
        <v>10</v>
      </c>
      <c r="L6535" s="64">
        <f t="shared" si="105"/>
        <v>2751153552047400</v>
      </c>
      <c r="M6535" s="62">
        <v>6526</v>
      </c>
    </row>
    <row r="6536" spans="4:13">
      <c r="D6536" s="59"/>
      <c r="E6536" s="59"/>
      <c r="F6536" s="62">
        <v>7</v>
      </c>
      <c r="G6536" s="64">
        <v>5340276000</v>
      </c>
      <c r="H6536" s="59"/>
      <c r="I6536" s="69">
        <v>1.08</v>
      </c>
      <c r="J6536" s="70">
        <v>530138767.556353</v>
      </c>
      <c r="K6536" s="64">
        <v>10</v>
      </c>
      <c r="L6536" s="64">
        <f t="shared" si="105"/>
        <v>2831092677326770</v>
      </c>
      <c r="M6536" s="62">
        <v>6527</v>
      </c>
    </row>
    <row r="6537" spans="4:13">
      <c r="D6537" s="59"/>
      <c r="E6537" s="59"/>
      <c r="F6537" s="62">
        <v>8</v>
      </c>
      <c r="G6537" s="64">
        <v>5439170000</v>
      </c>
      <c r="H6537" s="59"/>
      <c r="I6537" s="69">
        <v>1.1</v>
      </c>
      <c r="J6537" s="70">
        <v>535440155.231917</v>
      </c>
      <c r="K6537" s="64">
        <v>10</v>
      </c>
      <c r="L6537" s="64">
        <f t="shared" si="105"/>
        <v>2912355468302790</v>
      </c>
      <c r="M6537" s="62">
        <v>6528</v>
      </c>
    </row>
    <row r="6538" spans="4:13">
      <c r="D6538" s="59"/>
      <c r="E6538" s="62">
        <v>2</v>
      </c>
      <c r="F6538" s="62">
        <v>1</v>
      </c>
      <c r="G6538" s="63">
        <v>5060800000</v>
      </c>
      <c r="H6538" s="62">
        <v>116100000</v>
      </c>
      <c r="I6538" s="69">
        <v>1</v>
      </c>
      <c r="J6538" s="70">
        <v>511140800</v>
      </c>
      <c r="K6538" s="64">
        <v>10</v>
      </c>
      <c r="L6538" s="64">
        <f t="shared" ref="L6538:L6601" si="106">G6538*(1+J6538/1000)</f>
        <v>2586786421440000</v>
      </c>
      <c r="M6538" s="62">
        <v>6529</v>
      </c>
    </row>
    <row r="6539" spans="4:13">
      <c r="D6539" s="59"/>
      <c r="E6539" s="59"/>
      <c r="F6539" s="62">
        <v>2</v>
      </c>
      <c r="G6539" s="64">
        <v>5111408000</v>
      </c>
      <c r="H6539" s="59"/>
      <c r="I6539" s="69">
        <v>1.01</v>
      </c>
      <c r="J6539" s="70">
        <v>516252208</v>
      </c>
      <c r="K6539" s="64">
        <v>10</v>
      </c>
      <c r="L6539" s="64">
        <f t="shared" si="106"/>
        <v>2638780777396860</v>
      </c>
      <c r="M6539" s="62">
        <v>6530</v>
      </c>
    </row>
    <row r="6540" spans="4:13">
      <c r="D6540" s="59"/>
      <c r="E6540" s="59"/>
      <c r="F6540" s="62">
        <v>3</v>
      </c>
      <c r="G6540" s="64">
        <v>5162016000</v>
      </c>
      <c r="H6540" s="59"/>
      <c r="I6540" s="69">
        <v>1.02</v>
      </c>
      <c r="J6540" s="70">
        <v>521414730.08</v>
      </c>
      <c r="K6540" s="64">
        <v>10</v>
      </c>
      <c r="L6540" s="64">
        <f t="shared" si="106"/>
        <v>2691556341324640</v>
      </c>
      <c r="M6540" s="62">
        <v>6531</v>
      </c>
    </row>
    <row r="6541" spans="4:13">
      <c r="D6541" s="59"/>
      <c r="E6541" s="59"/>
      <c r="F6541" s="62">
        <v>4</v>
      </c>
      <c r="G6541" s="64">
        <v>5212624000</v>
      </c>
      <c r="H6541" s="59"/>
      <c r="I6541" s="69">
        <v>1.03</v>
      </c>
      <c r="J6541" s="70">
        <v>526628877.3808</v>
      </c>
      <c r="K6541" s="64">
        <v>10</v>
      </c>
      <c r="L6541" s="64">
        <f t="shared" si="106"/>
        <v>2745123537952210</v>
      </c>
      <c r="M6541" s="62">
        <v>6532</v>
      </c>
    </row>
    <row r="6542" spans="4:13">
      <c r="D6542" s="59"/>
      <c r="E6542" s="59"/>
      <c r="F6542" s="62">
        <v>5</v>
      </c>
      <c r="G6542" s="64">
        <v>5263232000</v>
      </c>
      <c r="H6542" s="59"/>
      <c r="I6542" s="69">
        <v>1.04</v>
      </c>
      <c r="J6542" s="70">
        <v>531895166.154608</v>
      </c>
      <c r="K6542" s="64">
        <v>10</v>
      </c>
      <c r="L6542" s="64">
        <f t="shared" si="106"/>
        <v>2799492922382250</v>
      </c>
      <c r="M6542" s="62">
        <v>6533</v>
      </c>
    </row>
    <row r="6543" spans="4:13">
      <c r="D6543" s="59"/>
      <c r="E6543" s="59"/>
      <c r="F6543" s="62">
        <v>6</v>
      </c>
      <c r="G6543" s="64">
        <v>5364448000</v>
      </c>
      <c r="H6543" s="59"/>
      <c r="I6543" s="69">
        <v>1.06</v>
      </c>
      <c r="J6543" s="70">
        <v>537214117.816154</v>
      </c>
      <c r="K6543" s="64">
        <v>10</v>
      </c>
      <c r="L6543" s="64">
        <f t="shared" si="106"/>
        <v>2881862564338630</v>
      </c>
      <c r="M6543" s="62">
        <v>6534</v>
      </c>
    </row>
    <row r="6544" spans="4:13">
      <c r="D6544" s="59"/>
      <c r="E6544" s="59"/>
      <c r="F6544" s="62">
        <v>7</v>
      </c>
      <c r="G6544" s="64">
        <v>5465664000</v>
      </c>
      <c r="H6544" s="59"/>
      <c r="I6544" s="69">
        <v>1.08</v>
      </c>
      <c r="J6544" s="70">
        <v>542586258.994316</v>
      </c>
      <c r="K6544" s="64">
        <v>10</v>
      </c>
      <c r="L6544" s="64">
        <f t="shared" si="106"/>
        <v>2965599648343910</v>
      </c>
      <c r="M6544" s="62">
        <v>6535</v>
      </c>
    </row>
    <row r="6545" spans="5:13">
      <c r="E6545" s="59"/>
      <c r="F6545" s="62">
        <v>8</v>
      </c>
      <c r="G6545" s="64">
        <v>5566880000</v>
      </c>
      <c r="H6545" s="59"/>
      <c r="I6545" s="69">
        <v>1.1</v>
      </c>
      <c r="J6545" s="70">
        <v>548012121.584259</v>
      </c>
      <c r="K6545" s="64">
        <v>10</v>
      </c>
      <c r="L6545" s="64">
        <f t="shared" si="106"/>
        <v>3050723286284980</v>
      </c>
      <c r="M6545" s="62">
        <v>6536</v>
      </c>
    </row>
    <row r="6546" spans="5:13">
      <c r="E6546" s="62">
        <v>3</v>
      </c>
      <c r="F6546" s="62">
        <v>1</v>
      </c>
      <c r="G6546" s="63">
        <v>5176900000</v>
      </c>
      <c r="H6546" s="62">
        <v>116100000</v>
      </c>
      <c r="I6546" s="69">
        <v>1</v>
      </c>
      <c r="J6546" s="70">
        <v>522866900</v>
      </c>
      <c r="K6546" s="64">
        <v>10</v>
      </c>
      <c r="L6546" s="64">
        <f t="shared" si="106"/>
        <v>2706834831510000</v>
      </c>
      <c r="M6546" s="62">
        <v>6537</v>
      </c>
    </row>
    <row r="6547" spans="5:13">
      <c r="E6547" s="59"/>
      <c r="F6547" s="62">
        <v>2</v>
      </c>
      <c r="G6547" s="64">
        <v>5228669000</v>
      </c>
      <c r="H6547" s="59"/>
      <c r="I6547" s="69">
        <v>1.01</v>
      </c>
      <c r="J6547" s="70">
        <v>528095569</v>
      </c>
      <c r="K6547" s="64">
        <v>10</v>
      </c>
      <c r="L6547" s="64">
        <f t="shared" si="106"/>
        <v>2761242159336660</v>
      </c>
      <c r="M6547" s="62">
        <v>6538</v>
      </c>
    </row>
    <row r="6548" spans="5:13">
      <c r="E6548" s="59"/>
      <c r="F6548" s="62">
        <v>3</v>
      </c>
      <c r="G6548" s="64">
        <v>5280438000</v>
      </c>
      <c r="H6548" s="59"/>
      <c r="I6548" s="69">
        <v>1.02</v>
      </c>
      <c r="J6548" s="70">
        <v>533376524.69</v>
      </c>
      <c r="K6548" s="64">
        <v>10</v>
      </c>
      <c r="L6548" s="64">
        <f t="shared" si="106"/>
        <v>2816466949719010</v>
      </c>
      <c r="M6548" s="62">
        <v>6539</v>
      </c>
    </row>
    <row r="6549" spans="5:13">
      <c r="E6549" s="59"/>
      <c r="F6549" s="62">
        <v>4</v>
      </c>
      <c r="G6549" s="64">
        <v>5332207000</v>
      </c>
      <c r="H6549" s="59"/>
      <c r="I6549" s="69">
        <v>1.03</v>
      </c>
      <c r="J6549" s="70">
        <v>538710289.9369</v>
      </c>
      <c r="K6549" s="64">
        <v>10</v>
      </c>
      <c r="L6549" s="64">
        <f t="shared" si="106"/>
        <v>2872520111180570</v>
      </c>
      <c r="M6549" s="62">
        <v>6540</v>
      </c>
    </row>
    <row r="6550" spans="5:13">
      <c r="E6550" s="59"/>
      <c r="F6550" s="62">
        <v>5</v>
      </c>
      <c r="G6550" s="64">
        <v>5383976000</v>
      </c>
      <c r="H6550" s="59"/>
      <c r="I6550" s="69">
        <v>1.04</v>
      </c>
      <c r="J6550" s="70">
        <v>544097392.836269</v>
      </c>
      <c r="K6550" s="64">
        <v>10</v>
      </c>
      <c r="L6550" s="64">
        <f t="shared" si="106"/>
        <v>2929412688669040</v>
      </c>
      <c r="M6550" s="62">
        <v>6541</v>
      </c>
    </row>
    <row r="6551" spans="5:13">
      <c r="E6551" s="59"/>
      <c r="F6551" s="62">
        <v>6</v>
      </c>
      <c r="G6551" s="64">
        <v>5487514000</v>
      </c>
      <c r="H6551" s="59"/>
      <c r="I6551" s="69">
        <v>1.06</v>
      </c>
      <c r="J6551" s="70">
        <v>549538366.764632</v>
      </c>
      <c r="K6551" s="64">
        <v>10</v>
      </c>
      <c r="L6551" s="64">
        <f t="shared" si="106"/>
        <v>3015604968672050</v>
      </c>
      <c r="M6551" s="62">
        <v>6542</v>
      </c>
    </row>
    <row r="6552" spans="5:13">
      <c r="E6552" s="59"/>
      <c r="F6552" s="62">
        <v>7</v>
      </c>
      <c r="G6552" s="64">
        <v>5591052000</v>
      </c>
      <c r="H6552" s="59"/>
      <c r="I6552" s="69">
        <v>1.08</v>
      </c>
      <c r="J6552" s="70">
        <v>555033750.432278</v>
      </c>
      <c r="K6552" s="64">
        <v>10</v>
      </c>
      <c r="L6552" s="64">
        <f t="shared" si="106"/>
        <v>3103228151473890</v>
      </c>
      <c r="M6552" s="62">
        <v>6543</v>
      </c>
    </row>
    <row r="6553" spans="5:13">
      <c r="E6553" s="59"/>
      <c r="F6553" s="62">
        <v>8</v>
      </c>
      <c r="G6553" s="64">
        <v>5694590000</v>
      </c>
      <c r="H6553" s="59"/>
      <c r="I6553" s="69">
        <v>1.1</v>
      </c>
      <c r="J6553" s="70">
        <v>560584087.936601</v>
      </c>
      <c r="K6553" s="64">
        <v>10</v>
      </c>
      <c r="L6553" s="64">
        <f t="shared" si="106"/>
        <v>3192302235912890</v>
      </c>
      <c r="M6553" s="62">
        <v>6544</v>
      </c>
    </row>
    <row r="6554" spans="5:13">
      <c r="E6554" s="62">
        <v>4</v>
      </c>
      <c r="F6554" s="62">
        <v>1</v>
      </c>
      <c r="G6554" s="63">
        <v>5293000000</v>
      </c>
      <c r="H6554" s="62">
        <v>116100000</v>
      </c>
      <c r="I6554" s="69">
        <v>1</v>
      </c>
      <c r="J6554" s="70">
        <v>534593000</v>
      </c>
      <c r="K6554" s="64">
        <v>10</v>
      </c>
      <c r="L6554" s="64">
        <f t="shared" si="106"/>
        <v>2829606042000000</v>
      </c>
      <c r="M6554" s="62">
        <v>6545</v>
      </c>
    </row>
    <row r="6555" spans="5:13">
      <c r="E6555" s="59"/>
      <c r="F6555" s="62">
        <v>2</v>
      </c>
      <c r="G6555" s="64">
        <v>5345930000</v>
      </c>
      <c r="H6555" s="59"/>
      <c r="I6555" s="69">
        <v>1.01</v>
      </c>
      <c r="J6555" s="70">
        <v>539938930</v>
      </c>
      <c r="K6555" s="64">
        <v>10</v>
      </c>
      <c r="L6555" s="64">
        <f t="shared" si="106"/>
        <v>2886481069984900</v>
      </c>
      <c r="M6555" s="62">
        <v>6546</v>
      </c>
    </row>
    <row r="6556" spans="5:13">
      <c r="E6556" s="59"/>
      <c r="F6556" s="62">
        <v>3</v>
      </c>
      <c r="G6556" s="64">
        <v>5398860000</v>
      </c>
      <c r="H6556" s="59"/>
      <c r="I6556" s="69">
        <v>1.02</v>
      </c>
      <c r="J6556" s="70">
        <v>545338319.3</v>
      </c>
      <c r="K6556" s="64">
        <v>10</v>
      </c>
      <c r="L6556" s="64">
        <f t="shared" si="106"/>
        <v>2944210637396000</v>
      </c>
      <c r="M6556" s="62">
        <v>6547</v>
      </c>
    </row>
    <row r="6557" spans="5:13">
      <c r="E6557" s="59"/>
      <c r="F6557" s="62">
        <v>4</v>
      </c>
      <c r="G6557" s="64">
        <v>5451790000</v>
      </c>
      <c r="H6557" s="59"/>
      <c r="I6557" s="69">
        <v>1.03</v>
      </c>
      <c r="J6557" s="70">
        <v>550791702.493</v>
      </c>
      <c r="K6557" s="64">
        <v>10</v>
      </c>
      <c r="L6557" s="64">
        <f t="shared" si="106"/>
        <v>3002806147524310</v>
      </c>
      <c r="M6557" s="62">
        <v>6548</v>
      </c>
    </row>
    <row r="6558" spans="5:13">
      <c r="E6558" s="59"/>
      <c r="F6558" s="62">
        <v>5</v>
      </c>
      <c r="G6558" s="64">
        <v>5504720000</v>
      </c>
      <c r="H6558" s="59"/>
      <c r="I6558" s="69">
        <v>1.04</v>
      </c>
      <c r="J6558" s="70">
        <v>556299619.51793</v>
      </c>
      <c r="K6558" s="64">
        <v>10</v>
      </c>
      <c r="L6558" s="64">
        <f t="shared" si="106"/>
        <v>3062279146272740</v>
      </c>
      <c r="M6558" s="62">
        <v>6549</v>
      </c>
    </row>
    <row r="6559" spans="5:13">
      <c r="E6559" s="59"/>
      <c r="F6559" s="62">
        <v>6</v>
      </c>
      <c r="G6559" s="64">
        <v>5610580000</v>
      </c>
      <c r="H6559" s="59"/>
      <c r="I6559" s="69">
        <v>1.06</v>
      </c>
      <c r="J6559" s="70">
        <v>561862615.713109</v>
      </c>
      <c r="K6559" s="64">
        <v>10</v>
      </c>
      <c r="L6559" s="64">
        <f t="shared" si="106"/>
        <v>3152380765047660</v>
      </c>
      <c r="M6559" s="62">
        <v>6550</v>
      </c>
    </row>
    <row r="6560" spans="5:13">
      <c r="E6560" s="59"/>
      <c r="F6560" s="62">
        <v>7</v>
      </c>
      <c r="G6560" s="64">
        <v>5716440000</v>
      </c>
      <c r="H6560" s="59"/>
      <c r="I6560" s="69">
        <v>1.08</v>
      </c>
      <c r="J6560" s="70">
        <v>567481241.87024</v>
      </c>
      <c r="K6560" s="64">
        <v>10</v>
      </c>
      <c r="L6560" s="64">
        <f t="shared" si="106"/>
        <v>3243978186716710</v>
      </c>
      <c r="M6560" s="62">
        <v>6551</v>
      </c>
    </row>
    <row r="6561" spans="4:13">
      <c r="D6561" s="59"/>
      <c r="E6561" s="59"/>
      <c r="F6561" s="62">
        <v>8</v>
      </c>
      <c r="G6561" s="64">
        <v>5822300000</v>
      </c>
      <c r="H6561" s="59"/>
      <c r="I6561" s="69">
        <v>1.1</v>
      </c>
      <c r="J6561" s="70">
        <v>573156054.288943</v>
      </c>
      <c r="K6561" s="64">
        <v>10</v>
      </c>
      <c r="L6561" s="64">
        <f t="shared" si="106"/>
        <v>3337092317186510</v>
      </c>
      <c r="M6561" s="62">
        <v>6552</v>
      </c>
    </row>
    <row r="6562" spans="4:13">
      <c r="D6562" s="59"/>
      <c r="E6562" s="62">
        <v>5</v>
      </c>
      <c r="F6562" s="62">
        <v>1</v>
      </c>
      <c r="G6562" s="63">
        <v>5409100000</v>
      </c>
      <c r="H6562" s="62">
        <v>116100000</v>
      </c>
      <c r="I6562" s="69">
        <v>1</v>
      </c>
      <c r="J6562" s="70">
        <v>546319100</v>
      </c>
      <c r="K6562" s="64">
        <v>10</v>
      </c>
      <c r="L6562" s="64">
        <f t="shared" si="106"/>
        <v>2955100052910000</v>
      </c>
      <c r="M6562" s="62">
        <v>6553</v>
      </c>
    </row>
    <row r="6563" spans="4:13">
      <c r="D6563" s="59"/>
      <c r="E6563" s="59"/>
      <c r="F6563" s="62">
        <v>2</v>
      </c>
      <c r="G6563" s="64">
        <v>5463191000</v>
      </c>
      <c r="H6563" s="59"/>
      <c r="I6563" s="69">
        <v>1.01</v>
      </c>
      <c r="J6563" s="70">
        <v>551782291</v>
      </c>
      <c r="K6563" s="64">
        <v>10</v>
      </c>
      <c r="L6563" s="64">
        <f t="shared" si="106"/>
        <v>3014497509341580</v>
      </c>
      <c r="M6563" s="62">
        <v>6554</v>
      </c>
    </row>
    <row r="6564" spans="4:13">
      <c r="D6564" s="59"/>
      <c r="E6564" s="59"/>
      <c r="F6564" s="62">
        <v>3</v>
      </c>
      <c r="G6564" s="64">
        <v>5517282000</v>
      </c>
      <c r="H6564" s="59"/>
      <c r="I6564" s="69">
        <v>1.02</v>
      </c>
      <c r="J6564" s="70">
        <v>557300113.91</v>
      </c>
      <c r="K6564" s="64">
        <v>10</v>
      </c>
      <c r="L6564" s="64">
        <f t="shared" si="106"/>
        <v>3074787404355590</v>
      </c>
      <c r="M6564" s="62">
        <v>6555</v>
      </c>
    </row>
    <row r="6565" spans="4:13">
      <c r="D6565" s="59"/>
      <c r="E6565" s="59"/>
      <c r="F6565" s="62">
        <v>4</v>
      </c>
      <c r="G6565" s="64">
        <v>5571373000</v>
      </c>
      <c r="H6565" s="59"/>
      <c r="I6565" s="69">
        <v>1.03</v>
      </c>
      <c r="J6565" s="70">
        <v>562873115.0491</v>
      </c>
      <c r="K6565" s="64">
        <v>10</v>
      </c>
      <c r="L6565" s="64">
        <f t="shared" si="106"/>
        <v>3135981646983450</v>
      </c>
      <c r="M6565" s="62">
        <v>6556</v>
      </c>
    </row>
    <row r="6566" spans="4:13">
      <c r="D6566" s="59"/>
      <c r="E6566" s="59"/>
      <c r="F6566" s="62">
        <v>5</v>
      </c>
      <c r="G6566" s="64">
        <v>5625464000</v>
      </c>
      <c r="H6566" s="59"/>
      <c r="I6566" s="69">
        <v>1.04</v>
      </c>
      <c r="J6566" s="70">
        <v>568501846.199591</v>
      </c>
      <c r="K6566" s="64">
        <v>10</v>
      </c>
      <c r="L6566" s="64">
        <f t="shared" si="106"/>
        <v>3198092295193340</v>
      </c>
      <c r="M6566" s="62">
        <v>6557</v>
      </c>
    </row>
    <row r="6567" spans="4:13">
      <c r="D6567" s="59"/>
      <c r="E6567" s="59"/>
      <c r="F6567" s="62">
        <v>6</v>
      </c>
      <c r="G6567" s="64">
        <v>5733646000</v>
      </c>
      <c r="H6567" s="59"/>
      <c r="I6567" s="69">
        <v>1.06</v>
      </c>
      <c r="J6567" s="70">
        <v>574186864.661587</v>
      </c>
      <c r="K6567" s="64">
        <v>10</v>
      </c>
      <c r="L6567" s="64">
        <f t="shared" si="106"/>
        <v>3292189953465450</v>
      </c>
      <c r="M6567" s="62">
        <v>6558</v>
      </c>
    </row>
    <row r="6568" spans="4:13">
      <c r="D6568" s="59"/>
      <c r="E6568" s="59"/>
      <c r="F6568" s="62">
        <v>7</v>
      </c>
      <c r="G6568" s="64">
        <v>5841828000</v>
      </c>
      <c r="H6568" s="59"/>
      <c r="I6568" s="69">
        <v>1.08</v>
      </c>
      <c r="J6568" s="70">
        <v>579928733.308203</v>
      </c>
      <c r="K6568" s="64">
        <v>10</v>
      </c>
      <c r="L6568" s="64">
        <f t="shared" si="106"/>
        <v>3387849754072390</v>
      </c>
      <c r="M6568" s="62">
        <v>6559</v>
      </c>
    </row>
    <row r="6569" spans="4:13">
      <c r="D6569" s="59"/>
      <c r="E6569" s="59"/>
      <c r="F6569" s="62">
        <v>8</v>
      </c>
      <c r="G6569" s="64">
        <v>5950010000</v>
      </c>
      <c r="H6569" s="59"/>
      <c r="I6569" s="69">
        <v>1.1</v>
      </c>
      <c r="J6569" s="70">
        <v>585728020.641285</v>
      </c>
      <c r="K6569" s="64">
        <v>10</v>
      </c>
      <c r="L6569" s="64">
        <f t="shared" si="106"/>
        <v>3485093530105850</v>
      </c>
      <c r="M6569" s="62">
        <v>6560</v>
      </c>
    </row>
    <row r="6570" spans="4:13">
      <c r="D6570" s="62" t="s">
        <v>761</v>
      </c>
      <c r="E6570" s="62">
        <v>1</v>
      </c>
      <c r="F6570" s="62">
        <v>1</v>
      </c>
      <c r="G6570" s="63">
        <v>5535200000</v>
      </c>
      <c r="H6570" s="62">
        <v>126100000</v>
      </c>
      <c r="I6570" s="69">
        <v>1</v>
      </c>
      <c r="J6570" s="70">
        <v>559055200</v>
      </c>
      <c r="K6570" s="64">
        <v>10</v>
      </c>
      <c r="L6570" s="64">
        <f t="shared" si="106"/>
        <v>3094487878240000</v>
      </c>
      <c r="M6570" s="62">
        <v>6561</v>
      </c>
    </row>
    <row r="6571" spans="4:13">
      <c r="D6571" s="59"/>
      <c r="E6571" s="59"/>
      <c r="F6571" s="62">
        <v>2</v>
      </c>
      <c r="G6571" s="64">
        <v>5590552000</v>
      </c>
      <c r="H6571" s="59"/>
      <c r="I6571" s="69">
        <v>1.01</v>
      </c>
      <c r="J6571" s="70">
        <v>564645752</v>
      </c>
      <c r="K6571" s="64">
        <v>10</v>
      </c>
      <c r="L6571" s="64">
        <f t="shared" si="106"/>
        <v>3156687028687100</v>
      </c>
      <c r="M6571" s="62">
        <v>6562</v>
      </c>
    </row>
    <row r="6572" spans="4:13">
      <c r="D6572" s="59"/>
      <c r="E6572" s="59"/>
      <c r="F6572" s="62">
        <v>3</v>
      </c>
      <c r="G6572" s="64">
        <v>5645904000</v>
      </c>
      <c r="H6572" s="59"/>
      <c r="I6572" s="69">
        <v>1.02</v>
      </c>
      <c r="J6572" s="70">
        <v>570292209.52</v>
      </c>
      <c r="K6572" s="64">
        <v>10</v>
      </c>
      <c r="L6572" s="64">
        <f t="shared" si="106"/>
        <v>3219820712801810</v>
      </c>
      <c r="M6572" s="62">
        <v>6563</v>
      </c>
    </row>
    <row r="6573" spans="4:13">
      <c r="D6573" s="59"/>
      <c r="E6573" s="59"/>
      <c r="F6573" s="62">
        <v>4</v>
      </c>
      <c r="G6573" s="64">
        <v>5701256000</v>
      </c>
      <c r="H6573" s="59"/>
      <c r="I6573" s="69">
        <v>1.03</v>
      </c>
      <c r="J6573" s="70">
        <v>575995131.6152</v>
      </c>
      <c r="K6573" s="64">
        <v>10</v>
      </c>
      <c r="L6573" s="64">
        <f t="shared" si="106"/>
        <v>3283901401347950</v>
      </c>
      <c r="M6573" s="62">
        <v>6564</v>
      </c>
    </row>
    <row r="6574" spans="4:13">
      <c r="D6574" s="59"/>
      <c r="E6574" s="59"/>
      <c r="F6574" s="62">
        <v>5</v>
      </c>
      <c r="G6574" s="64">
        <v>5756608000</v>
      </c>
      <c r="H6574" s="59"/>
      <c r="I6574" s="69">
        <v>1.04</v>
      </c>
      <c r="J6574" s="70">
        <v>581755082.931352</v>
      </c>
      <c r="K6574" s="64">
        <v>10</v>
      </c>
      <c r="L6574" s="64">
        <f t="shared" si="106"/>
        <v>3348941721051280</v>
      </c>
      <c r="M6574" s="62">
        <v>6565</v>
      </c>
    </row>
    <row r="6575" spans="4:13">
      <c r="D6575" s="59"/>
      <c r="E6575" s="59"/>
      <c r="F6575" s="62">
        <v>6</v>
      </c>
      <c r="G6575" s="64">
        <v>5867312000</v>
      </c>
      <c r="H6575" s="59"/>
      <c r="I6575" s="69">
        <v>1.06</v>
      </c>
      <c r="J6575" s="70">
        <v>587572633.760666</v>
      </c>
      <c r="K6575" s="64">
        <v>10</v>
      </c>
      <c r="L6575" s="64">
        <f t="shared" si="106"/>
        <v>3447477832247560</v>
      </c>
      <c r="M6575" s="62">
        <v>6566</v>
      </c>
    </row>
    <row r="6576" spans="4:13">
      <c r="D6576" s="59"/>
      <c r="E6576" s="59"/>
      <c r="F6576" s="62">
        <v>7</v>
      </c>
      <c r="G6576" s="64">
        <v>5978016000</v>
      </c>
      <c r="H6576" s="59"/>
      <c r="I6576" s="69">
        <v>1.08</v>
      </c>
      <c r="J6576" s="70">
        <v>593448360.098272</v>
      </c>
      <c r="K6576" s="64">
        <v>10</v>
      </c>
      <c r="L6576" s="64">
        <f t="shared" si="106"/>
        <v>3547649769857230</v>
      </c>
      <c r="M6576" s="62">
        <v>6567</v>
      </c>
    </row>
    <row r="6577" spans="5:13">
      <c r="E6577" s="59"/>
      <c r="F6577" s="62">
        <v>8</v>
      </c>
      <c r="G6577" s="64">
        <v>6088720000</v>
      </c>
      <c r="H6577" s="59"/>
      <c r="I6577" s="69">
        <v>1.1</v>
      </c>
      <c r="J6577" s="70">
        <v>599382843.699255</v>
      </c>
      <c r="K6577" s="64">
        <v>10</v>
      </c>
      <c r="L6577" s="64">
        <f t="shared" si="106"/>
        <v>3649480396808530</v>
      </c>
      <c r="M6577" s="62">
        <v>6568</v>
      </c>
    </row>
    <row r="6578" spans="5:13">
      <c r="E6578" s="62">
        <v>2</v>
      </c>
      <c r="F6578" s="62">
        <v>1</v>
      </c>
      <c r="G6578" s="63">
        <v>5661300000</v>
      </c>
      <c r="H6578" s="62">
        <v>126100000</v>
      </c>
      <c r="I6578" s="69">
        <v>1</v>
      </c>
      <c r="J6578" s="70">
        <v>571791300</v>
      </c>
      <c r="K6578" s="64">
        <v>10</v>
      </c>
      <c r="L6578" s="64">
        <f t="shared" si="106"/>
        <v>3237087747990000</v>
      </c>
      <c r="M6578" s="62">
        <v>6569</v>
      </c>
    </row>
    <row r="6579" spans="5:13">
      <c r="E6579" s="59"/>
      <c r="F6579" s="62">
        <v>2</v>
      </c>
      <c r="G6579" s="64">
        <v>5717913000</v>
      </c>
      <c r="H6579" s="59"/>
      <c r="I6579" s="69">
        <v>1.01</v>
      </c>
      <c r="J6579" s="70">
        <v>577509213</v>
      </c>
      <c r="K6579" s="64">
        <v>10</v>
      </c>
      <c r="L6579" s="64">
        <f t="shared" si="106"/>
        <v>3302153154545470</v>
      </c>
      <c r="M6579" s="62">
        <v>6570</v>
      </c>
    </row>
    <row r="6580" spans="5:13">
      <c r="E6580" s="59"/>
      <c r="F6580" s="62">
        <v>3</v>
      </c>
      <c r="G6580" s="64">
        <v>5774526000</v>
      </c>
      <c r="H6580" s="59"/>
      <c r="I6580" s="69">
        <v>1.02</v>
      </c>
      <c r="J6580" s="70">
        <v>583284305.13</v>
      </c>
      <c r="K6580" s="64">
        <v>10</v>
      </c>
      <c r="L6580" s="64">
        <f t="shared" si="106"/>
        <v>3368196159891120</v>
      </c>
      <c r="M6580" s="62">
        <v>6571</v>
      </c>
    </row>
    <row r="6581" spans="5:13">
      <c r="E6581" s="59"/>
      <c r="F6581" s="62">
        <v>4</v>
      </c>
      <c r="G6581" s="64">
        <v>5831139000</v>
      </c>
      <c r="H6581" s="59"/>
      <c r="I6581" s="69">
        <v>1.03</v>
      </c>
      <c r="J6581" s="70">
        <v>589117148.1813</v>
      </c>
      <c r="K6581" s="64">
        <v>10</v>
      </c>
      <c r="L6581" s="64">
        <f t="shared" si="106"/>
        <v>3435229809467760</v>
      </c>
      <c r="M6581" s="62">
        <v>6572</v>
      </c>
    </row>
    <row r="6582" spans="5:13">
      <c r="E6582" s="59"/>
      <c r="F6582" s="62">
        <v>5</v>
      </c>
      <c r="G6582" s="64">
        <v>5887752000</v>
      </c>
      <c r="H6582" s="59"/>
      <c r="I6582" s="69">
        <v>1.04</v>
      </c>
      <c r="J6582" s="70">
        <v>595008319.663113</v>
      </c>
      <c r="K6582" s="64">
        <v>10</v>
      </c>
      <c r="L6582" s="64">
        <f t="shared" si="106"/>
        <v>3503267311865130</v>
      </c>
      <c r="M6582" s="62">
        <v>6573</v>
      </c>
    </row>
    <row r="6583" spans="5:13">
      <c r="E6583" s="59"/>
      <c r="F6583" s="62">
        <v>6</v>
      </c>
      <c r="G6583" s="64">
        <v>6000978000</v>
      </c>
      <c r="H6583" s="59"/>
      <c r="I6583" s="69">
        <v>1.06</v>
      </c>
      <c r="J6583" s="70">
        <v>600958402.859744</v>
      </c>
      <c r="K6583" s="64">
        <v>10</v>
      </c>
      <c r="L6583" s="64">
        <f t="shared" si="106"/>
        <v>3606344155454460</v>
      </c>
      <c r="M6583" s="62">
        <v>6574</v>
      </c>
    </row>
    <row r="6584" spans="5:13">
      <c r="E6584" s="59"/>
      <c r="F6584" s="62">
        <v>7</v>
      </c>
      <c r="G6584" s="64">
        <v>6114204000</v>
      </c>
      <c r="H6584" s="59"/>
      <c r="I6584" s="69">
        <v>1.08</v>
      </c>
      <c r="J6584" s="70">
        <v>606967986.888342</v>
      </c>
      <c r="K6584" s="64">
        <v>10</v>
      </c>
      <c r="L6584" s="64">
        <f t="shared" si="106"/>
        <v>3711132207508650</v>
      </c>
      <c r="M6584" s="62">
        <v>6575</v>
      </c>
    </row>
    <row r="6585" spans="5:13">
      <c r="E6585" s="59"/>
      <c r="F6585" s="62">
        <v>8</v>
      </c>
      <c r="G6585" s="64">
        <v>6227430000</v>
      </c>
      <c r="H6585" s="59"/>
      <c r="I6585" s="69">
        <v>1.1</v>
      </c>
      <c r="J6585" s="70">
        <v>613037666.757225</v>
      </c>
      <c r="K6585" s="64">
        <v>10</v>
      </c>
      <c r="L6585" s="64">
        <f t="shared" si="106"/>
        <v>3817655384523950</v>
      </c>
      <c r="M6585" s="62">
        <v>6576</v>
      </c>
    </row>
    <row r="6586" spans="5:13">
      <c r="E6586" s="62">
        <v>3</v>
      </c>
      <c r="F6586" s="62">
        <v>1</v>
      </c>
      <c r="G6586" s="63">
        <v>5787400000</v>
      </c>
      <c r="H6586" s="62">
        <v>126100000</v>
      </c>
      <c r="I6586" s="69">
        <v>1</v>
      </c>
      <c r="J6586" s="70">
        <v>584527400</v>
      </c>
      <c r="K6586" s="64">
        <v>10</v>
      </c>
      <c r="L6586" s="64">
        <f t="shared" si="106"/>
        <v>3382899662160000</v>
      </c>
      <c r="M6586" s="62">
        <v>6577</v>
      </c>
    </row>
    <row r="6587" spans="5:13">
      <c r="E6587" s="59"/>
      <c r="F6587" s="62">
        <v>2</v>
      </c>
      <c r="G6587" s="64">
        <v>5845274000</v>
      </c>
      <c r="H6587" s="59"/>
      <c r="I6587" s="69">
        <v>1.01</v>
      </c>
      <c r="J6587" s="70">
        <v>590372674</v>
      </c>
      <c r="K6587" s="64">
        <v>10</v>
      </c>
      <c r="L6587" s="64">
        <f t="shared" si="106"/>
        <v>3450895886916680</v>
      </c>
      <c r="M6587" s="62">
        <v>6578</v>
      </c>
    </row>
    <row r="6588" spans="5:13">
      <c r="E6588" s="59"/>
      <c r="F6588" s="62">
        <v>3</v>
      </c>
      <c r="G6588" s="64">
        <v>5903148000</v>
      </c>
      <c r="H6588" s="59"/>
      <c r="I6588" s="69">
        <v>1.02</v>
      </c>
      <c r="J6588" s="70">
        <v>596276400.74</v>
      </c>
      <c r="K6588" s="64">
        <v>10</v>
      </c>
      <c r="L6588" s="64">
        <f t="shared" si="106"/>
        <v>3519913745623530</v>
      </c>
      <c r="M6588" s="62">
        <v>6579</v>
      </c>
    </row>
    <row r="6589" spans="5:13">
      <c r="E6589" s="59"/>
      <c r="F6589" s="62">
        <v>4</v>
      </c>
      <c r="G6589" s="64">
        <v>5961022000</v>
      </c>
      <c r="H6589" s="59"/>
      <c r="I6589" s="69">
        <v>1.03</v>
      </c>
      <c r="J6589" s="70">
        <v>602239164.7474</v>
      </c>
      <c r="K6589" s="64">
        <v>10</v>
      </c>
      <c r="L6589" s="64">
        <f t="shared" si="106"/>
        <v>3589966871342880</v>
      </c>
      <c r="M6589" s="62">
        <v>6580</v>
      </c>
    </row>
    <row r="6590" spans="5:13">
      <c r="E6590" s="59"/>
      <c r="F6590" s="62">
        <v>5</v>
      </c>
      <c r="G6590" s="64">
        <v>6018896000</v>
      </c>
      <c r="H6590" s="59"/>
      <c r="I6590" s="69">
        <v>1.04</v>
      </c>
      <c r="J6590" s="70">
        <v>608261556.394874</v>
      </c>
      <c r="K6590" s="64">
        <v>10</v>
      </c>
      <c r="L6590" s="64">
        <f t="shared" si="106"/>
        <v>3661069067634880</v>
      </c>
      <c r="M6590" s="62">
        <v>6581</v>
      </c>
    </row>
    <row r="6591" spans="5:13">
      <c r="E6591" s="59"/>
      <c r="F6591" s="62">
        <v>6</v>
      </c>
      <c r="G6591" s="64">
        <v>6134644000</v>
      </c>
      <c r="H6591" s="59"/>
      <c r="I6591" s="69">
        <v>1.06</v>
      </c>
      <c r="J6591" s="70">
        <v>614344171.958823</v>
      </c>
      <c r="K6591" s="64">
        <v>10</v>
      </c>
      <c r="L6591" s="64">
        <f t="shared" si="106"/>
        <v>3768788923086160</v>
      </c>
      <c r="M6591" s="62">
        <v>6582</v>
      </c>
    </row>
    <row r="6592" spans="5:13">
      <c r="E6592" s="59"/>
      <c r="F6592" s="62">
        <v>7</v>
      </c>
      <c r="G6592" s="64">
        <v>6250392000</v>
      </c>
      <c r="H6592" s="59"/>
      <c r="I6592" s="69">
        <v>1.08</v>
      </c>
      <c r="J6592" s="70">
        <v>620487613.678411</v>
      </c>
      <c r="K6592" s="64">
        <v>10</v>
      </c>
      <c r="L6592" s="64">
        <f t="shared" si="106"/>
        <v>3878297067026630</v>
      </c>
      <c r="M6592" s="62">
        <v>6583</v>
      </c>
    </row>
    <row r="6593" spans="5:13">
      <c r="E6593" s="59"/>
      <c r="F6593" s="62">
        <v>8</v>
      </c>
      <c r="G6593" s="64">
        <v>6366140000</v>
      </c>
      <c r="H6593" s="59"/>
      <c r="I6593" s="69">
        <v>1.1</v>
      </c>
      <c r="J6593" s="70">
        <v>626692489.815195</v>
      </c>
      <c r="K6593" s="64">
        <v>10</v>
      </c>
      <c r="L6593" s="64">
        <f t="shared" si="106"/>
        <v>3989618493252110</v>
      </c>
      <c r="M6593" s="62">
        <v>6584</v>
      </c>
    </row>
    <row r="6594" spans="5:13">
      <c r="E6594" s="62">
        <v>4</v>
      </c>
      <c r="F6594" s="62">
        <v>1</v>
      </c>
      <c r="G6594" s="63">
        <v>5913500000</v>
      </c>
      <c r="H6594" s="62">
        <v>126100000</v>
      </c>
      <c r="I6594" s="69">
        <v>1</v>
      </c>
      <c r="J6594" s="70">
        <v>597263500</v>
      </c>
      <c r="K6594" s="64">
        <v>10</v>
      </c>
      <c r="L6594" s="64">
        <f t="shared" si="106"/>
        <v>3531923620750000</v>
      </c>
      <c r="M6594" s="62">
        <v>6585</v>
      </c>
    </row>
    <row r="6595" spans="5:13">
      <c r="E6595" s="59"/>
      <c r="F6595" s="62">
        <v>2</v>
      </c>
      <c r="G6595" s="64">
        <v>5972635000</v>
      </c>
      <c r="H6595" s="59"/>
      <c r="I6595" s="69">
        <v>1.01</v>
      </c>
      <c r="J6595" s="70">
        <v>603236135</v>
      </c>
      <c r="K6595" s="64">
        <v>10</v>
      </c>
      <c r="L6595" s="64">
        <f t="shared" si="106"/>
        <v>3602915225800720</v>
      </c>
      <c r="M6595" s="62">
        <v>6586</v>
      </c>
    </row>
    <row r="6596" spans="5:13">
      <c r="E6596" s="59"/>
      <c r="F6596" s="62">
        <v>3</v>
      </c>
      <c r="G6596" s="64">
        <v>6031770000</v>
      </c>
      <c r="H6596" s="59"/>
      <c r="I6596" s="69">
        <v>1.02</v>
      </c>
      <c r="J6596" s="70">
        <v>609268496.35</v>
      </c>
      <c r="K6596" s="64">
        <v>10</v>
      </c>
      <c r="L6596" s="64">
        <f t="shared" si="106"/>
        <v>3674973469999040</v>
      </c>
      <c r="M6596" s="62">
        <v>6587</v>
      </c>
    </row>
    <row r="6597" spans="5:13">
      <c r="E6597" s="59"/>
      <c r="F6597" s="62">
        <v>4</v>
      </c>
      <c r="G6597" s="64">
        <v>6090905000</v>
      </c>
      <c r="H6597" s="59"/>
      <c r="I6597" s="69">
        <v>1.03</v>
      </c>
      <c r="J6597" s="70">
        <v>615361181.3135</v>
      </c>
      <c r="K6597" s="64">
        <v>10</v>
      </c>
      <c r="L6597" s="64">
        <f t="shared" si="106"/>
        <v>3748112586973300</v>
      </c>
      <c r="M6597" s="62">
        <v>6588</v>
      </c>
    </row>
    <row r="6598" spans="5:13">
      <c r="E6598" s="59"/>
      <c r="F6598" s="62">
        <v>5</v>
      </c>
      <c r="G6598" s="64">
        <v>6150040000</v>
      </c>
      <c r="H6598" s="59"/>
      <c r="I6598" s="69">
        <v>1.04</v>
      </c>
      <c r="J6598" s="70">
        <v>621514793.126635</v>
      </c>
      <c r="K6598" s="64">
        <v>10</v>
      </c>
      <c r="L6598" s="64">
        <f t="shared" si="106"/>
        <v>3822346988360530</v>
      </c>
      <c r="M6598" s="62">
        <v>6589</v>
      </c>
    </row>
    <row r="6599" spans="5:13">
      <c r="E6599" s="59"/>
      <c r="F6599" s="62">
        <v>6</v>
      </c>
      <c r="G6599" s="64">
        <v>6268310000</v>
      </c>
      <c r="H6599" s="59"/>
      <c r="I6599" s="69">
        <v>1.06</v>
      </c>
      <c r="J6599" s="70">
        <v>627729941.057901</v>
      </c>
      <c r="K6599" s="64">
        <v>10</v>
      </c>
      <c r="L6599" s="64">
        <f t="shared" si="106"/>
        <v>3934812135142650</v>
      </c>
      <c r="M6599" s="62">
        <v>6590</v>
      </c>
    </row>
    <row r="6600" spans="5:13">
      <c r="E6600" s="59"/>
      <c r="F6600" s="62">
        <v>7</v>
      </c>
      <c r="G6600" s="64">
        <v>6386580000</v>
      </c>
      <c r="H6600" s="59"/>
      <c r="I6600" s="69">
        <v>1.08</v>
      </c>
      <c r="J6600" s="70">
        <v>634007240.46848</v>
      </c>
      <c r="K6600" s="64">
        <v>10</v>
      </c>
      <c r="L6600" s="64">
        <f t="shared" si="106"/>
        <v>4049144348411190</v>
      </c>
      <c r="M6600" s="62">
        <v>6591</v>
      </c>
    </row>
    <row r="6601" spans="5:13">
      <c r="E6601" s="59"/>
      <c r="F6601" s="62">
        <v>8</v>
      </c>
      <c r="G6601" s="64">
        <v>6504850000</v>
      </c>
      <c r="H6601" s="59"/>
      <c r="I6601" s="69">
        <v>1.1</v>
      </c>
      <c r="J6601" s="70">
        <v>640347312.873165</v>
      </c>
      <c r="K6601" s="64">
        <v>10</v>
      </c>
      <c r="L6601" s="64">
        <f t="shared" si="106"/>
        <v>4165369722993010</v>
      </c>
      <c r="M6601" s="62">
        <v>6592</v>
      </c>
    </row>
    <row r="6602" spans="5:13">
      <c r="E6602" s="62">
        <v>5</v>
      </c>
      <c r="F6602" s="62">
        <v>1</v>
      </c>
      <c r="G6602" s="63">
        <v>6039600000</v>
      </c>
      <c r="H6602" s="62">
        <v>126100000</v>
      </c>
      <c r="I6602" s="69">
        <v>1</v>
      </c>
      <c r="J6602" s="70">
        <v>609999600</v>
      </c>
      <c r="K6602" s="64">
        <v>10</v>
      </c>
      <c r="L6602" s="64">
        <f t="shared" ref="L6602:L6665" si="107">G6602*(1+J6602/1000)</f>
        <v>3684159623760000</v>
      </c>
      <c r="M6602" s="62">
        <v>6593</v>
      </c>
    </row>
    <row r="6603" spans="5:13">
      <c r="E6603" s="59"/>
      <c r="F6603" s="62">
        <v>2</v>
      </c>
      <c r="G6603" s="64">
        <v>6099996000</v>
      </c>
      <c r="H6603" s="59"/>
      <c r="I6603" s="69">
        <v>1.01</v>
      </c>
      <c r="J6603" s="70">
        <v>616099596</v>
      </c>
      <c r="K6603" s="64">
        <v>10</v>
      </c>
      <c r="L6603" s="64">
        <f t="shared" si="107"/>
        <v>3758211171197620</v>
      </c>
      <c r="M6603" s="62">
        <v>6594</v>
      </c>
    </row>
    <row r="6604" spans="5:13">
      <c r="E6604" s="59"/>
      <c r="F6604" s="62">
        <v>3</v>
      </c>
      <c r="G6604" s="64">
        <v>6160392000</v>
      </c>
      <c r="H6604" s="59"/>
      <c r="I6604" s="69">
        <v>1.02</v>
      </c>
      <c r="J6604" s="70">
        <v>622260591.96</v>
      </c>
      <c r="K6604" s="64">
        <v>10</v>
      </c>
      <c r="L6604" s="64">
        <f t="shared" si="107"/>
        <v>3833375333017650</v>
      </c>
      <c r="M6604" s="62">
        <v>6595</v>
      </c>
    </row>
    <row r="6605" spans="5:13">
      <c r="E6605" s="59"/>
      <c r="F6605" s="62">
        <v>4</v>
      </c>
      <c r="G6605" s="64">
        <v>6220788000</v>
      </c>
      <c r="H6605" s="59"/>
      <c r="I6605" s="69">
        <v>1.03</v>
      </c>
      <c r="J6605" s="70">
        <v>628483197.8796</v>
      </c>
      <c r="K6605" s="64">
        <v>10</v>
      </c>
      <c r="L6605" s="64">
        <f t="shared" si="107"/>
        <v>3909666956359040</v>
      </c>
      <c r="M6605" s="62">
        <v>6596</v>
      </c>
    </row>
    <row r="6606" spans="5:13">
      <c r="E6606" s="59"/>
      <c r="F6606" s="62">
        <v>5</v>
      </c>
      <c r="G6606" s="64">
        <v>6281184000</v>
      </c>
      <c r="H6606" s="59"/>
      <c r="I6606" s="69">
        <v>1.04</v>
      </c>
      <c r="J6606" s="70">
        <v>634768029.858396</v>
      </c>
      <c r="K6606" s="64">
        <v>10</v>
      </c>
      <c r="L6606" s="64">
        <f t="shared" si="107"/>
        <v>3987101074042080</v>
      </c>
      <c r="M6606" s="62">
        <v>6597</v>
      </c>
    </row>
    <row r="6607" spans="5:13">
      <c r="E6607" s="59"/>
      <c r="F6607" s="62">
        <v>6</v>
      </c>
      <c r="G6607" s="64">
        <v>6401976000</v>
      </c>
      <c r="H6607" s="59"/>
      <c r="I6607" s="69">
        <v>1.06</v>
      </c>
      <c r="J6607" s="70">
        <v>641115710.15698</v>
      </c>
      <c r="K6607" s="64">
        <v>10</v>
      </c>
      <c r="L6607" s="64">
        <f t="shared" si="107"/>
        <v>4104413791623940</v>
      </c>
      <c r="M6607" s="62">
        <v>6598</v>
      </c>
    </row>
    <row r="6608" spans="5:13">
      <c r="E6608" s="59"/>
      <c r="F6608" s="62">
        <v>7</v>
      </c>
      <c r="G6608" s="64">
        <v>6522768000</v>
      </c>
      <c r="H6608" s="59"/>
      <c r="I6608" s="69">
        <v>1.08</v>
      </c>
      <c r="J6608" s="70">
        <v>647526867.25855</v>
      </c>
      <c r="K6608" s="64">
        <v>10</v>
      </c>
      <c r="L6608" s="64">
        <f t="shared" si="107"/>
        <v>4223674051662320</v>
      </c>
      <c r="M6608" s="62">
        <v>6599</v>
      </c>
    </row>
    <row r="6609" spans="4:13">
      <c r="D6609" s="59"/>
      <c r="E6609" s="59"/>
      <c r="F6609" s="62">
        <v>8</v>
      </c>
      <c r="G6609" s="64">
        <v>6643560000</v>
      </c>
      <c r="H6609" s="59"/>
      <c r="I6609" s="69">
        <v>1.1</v>
      </c>
      <c r="J6609" s="70">
        <v>654002135.931135</v>
      </c>
      <c r="K6609" s="64">
        <v>10</v>
      </c>
      <c r="L6609" s="64">
        <f t="shared" si="107"/>
        <v>4344909073746650</v>
      </c>
      <c r="M6609" s="62">
        <v>6600</v>
      </c>
    </row>
    <row r="6610" spans="4:13">
      <c r="D6610" s="62" t="s">
        <v>762</v>
      </c>
      <c r="E6610" s="62">
        <v>1</v>
      </c>
      <c r="F6610" s="62">
        <v>1</v>
      </c>
      <c r="G6610" s="63">
        <v>6175700000</v>
      </c>
      <c r="H6610" s="62">
        <v>136100000</v>
      </c>
      <c r="I6610" s="69">
        <v>1</v>
      </c>
      <c r="J6610" s="70">
        <v>623745700</v>
      </c>
      <c r="K6610" s="64">
        <v>10</v>
      </c>
      <c r="L6610" s="64">
        <f t="shared" si="107"/>
        <v>3852072495190000</v>
      </c>
      <c r="M6610" s="62">
        <v>6601</v>
      </c>
    </row>
    <row r="6611" spans="4:13">
      <c r="D6611" s="59"/>
      <c r="E6611" s="59"/>
      <c r="F6611" s="62">
        <v>2</v>
      </c>
      <c r="G6611" s="64">
        <v>6237457000</v>
      </c>
      <c r="H6611" s="59"/>
      <c r="I6611" s="69">
        <v>1.01</v>
      </c>
      <c r="J6611" s="70">
        <v>629983157</v>
      </c>
      <c r="K6611" s="64">
        <v>10</v>
      </c>
      <c r="L6611" s="64">
        <f t="shared" si="107"/>
        <v>3929499089968750</v>
      </c>
      <c r="M6611" s="62">
        <v>6602</v>
      </c>
    </row>
    <row r="6612" spans="4:13">
      <c r="D6612" s="59"/>
      <c r="E6612" s="59"/>
      <c r="F6612" s="62">
        <v>3</v>
      </c>
      <c r="G6612" s="64">
        <v>6299214000</v>
      </c>
      <c r="H6612" s="59"/>
      <c r="I6612" s="69">
        <v>1.02</v>
      </c>
      <c r="J6612" s="70">
        <v>636282988.57</v>
      </c>
      <c r="K6612" s="64">
        <v>10</v>
      </c>
      <c r="L6612" s="64">
        <f t="shared" si="107"/>
        <v>4008089008775980</v>
      </c>
      <c r="M6612" s="62">
        <v>6603</v>
      </c>
    </row>
    <row r="6613" spans="4:13">
      <c r="D6613" s="59"/>
      <c r="E6613" s="59"/>
      <c r="F6613" s="62">
        <v>4</v>
      </c>
      <c r="G6613" s="64">
        <v>6360971000</v>
      </c>
      <c r="H6613" s="59"/>
      <c r="I6613" s="69">
        <v>1.03</v>
      </c>
      <c r="J6613" s="70">
        <v>642645818.4557</v>
      </c>
      <c r="K6613" s="64">
        <v>10</v>
      </c>
      <c r="L6613" s="64">
        <f t="shared" si="107"/>
        <v>4087857775438970</v>
      </c>
      <c r="M6613" s="62">
        <v>6604</v>
      </c>
    </row>
    <row r="6614" spans="4:13">
      <c r="D6614" s="59"/>
      <c r="E6614" s="59"/>
      <c r="F6614" s="62">
        <v>5</v>
      </c>
      <c r="G6614" s="64">
        <v>6422728000</v>
      </c>
      <c r="H6614" s="59"/>
      <c r="I6614" s="69">
        <v>1.04</v>
      </c>
      <c r="J6614" s="70">
        <v>649072276.640257</v>
      </c>
      <c r="K6614" s="64">
        <v>10</v>
      </c>
      <c r="L6614" s="64">
        <f t="shared" si="107"/>
        <v>4168821107929120</v>
      </c>
      <c r="M6614" s="62">
        <v>6605</v>
      </c>
    </row>
    <row r="6615" spans="4:13">
      <c r="D6615" s="59"/>
      <c r="E6615" s="59"/>
      <c r="F6615" s="62">
        <v>6</v>
      </c>
      <c r="G6615" s="64">
        <v>6546242000</v>
      </c>
      <c r="H6615" s="59"/>
      <c r="I6615" s="69">
        <v>1.06</v>
      </c>
      <c r="J6615" s="70">
        <v>655562999.40666</v>
      </c>
      <c r="K6615" s="64">
        <v>10</v>
      </c>
      <c r="L6615" s="64">
        <f t="shared" si="107"/>
        <v>4291480586603850</v>
      </c>
      <c r="M6615" s="62">
        <v>6606</v>
      </c>
    </row>
    <row r="6616" spans="4:13">
      <c r="D6616" s="59"/>
      <c r="E6616" s="59"/>
      <c r="F6616" s="62">
        <v>7</v>
      </c>
      <c r="G6616" s="64">
        <v>6669756000</v>
      </c>
      <c r="H6616" s="59"/>
      <c r="I6616" s="69">
        <v>1.08</v>
      </c>
      <c r="J6616" s="70">
        <v>662118629.400726</v>
      </c>
      <c r="K6616" s="64">
        <v>10</v>
      </c>
      <c r="L6616" s="64">
        <f t="shared" si="107"/>
        <v>4416176370913270</v>
      </c>
      <c r="M6616" s="62">
        <v>6607</v>
      </c>
    </row>
    <row r="6617" spans="4:13">
      <c r="D6617" s="59"/>
      <c r="E6617" s="59"/>
      <c r="F6617" s="62">
        <v>8</v>
      </c>
      <c r="G6617" s="64">
        <v>6793270000</v>
      </c>
      <c r="H6617" s="59"/>
      <c r="I6617" s="69">
        <v>1.1</v>
      </c>
      <c r="J6617" s="70">
        <v>668739815.694734</v>
      </c>
      <c r="K6617" s="64">
        <v>10</v>
      </c>
      <c r="L6617" s="64">
        <f t="shared" si="107"/>
        <v>4542936921034570</v>
      </c>
      <c r="M6617" s="62">
        <v>6608</v>
      </c>
    </row>
    <row r="6618" spans="4:13">
      <c r="D6618" s="59"/>
      <c r="E6618" s="62">
        <v>2</v>
      </c>
      <c r="F6618" s="62">
        <v>1</v>
      </c>
      <c r="G6618" s="63">
        <v>6311800000</v>
      </c>
      <c r="H6618" s="62">
        <v>136100000</v>
      </c>
      <c r="I6618" s="69">
        <v>1</v>
      </c>
      <c r="J6618" s="70">
        <v>637491800</v>
      </c>
      <c r="K6618" s="64">
        <v>10</v>
      </c>
      <c r="L6618" s="64">
        <f t="shared" si="107"/>
        <v>4023727055040000</v>
      </c>
      <c r="M6618" s="62">
        <v>6609</v>
      </c>
    </row>
    <row r="6619" spans="4:13">
      <c r="D6619" s="59"/>
      <c r="E6619" s="59"/>
      <c r="F6619" s="62">
        <v>2</v>
      </c>
      <c r="G6619" s="64">
        <v>6374918000</v>
      </c>
      <c r="H6619" s="59"/>
      <c r="I6619" s="69">
        <v>1.01</v>
      </c>
      <c r="J6619" s="70">
        <v>643866718</v>
      </c>
      <c r="K6619" s="64">
        <v>10</v>
      </c>
      <c r="L6619" s="64">
        <f t="shared" si="107"/>
        <v>4104603905097120</v>
      </c>
      <c r="M6619" s="62">
        <v>6610</v>
      </c>
    </row>
    <row r="6620" spans="4:13">
      <c r="D6620" s="59"/>
      <c r="E6620" s="59"/>
      <c r="F6620" s="62">
        <v>3</v>
      </c>
      <c r="G6620" s="64">
        <v>6438036000</v>
      </c>
      <c r="H6620" s="59"/>
      <c r="I6620" s="69">
        <v>1.02</v>
      </c>
      <c r="J6620" s="70">
        <v>650305385.18</v>
      </c>
      <c r="K6620" s="64">
        <v>10</v>
      </c>
      <c r="L6620" s="64">
        <f t="shared" si="107"/>
        <v>4186695918818710</v>
      </c>
      <c r="M6620" s="62">
        <v>6611</v>
      </c>
    </row>
    <row r="6621" spans="4:13">
      <c r="D6621" s="59"/>
      <c r="E6621" s="59"/>
      <c r="F6621" s="62">
        <v>4</v>
      </c>
      <c r="G6621" s="64">
        <v>6501154000</v>
      </c>
      <c r="H6621" s="59"/>
      <c r="I6621" s="69">
        <v>1.03</v>
      </c>
      <c r="J6621" s="70">
        <v>656808439.0318</v>
      </c>
      <c r="K6621" s="64">
        <v>10</v>
      </c>
      <c r="L6621" s="64">
        <f t="shared" si="107"/>
        <v>4270019311799340</v>
      </c>
      <c r="M6621" s="62">
        <v>6612</v>
      </c>
    </row>
    <row r="6622" spans="4:13">
      <c r="D6622" s="59"/>
      <c r="E6622" s="59"/>
      <c r="F6622" s="62">
        <v>5</v>
      </c>
      <c r="G6622" s="64">
        <v>6564272000</v>
      </c>
      <c r="H6622" s="59"/>
      <c r="I6622" s="69">
        <v>1.04</v>
      </c>
      <c r="J6622" s="70">
        <v>663376523.422118</v>
      </c>
      <c r="K6622" s="64">
        <v>10</v>
      </c>
      <c r="L6622" s="64">
        <f t="shared" si="107"/>
        <v>4354590502429150</v>
      </c>
      <c r="M6622" s="62">
        <v>6613</v>
      </c>
    </row>
    <row r="6623" spans="4:13">
      <c r="D6623" s="59"/>
      <c r="E6623" s="59"/>
      <c r="F6623" s="62">
        <v>6</v>
      </c>
      <c r="G6623" s="64">
        <v>6690508000</v>
      </c>
      <c r="H6623" s="59"/>
      <c r="I6623" s="69">
        <v>1.06</v>
      </c>
      <c r="J6623" s="70">
        <v>670010288.656339</v>
      </c>
      <c r="K6623" s="64">
        <v>10</v>
      </c>
      <c r="L6623" s="64">
        <f t="shared" si="107"/>
        <v>4482715886845550</v>
      </c>
      <c r="M6623" s="62">
        <v>6614</v>
      </c>
    </row>
    <row r="6624" spans="4:13">
      <c r="D6624" s="59"/>
      <c r="E6624" s="59"/>
      <c r="F6624" s="62">
        <v>7</v>
      </c>
      <c r="G6624" s="64">
        <v>6816744000</v>
      </c>
      <c r="H6624" s="59"/>
      <c r="I6624" s="69">
        <v>1.08</v>
      </c>
      <c r="J6624" s="70">
        <v>676710391.542903</v>
      </c>
      <c r="K6624" s="64">
        <v>10</v>
      </c>
      <c r="L6624" s="64">
        <f t="shared" si="107"/>
        <v>4612968318031730</v>
      </c>
      <c r="M6624" s="62">
        <v>6615</v>
      </c>
    </row>
    <row r="6625" spans="5:13">
      <c r="E6625" s="59"/>
      <c r="F6625" s="62">
        <v>8</v>
      </c>
      <c r="G6625" s="64">
        <v>6942980000</v>
      </c>
      <c r="H6625" s="59"/>
      <c r="I6625" s="69">
        <v>1.1</v>
      </c>
      <c r="J6625" s="70">
        <v>683477495.458332</v>
      </c>
      <c r="K6625" s="64">
        <v>10</v>
      </c>
      <c r="L6625" s="64">
        <f t="shared" si="107"/>
        <v>4745377524397290</v>
      </c>
      <c r="M6625" s="62">
        <v>6616</v>
      </c>
    </row>
    <row r="6626" spans="5:13">
      <c r="E6626" s="62">
        <v>3</v>
      </c>
      <c r="F6626" s="62">
        <v>1</v>
      </c>
      <c r="G6626" s="63">
        <v>6447900000</v>
      </c>
      <c r="H6626" s="62">
        <v>136100000</v>
      </c>
      <c r="I6626" s="69">
        <v>1</v>
      </c>
      <c r="J6626" s="70">
        <v>651237900</v>
      </c>
      <c r="K6626" s="64">
        <v>10</v>
      </c>
      <c r="L6626" s="64">
        <f t="shared" si="107"/>
        <v>4199123303310000</v>
      </c>
      <c r="M6626" s="62">
        <v>6617</v>
      </c>
    </row>
    <row r="6627" spans="5:13">
      <c r="E6627" s="59"/>
      <c r="F6627" s="62">
        <v>2</v>
      </c>
      <c r="G6627" s="64">
        <v>6512379000</v>
      </c>
      <c r="H6627" s="59"/>
      <c r="I6627" s="69">
        <v>1.01</v>
      </c>
      <c r="J6627" s="70">
        <v>657750279</v>
      </c>
      <c r="K6627" s="64">
        <v>10</v>
      </c>
      <c r="L6627" s="64">
        <f t="shared" si="107"/>
        <v>4283525616582740</v>
      </c>
      <c r="M6627" s="62">
        <v>6618</v>
      </c>
    </row>
    <row r="6628" spans="5:13">
      <c r="E6628" s="59"/>
      <c r="F6628" s="62">
        <v>3</v>
      </c>
      <c r="G6628" s="64">
        <v>6576858000</v>
      </c>
      <c r="H6628" s="59"/>
      <c r="I6628" s="69">
        <v>1.02</v>
      </c>
      <c r="J6628" s="70">
        <v>664327781.79</v>
      </c>
      <c r="K6628" s="64">
        <v>10</v>
      </c>
      <c r="L6628" s="64">
        <f t="shared" si="107"/>
        <v>4369196063145820</v>
      </c>
      <c r="M6628" s="62">
        <v>6619</v>
      </c>
    </row>
    <row r="6629" spans="5:13">
      <c r="E6629" s="59"/>
      <c r="F6629" s="62">
        <v>4</v>
      </c>
      <c r="G6629" s="64">
        <v>6641337000</v>
      </c>
      <c r="H6629" s="59"/>
      <c r="I6629" s="69">
        <v>1.03</v>
      </c>
      <c r="J6629" s="70">
        <v>670971059.6079</v>
      </c>
      <c r="K6629" s="64">
        <v>10</v>
      </c>
      <c r="L6629" s="64">
        <f t="shared" si="107"/>
        <v>4456151565440150</v>
      </c>
      <c r="M6629" s="62">
        <v>6620</v>
      </c>
    </row>
    <row r="6630" spans="5:13">
      <c r="E6630" s="59"/>
      <c r="F6630" s="62">
        <v>5</v>
      </c>
      <c r="G6630" s="64">
        <v>6705816000</v>
      </c>
      <c r="H6630" s="59"/>
      <c r="I6630" s="69">
        <v>1.04</v>
      </c>
      <c r="J6630" s="70">
        <v>677680770.203979</v>
      </c>
      <c r="K6630" s="64">
        <v>10</v>
      </c>
      <c r="L6630" s="64">
        <f t="shared" si="107"/>
        <v>4544409257542170</v>
      </c>
      <c r="M6630" s="62">
        <v>6621</v>
      </c>
    </row>
    <row r="6631" spans="5:13">
      <c r="E6631" s="59"/>
      <c r="F6631" s="62">
        <v>6</v>
      </c>
      <c r="G6631" s="64">
        <v>6834774000</v>
      </c>
      <c r="H6631" s="59"/>
      <c r="I6631" s="69">
        <v>1.06</v>
      </c>
      <c r="J6631" s="70">
        <v>684457577.906019</v>
      </c>
      <c r="K6631" s="64">
        <v>10</v>
      </c>
      <c r="L6631" s="64">
        <f t="shared" si="107"/>
        <v>4678119692349030</v>
      </c>
      <c r="M6631" s="62">
        <v>6622</v>
      </c>
    </row>
    <row r="6632" spans="5:13">
      <c r="E6632" s="59"/>
      <c r="F6632" s="62">
        <v>7</v>
      </c>
      <c r="G6632" s="64">
        <v>6963732000</v>
      </c>
      <c r="H6632" s="59"/>
      <c r="I6632" s="69">
        <v>1.08</v>
      </c>
      <c r="J6632" s="70">
        <v>691302153.685079</v>
      </c>
      <c r="K6632" s="64">
        <v>10</v>
      </c>
      <c r="L6632" s="64">
        <f t="shared" si="107"/>
        <v>4814049893017700</v>
      </c>
      <c r="M6632" s="62">
        <v>6623</v>
      </c>
    </row>
    <row r="6633" spans="5:13">
      <c r="E6633" s="59"/>
      <c r="F6633" s="62">
        <v>8</v>
      </c>
      <c r="G6633" s="64">
        <v>7092690000</v>
      </c>
      <c r="H6633" s="59"/>
      <c r="I6633" s="69">
        <v>1.1</v>
      </c>
      <c r="J6633" s="70">
        <v>698215175.22193</v>
      </c>
      <c r="K6633" s="64">
        <v>10</v>
      </c>
      <c r="L6633" s="64">
        <f t="shared" si="107"/>
        <v>4952230883834830</v>
      </c>
      <c r="M6633" s="62">
        <v>6624</v>
      </c>
    </row>
    <row r="6634" spans="5:13">
      <c r="E6634" s="62">
        <v>4</v>
      </c>
      <c r="F6634" s="62">
        <v>1</v>
      </c>
      <c r="G6634" s="63">
        <v>6584000000</v>
      </c>
      <c r="H6634" s="62">
        <v>136100000</v>
      </c>
      <c r="I6634" s="69">
        <v>1</v>
      </c>
      <c r="J6634" s="70">
        <v>664984000</v>
      </c>
      <c r="K6634" s="64">
        <v>10</v>
      </c>
      <c r="L6634" s="64">
        <f t="shared" si="107"/>
        <v>4378261240000000</v>
      </c>
      <c r="M6634" s="62">
        <v>6625</v>
      </c>
    </row>
    <row r="6635" spans="5:13">
      <c r="E6635" s="59"/>
      <c r="F6635" s="62">
        <v>2</v>
      </c>
      <c r="G6635" s="64">
        <v>6649840000</v>
      </c>
      <c r="H6635" s="59"/>
      <c r="I6635" s="69">
        <v>1.01</v>
      </c>
      <c r="J6635" s="70">
        <v>671633840</v>
      </c>
      <c r="K6635" s="64">
        <v>10</v>
      </c>
      <c r="L6635" s="64">
        <f t="shared" si="107"/>
        <v>4466264224425600</v>
      </c>
      <c r="M6635" s="62">
        <v>6626</v>
      </c>
    </row>
    <row r="6636" spans="5:13">
      <c r="E6636" s="59"/>
      <c r="F6636" s="62">
        <v>3</v>
      </c>
      <c r="G6636" s="64">
        <v>6715680000</v>
      </c>
      <c r="H6636" s="59"/>
      <c r="I6636" s="69">
        <v>1.02</v>
      </c>
      <c r="J6636" s="70">
        <v>678350178.4</v>
      </c>
      <c r="K6636" s="64">
        <v>10</v>
      </c>
      <c r="L6636" s="64">
        <f t="shared" si="107"/>
        <v>4555589441757310</v>
      </c>
      <c r="M6636" s="62">
        <v>6627</v>
      </c>
    </row>
    <row r="6637" spans="5:13">
      <c r="E6637" s="59"/>
      <c r="F6637" s="62">
        <v>4</v>
      </c>
      <c r="G6637" s="64">
        <v>6781520000</v>
      </c>
      <c r="H6637" s="59"/>
      <c r="I6637" s="69">
        <v>1.03</v>
      </c>
      <c r="J6637" s="70">
        <v>685133680.184</v>
      </c>
      <c r="K6637" s="64">
        <v>10</v>
      </c>
      <c r="L6637" s="64">
        <f t="shared" si="107"/>
        <v>4646254536361400</v>
      </c>
      <c r="M6637" s="62">
        <v>6628</v>
      </c>
    </row>
    <row r="6638" spans="5:13">
      <c r="E6638" s="59"/>
      <c r="F6638" s="62">
        <v>5</v>
      </c>
      <c r="G6638" s="64">
        <v>6847360000</v>
      </c>
      <c r="H6638" s="59"/>
      <c r="I6638" s="69">
        <v>1.04</v>
      </c>
      <c r="J6638" s="70">
        <v>691985016.98584</v>
      </c>
      <c r="K6638" s="64">
        <v>10</v>
      </c>
      <c r="L6638" s="64">
        <f t="shared" si="107"/>
        <v>4738277373268160</v>
      </c>
      <c r="M6638" s="62">
        <v>6629</v>
      </c>
    </row>
    <row r="6639" spans="5:13">
      <c r="E6639" s="59"/>
      <c r="F6639" s="62">
        <v>6</v>
      </c>
      <c r="G6639" s="64">
        <v>6979040000</v>
      </c>
      <c r="H6639" s="59"/>
      <c r="I6639" s="69">
        <v>1.06</v>
      </c>
      <c r="J6639" s="70">
        <v>698904867.155698</v>
      </c>
      <c r="K6639" s="64">
        <v>10</v>
      </c>
      <c r="L6639" s="64">
        <f t="shared" si="107"/>
        <v>4877692003114300</v>
      </c>
      <c r="M6639" s="62">
        <v>6630</v>
      </c>
    </row>
    <row r="6640" spans="5:13">
      <c r="E6640" s="59"/>
      <c r="F6640" s="62">
        <v>7</v>
      </c>
      <c r="G6640" s="64">
        <v>7110720000</v>
      </c>
      <c r="H6640" s="59"/>
      <c r="I6640" s="69">
        <v>1.08</v>
      </c>
      <c r="J6640" s="70">
        <v>705893915.827255</v>
      </c>
      <c r="K6640" s="64">
        <v>10</v>
      </c>
      <c r="L6640" s="64">
        <f t="shared" si="107"/>
        <v>5019421095871180</v>
      </c>
      <c r="M6640" s="62">
        <v>6631</v>
      </c>
    </row>
    <row r="6641" spans="4:13">
      <c r="D6641" s="59"/>
      <c r="E6641" s="59"/>
      <c r="F6641" s="62">
        <v>8</v>
      </c>
      <c r="G6641" s="64">
        <v>7242400000</v>
      </c>
      <c r="H6641" s="59"/>
      <c r="I6641" s="69">
        <v>1.1</v>
      </c>
      <c r="J6641" s="70">
        <v>712952854.985528</v>
      </c>
      <c r="K6641" s="64">
        <v>10</v>
      </c>
      <c r="L6641" s="64">
        <f t="shared" si="107"/>
        <v>5163496999347190</v>
      </c>
      <c r="M6641" s="62">
        <v>6632</v>
      </c>
    </row>
    <row r="6642" spans="4:13">
      <c r="D6642" s="59"/>
      <c r="E6642" s="62">
        <v>5</v>
      </c>
      <c r="F6642" s="62">
        <v>1</v>
      </c>
      <c r="G6642" s="63">
        <v>6720100000</v>
      </c>
      <c r="H6642" s="62">
        <v>136100000</v>
      </c>
      <c r="I6642" s="69">
        <v>1</v>
      </c>
      <c r="J6642" s="70">
        <v>678730100</v>
      </c>
      <c r="K6642" s="64">
        <v>10</v>
      </c>
      <c r="L6642" s="64">
        <f t="shared" si="107"/>
        <v>4561140865110000</v>
      </c>
      <c r="M6642" s="62">
        <v>6633</v>
      </c>
    </row>
    <row r="6643" spans="4:13">
      <c r="D6643" s="59"/>
      <c r="E6643" s="59"/>
      <c r="F6643" s="62">
        <v>2</v>
      </c>
      <c r="G6643" s="64">
        <v>6787301000</v>
      </c>
      <c r="H6643" s="59"/>
      <c r="I6643" s="69">
        <v>1.01</v>
      </c>
      <c r="J6643" s="70">
        <v>685517401</v>
      </c>
      <c r="K6643" s="64">
        <v>10</v>
      </c>
      <c r="L6643" s="64">
        <f t="shared" si="107"/>
        <v>4652819728625700</v>
      </c>
      <c r="M6643" s="62">
        <v>6634</v>
      </c>
    </row>
    <row r="6644" spans="4:13">
      <c r="D6644" s="59"/>
      <c r="E6644" s="59"/>
      <c r="F6644" s="62">
        <v>3</v>
      </c>
      <c r="G6644" s="64">
        <v>6854502000</v>
      </c>
      <c r="H6644" s="59"/>
      <c r="I6644" s="69">
        <v>1.02</v>
      </c>
      <c r="J6644" s="70">
        <v>692372575.01</v>
      </c>
      <c r="K6644" s="64">
        <v>10</v>
      </c>
      <c r="L6644" s="64">
        <f t="shared" si="107"/>
        <v>4745876054653190</v>
      </c>
      <c r="M6644" s="62">
        <v>6635</v>
      </c>
    </row>
    <row r="6645" spans="4:13">
      <c r="D6645" s="59"/>
      <c r="E6645" s="59"/>
      <c r="F6645" s="62">
        <v>4</v>
      </c>
      <c r="G6645" s="64">
        <v>6921703000</v>
      </c>
      <c r="H6645" s="59"/>
      <c r="I6645" s="69">
        <v>1.03</v>
      </c>
      <c r="J6645" s="70">
        <v>699296300.7601</v>
      </c>
      <c r="K6645" s="64">
        <v>10</v>
      </c>
      <c r="L6645" s="64">
        <f t="shared" si="107"/>
        <v>4840328224563090</v>
      </c>
      <c r="M6645" s="62">
        <v>6636</v>
      </c>
    </row>
    <row r="6646" spans="4:13">
      <c r="D6646" s="59"/>
      <c r="E6646" s="59"/>
      <c r="F6646" s="62">
        <v>5</v>
      </c>
      <c r="G6646" s="64">
        <v>6988904000</v>
      </c>
      <c r="H6646" s="59"/>
      <c r="I6646" s="69">
        <v>1.04</v>
      </c>
      <c r="J6646" s="70">
        <v>706289263.767701</v>
      </c>
      <c r="K6646" s="64">
        <v>10</v>
      </c>
      <c r="L6646" s="64">
        <f t="shared" si="107"/>
        <v>4936194849607140</v>
      </c>
      <c r="M6646" s="62">
        <v>6637</v>
      </c>
    </row>
    <row r="6647" spans="4:13">
      <c r="D6647" s="59"/>
      <c r="E6647" s="59"/>
      <c r="F6647" s="62">
        <v>6</v>
      </c>
      <c r="G6647" s="64">
        <v>7123306000</v>
      </c>
      <c r="H6647" s="59"/>
      <c r="I6647" s="69">
        <v>1.06</v>
      </c>
      <c r="J6647" s="70">
        <v>713352156.405378</v>
      </c>
      <c r="K6647" s="64">
        <v>10</v>
      </c>
      <c r="L6647" s="64">
        <f t="shared" si="107"/>
        <v>5081432819141370</v>
      </c>
      <c r="M6647" s="62">
        <v>6638</v>
      </c>
    </row>
    <row r="6648" spans="4:13">
      <c r="D6648" s="59"/>
      <c r="E6648" s="59"/>
      <c r="F6648" s="62">
        <v>7</v>
      </c>
      <c r="G6648" s="64">
        <v>7257708000</v>
      </c>
      <c r="H6648" s="59"/>
      <c r="I6648" s="69">
        <v>1.08</v>
      </c>
      <c r="J6648" s="70">
        <v>720485677.969432</v>
      </c>
      <c r="K6648" s="64">
        <v>10</v>
      </c>
      <c r="L6648" s="64">
        <f t="shared" si="107"/>
        <v>5229081926592170</v>
      </c>
      <c r="M6648" s="62">
        <v>6639</v>
      </c>
    </row>
    <row r="6649" spans="4:13">
      <c r="D6649" s="59"/>
      <c r="E6649" s="59"/>
      <c r="F6649" s="62">
        <v>8</v>
      </c>
      <c r="G6649" s="64">
        <v>7392110000</v>
      </c>
      <c r="H6649" s="59"/>
      <c r="I6649" s="69">
        <v>1.1</v>
      </c>
      <c r="J6649" s="70">
        <v>727690534.749126</v>
      </c>
      <c r="K6649" s="64">
        <v>10</v>
      </c>
      <c r="L6649" s="64">
        <f t="shared" si="107"/>
        <v>5379175870934360</v>
      </c>
      <c r="M6649" s="62">
        <v>6640</v>
      </c>
    </row>
    <row r="6650" spans="4:13">
      <c r="D6650" s="62" t="s">
        <v>763</v>
      </c>
      <c r="E6650" s="62">
        <v>1</v>
      </c>
      <c r="F6650" s="62">
        <v>1</v>
      </c>
      <c r="G6650" s="63">
        <v>6866200000</v>
      </c>
      <c r="H6650" s="62">
        <v>146100000</v>
      </c>
      <c r="I6650" s="69">
        <v>1</v>
      </c>
      <c r="J6650" s="70">
        <v>693486200</v>
      </c>
      <c r="K6650" s="64">
        <v>10</v>
      </c>
      <c r="L6650" s="64">
        <f t="shared" si="107"/>
        <v>4761621812640000</v>
      </c>
      <c r="M6650" s="62">
        <v>6641</v>
      </c>
    </row>
    <row r="6651" spans="4:13">
      <c r="D6651" s="59"/>
      <c r="E6651" s="59"/>
      <c r="F6651" s="62">
        <v>2</v>
      </c>
      <c r="G6651" s="64">
        <v>6934862000</v>
      </c>
      <c r="H6651" s="59"/>
      <c r="I6651" s="69">
        <v>1.01</v>
      </c>
      <c r="J6651" s="70">
        <v>700421062</v>
      </c>
      <c r="K6651" s="64">
        <v>10</v>
      </c>
      <c r="L6651" s="64">
        <f t="shared" si="107"/>
        <v>4857330341725440</v>
      </c>
      <c r="M6651" s="62">
        <v>6642</v>
      </c>
    </row>
    <row r="6652" spans="4:13">
      <c r="D6652" s="59"/>
      <c r="E6652" s="59"/>
      <c r="F6652" s="62">
        <v>3</v>
      </c>
      <c r="G6652" s="64">
        <v>7003524000</v>
      </c>
      <c r="H6652" s="59"/>
      <c r="I6652" s="69">
        <v>1.02</v>
      </c>
      <c r="J6652" s="70">
        <v>707425272.62</v>
      </c>
      <c r="K6652" s="64">
        <v>10</v>
      </c>
      <c r="L6652" s="64">
        <f t="shared" si="107"/>
        <v>4954476878524710</v>
      </c>
      <c r="M6652" s="62">
        <v>6643</v>
      </c>
    </row>
    <row r="6653" spans="4:13">
      <c r="D6653" s="59"/>
      <c r="E6653" s="59"/>
      <c r="F6653" s="62">
        <v>4</v>
      </c>
      <c r="G6653" s="64">
        <v>7072186000</v>
      </c>
      <c r="H6653" s="59"/>
      <c r="I6653" s="69">
        <v>1.03</v>
      </c>
      <c r="J6653" s="70">
        <v>714499525.3462</v>
      </c>
      <c r="K6653" s="64">
        <v>10</v>
      </c>
      <c r="L6653" s="64">
        <f t="shared" si="107"/>
        <v>5053080612346040</v>
      </c>
      <c r="M6653" s="62">
        <v>6644</v>
      </c>
    </row>
    <row r="6654" spans="4:13">
      <c r="D6654" s="59"/>
      <c r="E6654" s="59"/>
      <c r="F6654" s="62">
        <v>5</v>
      </c>
      <c r="G6654" s="64">
        <v>7140848000</v>
      </c>
      <c r="H6654" s="59"/>
      <c r="I6654" s="69">
        <v>1.04</v>
      </c>
      <c r="J6654" s="70">
        <v>721644520.599662</v>
      </c>
      <c r="K6654" s="64">
        <v>10</v>
      </c>
      <c r="L6654" s="64">
        <f t="shared" si="107"/>
        <v>5153160972483050</v>
      </c>
      <c r="M6654" s="62">
        <v>6645</v>
      </c>
    </row>
    <row r="6655" spans="4:13">
      <c r="D6655" s="59"/>
      <c r="E6655" s="59"/>
      <c r="F6655" s="62">
        <v>6</v>
      </c>
      <c r="G6655" s="64">
        <v>7278172000</v>
      </c>
      <c r="H6655" s="59"/>
      <c r="I6655" s="69">
        <v>1.06</v>
      </c>
      <c r="J6655" s="70">
        <v>728860965.805659</v>
      </c>
      <c r="K6655" s="64">
        <v>10</v>
      </c>
      <c r="L6655" s="64">
        <f t="shared" si="107"/>
        <v>5304782751391700</v>
      </c>
      <c r="M6655" s="62">
        <v>6646</v>
      </c>
    </row>
    <row r="6656" spans="4:13">
      <c r="D6656" s="59"/>
      <c r="E6656" s="59"/>
      <c r="F6656" s="62">
        <v>7</v>
      </c>
      <c r="G6656" s="64">
        <v>7415496000</v>
      </c>
      <c r="H6656" s="59"/>
      <c r="I6656" s="69">
        <v>1.08</v>
      </c>
      <c r="J6656" s="70">
        <v>736149575.463715</v>
      </c>
      <c r="K6656" s="64">
        <v>10</v>
      </c>
      <c r="L6656" s="64">
        <f t="shared" si="107"/>
        <v>5458921647748880</v>
      </c>
      <c r="M6656" s="62">
        <v>6647</v>
      </c>
    </row>
    <row r="6657" spans="5:13">
      <c r="E6657" s="59"/>
      <c r="F6657" s="62">
        <v>8</v>
      </c>
      <c r="G6657" s="64">
        <v>7552820000</v>
      </c>
      <c r="H6657" s="59"/>
      <c r="I6657" s="69">
        <v>1.1</v>
      </c>
      <c r="J6657" s="70">
        <v>743511071.218352</v>
      </c>
      <c r="K6657" s="64">
        <v>10</v>
      </c>
      <c r="L6657" s="64">
        <f t="shared" si="107"/>
        <v>5615612841739390</v>
      </c>
      <c r="M6657" s="62">
        <v>6648</v>
      </c>
    </row>
    <row r="6658" spans="5:13">
      <c r="E6658" s="62">
        <v>2</v>
      </c>
      <c r="F6658" s="62">
        <v>1</v>
      </c>
      <c r="G6658" s="63">
        <v>7012300000</v>
      </c>
      <c r="H6658" s="62">
        <v>146100000</v>
      </c>
      <c r="I6658" s="69">
        <v>1</v>
      </c>
      <c r="J6658" s="70">
        <v>708242300</v>
      </c>
      <c r="K6658" s="64">
        <v>10</v>
      </c>
      <c r="L6658" s="64">
        <f t="shared" si="107"/>
        <v>4966414492590000</v>
      </c>
      <c r="M6658" s="62">
        <v>6649</v>
      </c>
    </row>
    <row r="6659" spans="5:13">
      <c r="E6659" s="59"/>
      <c r="F6659" s="62">
        <v>2</v>
      </c>
      <c r="G6659" s="64">
        <v>7082423000</v>
      </c>
      <c r="H6659" s="59"/>
      <c r="I6659" s="69">
        <v>1.01</v>
      </c>
      <c r="J6659" s="70">
        <v>715324723</v>
      </c>
      <c r="K6659" s="64">
        <v>10</v>
      </c>
      <c r="L6659" s="64">
        <f t="shared" si="107"/>
        <v>5066239353066830</v>
      </c>
      <c r="M6659" s="62">
        <v>6650</v>
      </c>
    </row>
    <row r="6660" spans="5:13">
      <c r="E6660" s="59"/>
      <c r="F6660" s="62">
        <v>3</v>
      </c>
      <c r="G6660" s="64">
        <v>7152546000</v>
      </c>
      <c r="H6660" s="59"/>
      <c r="I6660" s="69">
        <v>1.02</v>
      </c>
      <c r="J6660" s="70">
        <v>722477970.23</v>
      </c>
      <c r="K6660" s="64">
        <v>10</v>
      </c>
      <c r="L6660" s="64">
        <f t="shared" si="107"/>
        <v>5167564068602700</v>
      </c>
      <c r="M6660" s="62">
        <v>6651</v>
      </c>
    </row>
    <row r="6661" spans="5:13">
      <c r="E6661" s="59"/>
      <c r="F6661" s="62">
        <v>4</v>
      </c>
      <c r="G6661" s="64">
        <v>7222669000</v>
      </c>
      <c r="H6661" s="59"/>
      <c r="I6661" s="69">
        <v>1.03</v>
      </c>
      <c r="J6661" s="70">
        <v>729702749.9323</v>
      </c>
      <c r="K6661" s="64">
        <v>10</v>
      </c>
      <c r="L6661" s="64">
        <f t="shared" si="107"/>
        <v>5270408653819770</v>
      </c>
      <c r="M6661" s="62">
        <v>6652</v>
      </c>
    </row>
    <row r="6662" spans="5:13">
      <c r="E6662" s="59"/>
      <c r="F6662" s="62">
        <v>5</v>
      </c>
      <c r="G6662" s="64">
        <v>7292792000</v>
      </c>
      <c r="H6662" s="59"/>
      <c r="I6662" s="69">
        <v>1.04</v>
      </c>
      <c r="J6662" s="70">
        <v>736999777.431623</v>
      </c>
      <c r="K6662" s="64">
        <v>10</v>
      </c>
      <c r="L6662" s="64">
        <f t="shared" si="107"/>
        <v>5374793373647120</v>
      </c>
      <c r="M6662" s="62">
        <v>6653</v>
      </c>
    </row>
    <row r="6663" spans="5:13">
      <c r="E6663" s="59"/>
      <c r="F6663" s="62">
        <v>6</v>
      </c>
      <c r="G6663" s="64">
        <v>7433038000</v>
      </c>
      <c r="H6663" s="59"/>
      <c r="I6663" s="69">
        <v>1.06</v>
      </c>
      <c r="J6663" s="70">
        <v>744369775.205939</v>
      </c>
      <c r="K6663" s="64">
        <v>10</v>
      </c>
      <c r="L6663" s="64">
        <f t="shared" si="107"/>
        <v>5532936258195200</v>
      </c>
      <c r="M6663" s="62">
        <v>6654</v>
      </c>
    </row>
    <row r="6664" spans="5:13">
      <c r="E6664" s="59"/>
      <c r="F6664" s="62">
        <v>7</v>
      </c>
      <c r="G6664" s="64">
        <v>7573284000</v>
      </c>
      <c r="H6664" s="59"/>
      <c r="I6664" s="69">
        <v>1.08</v>
      </c>
      <c r="J6664" s="70">
        <v>751813472.957999</v>
      </c>
      <c r="K6664" s="64">
        <v>10</v>
      </c>
      <c r="L6664" s="64">
        <f t="shared" si="107"/>
        <v>5693704519021250</v>
      </c>
      <c r="M6664" s="62">
        <v>6655</v>
      </c>
    </row>
    <row r="6665" spans="5:13">
      <c r="E6665" s="59"/>
      <c r="F6665" s="62">
        <v>8</v>
      </c>
      <c r="G6665" s="64">
        <v>7713530000</v>
      </c>
      <c r="H6665" s="59"/>
      <c r="I6665" s="69">
        <v>1.1</v>
      </c>
      <c r="J6665" s="70">
        <v>759331607.687579</v>
      </c>
      <c r="K6665" s="64">
        <v>10</v>
      </c>
      <c r="L6665" s="64">
        <f t="shared" si="107"/>
        <v>5857134849376370</v>
      </c>
      <c r="M6665" s="62">
        <v>6656</v>
      </c>
    </row>
    <row r="6666" spans="5:13">
      <c r="E6666" s="62">
        <v>3</v>
      </c>
      <c r="F6666" s="62">
        <v>1</v>
      </c>
      <c r="G6666" s="63">
        <v>7158400000</v>
      </c>
      <c r="H6666" s="62">
        <v>146100000</v>
      </c>
      <c r="I6666" s="69">
        <v>1</v>
      </c>
      <c r="J6666" s="70">
        <v>722998400</v>
      </c>
      <c r="K6666" s="64">
        <v>10</v>
      </c>
      <c r="L6666" s="64">
        <f t="shared" ref="L6666:L6729" si="108">G6666*(1+J6666/1000)</f>
        <v>5175518904960000</v>
      </c>
      <c r="M6666" s="62">
        <v>6657</v>
      </c>
    </row>
    <row r="6667" spans="5:13">
      <c r="E6667" s="59"/>
      <c r="F6667" s="62">
        <v>2</v>
      </c>
      <c r="G6667" s="64">
        <v>7229984000</v>
      </c>
      <c r="H6667" s="59"/>
      <c r="I6667" s="69">
        <v>1.01</v>
      </c>
      <c r="J6667" s="70">
        <v>730228384</v>
      </c>
      <c r="K6667" s="64">
        <v>10</v>
      </c>
      <c r="L6667" s="64">
        <f t="shared" si="108"/>
        <v>5279546762649860</v>
      </c>
      <c r="M6667" s="62">
        <v>6658</v>
      </c>
    </row>
    <row r="6668" spans="5:13">
      <c r="E6668" s="59"/>
      <c r="F6668" s="62">
        <v>3</v>
      </c>
      <c r="G6668" s="64">
        <v>7301568000</v>
      </c>
      <c r="H6668" s="59"/>
      <c r="I6668" s="69">
        <v>1.02</v>
      </c>
      <c r="J6668" s="70">
        <v>737530667.84</v>
      </c>
      <c r="K6668" s="64">
        <v>10</v>
      </c>
      <c r="L6668" s="64">
        <f t="shared" si="108"/>
        <v>5385137624887170</v>
      </c>
      <c r="M6668" s="62">
        <v>6659</v>
      </c>
    </row>
    <row r="6669" spans="5:13">
      <c r="E6669" s="59"/>
      <c r="F6669" s="62">
        <v>4</v>
      </c>
      <c r="G6669" s="64">
        <v>7373152000</v>
      </c>
      <c r="H6669" s="59"/>
      <c r="I6669" s="69">
        <v>1.03</v>
      </c>
      <c r="J6669" s="70">
        <v>744905974.5184</v>
      </c>
      <c r="K6669" s="64">
        <v>10</v>
      </c>
      <c r="L6669" s="64">
        <f t="shared" si="108"/>
        <v>5492312348984290</v>
      </c>
      <c r="M6669" s="62">
        <v>6660</v>
      </c>
    </row>
    <row r="6670" spans="5:13">
      <c r="E6670" s="59"/>
      <c r="F6670" s="62">
        <v>5</v>
      </c>
      <c r="G6670" s="64">
        <v>7444736000</v>
      </c>
      <c r="H6670" s="59"/>
      <c r="I6670" s="69">
        <v>1.04</v>
      </c>
      <c r="J6670" s="70">
        <v>752355034.263584</v>
      </c>
      <c r="K6670" s="64">
        <v>10</v>
      </c>
      <c r="L6670" s="64">
        <f t="shared" si="108"/>
        <v>5601092053099340</v>
      </c>
      <c r="M6670" s="62">
        <v>6661</v>
      </c>
    </row>
    <row r="6671" spans="5:13">
      <c r="E6671" s="59"/>
      <c r="F6671" s="62">
        <v>6</v>
      </c>
      <c r="G6671" s="64">
        <v>7587904000</v>
      </c>
      <c r="H6671" s="59"/>
      <c r="I6671" s="69">
        <v>1.06</v>
      </c>
      <c r="J6671" s="70">
        <v>759878584.60622</v>
      </c>
      <c r="K6671" s="64">
        <v>10</v>
      </c>
      <c r="L6671" s="64">
        <f t="shared" si="108"/>
        <v>5765893339551870</v>
      </c>
      <c r="M6671" s="62">
        <v>6662</v>
      </c>
    </row>
    <row r="6672" spans="5:13">
      <c r="E6672" s="59"/>
      <c r="F6672" s="62">
        <v>7</v>
      </c>
      <c r="G6672" s="64">
        <v>7731072000</v>
      </c>
      <c r="H6672" s="59"/>
      <c r="I6672" s="69">
        <v>1.08</v>
      </c>
      <c r="J6672" s="70">
        <v>767477370.452282</v>
      </c>
      <c r="K6672" s="64">
        <v>10</v>
      </c>
      <c r="L6672" s="64">
        <f t="shared" si="108"/>
        <v>5933430540409260</v>
      </c>
      <c r="M6672" s="62">
        <v>6663</v>
      </c>
    </row>
    <row r="6673" spans="5:13">
      <c r="E6673" s="59"/>
      <c r="F6673" s="62">
        <v>8</v>
      </c>
      <c r="G6673" s="64">
        <v>7874240000</v>
      </c>
      <c r="H6673" s="59"/>
      <c r="I6673" s="69">
        <v>1.1</v>
      </c>
      <c r="J6673" s="70">
        <v>775152144.156805</v>
      </c>
      <c r="K6673" s="64">
        <v>10</v>
      </c>
      <c r="L6673" s="64">
        <f t="shared" si="108"/>
        <v>6103741893845280</v>
      </c>
      <c r="M6673" s="62">
        <v>6664</v>
      </c>
    </row>
    <row r="6674" spans="5:13">
      <c r="E6674" s="62">
        <v>4</v>
      </c>
      <c r="F6674" s="62">
        <v>1</v>
      </c>
      <c r="G6674" s="63">
        <v>7304500000</v>
      </c>
      <c r="H6674" s="62">
        <v>146100000</v>
      </c>
      <c r="I6674" s="69">
        <v>1</v>
      </c>
      <c r="J6674" s="70">
        <v>737754500</v>
      </c>
      <c r="K6674" s="64">
        <v>10</v>
      </c>
      <c r="L6674" s="64">
        <f t="shared" si="108"/>
        <v>5388935049750000</v>
      </c>
      <c r="M6674" s="62">
        <v>6665</v>
      </c>
    </row>
    <row r="6675" spans="5:13">
      <c r="E6675" s="59"/>
      <c r="F6675" s="62">
        <v>2</v>
      </c>
      <c r="G6675" s="64">
        <v>7377545000</v>
      </c>
      <c r="H6675" s="59"/>
      <c r="I6675" s="69">
        <v>1.01</v>
      </c>
      <c r="J6675" s="70">
        <v>745132045</v>
      </c>
      <c r="K6675" s="64">
        <v>10</v>
      </c>
      <c r="L6675" s="64">
        <f t="shared" si="108"/>
        <v>5497252570474520</v>
      </c>
      <c r="M6675" s="62">
        <v>6666</v>
      </c>
    </row>
    <row r="6676" spans="5:13">
      <c r="E6676" s="59"/>
      <c r="F6676" s="62">
        <v>3</v>
      </c>
      <c r="G6676" s="64">
        <v>7450590000</v>
      </c>
      <c r="H6676" s="59"/>
      <c r="I6676" s="69">
        <v>1.02</v>
      </c>
      <c r="J6676" s="70">
        <v>752583365.45</v>
      </c>
      <c r="K6676" s="64">
        <v>10</v>
      </c>
      <c r="L6676" s="64">
        <f t="shared" si="108"/>
        <v>5607197547378120</v>
      </c>
      <c r="M6676" s="62">
        <v>6667</v>
      </c>
    </row>
    <row r="6677" spans="5:13">
      <c r="E6677" s="59"/>
      <c r="F6677" s="62">
        <v>4</v>
      </c>
      <c r="G6677" s="64">
        <v>7523635000</v>
      </c>
      <c r="H6677" s="59"/>
      <c r="I6677" s="69">
        <v>1.03</v>
      </c>
      <c r="J6677" s="70">
        <v>760109199.1045</v>
      </c>
      <c r="K6677" s="64">
        <v>10</v>
      </c>
      <c r="L6677" s="64">
        <f t="shared" si="108"/>
        <v>5718791697839580</v>
      </c>
      <c r="M6677" s="62">
        <v>6668</v>
      </c>
    </row>
    <row r="6678" spans="5:13">
      <c r="E6678" s="59"/>
      <c r="F6678" s="62">
        <v>5</v>
      </c>
      <c r="G6678" s="64">
        <v>7596680000</v>
      </c>
      <c r="H6678" s="59"/>
      <c r="I6678" s="69">
        <v>1.04</v>
      </c>
      <c r="J6678" s="70">
        <v>767710291.095545</v>
      </c>
      <c r="K6678" s="64">
        <v>10</v>
      </c>
      <c r="L6678" s="64">
        <f t="shared" si="108"/>
        <v>5832057010839700</v>
      </c>
      <c r="M6678" s="62">
        <v>6669</v>
      </c>
    </row>
    <row r="6679" spans="5:13">
      <c r="E6679" s="59"/>
      <c r="F6679" s="62">
        <v>6</v>
      </c>
      <c r="G6679" s="64">
        <v>7742770000</v>
      </c>
      <c r="H6679" s="59"/>
      <c r="I6679" s="69">
        <v>1.06</v>
      </c>
      <c r="J6679" s="70">
        <v>775387394.0065</v>
      </c>
      <c r="K6679" s="64">
        <v>10</v>
      </c>
      <c r="L6679" s="64">
        <f t="shared" si="108"/>
        <v>6003653995461710</v>
      </c>
      <c r="M6679" s="62">
        <v>6670</v>
      </c>
    </row>
    <row r="6680" spans="5:13">
      <c r="E6680" s="59"/>
      <c r="F6680" s="62">
        <v>7</v>
      </c>
      <c r="G6680" s="64">
        <v>7888860000</v>
      </c>
      <c r="H6680" s="59"/>
      <c r="I6680" s="69">
        <v>1.08</v>
      </c>
      <c r="J6680" s="70">
        <v>783141267.946566</v>
      </c>
      <c r="K6680" s="64">
        <v>10</v>
      </c>
      <c r="L6680" s="64">
        <f t="shared" si="108"/>
        <v>6178099711912950</v>
      </c>
      <c r="M6680" s="62">
        <v>6671</v>
      </c>
    </row>
    <row r="6681" spans="5:13">
      <c r="E6681" s="59"/>
      <c r="F6681" s="62">
        <v>8</v>
      </c>
      <c r="G6681" s="64">
        <v>8034950000</v>
      </c>
      <c r="H6681" s="59"/>
      <c r="I6681" s="69">
        <v>1.1</v>
      </c>
      <c r="J6681" s="70">
        <v>790972680.626031</v>
      </c>
      <c r="K6681" s="64">
        <v>10</v>
      </c>
      <c r="L6681" s="64">
        <f t="shared" si="108"/>
        <v>6355433975146130</v>
      </c>
      <c r="M6681" s="62">
        <v>6672</v>
      </c>
    </row>
    <row r="6682" spans="5:13">
      <c r="E6682" s="62">
        <v>5</v>
      </c>
      <c r="F6682" s="62">
        <v>1</v>
      </c>
      <c r="G6682" s="63">
        <v>7450600000</v>
      </c>
      <c r="H6682" s="62">
        <v>146100000</v>
      </c>
      <c r="I6682" s="69">
        <v>1</v>
      </c>
      <c r="J6682" s="70">
        <v>752510600</v>
      </c>
      <c r="K6682" s="64">
        <v>10</v>
      </c>
      <c r="L6682" s="64">
        <f t="shared" si="108"/>
        <v>5606662926960000</v>
      </c>
      <c r="M6682" s="62">
        <v>6673</v>
      </c>
    </row>
    <row r="6683" spans="5:13">
      <c r="E6683" s="59"/>
      <c r="F6683" s="62">
        <v>2</v>
      </c>
      <c r="G6683" s="64">
        <v>7525106000</v>
      </c>
      <c r="H6683" s="59"/>
      <c r="I6683" s="69">
        <v>1.01</v>
      </c>
      <c r="J6683" s="70">
        <v>760035706</v>
      </c>
      <c r="K6683" s="64">
        <v>10</v>
      </c>
      <c r="L6683" s="64">
        <f t="shared" si="108"/>
        <v>5719356776540840</v>
      </c>
      <c r="M6683" s="62">
        <v>6674</v>
      </c>
    </row>
    <row r="6684" spans="5:13">
      <c r="E6684" s="59"/>
      <c r="F6684" s="62">
        <v>3</v>
      </c>
      <c r="G6684" s="64">
        <v>7599612000</v>
      </c>
      <c r="H6684" s="59"/>
      <c r="I6684" s="69">
        <v>1.02</v>
      </c>
      <c r="J6684" s="70">
        <v>767636063.06</v>
      </c>
      <c r="K6684" s="64">
        <v>10</v>
      </c>
      <c r="L6684" s="64">
        <f t="shared" si="108"/>
        <v>5833743836075530</v>
      </c>
      <c r="M6684" s="62">
        <v>6675</v>
      </c>
    </row>
    <row r="6685" spans="5:13">
      <c r="E6685" s="59"/>
      <c r="F6685" s="62">
        <v>4</v>
      </c>
      <c r="G6685" s="64">
        <v>7674118000</v>
      </c>
      <c r="H6685" s="59"/>
      <c r="I6685" s="69">
        <v>1.03</v>
      </c>
      <c r="J6685" s="70">
        <v>775312423.6906</v>
      </c>
      <c r="K6685" s="64">
        <v>10</v>
      </c>
      <c r="L6685" s="64">
        <f t="shared" si="108"/>
        <v>5949846700385660</v>
      </c>
      <c r="M6685" s="62">
        <v>6676</v>
      </c>
    </row>
    <row r="6686" spans="5:13">
      <c r="E6686" s="59"/>
      <c r="F6686" s="62">
        <v>5</v>
      </c>
      <c r="G6686" s="64">
        <v>7748624000</v>
      </c>
      <c r="H6686" s="59"/>
      <c r="I6686" s="69">
        <v>1.04</v>
      </c>
      <c r="J6686" s="70">
        <v>783065547.927506</v>
      </c>
      <c r="K6686" s="64">
        <v>10</v>
      </c>
      <c r="L6686" s="64">
        <f t="shared" si="108"/>
        <v>6067688246868220</v>
      </c>
      <c r="M6686" s="62">
        <v>6677</v>
      </c>
    </row>
    <row r="6687" spans="5:13">
      <c r="E6687" s="59"/>
      <c r="F6687" s="62">
        <v>6</v>
      </c>
      <c r="G6687" s="64">
        <v>7897636000</v>
      </c>
      <c r="H6687" s="59"/>
      <c r="I6687" s="69">
        <v>1.06</v>
      </c>
      <c r="J6687" s="70">
        <v>790896203.406781</v>
      </c>
      <c r="K6687" s="64">
        <v>10</v>
      </c>
      <c r="L6687" s="64">
        <f t="shared" si="108"/>
        <v>6246218225924720</v>
      </c>
      <c r="M6687" s="62">
        <v>6678</v>
      </c>
    </row>
    <row r="6688" spans="5:13">
      <c r="E6688" s="59"/>
      <c r="F6688" s="62">
        <v>7</v>
      </c>
      <c r="G6688" s="64">
        <v>8046648000</v>
      </c>
      <c r="H6688" s="59"/>
      <c r="I6688" s="69">
        <v>1.08</v>
      </c>
      <c r="J6688" s="70">
        <v>798805165.440849</v>
      </c>
      <c r="K6688" s="64">
        <v>10</v>
      </c>
      <c r="L6688" s="64">
        <f t="shared" si="108"/>
        <v>6427712033532280</v>
      </c>
      <c r="M6688" s="62">
        <v>6679</v>
      </c>
    </row>
    <row r="6689" spans="4:13">
      <c r="D6689" s="59"/>
      <c r="E6689" s="59"/>
      <c r="F6689" s="62">
        <v>8</v>
      </c>
      <c r="G6689" s="64">
        <v>8195660000</v>
      </c>
      <c r="H6689" s="59"/>
      <c r="I6689" s="69">
        <v>1.1</v>
      </c>
      <c r="J6689" s="70">
        <v>806793217.095258</v>
      </c>
      <c r="K6689" s="64">
        <v>10</v>
      </c>
      <c r="L6689" s="64">
        <f t="shared" si="108"/>
        <v>6612211093278920</v>
      </c>
      <c r="M6689" s="62">
        <v>6680</v>
      </c>
    </row>
    <row r="6690" spans="4:13">
      <c r="D6690" s="62" t="s">
        <v>764</v>
      </c>
      <c r="E6690" s="62">
        <v>1</v>
      </c>
      <c r="F6690" s="62">
        <v>1</v>
      </c>
      <c r="G6690" s="63">
        <v>7606700000</v>
      </c>
      <c r="H6690" s="62">
        <v>156100000</v>
      </c>
      <c r="I6690" s="69">
        <v>1</v>
      </c>
      <c r="J6690" s="70">
        <v>768276700</v>
      </c>
      <c r="K6690" s="64">
        <v>10</v>
      </c>
      <c r="L6690" s="64">
        <f t="shared" si="108"/>
        <v>5844057980590000</v>
      </c>
      <c r="M6690" s="62">
        <v>6681</v>
      </c>
    </row>
    <row r="6691" spans="4:13">
      <c r="D6691" s="59"/>
      <c r="E6691" s="59"/>
      <c r="F6691" s="62">
        <v>2</v>
      </c>
      <c r="G6691" s="64">
        <v>7682767000</v>
      </c>
      <c r="H6691" s="59"/>
      <c r="I6691" s="69">
        <v>1.01</v>
      </c>
      <c r="J6691" s="70">
        <v>775959467</v>
      </c>
      <c r="K6691" s="64">
        <v>10</v>
      </c>
      <c r="L6691" s="64">
        <f t="shared" si="108"/>
        <v>5961523469172190</v>
      </c>
      <c r="M6691" s="62">
        <v>6682</v>
      </c>
    </row>
    <row r="6692" spans="4:13">
      <c r="D6692" s="59"/>
      <c r="E6692" s="59"/>
      <c r="F6692" s="62">
        <v>3</v>
      </c>
      <c r="G6692" s="64">
        <v>7758834000</v>
      </c>
      <c r="H6692" s="59"/>
      <c r="I6692" s="69">
        <v>1.02</v>
      </c>
      <c r="J6692" s="70">
        <v>783719061.67</v>
      </c>
      <c r="K6692" s="64">
        <v>10</v>
      </c>
      <c r="L6692" s="64">
        <f t="shared" si="108"/>
        <v>6080753860967290</v>
      </c>
      <c r="M6692" s="62">
        <v>6683</v>
      </c>
    </row>
    <row r="6693" spans="4:13">
      <c r="D6693" s="59"/>
      <c r="E6693" s="59"/>
      <c r="F6693" s="62">
        <v>4</v>
      </c>
      <c r="G6693" s="64">
        <v>7834901000</v>
      </c>
      <c r="H6693" s="59"/>
      <c r="I6693" s="69">
        <v>1.03</v>
      </c>
      <c r="J6693" s="70">
        <v>791556252.2867</v>
      </c>
      <c r="K6693" s="64">
        <v>10</v>
      </c>
      <c r="L6693" s="64">
        <f t="shared" si="108"/>
        <v>6201772707498320</v>
      </c>
      <c r="M6693" s="62">
        <v>6684</v>
      </c>
    </row>
    <row r="6694" spans="4:13">
      <c r="D6694" s="59"/>
      <c r="E6694" s="59"/>
      <c r="F6694" s="62">
        <v>5</v>
      </c>
      <c r="G6694" s="64">
        <v>7910968000</v>
      </c>
      <c r="H6694" s="59"/>
      <c r="I6694" s="69">
        <v>1.04</v>
      </c>
      <c r="J6694" s="70">
        <v>799471814.809567</v>
      </c>
      <c r="K6694" s="64">
        <v>10</v>
      </c>
      <c r="L6694" s="64">
        <f t="shared" si="108"/>
        <v>6324603854828410</v>
      </c>
      <c r="M6694" s="62">
        <v>6685</v>
      </c>
    </row>
    <row r="6695" spans="4:13">
      <c r="D6695" s="59"/>
      <c r="E6695" s="59"/>
      <c r="F6695" s="62">
        <v>6</v>
      </c>
      <c r="G6695" s="64">
        <v>8063102000</v>
      </c>
      <c r="H6695" s="59"/>
      <c r="I6695" s="69">
        <v>1.06</v>
      </c>
      <c r="J6695" s="70">
        <v>807466532.957663</v>
      </c>
      <c r="K6695" s="64">
        <v>10</v>
      </c>
      <c r="L6695" s="64">
        <f t="shared" si="108"/>
        <v>6510693079926000</v>
      </c>
      <c r="M6695" s="62">
        <v>6686</v>
      </c>
    </row>
    <row r="6696" spans="4:13">
      <c r="D6696" s="59"/>
      <c r="E6696" s="59"/>
      <c r="F6696" s="62">
        <v>7</v>
      </c>
      <c r="G6696" s="64">
        <v>8215236000</v>
      </c>
      <c r="H6696" s="59"/>
      <c r="I6696" s="69">
        <v>1.08</v>
      </c>
      <c r="J6696" s="70">
        <v>815541198.287239</v>
      </c>
      <c r="K6696" s="64">
        <v>10</v>
      </c>
      <c r="L6696" s="64">
        <f t="shared" si="108"/>
        <v>6699871626888460</v>
      </c>
      <c r="M6696" s="62">
        <v>6687</v>
      </c>
    </row>
    <row r="6697" spans="4:13">
      <c r="D6697" s="59"/>
      <c r="E6697" s="59"/>
      <c r="F6697" s="62">
        <v>8</v>
      </c>
      <c r="G6697" s="64">
        <v>8367370000</v>
      </c>
      <c r="H6697" s="59"/>
      <c r="I6697" s="69">
        <v>1.1</v>
      </c>
      <c r="J6697" s="70">
        <v>823696610.270112</v>
      </c>
      <c r="K6697" s="64">
        <v>10</v>
      </c>
      <c r="L6697" s="64">
        <f t="shared" si="108"/>
        <v>6892182673245830</v>
      </c>
      <c r="M6697" s="62">
        <v>6688</v>
      </c>
    </row>
    <row r="6698" spans="4:13">
      <c r="D6698" s="59"/>
      <c r="E6698" s="62">
        <v>2</v>
      </c>
      <c r="F6698" s="62">
        <v>1</v>
      </c>
      <c r="G6698" s="63">
        <v>7762800000</v>
      </c>
      <c r="H6698" s="62">
        <v>156100000</v>
      </c>
      <c r="I6698" s="69">
        <v>1</v>
      </c>
      <c r="J6698" s="70">
        <v>784042800</v>
      </c>
      <c r="K6698" s="64">
        <v>10</v>
      </c>
      <c r="L6698" s="64">
        <f t="shared" si="108"/>
        <v>6086375210640000</v>
      </c>
      <c r="M6698" s="62">
        <v>6689</v>
      </c>
    </row>
    <row r="6699" spans="4:13">
      <c r="D6699" s="59"/>
      <c r="E6699" s="59"/>
      <c r="F6699" s="62">
        <v>2</v>
      </c>
      <c r="G6699" s="64">
        <v>7840428000</v>
      </c>
      <c r="H6699" s="59"/>
      <c r="I6699" s="69">
        <v>1.01</v>
      </c>
      <c r="J6699" s="70">
        <v>791883228</v>
      </c>
      <c r="K6699" s="64">
        <v>10</v>
      </c>
      <c r="L6699" s="64">
        <f t="shared" si="108"/>
        <v>6208711273969580</v>
      </c>
      <c r="M6699" s="62">
        <v>6690</v>
      </c>
    </row>
    <row r="6700" spans="4:13">
      <c r="D6700" s="59"/>
      <c r="E6700" s="59"/>
      <c r="F6700" s="62">
        <v>3</v>
      </c>
      <c r="G6700" s="64">
        <v>7918056000</v>
      </c>
      <c r="H6700" s="59"/>
      <c r="I6700" s="69">
        <v>1.02</v>
      </c>
      <c r="J6700" s="70">
        <v>799802060.28</v>
      </c>
      <c r="K6700" s="64">
        <v>10</v>
      </c>
      <c r="L6700" s="64">
        <f t="shared" si="108"/>
        <v>6332885420268410</v>
      </c>
      <c r="M6700" s="62">
        <v>6691</v>
      </c>
    </row>
    <row r="6701" spans="4:13">
      <c r="D6701" s="59"/>
      <c r="E6701" s="59"/>
      <c r="F6701" s="62">
        <v>4</v>
      </c>
      <c r="G6701" s="64">
        <v>7995684000</v>
      </c>
      <c r="H6701" s="59"/>
      <c r="I6701" s="69">
        <v>1.03</v>
      </c>
      <c r="J6701" s="70">
        <v>807800080.8828</v>
      </c>
      <c r="K6701" s="64">
        <v>10</v>
      </c>
      <c r="L6701" s="64">
        <f t="shared" si="108"/>
        <v>6458922177597310</v>
      </c>
      <c r="M6701" s="62">
        <v>6692</v>
      </c>
    </row>
    <row r="6702" spans="4:13">
      <c r="D6702" s="59"/>
      <c r="E6702" s="59"/>
      <c r="F6702" s="62">
        <v>5</v>
      </c>
      <c r="G6702" s="64">
        <v>8073312000</v>
      </c>
      <c r="H6702" s="59"/>
      <c r="I6702" s="69">
        <v>1.04</v>
      </c>
      <c r="J6702" s="70">
        <v>815878081.691628</v>
      </c>
      <c r="K6702" s="64">
        <v>10</v>
      </c>
      <c r="L6702" s="64">
        <f t="shared" si="108"/>
        <v>6586846380770000</v>
      </c>
      <c r="M6702" s="62">
        <v>6693</v>
      </c>
    </row>
    <row r="6703" spans="4:13">
      <c r="D6703" s="59"/>
      <c r="E6703" s="59"/>
      <c r="F6703" s="62">
        <v>6</v>
      </c>
      <c r="G6703" s="64">
        <v>8228568000</v>
      </c>
      <c r="H6703" s="59"/>
      <c r="I6703" s="69">
        <v>1.06</v>
      </c>
      <c r="J6703" s="70">
        <v>824036862.508544</v>
      </c>
      <c r="K6703" s="64">
        <v>10</v>
      </c>
      <c r="L6703" s="64">
        <f t="shared" si="108"/>
        <v>6780651586226200</v>
      </c>
      <c r="M6703" s="62">
        <v>6694</v>
      </c>
    </row>
    <row r="6704" spans="4:13">
      <c r="D6704" s="59"/>
      <c r="E6704" s="59"/>
      <c r="F6704" s="62">
        <v>7</v>
      </c>
      <c r="G6704" s="64">
        <v>8383824000</v>
      </c>
      <c r="H6704" s="59"/>
      <c r="I6704" s="69">
        <v>1.08</v>
      </c>
      <c r="J6704" s="70">
        <v>832277231.13363</v>
      </c>
      <c r="K6704" s="64">
        <v>10</v>
      </c>
      <c r="L6704" s="64">
        <f t="shared" si="108"/>
        <v>6977674208855670</v>
      </c>
      <c r="M6704" s="62">
        <v>6695</v>
      </c>
    </row>
    <row r="6705" spans="5:13">
      <c r="E6705" s="59"/>
      <c r="F6705" s="62">
        <v>8</v>
      </c>
      <c r="G6705" s="64">
        <v>8539080000</v>
      </c>
      <c r="H6705" s="59"/>
      <c r="I6705" s="69">
        <v>1.1</v>
      </c>
      <c r="J6705" s="70">
        <v>840600003.444966</v>
      </c>
      <c r="K6705" s="64">
        <v>10</v>
      </c>
      <c r="L6705" s="64">
        <f t="shared" si="108"/>
        <v>7177959216496840</v>
      </c>
      <c r="M6705" s="62">
        <v>6696</v>
      </c>
    </row>
    <row r="6706" spans="5:13">
      <c r="E6706" s="62">
        <v>3</v>
      </c>
      <c r="F6706" s="62">
        <v>1</v>
      </c>
      <c r="G6706" s="63">
        <v>7918900000</v>
      </c>
      <c r="H6706" s="62">
        <v>156100000</v>
      </c>
      <c r="I6706" s="69">
        <v>1</v>
      </c>
      <c r="J6706" s="70">
        <v>799808900</v>
      </c>
      <c r="K6706" s="64">
        <v>10</v>
      </c>
      <c r="L6706" s="64">
        <f t="shared" si="108"/>
        <v>6333614617110000</v>
      </c>
      <c r="M6706" s="62">
        <v>6697</v>
      </c>
    </row>
    <row r="6707" spans="5:13">
      <c r="E6707" s="59"/>
      <c r="F6707" s="62">
        <v>2</v>
      </c>
      <c r="G6707" s="64">
        <v>7998089000</v>
      </c>
      <c r="H6707" s="59"/>
      <c r="I6707" s="69">
        <v>1.01</v>
      </c>
      <c r="J6707" s="70">
        <v>807806989</v>
      </c>
      <c r="K6707" s="64">
        <v>10</v>
      </c>
      <c r="L6707" s="64">
        <f t="shared" si="108"/>
        <v>6460920190933020</v>
      </c>
      <c r="M6707" s="62">
        <v>6698</v>
      </c>
    </row>
    <row r="6708" spans="5:13">
      <c r="E6708" s="59"/>
      <c r="F6708" s="62">
        <v>3</v>
      </c>
      <c r="G6708" s="64">
        <v>8077278000</v>
      </c>
      <c r="H6708" s="59"/>
      <c r="I6708" s="69">
        <v>1.02</v>
      </c>
      <c r="J6708" s="70">
        <v>815885058.89</v>
      </c>
      <c r="K6708" s="64">
        <v>10</v>
      </c>
      <c r="L6708" s="64">
        <f t="shared" si="108"/>
        <v>6590138513978900</v>
      </c>
      <c r="M6708" s="62">
        <v>6699</v>
      </c>
    </row>
    <row r="6709" spans="5:13">
      <c r="E6709" s="59"/>
      <c r="F6709" s="62">
        <v>4</v>
      </c>
      <c r="G6709" s="64">
        <v>8156467000</v>
      </c>
      <c r="H6709" s="59"/>
      <c r="I6709" s="69">
        <v>1.03</v>
      </c>
      <c r="J6709" s="70">
        <v>824043909.4789</v>
      </c>
      <c r="K6709" s="64">
        <v>10</v>
      </c>
      <c r="L6709" s="64">
        <f t="shared" si="108"/>
        <v>6721295110682630</v>
      </c>
      <c r="M6709" s="62">
        <v>6700</v>
      </c>
    </row>
    <row r="6710" spans="5:13">
      <c r="E6710" s="59"/>
      <c r="F6710" s="62">
        <v>5</v>
      </c>
      <c r="G6710" s="64">
        <v>8235656000</v>
      </c>
      <c r="H6710" s="59"/>
      <c r="I6710" s="69">
        <v>1.04</v>
      </c>
      <c r="J6710" s="70">
        <v>832284348.573689</v>
      </c>
      <c r="K6710" s="64">
        <v>10</v>
      </c>
      <c r="L6710" s="64">
        <f t="shared" si="108"/>
        <v>6854415824692990</v>
      </c>
      <c r="M6710" s="62">
        <v>6701</v>
      </c>
    </row>
    <row r="6711" spans="5:13">
      <c r="E6711" s="59"/>
      <c r="F6711" s="62">
        <v>6</v>
      </c>
      <c r="G6711" s="64">
        <v>8394034000</v>
      </c>
      <c r="H6711" s="59"/>
      <c r="I6711" s="69">
        <v>1.06</v>
      </c>
      <c r="J6711" s="70">
        <v>840607192.059426</v>
      </c>
      <c r="K6711" s="64">
        <v>10</v>
      </c>
      <c r="L6711" s="64">
        <f t="shared" si="108"/>
        <v>7056093744825350</v>
      </c>
      <c r="M6711" s="62">
        <v>6702</v>
      </c>
    </row>
    <row r="6712" spans="5:13">
      <c r="E6712" s="59"/>
      <c r="F6712" s="62">
        <v>7</v>
      </c>
      <c r="G6712" s="64">
        <v>8552412000</v>
      </c>
      <c r="H6712" s="59"/>
      <c r="I6712" s="69">
        <v>1.08</v>
      </c>
      <c r="J6712" s="70">
        <v>849013263.98002</v>
      </c>
      <c r="K6712" s="64">
        <v>10</v>
      </c>
      <c r="L6712" s="64">
        <f t="shared" si="108"/>
        <v>7261119779433890</v>
      </c>
      <c r="M6712" s="62">
        <v>6703</v>
      </c>
    </row>
    <row r="6713" spans="5:13">
      <c r="E6713" s="59"/>
      <c r="F6713" s="62">
        <v>8</v>
      </c>
      <c r="G6713" s="64">
        <v>8710790000</v>
      </c>
      <c r="H6713" s="59"/>
      <c r="I6713" s="69">
        <v>1.1</v>
      </c>
      <c r="J6713" s="70">
        <v>857503396.61982</v>
      </c>
      <c r="K6713" s="64">
        <v>10</v>
      </c>
      <c r="L6713" s="64">
        <f t="shared" si="108"/>
        <v>7469540723031960</v>
      </c>
      <c r="M6713" s="62">
        <v>6704</v>
      </c>
    </row>
    <row r="6714" spans="5:13">
      <c r="E6714" s="62">
        <v>4</v>
      </c>
      <c r="F6714" s="62">
        <v>1</v>
      </c>
      <c r="G6714" s="63">
        <v>8075000000</v>
      </c>
      <c r="H6714" s="62">
        <v>156100000</v>
      </c>
      <c r="I6714" s="69">
        <v>1</v>
      </c>
      <c r="J6714" s="70">
        <v>815575000</v>
      </c>
      <c r="K6714" s="64">
        <v>10</v>
      </c>
      <c r="L6714" s="64">
        <f t="shared" si="108"/>
        <v>6585776200000000</v>
      </c>
      <c r="M6714" s="62">
        <v>6705</v>
      </c>
    </row>
    <row r="6715" spans="5:13">
      <c r="E6715" s="59"/>
      <c r="F6715" s="62">
        <v>2</v>
      </c>
      <c r="G6715" s="64">
        <v>8155750000</v>
      </c>
      <c r="H6715" s="59"/>
      <c r="I6715" s="69">
        <v>1.01</v>
      </c>
      <c r="J6715" s="70">
        <v>823730750</v>
      </c>
      <c r="K6715" s="64">
        <v>10</v>
      </c>
      <c r="L6715" s="64">
        <f t="shared" si="108"/>
        <v>6718150220062500</v>
      </c>
      <c r="M6715" s="62">
        <v>6706</v>
      </c>
    </row>
    <row r="6716" spans="5:13">
      <c r="E6716" s="59"/>
      <c r="F6716" s="62">
        <v>3</v>
      </c>
      <c r="G6716" s="64">
        <v>8236500000</v>
      </c>
      <c r="H6716" s="59"/>
      <c r="I6716" s="69">
        <v>1.02</v>
      </c>
      <c r="J6716" s="70">
        <v>831968057.5</v>
      </c>
      <c r="K6716" s="64">
        <v>10</v>
      </c>
      <c r="L6716" s="64">
        <f t="shared" si="108"/>
        <v>6852513142098750</v>
      </c>
      <c r="M6716" s="62">
        <v>6707</v>
      </c>
    </row>
    <row r="6717" spans="5:13">
      <c r="E6717" s="59"/>
      <c r="F6717" s="62">
        <v>4</v>
      </c>
      <c r="G6717" s="64">
        <v>8317250000</v>
      </c>
      <c r="H6717" s="59"/>
      <c r="I6717" s="69">
        <v>1.03</v>
      </c>
      <c r="J6717" s="70">
        <v>840287738.075</v>
      </c>
      <c r="K6717" s="64">
        <v>10</v>
      </c>
      <c r="L6717" s="64">
        <f t="shared" si="108"/>
        <v>6988891506754290</v>
      </c>
      <c r="M6717" s="62">
        <v>6708</v>
      </c>
    </row>
    <row r="6718" spans="5:13">
      <c r="E6718" s="59"/>
      <c r="F6718" s="62">
        <v>5</v>
      </c>
      <c r="G6718" s="64">
        <v>8398000000</v>
      </c>
      <c r="H6718" s="59"/>
      <c r="I6718" s="69">
        <v>1.04</v>
      </c>
      <c r="J6718" s="70">
        <v>848690615.45575</v>
      </c>
      <c r="K6718" s="64">
        <v>10</v>
      </c>
      <c r="L6718" s="64">
        <f t="shared" si="108"/>
        <v>7127312186597390</v>
      </c>
      <c r="M6718" s="62">
        <v>6709</v>
      </c>
    </row>
    <row r="6719" spans="5:13">
      <c r="E6719" s="59"/>
      <c r="F6719" s="62">
        <v>6</v>
      </c>
      <c r="G6719" s="64">
        <v>8559500000</v>
      </c>
      <c r="H6719" s="59"/>
      <c r="I6719" s="69">
        <v>1.06</v>
      </c>
      <c r="J6719" s="70">
        <v>857177521.610308</v>
      </c>
      <c r="K6719" s="64">
        <v>10</v>
      </c>
      <c r="L6719" s="64">
        <f t="shared" si="108"/>
        <v>7337019555723430</v>
      </c>
      <c r="M6719" s="62">
        <v>6710</v>
      </c>
    </row>
    <row r="6720" spans="5:13">
      <c r="E6720" s="59"/>
      <c r="F6720" s="62">
        <v>7</v>
      </c>
      <c r="G6720" s="64">
        <v>8721000000</v>
      </c>
      <c r="H6720" s="59"/>
      <c r="I6720" s="69">
        <v>1.08</v>
      </c>
      <c r="J6720" s="70">
        <v>865749296.826411</v>
      </c>
      <c r="K6720" s="64">
        <v>10</v>
      </c>
      <c r="L6720" s="64">
        <f t="shared" si="108"/>
        <v>7550208338623130</v>
      </c>
      <c r="M6720" s="62">
        <v>6711</v>
      </c>
    </row>
    <row r="6721" spans="4:13">
      <c r="D6721" s="59"/>
      <c r="E6721" s="59"/>
      <c r="F6721" s="62">
        <v>8</v>
      </c>
      <c r="G6721" s="64">
        <v>8882500000</v>
      </c>
      <c r="H6721" s="59"/>
      <c r="I6721" s="69">
        <v>1.1</v>
      </c>
      <c r="J6721" s="70">
        <v>874406789.794675</v>
      </c>
      <c r="K6721" s="64">
        <v>10</v>
      </c>
      <c r="L6721" s="64">
        <f t="shared" si="108"/>
        <v>7766927192851200</v>
      </c>
      <c r="M6721" s="62">
        <v>6712</v>
      </c>
    </row>
    <row r="6722" spans="4:13">
      <c r="D6722" s="59"/>
      <c r="E6722" s="62">
        <v>5</v>
      </c>
      <c r="F6722" s="62">
        <v>1</v>
      </c>
      <c r="G6722" s="63">
        <v>8231100000</v>
      </c>
      <c r="H6722" s="62">
        <v>156100000</v>
      </c>
      <c r="I6722" s="69">
        <v>1</v>
      </c>
      <c r="J6722" s="70">
        <v>831341100</v>
      </c>
      <c r="K6722" s="64">
        <v>10</v>
      </c>
      <c r="L6722" s="64">
        <f t="shared" si="108"/>
        <v>6842859959310000</v>
      </c>
      <c r="M6722" s="62">
        <v>6713</v>
      </c>
    </row>
    <row r="6723" spans="4:13">
      <c r="D6723" s="59"/>
      <c r="E6723" s="59"/>
      <c r="F6723" s="62">
        <v>2</v>
      </c>
      <c r="G6723" s="64">
        <v>8313411000</v>
      </c>
      <c r="H6723" s="59"/>
      <c r="I6723" s="69">
        <v>1.01</v>
      </c>
      <c r="J6723" s="70">
        <v>839654511</v>
      </c>
      <c r="K6723" s="64">
        <v>10</v>
      </c>
      <c r="L6723" s="64">
        <f t="shared" si="108"/>
        <v>6980401361358020</v>
      </c>
      <c r="M6723" s="62">
        <v>6714</v>
      </c>
    </row>
    <row r="6724" spans="4:13">
      <c r="D6724" s="59"/>
      <c r="E6724" s="59"/>
      <c r="F6724" s="62">
        <v>3</v>
      </c>
      <c r="G6724" s="64">
        <v>8395722000</v>
      </c>
      <c r="H6724" s="59"/>
      <c r="I6724" s="69">
        <v>1.02</v>
      </c>
      <c r="J6724" s="70">
        <v>848051056.11</v>
      </c>
      <c r="K6724" s="64">
        <v>10</v>
      </c>
      <c r="L6724" s="64">
        <f t="shared" si="108"/>
        <v>7120009304627960</v>
      </c>
      <c r="M6724" s="62">
        <v>6715</v>
      </c>
    </row>
    <row r="6725" spans="4:13">
      <c r="D6725" s="59"/>
      <c r="E6725" s="59"/>
      <c r="F6725" s="62">
        <v>4</v>
      </c>
      <c r="G6725" s="64">
        <v>8478033000</v>
      </c>
      <c r="H6725" s="59"/>
      <c r="I6725" s="69">
        <v>1.03</v>
      </c>
      <c r="J6725" s="70">
        <v>856531566.6711</v>
      </c>
      <c r="K6725" s="64">
        <v>10</v>
      </c>
      <c r="L6725" s="64">
        <f t="shared" si="108"/>
        <v>7261711365812290</v>
      </c>
      <c r="M6725" s="62">
        <v>6716</v>
      </c>
    </row>
    <row r="6726" spans="4:13">
      <c r="D6726" s="59"/>
      <c r="E6726" s="59"/>
      <c r="F6726" s="62">
        <v>5</v>
      </c>
      <c r="G6726" s="64">
        <v>8560344000</v>
      </c>
      <c r="H6726" s="59"/>
      <c r="I6726" s="69">
        <v>1.04</v>
      </c>
      <c r="J6726" s="70">
        <v>865096882.337811</v>
      </c>
      <c r="K6726" s="64">
        <v>10</v>
      </c>
      <c r="L6726" s="64">
        <f t="shared" si="108"/>
        <v>7405535466483190</v>
      </c>
      <c r="M6726" s="62">
        <v>6717</v>
      </c>
    </row>
    <row r="6727" spans="4:13">
      <c r="D6727" s="59"/>
      <c r="E6727" s="59"/>
      <c r="F6727" s="62">
        <v>6</v>
      </c>
      <c r="G6727" s="64">
        <v>8724966000</v>
      </c>
      <c r="H6727" s="59"/>
      <c r="I6727" s="69">
        <v>1.06</v>
      </c>
      <c r="J6727" s="70">
        <v>873747851.161189</v>
      </c>
      <c r="K6727" s="64">
        <v>10</v>
      </c>
      <c r="L6727" s="64">
        <f t="shared" si="108"/>
        <v>7623429018920430</v>
      </c>
      <c r="M6727" s="62">
        <v>6718</v>
      </c>
    </row>
    <row r="6728" spans="4:13">
      <c r="D6728" s="59"/>
      <c r="E6728" s="59"/>
      <c r="F6728" s="62">
        <v>7</v>
      </c>
      <c r="G6728" s="64">
        <v>8889588000</v>
      </c>
      <c r="H6728" s="59"/>
      <c r="I6728" s="69">
        <v>1.08</v>
      </c>
      <c r="J6728" s="70">
        <v>882485329.672801</v>
      </c>
      <c r="K6728" s="64">
        <v>10</v>
      </c>
      <c r="L6728" s="64">
        <f t="shared" si="108"/>
        <v>7844939886423380</v>
      </c>
      <c r="M6728" s="62">
        <v>6719</v>
      </c>
    </row>
    <row r="6729" spans="4:13">
      <c r="D6729" s="59"/>
      <c r="E6729" s="59"/>
      <c r="F6729" s="62">
        <v>8</v>
      </c>
      <c r="G6729" s="64">
        <v>9054210000</v>
      </c>
      <c r="H6729" s="59"/>
      <c r="I6729" s="69">
        <v>1.1</v>
      </c>
      <c r="J6729" s="70">
        <v>891310182.969529</v>
      </c>
      <c r="K6729" s="64">
        <v>10</v>
      </c>
      <c r="L6729" s="64">
        <f t="shared" si="108"/>
        <v>8070118625954540</v>
      </c>
      <c r="M6729" s="62">
        <v>6720</v>
      </c>
    </row>
    <row r="6730" spans="4:13">
      <c r="D6730" s="62" t="s">
        <v>765</v>
      </c>
      <c r="E6730" s="62">
        <v>1</v>
      </c>
      <c r="F6730" s="62">
        <v>1</v>
      </c>
      <c r="G6730" s="63">
        <v>8397200000</v>
      </c>
      <c r="H6730" s="62">
        <v>166100000</v>
      </c>
      <c r="I6730" s="69">
        <v>1</v>
      </c>
      <c r="J6730" s="70">
        <v>848117200</v>
      </c>
      <c r="K6730" s="64">
        <v>10</v>
      </c>
      <c r="L6730" s="64">
        <f t="shared" ref="L6730:L6793" si="109">G6730*(1+J6730/1000)</f>
        <v>7121818149040000</v>
      </c>
      <c r="M6730" s="62">
        <v>6721</v>
      </c>
    </row>
    <row r="6731" spans="4:13">
      <c r="D6731" s="59"/>
      <c r="E6731" s="59"/>
      <c r="F6731" s="62">
        <v>2</v>
      </c>
      <c r="G6731" s="64">
        <v>8481172000</v>
      </c>
      <c r="H6731" s="59"/>
      <c r="I6731" s="69">
        <v>1.01</v>
      </c>
      <c r="J6731" s="70">
        <v>856598372</v>
      </c>
      <c r="K6731" s="64">
        <v>10</v>
      </c>
      <c r="L6731" s="64">
        <f t="shared" si="109"/>
        <v>7264966609023980</v>
      </c>
      <c r="M6731" s="62">
        <v>6722</v>
      </c>
    </row>
    <row r="6732" spans="4:13">
      <c r="D6732" s="59"/>
      <c r="E6732" s="59"/>
      <c r="F6732" s="62">
        <v>3</v>
      </c>
      <c r="G6732" s="64">
        <v>8565144000</v>
      </c>
      <c r="H6732" s="59"/>
      <c r="I6732" s="69">
        <v>1.02</v>
      </c>
      <c r="J6732" s="70">
        <v>865164355.72</v>
      </c>
      <c r="K6732" s="64">
        <v>10</v>
      </c>
      <c r="L6732" s="64">
        <f t="shared" si="109"/>
        <v>7410265855553020</v>
      </c>
      <c r="M6732" s="62">
        <v>6723</v>
      </c>
    </row>
    <row r="6733" spans="4:13">
      <c r="D6733" s="59"/>
      <c r="E6733" s="59"/>
      <c r="F6733" s="62">
        <v>4</v>
      </c>
      <c r="G6733" s="64">
        <v>8649116000</v>
      </c>
      <c r="H6733" s="59"/>
      <c r="I6733" s="69">
        <v>1.03</v>
      </c>
      <c r="J6733" s="70">
        <v>873815999.2772</v>
      </c>
      <c r="K6733" s="64">
        <v>10</v>
      </c>
      <c r="L6733" s="64">
        <f t="shared" si="109"/>
        <v>7557744589520420</v>
      </c>
      <c r="M6733" s="62">
        <v>6724</v>
      </c>
    </row>
    <row r="6734" spans="4:13">
      <c r="D6734" s="59"/>
      <c r="E6734" s="59"/>
      <c r="F6734" s="62">
        <v>5</v>
      </c>
      <c r="G6734" s="64">
        <v>8733088000</v>
      </c>
      <c r="H6734" s="59"/>
      <c r="I6734" s="69">
        <v>1.04</v>
      </c>
      <c r="J6734" s="70">
        <v>882554159.269972</v>
      </c>
      <c r="K6734" s="64">
        <v>10</v>
      </c>
      <c r="L6734" s="64">
        <f t="shared" si="109"/>
        <v>7707431870758680</v>
      </c>
      <c r="M6734" s="62">
        <v>6725</v>
      </c>
    </row>
    <row r="6735" spans="4:13">
      <c r="D6735" s="59"/>
      <c r="E6735" s="59"/>
      <c r="F6735" s="62">
        <v>6</v>
      </c>
      <c r="G6735" s="64">
        <v>8901032000</v>
      </c>
      <c r="H6735" s="59"/>
      <c r="I6735" s="69">
        <v>1.06</v>
      </c>
      <c r="J6735" s="70">
        <v>891379700.862672</v>
      </c>
      <c r="K6735" s="64">
        <v>10</v>
      </c>
      <c r="L6735" s="64">
        <f t="shared" si="109"/>
        <v>7934208142561070</v>
      </c>
      <c r="M6735" s="62">
        <v>6726</v>
      </c>
    </row>
    <row r="6736" spans="4:13">
      <c r="D6736" s="59"/>
      <c r="E6736" s="59"/>
      <c r="F6736" s="62">
        <v>7</v>
      </c>
      <c r="G6736" s="64">
        <v>9068976000</v>
      </c>
      <c r="H6736" s="59"/>
      <c r="I6736" s="69">
        <v>1.08</v>
      </c>
      <c r="J6736" s="70">
        <v>900293497.871298</v>
      </c>
      <c r="K6736" s="64">
        <v>10</v>
      </c>
      <c r="L6736" s="64">
        <f t="shared" si="109"/>
        <v>8164749194126850</v>
      </c>
      <c r="M6736" s="62">
        <v>6727</v>
      </c>
    </row>
    <row r="6737" spans="5:13">
      <c r="E6737" s="59"/>
      <c r="F6737" s="62">
        <v>8</v>
      </c>
      <c r="G6737" s="64">
        <v>9236920000</v>
      </c>
      <c r="H6737" s="59"/>
      <c r="I6737" s="69">
        <v>1.1</v>
      </c>
      <c r="J6737" s="70">
        <v>909296432.850011</v>
      </c>
      <c r="K6737" s="64">
        <v>10</v>
      </c>
      <c r="L6737" s="64">
        <f t="shared" si="109"/>
        <v>8399107643440920</v>
      </c>
      <c r="M6737" s="62">
        <v>6728</v>
      </c>
    </row>
    <row r="6738" spans="5:13">
      <c r="E6738" s="62">
        <v>2</v>
      </c>
      <c r="F6738" s="62">
        <v>1</v>
      </c>
      <c r="G6738" s="63">
        <v>8563300000</v>
      </c>
      <c r="H6738" s="62">
        <v>166100000</v>
      </c>
      <c r="I6738" s="69">
        <v>1</v>
      </c>
      <c r="J6738" s="70">
        <v>864893300</v>
      </c>
      <c r="K6738" s="64">
        <v>10</v>
      </c>
      <c r="L6738" s="64">
        <f t="shared" si="109"/>
        <v>7406349359190000</v>
      </c>
      <c r="M6738" s="62">
        <v>6729</v>
      </c>
    </row>
    <row r="6739" spans="5:13">
      <c r="E6739" s="59"/>
      <c r="F6739" s="62">
        <v>2</v>
      </c>
      <c r="G6739" s="64">
        <v>8648933000</v>
      </c>
      <c r="H6739" s="59"/>
      <c r="I6739" s="69">
        <v>1.01</v>
      </c>
      <c r="J6739" s="70">
        <v>873542233</v>
      </c>
      <c r="K6739" s="64">
        <v>10</v>
      </c>
      <c r="L6739" s="64">
        <f t="shared" si="109"/>
        <v>7555216894820390</v>
      </c>
      <c r="M6739" s="62">
        <v>6730</v>
      </c>
    </row>
    <row r="6740" spans="5:13">
      <c r="E6740" s="59"/>
      <c r="F6740" s="62">
        <v>3</v>
      </c>
      <c r="G6740" s="64">
        <v>8734566000</v>
      </c>
      <c r="H6740" s="59"/>
      <c r="I6740" s="69">
        <v>1.02</v>
      </c>
      <c r="J6740" s="70">
        <v>882277655.33</v>
      </c>
      <c r="K6740" s="64">
        <v>10</v>
      </c>
      <c r="L6740" s="64">
        <f t="shared" si="109"/>
        <v>7706321145371140</v>
      </c>
      <c r="M6740" s="62">
        <v>6731</v>
      </c>
    </row>
    <row r="6741" spans="5:13">
      <c r="E6741" s="59"/>
      <c r="F6741" s="62">
        <v>4</v>
      </c>
      <c r="G6741" s="64">
        <v>8820199000</v>
      </c>
      <c r="H6741" s="59"/>
      <c r="I6741" s="69">
        <v>1.03</v>
      </c>
      <c r="J6741" s="70">
        <v>891100431.8833</v>
      </c>
      <c r="K6741" s="64">
        <v>10</v>
      </c>
      <c r="L6741" s="64">
        <f t="shared" si="109"/>
        <v>7859691958395650</v>
      </c>
      <c r="M6741" s="62">
        <v>6732</v>
      </c>
    </row>
    <row r="6742" spans="5:13">
      <c r="E6742" s="59"/>
      <c r="F6742" s="62">
        <v>5</v>
      </c>
      <c r="G6742" s="64">
        <v>8905832000</v>
      </c>
      <c r="H6742" s="59"/>
      <c r="I6742" s="69">
        <v>1.04</v>
      </c>
      <c r="J6742" s="70">
        <v>900011436.202133</v>
      </c>
      <c r="K6742" s="64">
        <v>10</v>
      </c>
      <c r="L6742" s="64">
        <f t="shared" si="109"/>
        <v>8015359554726910</v>
      </c>
      <c r="M6742" s="62">
        <v>6733</v>
      </c>
    </row>
    <row r="6743" spans="5:13">
      <c r="E6743" s="59"/>
      <c r="F6743" s="62">
        <v>6</v>
      </c>
      <c r="G6743" s="64">
        <v>9077098000</v>
      </c>
      <c r="H6743" s="59"/>
      <c r="I6743" s="69">
        <v>1.06</v>
      </c>
      <c r="J6743" s="70">
        <v>909011550.564154</v>
      </c>
      <c r="K6743" s="64">
        <v>10</v>
      </c>
      <c r="L6743" s="64">
        <f t="shared" si="109"/>
        <v>8251196004700780</v>
      </c>
      <c r="M6743" s="62">
        <v>6734</v>
      </c>
    </row>
    <row r="6744" spans="5:13">
      <c r="E6744" s="59"/>
      <c r="F6744" s="62">
        <v>7</v>
      </c>
      <c r="G6744" s="64">
        <v>9248364000</v>
      </c>
      <c r="H6744" s="59"/>
      <c r="I6744" s="69">
        <v>1.08</v>
      </c>
      <c r="J6744" s="70">
        <v>918101666.069796</v>
      </c>
      <c r="K6744" s="64">
        <v>10</v>
      </c>
      <c r="L6744" s="64">
        <f t="shared" si="109"/>
        <v>8490947645183920</v>
      </c>
      <c r="M6744" s="62">
        <v>6735</v>
      </c>
    </row>
    <row r="6745" spans="5:13">
      <c r="E6745" s="59"/>
      <c r="F6745" s="62">
        <v>8</v>
      </c>
      <c r="G6745" s="64">
        <v>9419630000</v>
      </c>
      <c r="H6745" s="59"/>
      <c r="I6745" s="69">
        <v>1.1</v>
      </c>
      <c r="J6745" s="70">
        <v>927282682.730494</v>
      </c>
      <c r="K6745" s="64">
        <v>10</v>
      </c>
      <c r="L6745" s="64">
        <f t="shared" si="109"/>
        <v>8734669196358640</v>
      </c>
      <c r="M6745" s="62">
        <v>6736</v>
      </c>
    </row>
    <row r="6746" spans="5:13">
      <c r="E6746" s="62">
        <v>3</v>
      </c>
      <c r="F6746" s="62">
        <v>1</v>
      </c>
      <c r="G6746" s="63">
        <v>8729400000</v>
      </c>
      <c r="H6746" s="62">
        <v>166100000</v>
      </c>
      <c r="I6746" s="69">
        <v>1</v>
      </c>
      <c r="J6746" s="70">
        <v>881669400</v>
      </c>
      <c r="K6746" s="64">
        <v>10</v>
      </c>
      <c r="L6746" s="64">
        <f t="shared" si="109"/>
        <v>7696453589760000</v>
      </c>
      <c r="M6746" s="62">
        <v>6737</v>
      </c>
    </row>
    <row r="6747" spans="5:13">
      <c r="E6747" s="59"/>
      <c r="F6747" s="62">
        <v>2</v>
      </c>
      <c r="G6747" s="64">
        <v>8816694000</v>
      </c>
      <c r="H6747" s="59"/>
      <c r="I6747" s="69">
        <v>1.01</v>
      </c>
      <c r="J6747" s="70">
        <v>890486094</v>
      </c>
      <c r="K6747" s="64">
        <v>10</v>
      </c>
      <c r="L6747" s="64">
        <f t="shared" si="109"/>
        <v>7851152218747240</v>
      </c>
      <c r="M6747" s="62">
        <v>6738</v>
      </c>
    </row>
    <row r="6748" spans="5:13">
      <c r="E6748" s="59"/>
      <c r="F6748" s="62">
        <v>3</v>
      </c>
      <c r="G6748" s="64">
        <v>8903988000</v>
      </c>
      <c r="H6748" s="59"/>
      <c r="I6748" s="69">
        <v>1.02</v>
      </c>
      <c r="J6748" s="70">
        <v>899390954.94</v>
      </c>
      <c r="K6748" s="64">
        <v>10</v>
      </c>
      <c r="L6748" s="64">
        <f t="shared" si="109"/>
        <v>8008175174082300</v>
      </c>
      <c r="M6748" s="62">
        <v>6739</v>
      </c>
    </row>
    <row r="6749" spans="5:13">
      <c r="E6749" s="59"/>
      <c r="F6749" s="62">
        <v>4</v>
      </c>
      <c r="G6749" s="64">
        <v>8991282000</v>
      </c>
      <c r="H6749" s="59"/>
      <c r="I6749" s="69">
        <v>1.03</v>
      </c>
      <c r="J6749" s="70">
        <v>908384864.4894</v>
      </c>
      <c r="K6749" s="64">
        <v>10</v>
      </c>
      <c r="L6749" s="64">
        <f t="shared" si="109"/>
        <v>8167553472437980</v>
      </c>
      <c r="M6749" s="62">
        <v>6740</v>
      </c>
    </row>
    <row r="6750" spans="5:13">
      <c r="E6750" s="59"/>
      <c r="F6750" s="62">
        <v>5</v>
      </c>
      <c r="G6750" s="64">
        <v>9078576000</v>
      </c>
      <c r="H6750" s="59"/>
      <c r="I6750" s="69">
        <v>1.04</v>
      </c>
      <c r="J6750" s="70">
        <v>917468713.134294</v>
      </c>
      <c r="K6750" s="64">
        <v>10</v>
      </c>
      <c r="L6750" s="64">
        <f t="shared" si="109"/>
        <v>8329318518387890</v>
      </c>
      <c r="M6750" s="62">
        <v>6741</v>
      </c>
    </row>
    <row r="6751" spans="5:13">
      <c r="E6751" s="59"/>
      <c r="F6751" s="62">
        <v>6</v>
      </c>
      <c r="G6751" s="64">
        <v>9253164000</v>
      </c>
      <c r="H6751" s="59"/>
      <c r="I6751" s="69">
        <v>1.06</v>
      </c>
      <c r="J6751" s="70">
        <v>926643400.265637</v>
      </c>
      <c r="K6751" s="64">
        <v>10</v>
      </c>
      <c r="L6751" s="64">
        <f t="shared" si="109"/>
        <v>8574392605339580</v>
      </c>
      <c r="M6751" s="62">
        <v>6742</v>
      </c>
    </row>
    <row r="6752" spans="5:13">
      <c r="E6752" s="59"/>
      <c r="F6752" s="62">
        <v>7</v>
      </c>
      <c r="G6752" s="64">
        <v>9427752000</v>
      </c>
      <c r="H6752" s="59"/>
      <c r="I6752" s="69">
        <v>1.08</v>
      </c>
      <c r="J6752" s="70">
        <v>935909834.268293</v>
      </c>
      <c r="K6752" s="64">
        <v>10</v>
      </c>
      <c r="L6752" s="64">
        <f t="shared" si="109"/>
        <v>8823535239594570</v>
      </c>
      <c r="M6752" s="62">
        <v>6743</v>
      </c>
    </row>
    <row r="6753" spans="5:13">
      <c r="E6753" s="59"/>
      <c r="F6753" s="62">
        <v>8</v>
      </c>
      <c r="G6753" s="64">
        <v>9602340000</v>
      </c>
      <c r="H6753" s="59"/>
      <c r="I6753" s="69">
        <v>1.1</v>
      </c>
      <c r="J6753" s="70">
        <v>945268932.610976</v>
      </c>
      <c r="K6753" s="64">
        <v>10</v>
      </c>
      <c r="L6753" s="64">
        <f t="shared" si="109"/>
        <v>9076803284707680</v>
      </c>
      <c r="M6753" s="62">
        <v>6744</v>
      </c>
    </row>
    <row r="6754" spans="5:13">
      <c r="E6754" s="62">
        <v>4</v>
      </c>
      <c r="F6754" s="62">
        <v>1</v>
      </c>
      <c r="G6754" s="63">
        <v>8895500000</v>
      </c>
      <c r="H6754" s="62">
        <v>166100000</v>
      </c>
      <c r="I6754" s="69">
        <v>1</v>
      </c>
      <c r="J6754" s="70">
        <v>898445500</v>
      </c>
      <c r="K6754" s="64">
        <v>10</v>
      </c>
      <c r="L6754" s="64">
        <f t="shared" si="109"/>
        <v>7992130840750000</v>
      </c>
      <c r="M6754" s="62">
        <v>6745</v>
      </c>
    </row>
    <row r="6755" spans="5:13">
      <c r="E6755" s="59"/>
      <c r="F6755" s="62">
        <v>2</v>
      </c>
      <c r="G6755" s="64">
        <v>8984455000</v>
      </c>
      <c r="H6755" s="59"/>
      <c r="I6755" s="69">
        <v>1.01</v>
      </c>
      <c r="J6755" s="70">
        <v>907429955</v>
      </c>
      <c r="K6755" s="64">
        <v>10</v>
      </c>
      <c r="L6755" s="64">
        <f t="shared" si="109"/>
        <v>8152772580804520</v>
      </c>
      <c r="M6755" s="62">
        <v>6746</v>
      </c>
    </row>
    <row r="6756" spans="5:13">
      <c r="E6756" s="59"/>
      <c r="F6756" s="62">
        <v>3</v>
      </c>
      <c r="G6756" s="64">
        <v>9073410000</v>
      </c>
      <c r="H6756" s="59"/>
      <c r="I6756" s="69">
        <v>1.02</v>
      </c>
      <c r="J6756" s="70">
        <v>916504254.55</v>
      </c>
      <c r="K6756" s="64">
        <v>10</v>
      </c>
      <c r="L6756" s="64">
        <f t="shared" si="109"/>
        <v>8315827941686510</v>
      </c>
      <c r="M6756" s="62">
        <v>6747</v>
      </c>
    </row>
    <row r="6757" spans="5:13">
      <c r="E6757" s="59"/>
      <c r="F6757" s="62">
        <v>4</v>
      </c>
      <c r="G6757" s="64">
        <v>9162365000</v>
      </c>
      <c r="H6757" s="59"/>
      <c r="I6757" s="69">
        <v>1.03</v>
      </c>
      <c r="J6757" s="70">
        <v>925669297.0955</v>
      </c>
      <c r="K6757" s="64">
        <v>10</v>
      </c>
      <c r="L6757" s="64">
        <f t="shared" si="109"/>
        <v>8481329131647410</v>
      </c>
      <c r="M6757" s="62">
        <v>6748</v>
      </c>
    </row>
    <row r="6758" spans="5:13">
      <c r="E6758" s="59"/>
      <c r="F6758" s="62">
        <v>5</v>
      </c>
      <c r="G6758" s="64">
        <v>9251320000</v>
      </c>
      <c r="H6758" s="59"/>
      <c r="I6758" s="69">
        <v>1.04</v>
      </c>
      <c r="J6758" s="70">
        <v>934925990.066455</v>
      </c>
      <c r="K6758" s="64">
        <v>10</v>
      </c>
      <c r="L6758" s="64">
        <f t="shared" si="109"/>
        <v>8649308761741600</v>
      </c>
      <c r="M6758" s="62">
        <v>6749</v>
      </c>
    </row>
    <row r="6759" spans="5:13">
      <c r="E6759" s="59"/>
      <c r="F6759" s="62">
        <v>6</v>
      </c>
      <c r="G6759" s="64">
        <v>9429230000</v>
      </c>
      <c r="H6759" s="59"/>
      <c r="I6759" s="69">
        <v>1.06</v>
      </c>
      <c r="J6759" s="70">
        <v>944275249.96712</v>
      </c>
      <c r="K6759" s="64">
        <v>10</v>
      </c>
      <c r="L6759" s="64">
        <f t="shared" si="109"/>
        <v>8903797944477470</v>
      </c>
      <c r="M6759" s="62">
        <v>6750</v>
      </c>
    </row>
    <row r="6760" spans="5:13">
      <c r="E6760" s="59"/>
      <c r="F6760" s="62">
        <v>7</v>
      </c>
      <c r="G6760" s="64">
        <v>9607140000</v>
      </c>
      <c r="H6760" s="59"/>
      <c r="I6760" s="69">
        <v>1.08</v>
      </c>
      <c r="J6760" s="70">
        <v>953718002.466791</v>
      </c>
      <c r="K6760" s="64">
        <v>10</v>
      </c>
      <c r="L6760" s="64">
        <f t="shared" si="109"/>
        <v>9162511977358810</v>
      </c>
      <c r="M6760" s="62">
        <v>6751</v>
      </c>
    </row>
    <row r="6761" spans="5:13">
      <c r="E6761" s="59"/>
      <c r="F6761" s="62">
        <v>8</v>
      </c>
      <c r="G6761" s="64">
        <v>9785050000</v>
      </c>
      <c r="H6761" s="59"/>
      <c r="I6761" s="69">
        <v>1.1</v>
      </c>
      <c r="J6761" s="70">
        <v>963255182.491459</v>
      </c>
      <c r="K6761" s="64">
        <v>10</v>
      </c>
      <c r="L6761" s="64">
        <f t="shared" si="109"/>
        <v>9425509908488050</v>
      </c>
      <c r="M6761" s="62">
        <v>6752</v>
      </c>
    </row>
    <row r="6762" spans="5:13">
      <c r="E6762" s="62">
        <v>5</v>
      </c>
      <c r="F6762" s="62">
        <v>1</v>
      </c>
      <c r="G6762" s="63">
        <v>9061600000</v>
      </c>
      <c r="H6762" s="62">
        <v>166100000</v>
      </c>
      <c r="I6762" s="69">
        <v>1</v>
      </c>
      <c r="J6762" s="70">
        <v>915221600</v>
      </c>
      <c r="K6762" s="64">
        <v>10</v>
      </c>
      <c r="L6762" s="64">
        <f t="shared" si="109"/>
        <v>8293381112160000</v>
      </c>
      <c r="M6762" s="62">
        <v>6753</v>
      </c>
    </row>
    <row r="6763" spans="5:13">
      <c r="E6763" s="59"/>
      <c r="F6763" s="62">
        <v>2</v>
      </c>
      <c r="G6763" s="64">
        <v>9152216000</v>
      </c>
      <c r="H6763" s="59"/>
      <c r="I6763" s="69">
        <v>1.01</v>
      </c>
      <c r="J6763" s="70">
        <v>924373816</v>
      </c>
      <c r="K6763" s="64">
        <v>10</v>
      </c>
      <c r="L6763" s="64">
        <f t="shared" si="109"/>
        <v>8460077980992260</v>
      </c>
      <c r="M6763" s="62">
        <v>6754</v>
      </c>
    </row>
    <row r="6764" spans="5:13">
      <c r="E6764" s="59"/>
      <c r="F6764" s="62">
        <v>3</v>
      </c>
      <c r="G6764" s="64">
        <v>9242832000</v>
      </c>
      <c r="H6764" s="59"/>
      <c r="I6764" s="69">
        <v>1.02</v>
      </c>
      <c r="J6764" s="70">
        <v>933617554.16</v>
      </c>
      <c r="K6764" s="64">
        <v>10</v>
      </c>
      <c r="L6764" s="64">
        <f t="shared" si="109"/>
        <v>8629279448183780</v>
      </c>
      <c r="M6764" s="62">
        <v>6755</v>
      </c>
    </row>
    <row r="6765" spans="5:13">
      <c r="E6765" s="59"/>
      <c r="F6765" s="62">
        <v>4</v>
      </c>
      <c r="G6765" s="64">
        <v>9333448000</v>
      </c>
      <c r="H6765" s="59"/>
      <c r="I6765" s="69">
        <v>1.03</v>
      </c>
      <c r="J6765" s="70">
        <v>942953729.7016</v>
      </c>
      <c r="K6765" s="64">
        <v>10</v>
      </c>
      <c r="L6765" s="64">
        <f t="shared" si="109"/>
        <v>8801018936023940</v>
      </c>
      <c r="M6765" s="62">
        <v>6756</v>
      </c>
    </row>
    <row r="6766" spans="5:13">
      <c r="E6766" s="59"/>
      <c r="F6766" s="62">
        <v>5</v>
      </c>
      <c r="G6766" s="64">
        <v>9424064000</v>
      </c>
      <c r="H6766" s="59"/>
      <c r="I6766" s="69">
        <v>1.04</v>
      </c>
      <c r="J6766" s="70">
        <v>952383266.998616</v>
      </c>
      <c r="K6766" s="64">
        <v>10</v>
      </c>
      <c r="L6766" s="64">
        <f t="shared" si="109"/>
        <v>8975330284788040</v>
      </c>
      <c r="M6766" s="62">
        <v>6757</v>
      </c>
    </row>
    <row r="6767" spans="5:13">
      <c r="E6767" s="59"/>
      <c r="F6767" s="62">
        <v>6</v>
      </c>
      <c r="G6767" s="64">
        <v>9605296000</v>
      </c>
      <c r="H6767" s="59"/>
      <c r="I6767" s="69">
        <v>1.06</v>
      </c>
      <c r="J6767" s="70">
        <v>961907099.668602</v>
      </c>
      <c r="K6767" s="64">
        <v>10</v>
      </c>
      <c r="L6767" s="64">
        <f t="shared" si="109"/>
        <v>9239412022114420</v>
      </c>
      <c r="M6767" s="62">
        <v>6758</v>
      </c>
    </row>
    <row r="6768" spans="5:13">
      <c r="E6768" s="59"/>
      <c r="F6768" s="62">
        <v>7</v>
      </c>
      <c r="G6768" s="64">
        <v>9786528000</v>
      </c>
      <c r="H6768" s="59"/>
      <c r="I6768" s="69">
        <v>1.08</v>
      </c>
      <c r="J6768" s="70">
        <v>971526170.665288</v>
      </c>
      <c r="K6768" s="64">
        <v>10</v>
      </c>
      <c r="L6768" s="64">
        <f t="shared" si="109"/>
        <v>9507877858476620</v>
      </c>
      <c r="M6768" s="62">
        <v>6759</v>
      </c>
    </row>
    <row r="6769" spans="4:13">
      <c r="D6769" s="59"/>
      <c r="E6769" s="59"/>
      <c r="F6769" s="62">
        <v>8</v>
      </c>
      <c r="G6769" s="64">
        <v>9967760000</v>
      </c>
      <c r="H6769" s="59"/>
      <c r="I6769" s="69">
        <v>1.1</v>
      </c>
      <c r="J6769" s="70">
        <v>981241432.371941</v>
      </c>
      <c r="K6769" s="64">
        <v>10</v>
      </c>
      <c r="L6769" s="64">
        <f t="shared" si="109"/>
        <v>9780789067699740</v>
      </c>
      <c r="M6769" s="62">
        <v>6760</v>
      </c>
    </row>
    <row r="6770" spans="4:13">
      <c r="D6770" s="62" t="s">
        <v>766</v>
      </c>
      <c r="E6770" s="62">
        <v>1</v>
      </c>
      <c r="F6770" s="62">
        <v>1</v>
      </c>
      <c r="G6770" s="63">
        <v>9277700000</v>
      </c>
      <c r="H6770" s="62">
        <v>216100000</v>
      </c>
      <c r="I6770" s="69">
        <v>1</v>
      </c>
      <c r="J6770" s="70">
        <v>937047700</v>
      </c>
      <c r="K6770" s="64">
        <v>10</v>
      </c>
      <c r="L6770" s="64">
        <f t="shared" si="109"/>
        <v>8693656723990000</v>
      </c>
      <c r="M6770" s="62">
        <v>6761</v>
      </c>
    </row>
    <row r="6771" spans="4:13">
      <c r="D6771" s="59"/>
      <c r="E6771" s="59"/>
      <c r="F6771" s="62">
        <v>2</v>
      </c>
      <c r="G6771" s="64">
        <v>9370477000</v>
      </c>
      <c r="H6771" s="59"/>
      <c r="I6771" s="69">
        <v>1.01</v>
      </c>
      <c r="J6771" s="70">
        <v>946418177</v>
      </c>
      <c r="K6771" s="64">
        <v>10</v>
      </c>
      <c r="L6771" s="64">
        <f t="shared" si="109"/>
        <v>8868399130437430</v>
      </c>
      <c r="M6771" s="62">
        <v>6762</v>
      </c>
    </row>
    <row r="6772" spans="4:13">
      <c r="D6772" s="59"/>
      <c r="E6772" s="59"/>
      <c r="F6772" s="62">
        <v>3</v>
      </c>
      <c r="G6772" s="64">
        <v>9463254000</v>
      </c>
      <c r="H6772" s="59"/>
      <c r="I6772" s="69">
        <v>1.02</v>
      </c>
      <c r="J6772" s="70">
        <v>955882358.77</v>
      </c>
      <c r="K6772" s="64">
        <v>10</v>
      </c>
      <c r="L6772" s="64">
        <f t="shared" si="109"/>
        <v>9045767018413640</v>
      </c>
      <c r="M6772" s="62">
        <v>6763</v>
      </c>
    </row>
    <row r="6773" spans="4:13">
      <c r="D6773" s="59"/>
      <c r="E6773" s="59"/>
      <c r="F6773" s="62">
        <v>4</v>
      </c>
      <c r="G6773" s="64">
        <v>9556031000</v>
      </c>
      <c r="H6773" s="59"/>
      <c r="I6773" s="69">
        <v>1.03</v>
      </c>
      <c r="J6773" s="70">
        <v>965441182.3577</v>
      </c>
      <c r="K6773" s="64">
        <v>10</v>
      </c>
      <c r="L6773" s="64">
        <f t="shared" si="109"/>
        <v>9225795423317830</v>
      </c>
      <c r="M6773" s="62">
        <v>6764</v>
      </c>
    </row>
    <row r="6774" spans="4:13">
      <c r="D6774" s="59"/>
      <c r="E6774" s="59"/>
      <c r="F6774" s="62">
        <v>5</v>
      </c>
      <c r="G6774" s="64">
        <v>9648808000</v>
      </c>
      <c r="H6774" s="59"/>
      <c r="I6774" s="69">
        <v>1.04</v>
      </c>
      <c r="J6774" s="70">
        <v>975095594.181277</v>
      </c>
      <c r="K6774" s="64">
        <v>10</v>
      </c>
      <c r="L6774" s="64">
        <f t="shared" si="109"/>
        <v>9408519818709060</v>
      </c>
      <c r="M6774" s="62">
        <v>6765</v>
      </c>
    </row>
    <row r="6775" spans="4:13">
      <c r="D6775" s="59"/>
      <c r="E6775" s="59"/>
      <c r="F6775" s="62">
        <v>6</v>
      </c>
      <c r="G6775" s="64">
        <v>9834362000</v>
      </c>
      <c r="H6775" s="59"/>
      <c r="I6775" s="69">
        <v>1.06</v>
      </c>
      <c r="J6775" s="70">
        <v>984846550.12309</v>
      </c>
      <c r="K6775" s="64">
        <v>10</v>
      </c>
      <c r="L6775" s="64">
        <f t="shared" si="109"/>
        <v>9685347322723610</v>
      </c>
      <c r="M6775" s="62">
        <v>6766</v>
      </c>
    </row>
    <row r="6776" spans="4:13">
      <c r="D6776" s="59"/>
      <c r="E6776" s="59"/>
      <c r="F6776" s="62">
        <v>7</v>
      </c>
      <c r="G6776" s="64">
        <v>10019916000</v>
      </c>
      <c r="H6776" s="59"/>
      <c r="I6776" s="69">
        <v>1.08</v>
      </c>
      <c r="J6776" s="70">
        <v>994695015.624321</v>
      </c>
      <c r="K6776" s="64">
        <v>10</v>
      </c>
      <c r="L6776" s="64">
        <f t="shared" si="109"/>
        <v>9966770522090380</v>
      </c>
      <c r="M6776" s="62">
        <v>6767</v>
      </c>
    </row>
    <row r="6777" spans="4:13">
      <c r="D6777" s="59"/>
      <c r="E6777" s="59"/>
      <c r="F6777" s="62">
        <v>8</v>
      </c>
      <c r="G6777" s="64">
        <v>10205470000</v>
      </c>
      <c r="H6777" s="59"/>
      <c r="I6777" s="69">
        <v>1.1</v>
      </c>
      <c r="J6777" s="70">
        <v>1004641965.78056</v>
      </c>
      <c r="K6777" s="64">
        <v>10</v>
      </c>
      <c r="L6777" s="64">
        <f t="shared" si="109"/>
        <v>1.02528536479845e+16</v>
      </c>
      <c r="M6777" s="62">
        <v>6768</v>
      </c>
    </row>
    <row r="6778" spans="4:13">
      <c r="D6778" s="59"/>
      <c r="E6778" s="62">
        <v>2</v>
      </c>
      <c r="F6778" s="62">
        <v>1</v>
      </c>
      <c r="G6778" s="63">
        <v>9493800000</v>
      </c>
      <c r="H6778" s="62">
        <v>216100000</v>
      </c>
      <c r="I6778" s="69">
        <v>1</v>
      </c>
      <c r="J6778" s="70">
        <v>958873800</v>
      </c>
      <c r="K6778" s="64">
        <v>10</v>
      </c>
      <c r="L6778" s="64">
        <f t="shared" si="109"/>
        <v>9103365576240000</v>
      </c>
      <c r="M6778" s="62">
        <v>6769</v>
      </c>
    </row>
    <row r="6779" spans="4:13">
      <c r="D6779" s="59"/>
      <c r="E6779" s="59"/>
      <c r="F6779" s="62">
        <v>2</v>
      </c>
      <c r="G6779" s="64">
        <v>9588738000</v>
      </c>
      <c r="H6779" s="59"/>
      <c r="I6779" s="69">
        <v>1.01</v>
      </c>
      <c r="J6779" s="70">
        <v>968462538</v>
      </c>
      <c r="K6779" s="64">
        <v>10</v>
      </c>
      <c r="L6779" s="64">
        <f t="shared" si="109"/>
        <v>9286343128435040</v>
      </c>
      <c r="M6779" s="62">
        <v>6770</v>
      </c>
    </row>
    <row r="6780" spans="4:13">
      <c r="D6780" s="59"/>
      <c r="E6780" s="59"/>
      <c r="F6780" s="62">
        <v>3</v>
      </c>
      <c r="G6780" s="64">
        <v>9683676000</v>
      </c>
      <c r="H6780" s="59"/>
      <c r="I6780" s="69">
        <v>1.02</v>
      </c>
      <c r="J6780" s="70">
        <v>978147163.38</v>
      </c>
      <c r="K6780" s="64">
        <v>10</v>
      </c>
      <c r="L6780" s="64">
        <f t="shared" si="109"/>
        <v>9472069894166990</v>
      </c>
      <c r="M6780" s="62">
        <v>6771</v>
      </c>
    </row>
    <row r="6781" spans="4:13">
      <c r="D6781" s="59"/>
      <c r="E6781" s="59"/>
      <c r="F6781" s="62">
        <v>4</v>
      </c>
      <c r="G6781" s="64">
        <v>9778614000</v>
      </c>
      <c r="H6781" s="59"/>
      <c r="I6781" s="69">
        <v>1.03</v>
      </c>
      <c r="J6781" s="70">
        <v>987928635.0138</v>
      </c>
      <c r="K6781" s="64">
        <v>10</v>
      </c>
      <c r="L6781" s="64">
        <f t="shared" si="109"/>
        <v>9660582559960830</v>
      </c>
      <c r="M6781" s="62">
        <v>6772</v>
      </c>
    </row>
    <row r="6782" spans="4:13">
      <c r="D6782" s="59"/>
      <c r="E6782" s="59"/>
      <c r="F6782" s="62">
        <v>5</v>
      </c>
      <c r="G6782" s="64">
        <v>9873552000</v>
      </c>
      <c r="H6782" s="59"/>
      <c r="I6782" s="69">
        <v>1.04</v>
      </c>
      <c r="J6782" s="70">
        <v>997807921.363938</v>
      </c>
      <c r="K6782" s="64">
        <v>10</v>
      </c>
      <c r="L6782" s="64">
        <f t="shared" si="109"/>
        <v>9851918271150750</v>
      </c>
      <c r="M6782" s="62">
        <v>6773</v>
      </c>
    </row>
    <row r="6783" spans="4:13">
      <c r="D6783" s="59"/>
      <c r="E6783" s="59"/>
      <c r="F6783" s="62">
        <v>6</v>
      </c>
      <c r="G6783" s="64">
        <v>10063428000</v>
      </c>
      <c r="H6783" s="59"/>
      <c r="I6783" s="69">
        <v>1.06</v>
      </c>
      <c r="J6783" s="70">
        <v>1007786000.57758</v>
      </c>
      <c r="K6783" s="64">
        <v>10</v>
      </c>
      <c r="L6783" s="64">
        <f t="shared" si="109"/>
        <v>1.01417919196484e+16</v>
      </c>
      <c r="M6783" s="62">
        <v>6774</v>
      </c>
    </row>
    <row r="6784" spans="4:13">
      <c r="D6784" s="59"/>
      <c r="E6784" s="59"/>
      <c r="F6784" s="62">
        <v>7</v>
      </c>
      <c r="G6784" s="64">
        <v>10253304000</v>
      </c>
      <c r="H6784" s="59"/>
      <c r="I6784" s="69">
        <v>1.08</v>
      </c>
      <c r="J6784" s="70">
        <v>1017863860.58335</v>
      </c>
      <c r="K6784" s="64">
        <v>10</v>
      </c>
      <c r="L6784" s="64">
        <f t="shared" si="109"/>
        <v>1.04364778464787e+16</v>
      </c>
      <c r="M6784" s="62">
        <v>6775</v>
      </c>
    </row>
    <row r="6785" spans="5:13">
      <c r="E6785" s="59"/>
      <c r="F6785" s="62">
        <v>8</v>
      </c>
      <c r="G6785" s="64">
        <v>10443180000</v>
      </c>
      <c r="H6785" s="59"/>
      <c r="I6785" s="69">
        <v>1.1</v>
      </c>
      <c r="J6785" s="70">
        <v>1028042499.18919</v>
      </c>
      <c r="K6785" s="64">
        <v>10</v>
      </c>
      <c r="L6785" s="64">
        <f t="shared" si="109"/>
        <v>1.07360433098626e+16</v>
      </c>
      <c r="M6785" s="62">
        <v>6776</v>
      </c>
    </row>
    <row r="6786" spans="5:13">
      <c r="E6786" s="62">
        <v>3</v>
      </c>
      <c r="F6786" s="62">
        <v>1</v>
      </c>
      <c r="G6786" s="63">
        <v>9709900000</v>
      </c>
      <c r="H6786" s="62">
        <v>216100000</v>
      </c>
      <c r="I6786" s="69">
        <v>1</v>
      </c>
      <c r="J6786" s="70">
        <v>980699900</v>
      </c>
      <c r="K6786" s="64">
        <v>10</v>
      </c>
      <c r="L6786" s="64">
        <f t="shared" si="109"/>
        <v>9522507668910000</v>
      </c>
      <c r="M6786" s="62">
        <v>6777</v>
      </c>
    </row>
    <row r="6787" spans="5:13">
      <c r="E6787" s="59"/>
      <c r="F6787" s="62">
        <v>2</v>
      </c>
      <c r="G6787" s="64">
        <v>9806999000</v>
      </c>
      <c r="H6787" s="59"/>
      <c r="I6787" s="69">
        <v>1.01</v>
      </c>
      <c r="J6787" s="70">
        <v>990506899</v>
      </c>
      <c r="K6787" s="64">
        <v>10</v>
      </c>
      <c r="L6787" s="64">
        <f t="shared" si="109"/>
        <v>9713909974985100</v>
      </c>
      <c r="M6787" s="62">
        <v>6778</v>
      </c>
    </row>
    <row r="6788" spans="5:13">
      <c r="E6788" s="59"/>
      <c r="F6788" s="62">
        <v>3</v>
      </c>
      <c r="G6788" s="64">
        <v>9904098000</v>
      </c>
      <c r="H6788" s="59"/>
      <c r="I6788" s="69">
        <v>1.02</v>
      </c>
      <c r="J6788" s="70">
        <v>1000411967.99</v>
      </c>
      <c r="K6788" s="64">
        <v>10</v>
      </c>
      <c r="L6788" s="64">
        <f t="shared" si="109"/>
        <v>9908188075443820</v>
      </c>
      <c r="M6788" s="62">
        <v>6779</v>
      </c>
    </row>
    <row r="6789" spans="5:13">
      <c r="E6789" s="59"/>
      <c r="F6789" s="62">
        <v>4</v>
      </c>
      <c r="G6789" s="64">
        <v>10001197000</v>
      </c>
      <c r="H6789" s="59"/>
      <c r="I6789" s="69">
        <v>1.03</v>
      </c>
      <c r="J6789" s="70">
        <v>1010416087.6699</v>
      </c>
      <c r="K6789" s="64">
        <v>10</v>
      </c>
      <c r="L6789" s="64">
        <f t="shared" si="109"/>
        <v>1.01053803459529e+16</v>
      </c>
      <c r="M6789" s="62">
        <v>6780</v>
      </c>
    </row>
    <row r="6790" spans="5:13">
      <c r="E6790" s="59"/>
      <c r="F6790" s="62">
        <v>5</v>
      </c>
      <c r="G6790" s="64">
        <v>10098296000</v>
      </c>
      <c r="H6790" s="59"/>
      <c r="I6790" s="69">
        <v>1.04</v>
      </c>
      <c r="J6790" s="70">
        <v>1020520248.5466</v>
      </c>
      <c r="K6790" s="64">
        <v>10</v>
      </c>
      <c r="L6790" s="64">
        <f t="shared" si="109"/>
        <v>1.03055256421131e+16</v>
      </c>
      <c r="M6790" s="62">
        <v>6781</v>
      </c>
    </row>
    <row r="6791" spans="5:13">
      <c r="E6791" s="59"/>
      <c r="F6791" s="62">
        <v>6</v>
      </c>
      <c r="G6791" s="64">
        <v>10292494000</v>
      </c>
      <c r="H6791" s="59"/>
      <c r="I6791" s="69">
        <v>1.06</v>
      </c>
      <c r="J6791" s="70">
        <v>1030725451.03207</v>
      </c>
      <c r="K6791" s="64">
        <v>10</v>
      </c>
      <c r="L6791" s="64">
        <f t="shared" si="109"/>
        <v>1.06087458128889e+16</v>
      </c>
      <c r="M6791" s="62">
        <v>6782</v>
      </c>
    </row>
    <row r="6792" spans="5:13">
      <c r="E6792" s="59"/>
      <c r="F6792" s="62">
        <v>7</v>
      </c>
      <c r="G6792" s="64">
        <v>10486692000</v>
      </c>
      <c r="H6792" s="59"/>
      <c r="I6792" s="69">
        <v>1.08</v>
      </c>
      <c r="J6792" s="70">
        <v>1041032705.54239</v>
      </c>
      <c r="K6792" s="64">
        <v>10</v>
      </c>
      <c r="L6792" s="64">
        <f t="shared" si="109"/>
        <v>1.09169998316417e+16</v>
      </c>
      <c r="M6792" s="62">
        <v>6783</v>
      </c>
    </row>
    <row r="6793" spans="5:13">
      <c r="E6793" s="59"/>
      <c r="F6793" s="62">
        <v>8</v>
      </c>
      <c r="G6793" s="64">
        <v>10680890000</v>
      </c>
      <c r="H6793" s="59"/>
      <c r="I6793" s="69">
        <v>1.1</v>
      </c>
      <c r="J6793" s="70">
        <v>1051443032.59781</v>
      </c>
      <c r="K6793" s="64">
        <v>10</v>
      </c>
      <c r="L6793" s="64">
        <f t="shared" si="109"/>
        <v>1.12303580533336e+16</v>
      </c>
      <c r="M6793" s="62">
        <v>6784</v>
      </c>
    </row>
    <row r="6794" spans="5:13">
      <c r="E6794" s="62">
        <v>4</v>
      </c>
      <c r="F6794" s="62">
        <v>1</v>
      </c>
      <c r="G6794" s="63">
        <v>9926000000</v>
      </c>
      <c r="H6794" s="62">
        <v>216100000</v>
      </c>
      <c r="I6794" s="69">
        <v>1</v>
      </c>
      <c r="J6794" s="70">
        <v>1002526000</v>
      </c>
      <c r="K6794" s="64">
        <v>10</v>
      </c>
      <c r="L6794" s="64">
        <f t="shared" ref="L6794:L6857" si="110">G6794*(1+J6794/1000)</f>
        <v>9951083002000000</v>
      </c>
      <c r="M6794" s="62">
        <v>6785</v>
      </c>
    </row>
    <row r="6795" spans="5:13">
      <c r="E6795" s="59"/>
      <c r="F6795" s="62">
        <v>2</v>
      </c>
      <c r="G6795" s="64">
        <v>10025260000</v>
      </c>
      <c r="H6795" s="59"/>
      <c r="I6795" s="69">
        <v>1.01</v>
      </c>
      <c r="J6795" s="70">
        <v>1012551260</v>
      </c>
      <c r="K6795" s="64">
        <v>10</v>
      </c>
      <c r="L6795" s="64">
        <f t="shared" si="110"/>
        <v>1.01510996700876e+16</v>
      </c>
      <c r="M6795" s="62">
        <v>6786</v>
      </c>
    </row>
    <row r="6796" spans="5:13">
      <c r="E6796" s="59"/>
      <c r="F6796" s="62">
        <v>3</v>
      </c>
      <c r="G6796" s="64">
        <v>10124520000</v>
      </c>
      <c r="H6796" s="59"/>
      <c r="I6796" s="69">
        <v>1.02</v>
      </c>
      <c r="J6796" s="70">
        <v>1022676772.6</v>
      </c>
      <c r="K6796" s="64">
        <v>10</v>
      </c>
      <c r="L6796" s="64">
        <f t="shared" si="110"/>
        <v>1.03541215622442e+16</v>
      </c>
      <c r="M6796" s="62">
        <v>6787</v>
      </c>
    </row>
    <row r="6797" spans="5:13">
      <c r="E6797" s="59"/>
      <c r="F6797" s="62">
        <v>4</v>
      </c>
      <c r="G6797" s="64">
        <v>10223780000</v>
      </c>
      <c r="H6797" s="59"/>
      <c r="I6797" s="69">
        <v>1.03</v>
      </c>
      <c r="J6797" s="70">
        <v>1032903540.326</v>
      </c>
      <c r="K6797" s="64">
        <v>10</v>
      </c>
      <c r="L6797" s="64">
        <f t="shared" si="110"/>
        <v>1.05601887812942e+16</v>
      </c>
      <c r="M6797" s="62">
        <v>6788</v>
      </c>
    </row>
    <row r="6798" spans="5:13">
      <c r="E6798" s="59"/>
      <c r="F6798" s="62">
        <v>5</v>
      </c>
      <c r="G6798" s="64">
        <v>10323040000</v>
      </c>
      <c r="H6798" s="59"/>
      <c r="I6798" s="69">
        <v>1.04</v>
      </c>
      <c r="J6798" s="70">
        <v>1043232575.72926</v>
      </c>
      <c r="K6798" s="64">
        <v>10</v>
      </c>
      <c r="L6798" s="64">
        <f t="shared" si="110"/>
        <v>1.07693419315962e+16</v>
      </c>
      <c r="M6798" s="62">
        <v>6789</v>
      </c>
    </row>
    <row r="6799" spans="5:13">
      <c r="E6799" s="59"/>
      <c r="F6799" s="62">
        <v>6</v>
      </c>
      <c r="G6799" s="64">
        <v>10521560000</v>
      </c>
      <c r="H6799" s="59"/>
      <c r="I6799" s="69">
        <v>1.06</v>
      </c>
      <c r="J6799" s="70">
        <v>1053664901.48655</v>
      </c>
      <c r="K6799" s="64">
        <v>10</v>
      </c>
      <c r="L6799" s="64">
        <f t="shared" si="110"/>
        <v>1.10862090024448e+16</v>
      </c>
      <c r="M6799" s="62">
        <v>6790</v>
      </c>
    </row>
    <row r="6800" spans="5:13">
      <c r="E6800" s="59"/>
      <c r="F6800" s="62">
        <v>7</v>
      </c>
      <c r="G6800" s="64">
        <v>10720080000</v>
      </c>
      <c r="H6800" s="59"/>
      <c r="I6800" s="69">
        <v>1.08</v>
      </c>
      <c r="J6800" s="70">
        <v>1064201550.50142</v>
      </c>
      <c r="K6800" s="64">
        <v>10</v>
      </c>
      <c r="L6800" s="64">
        <f t="shared" si="110"/>
        <v>1.14083364775793e+16</v>
      </c>
      <c r="M6800" s="62">
        <v>6791</v>
      </c>
    </row>
    <row r="6801" spans="4:13">
      <c r="D6801" s="59"/>
      <c r="E6801" s="59"/>
      <c r="F6801" s="62">
        <v>8</v>
      </c>
      <c r="G6801" s="64">
        <v>10918600000</v>
      </c>
      <c r="H6801" s="59"/>
      <c r="I6801" s="69">
        <v>1.1</v>
      </c>
      <c r="J6801" s="70">
        <v>1074843566.00643</v>
      </c>
      <c r="K6801" s="64">
        <v>10</v>
      </c>
      <c r="L6801" s="64">
        <f t="shared" si="110"/>
        <v>1.17357978783978e+16</v>
      </c>
      <c r="M6801" s="62">
        <v>6792</v>
      </c>
    </row>
    <row r="6802" spans="4:13">
      <c r="D6802" s="59"/>
      <c r="E6802" s="62">
        <v>5</v>
      </c>
      <c r="F6802" s="62">
        <v>1</v>
      </c>
      <c r="G6802" s="63">
        <v>10142100000</v>
      </c>
      <c r="H6802" s="62">
        <v>216100000</v>
      </c>
      <c r="I6802" s="69">
        <v>1</v>
      </c>
      <c r="J6802" s="70">
        <v>1024352100</v>
      </c>
      <c r="K6802" s="64">
        <v>10</v>
      </c>
      <c r="L6802" s="64">
        <f t="shared" si="110"/>
        <v>1.038909157551e+16</v>
      </c>
      <c r="M6802" s="62">
        <v>6793</v>
      </c>
    </row>
    <row r="6803" spans="4:13">
      <c r="D6803" s="59"/>
      <c r="E6803" s="59"/>
      <c r="F6803" s="62">
        <v>2</v>
      </c>
      <c r="G6803" s="64">
        <v>10243521000</v>
      </c>
      <c r="H6803" s="59"/>
      <c r="I6803" s="69">
        <v>1.01</v>
      </c>
      <c r="J6803" s="70">
        <v>1034595621</v>
      </c>
      <c r="K6803" s="64">
        <v>10</v>
      </c>
      <c r="L6803" s="64">
        <f t="shared" si="110"/>
        <v>1.05979122137425e+16</v>
      </c>
      <c r="M6803" s="62">
        <v>6794</v>
      </c>
    </row>
    <row r="6804" spans="4:13">
      <c r="D6804" s="59"/>
      <c r="E6804" s="59"/>
      <c r="F6804" s="62">
        <v>3</v>
      </c>
      <c r="G6804" s="64">
        <v>10344942000</v>
      </c>
      <c r="H6804" s="59"/>
      <c r="I6804" s="69">
        <v>1.02</v>
      </c>
      <c r="J6804" s="70">
        <v>1044941577.21</v>
      </c>
      <c r="K6804" s="64">
        <v>10</v>
      </c>
      <c r="L6804" s="64">
        <f t="shared" si="110"/>
        <v>1.0809870354568e+16</v>
      </c>
      <c r="M6804" s="62">
        <v>6795</v>
      </c>
    </row>
    <row r="6805" spans="4:13">
      <c r="D6805" s="59"/>
      <c r="E6805" s="59"/>
      <c r="F6805" s="62">
        <v>4</v>
      </c>
      <c r="G6805" s="64">
        <v>10446363000</v>
      </c>
      <c r="H6805" s="59"/>
      <c r="I6805" s="69">
        <v>1.03</v>
      </c>
      <c r="J6805" s="70">
        <v>1055390992.9821</v>
      </c>
      <c r="K6805" s="64">
        <v>10</v>
      </c>
      <c r="L6805" s="64">
        <f t="shared" si="110"/>
        <v>1.10250078659845e+16</v>
      </c>
      <c r="M6805" s="62">
        <v>6796</v>
      </c>
    </row>
    <row r="6806" spans="4:13">
      <c r="D6806" s="59"/>
      <c r="E6806" s="59"/>
      <c r="F6806" s="62">
        <v>5</v>
      </c>
      <c r="G6806" s="64">
        <v>10547784000</v>
      </c>
      <c r="H6806" s="59"/>
      <c r="I6806" s="69">
        <v>1.04</v>
      </c>
      <c r="J6806" s="70">
        <v>1065944902.91192</v>
      </c>
      <c r="K6806" s="64">
        <v>10</v>
      </c>
      <c r="L6806" s="64">
        <f t="shared" si="110"/>
        <v>1.12433671395999e+16</v>
      </c>
      <c r="M6806" s="62">
        <v>6797</v>
      </c>
    </row>
    <row r="6807" spans="4:13">
      <c r="D6807" s="59"/>
      <c r="E6807" s="59"/>
      <c r="F6807" s="62">
        <v>6</v>
      </c>
      <c r="G6807" s="64">
        <v>10750626000</v>
      </c>
      <c r="H6807" s="59"/>
      <c r="I6807" s="69">
        <v>1.06</v>
      </c>
      <c r="J6807" s="70">
        <v>1076604351.94104</v>
      </c>
      <c r="K6807" s="64">
        <v>10</v>
      </c>
      <c r="L6807" s="64">
        <f t="shared" si="110"/>
        <v>1.15741814883165e+16</v>
      </c>
      <c r="M6807" s="62">
        <v>6798</v>
      </c>
    </row>
    <row r="6808" spans="4:13">
      <c r="D6808" s="59"/>
      <c r="E6808" s="59"/>
      <c r="F6808" s="62">
        <v>7</v>
      </c>
      <c r="G6808" s="64">
        <v>10953468000</v>
      </c>
      <c r="H6808" s="59"/>
      <c r="I6808" s="69">
        <v>1.08</v>
      </c>
      <c r="J6808" s="70">
        <v>1087370395.46045</v>
      </c>
      <c r="K6808" s="64">
        <v>10</v>
      </c>
      <c r="L6808" s="64">
        <f t="shared" si="110"/>
        <v>1.19104877842914e+16</v>
      </c>
      <c r="M6808" s="62">
        <v>6799</v>
      </c>
    </row>
    <row r="6809" spans="4:13">
      <c r="D6809" s="59"/>
      <c r="E6809" s="59"/>
      <c r="F6809" s="62">
        <v>8</v>
      </c>
      <c r="G6809" s="64">
        <v>11156310000</v>
      </c>
      <c r="H6809" s="59"/>
      <c r="I6809" s="69">
        <v>1.1</v>
      </c>
      <c r="J6809" s="70">
        <v>1098244099.41506</v>
      </c>
      <c r="K6809" s="64">
        <v>10</v>
      </c>
      <c r="L6809" s="64">
        <f t="shared" si="110"/>
        <v>1.22523627850552e+16</v>
      </c>
      <c r="M6809" s="62">
        <v>6800</v>
      </c>
    </row>
    <row r="6810" spans="4:13">
      <c r="D6810" s="62" t="s">
        <v>767</v>
      </c>
      <c r="E6810" s="62">
        <v>1</v>
      </c>
      <c r="F6810" s="62">
        <v>1</v>
      </c>
      <c r="G6810" s="63">
        <v>10408200000</v>
      </c>
      <c r="H6810" s="62">
        <v>266100000</v>
      </c>
      <c r="I6810" s="69">
        <v>1</v>
      </c>
      <c r="J6810" s="70">
        <v>1051228200</v>
      </c>
      <c r="K6810" s="64">
        <v>10</v>
      </c>
      <c r="L6810" s="64">
        <f t="shared" si="110"/>
        <v>1.094140375944e+16</v>
      </c>
      <c r="M6810" s="62">
        <v>6801</v>
      </c>
    </row>
    <row r="6811" spans="4:13">
      <c r="D6811" s="59"/>
      <c r="E6811" s="59"/>
      <c r="F6811" s="62">
        <v>2</v>
      </c>
      <c r="G6811" s="64">
        <v>10512282000</v>
      </c>
      <c r="H6811" s="59"/>
      <c r="I6811" s="69">
        <v>1.01</v>
      </c>
      <c r="J6811" s="70">
        <v>1061740482</v>
      </c>
      <c r="K6811" s="64">
        <v>10</v>
      </c>
      <c r="L6811" s="64">
        <f t="shared" si="110"/>
        <v>1.11613258698819e+16</v>
      </c>
      <c r="M6811" s="62">
        <v>6802</v>
      </c>
    </row>
    <row r="6812" spans="4:13">
      <c r="D6812" s="59"/>
      <c r="E6812" s="59"/>
      <c r="F6812" s="62">
        <v>3</v>
      </c>
      <c r="G6812" s="64">
        <v>10616364000</v>
      </c>
      <c r="H6812" s="59"/>
      <c r="I6812" s="69">
        <v>1.02</v>
      </c>
      <c r="J6812" s="70">
        <v>1072357886.82</v>
      </c>
      <c r="K6812" s="64">
        <v>10</v>
      </c>
      <c r="L6812" s="64">
        <f t="shared" si="110"/>
        <v>1.13845522811159e+16</v>
      </c>
      <c r="M6812" s="62">
        <v>6803</v>
      </c>
    </row>
    <row r="6813" spans="4:13">
      <c r="D6813" s="59"/>
      <c r="E6813" s="59"/>
      <c r="F6813" s="62">
        <v>4</v>
      </c>
      <c r="G6813" s="64">
        <v>10720446000</v>
      </c>
      <c r="H6813" s="59"/>
      <c r="I6813" s="69">
        <v>1.03</v>
      </c>
      <c r="J6813" s="70">
        <v>1083081465.6882</v>
      </c>
      <c r="K6813" s="64">
        <v>10</v>
      </c>
      <c r="L6813" s="64">
        <f t="shared" si="110"/>
        <v>1.16111270869572e+16</v>
      </c>
      <c r="M6813" s="62">
        <v>6804</v>
      </c>
    </row>
    <row r="6814" spans="4:13">
      <c r="D6814" s="59"/>
      <c r="E6814" s="59"/>
      <c r="F6814" s="62">
        <v>5</v>
      </c>
      <c r="G6814" s="64">
        <v>10824528000</v>
      </c>
      <c r="H6814" s="59"/>
      <c r="I6814" s="69">
        <v>1.04</v>
      </c>
      <c r="J6814" s="70">
        <v>1093912280.34508</v>
      </c>
      <c r="K6814" s="64">
        <v>10</v>
      </c>
      <c r="L6814" s="64">
        <f t="shared" si="110"/>
        <v>1.18410949326672e+16</v>
      </c>
      <c r="M6814" s="62">
        <v>6805</v>
      </c>
    </row>
    <row r="6815" spans="4:13">
      <c r="D6815" s="59"/>
      <c r="E6815" s="59"/>
      <c r="F6815" s="62">
        <v>6</v>
      </c>
      <c r="G6815" s="64">
        <v>11032692000</v>
      </c>
      <c r="H6815" s="59"/>
      <c r="I6815" s="69">
        <v>1.06</v>
      </c>
      <c r="J6815" s="70">
        <v>1104851403.14853</v>
      </c>
      <c r="K6815" s="64">
        <v>10</v>
      </c>
      <c r="L6815" s="64">
        <f t="shared" si="110"/>
        <v>1.21894962693976e+16</v>
      </c>
      <c r="M6815" s="62">
        <v>6806</v>
      </c>
    </row>
    <row r="6816" spans="4:13">
      <c r="D6816" s="59"/>
      <c r="E6816" s="59"/>
      <c r="F6816" s="62">
        <v>7</v>
      </c>
      <c r="G6816" s="64">
        <v>11240856000</v>
      </c>
      <c r="H6816" s="59"/>
      <c r="I6816" s="69">
        <v>1.08</v>
      </c>
      <c r="J6816" s="70">
        <v>1115899917.18002</v>
      </c>
      <c r="K6816" s="64">
        <v>10</v>
      </c>
      <c r="L6816" s="64">
        <f t="shared" si="110"/>
        <v>1.25436815202885e+16</v>
      </c>
      <c r="M6816" s="62">
        <v>6807</v>
      </c>
    </row>
    <row r="6817" spans="5:13">
      <c r="E6817" s="59"/>
      <c r="F6817" s="62">
        <v>8</v>
      </c>
      <c r="G6817" s="64">
        <v>11449020000</v>
      </c>
      <c r="H6817" s="59"/>
      <c r="I6817" s="69">
        <v>1.1</v>
      </c>
      <c r="J6817" s="70">
        <v>1127058916.35182</v>
      </c>
      <c r="K6817" s="64">
        <v>10</v>
      </c>
      <c r="L6817" s="64">
        <f t="shared" si="110"/>
        <v>1.29037315235103e+16</v>
      </c>
      <c r="M6817" s="62">
        <v>6808</v>
      </c>
    </row>
    <row r="6818" spans="5:13">
      <c r="E6818" s="62">
        <v>2</v>
      </c>
      <c r="F6818" s="62">
        <v>1</v>
      </c>
      <c r="G6818" s="63">
        <v>10674300000</v>
      </c>
      <c r="H6818" s="62">
        <v>266100000</v>
      </c>
      <c r="I6818" s="69">
        <v>1</v>
      </c>
      <c r="J6818" s="70">
        <v>1078104300</v>
      </c>
      <c r="K6818" s="64">
        <v>10</v>
      </c>
      <c r="L6818" s="64">
        <f t="shared" si="110"/>
        <v>1.150801940379e+16</v>
      </c>
      <c r="M6818" s="62">
        <v>6809</v>
      </c>
    </row>
    <row r="6819" spans="5:13">
      <c r="E6819" s="59"/>
      <c r="F6819" s="62">
        <v>2</v>
      </c>
      <c r="G6819" s="64">
        <v>10781043000</v>
      </c>
      <c r="H6819" s="59"/>
      <c r="I6819" s="69">
        <v>1.01</v>
      </c>
      <c r="J6819" s="70">
        <v>1088885343</v>
      </c>
      <c r="K6819" s="64">
        <v>10</v>
      </c>
      <c r="L6819" s="64">
        <f t="shared" si="110"/>
        <v>1.17393304859957e+16</v>
      </c>
      <c r="M6819" s="62">
        <v>6810</v>
      </c>
    </row>
    <row r="6820" spans="5:13">
      <c r="E6820" s="59"/>
      <c r="F6820" s="62">
        <v>3</v>
      </c>
      <c r="G6820" s="64">
        <v>10887786000</v>
      </c>
      <c r="H6820" s="59"/>
      <c r="I6820" s="69">
        <v>1.02</v>
      </c>
      <c r="J6820" s="70">
        <v>1099774196.43</v>
      </c>
      <c r="K6820" s="64">
        <v>10</v>
      </c>
      <c r="L6820" s="64">
        <f t="shared" si="110"/>
        <v>1.19741169868378e+16</v>
      </c>
      <c r="M6820" s="62">
        <v>6811</v>
      </c>
    </row>
    <row r="6821" spans="5:13">
      <c r="E6821" s="59"/>
      <c r="F6821" s="62">
        <v>4</v>
      </c>
      <c r="G6821" s="64">
        <v>10994529000</v>
      </c>
      <c r="H6821" s="59"/>
      <c r="I6821" s="69">
        <v>1.03</v>
      </c>
      <c r="J6821" s="70">
        <v>1110771938.3943</v>
      </c>
      <c r="K6821" s="64">
        <v>10</v>
      </c>
      <c r="L6821" s="64">
        <f t="shared" si="110"/>
        <v>1.22124252835913e+16</v>
      </c>
      <c r="M6821" s="62">
        <v>6812</v>
      </c>
    </row>
    <row r="6822" spans="5:13">
      <c r="E6822" s="59"/>
      <c r="F6822" s="62">
        <v>5</v>
      </c>
      <c r="G6822" s="64">
        <v>11101272000</v>
      </c>
      <c r="H6822" s="59"/>
      <c r="I6822" s="69">
        <v>1.04</v>
      </c>
      <c r="J6822" s="70">
        <v>1121879657.77824</v>
      </c>
      <c r="K6822" s="64">
        <v>10</v>
      </c>
      <c r="L6822" s="64">
        <f t="shared" si="110"/>
        <v>1.24543023335352e+16</v>
      </c>
      <c r="M6822" s="62">
        <v>6813</v>
      </c>
    </row>
    <row r="6823" spans="5:13">
      <c r="E6823" s="59"/>
      <c r="F6823" s="62">
        <v>6</v>
      </c>
      <c r="G6823" s="64">
        <v>11314758000</v>
      </c>
      <c r="H6823" s="59"/>
      <c r="I6823" s="69">
        <v>1.06</v>
      </c>
      <c r="J6823" s="70">
        <v>1133098454.35603</v>
      </c>
      <c r="K6823" s="64">
        <v>10</v>
      </c>
      <c r="L6823" s="64">
        <f t="shared" si="110"/>
        <v>1.28207461159705e+16</v>
      </c>
      <c r="M6823" s="62">
        <v>6814</v>
      </c>
    </row>
    <row r="6824" spans="5:13">
      <c r="E6824" s="59"/>
      <c r="F6824" s="62">
        <v>7</v>
      </c>
      <c r="G6824" s="64">
        <v>11528244000</v>
      </c>
      <c r="H6824" s="59"/>
      <c r="I6824" s="69">
        <v>1.08</v>
      </c>
      <c r="J6824" s="70">
        <v>1144429438.89959</v>
      </c>
      <c r="K6824" s="64">
        <v>10</v>
      </c>
      <c r="L6824" s="64">
        <f t="shared" si="110"/>
        <v>1.31932733406616e+16</v>
      </c>
      <c r="M6824" s="62">
        <v>6815</v>
      </c>
    </row>
    <row r="6825" spans="5:13">
      <c r="E6825" s="59"/>
      <c r="F6825" s="62">
        <v>8</v>
      </c>
      <c r="G6825" s="64">
        <v>11741730000</v>
      </c>
      <c r="H6825" s="59"/>
      <c r="I6825" s="69">
        <v>1.1</v>
      </c>
      <c r="J6825" s="70">
        <v>1155873733.28858</v>
      </c>
      <c r="K6825" s="64">
        <v>10</v>
      </c>
      <c r="L6825" s="64">
        <f t="shared" si="110"/>
        <v>1.35719690320965e+16</v>
      </c>
      <c r="M6825" s="62">
        <v>6816</v>
      </c>
    </row>
    <row r="6826" spans="5:13">
      <c r="E6826" s="62">
        <v>3</v>
      </c>
      <c r="F6826" s="62">
        <v>1</v>
      </c>
      <c r="G6826" s="63">
        <v>10940400000</v>
      </c>
      <c r="H6826" s="62">
        <v>266100000</v>
      </c>
      <c r="I6826" s="69">
        <v>1</v>
      </c>
      <c r="J6826" s="70">
        <v>1104980400</v>
      </c>
      <c r="K6826" s="64">
        <v>10</v>
      </c>
      <c r="L6826" s="64">
        <f t="shared" si="110"/>
        <v>1.208893850856e+16</v>
      </c>
      <c r="M6826" s="62">
        <v>6817</v>
      </c>
    </row>
    <row r="6827" spans="5:13">
      <c r="E6827" s="59"/>
      <c r="F6827" s="62">
        <v>2</v>
      </c>
      <c r="G6827" s="64">
        <v>11049804000</v>
      </c>
      <c r="H6827" s="59"/>
      <c r="I6827" s="69">
        <v>1.01</v>
      </c>
      <c r="J6827" s="70">
        <v>1116030204</v>
      </c>
      <c r="K6827" s="64">
        <v>10</v>
      </c>
      <c r="L6827" s="64">
        <f t="shared" si="110"/>
        <v>1.2331926062084e+16</v>
      </c>
      <c r="M6827" s="62">
        <v>6818</v>
      </c>
    </row>
    <row r="6828" spans="5:13">
      <c r="E6828" s="59"/>
      <c r="F6828" s="62">
        <v>3</v>
      </c>
      <c r="G6828" s="64">
        <v>11159208000</v>
      </c>
      <c r="H6828" s="59"/>
      <c r="I6828" s="69">
        <v>1.02</v>
      </c>
      <c r="J6828" s="70">
        <v>1127190506.04</v>
      </c>
      <c r="K6828" s="64">
        <v>10</v>
      </c>
      <c r="L6828" s="64">
        <f t="shared" si="110"/>
        <v>1.25785644717336e+16</v>
      </c>
      <c r="M6828" s="62">
        <v>6819</v>
      </c>
    </row>
    <row r="6829" spans="5:13">
      <c r="E6829" s="59"/>
      <c r="F6829" s="62">
        <v>4</v>
      </c>
      <c r="G6829" s="64">
        <v>11268612000</v>
      </c>
      <c r="H6829" s="59"/>
      <c r="I6829" s="69">
        <v>1.03</v>
      </c>
      <c r="J6829" s="70">
        <v>1138462411.1004</v>
      </c>
      <c r="K6829" s="64">
        <v>10</v>
      </c>
      <c r="L6829" s="64">
        <f t="shared" si="110"/>
        <v>1.28289024558869e+16</v>
      </c>
      <c r="M6829" s="62">
        <v>6820</v>
      </c>
    </row>
    <row r="6830" spans="5:13">
      <c r="E6830" s="59"/>
      <c r="F6830" s="62">
        <v>5</v>
      </c>
      <c r="G6830" s="64">
        <v>11378016000</v>
      </c>
      <c r="H6830" s="59"/>
      <c r="I6830" s="69">
        <v>1.04</v>
      </c>
      <c r="J6830" s="70">
        <v>1149847035.2114</v>
      </c>
      <c r="K6830" s="64">
        <v>10</v>
      </c>
      <c r="L6830" s="64">
        <f t="shared" si="110"/>
        <v>1.30829893422039e+16</v>
      </c>
      <c r="M6830" s="62">
        <v>6821</v>
      </c>
    </row>
    <row r="6831" spans="5:13">
      <c r="E6831" s="59"/>
      <c r="F6831" s="62">
        <v>6</v>
      </c>
      <c r="G6831" s="64">
        <v>11596824000</v>
      </c>
      <c r="H6831" s="59"/>
      <c r="I6831" s="69">
        <v>1.06</v>
      </c>
      <c r="J6831" s="70">
        <v>1161345505.56352</v>
      </c>
      <c r="K6831" s="64">
        <v>10</v>
      </c>
      <c r="L6831" s="64">
        <f t="shared" si="110"/>
        <v>1.34679310280352e+16</v>
      </c>
      <c r="M6831" s="62">
        <v>6822</v>
      </c>
    </row>
    <row r="6832" spans="5:13">
      <c r="E6832" s="59"/>
      <c r="F6832" s="62">
        <v>7</v>
      </c>
      <c r="G6832" s="64">
        <v>11815632000</v>
      </c>
      <c r="H6832" s="59"/>
      <c r="I6832" s="69">
        <v>1.08</v>
      </c>
      <c r="J6832" s="70">
        <v>1172958960.61915</v>
      </c>
      <c r="K6832" s="64">
        <v>10</v>
      </c>
      <c r="L6832" s="64">
        <f t="shared" si="110"/>
        <v>1.38592632454104e+16</v>
      </c>
      <c r="M6832" s="62">
        <v>6823</v>
      </c>
    </row>
    <row r="6833" spans="5:13">
      <c r="E6833" s="59"/>
      <c r="F6833" s="62">
        <v>8</v>
      </c>
      <c r="G6833" s="64">
        <v>12034440000</v>
      </c>
      <c r="H6833" s="59"/>
      <c r="I6833" s="69">
        <v>1.1</v>
      </c>
      <c r="J6833" s="70">
        <v>1184688550.22534</v>
      </c>
      <c r="K6833" s="64">
        <v>10</v>
      </c>
      <c r="L6833" s="64">
        <f t="shared" si="110"/>
        <v>1.42570753108138e+16</v>
      </c>
      <c r="M6833" s="62">
        <v>6824</v>
      </c>
    </row>
    <row r="6834" spans="5:13">
      <c r="E6834" s="62">
        <v>4</v>
      </c>
      <c r="F6834" s="62">
        <v>1</v>
      </c>
      <c r="G6834" s="63">
        <v>11206500000</v>
      </c>
      <c r="H6834" s="62">
        <v>266100000</v>
      </c>
      <c r="I6834" s="69">
        <v>1</v>
      </c>
      <c r="J6834" s="70">
        <v>1131856500</v>
      </c>
      <c r="K6834" s="64">
        <v>10</v>
      </c>
      <c r="L6834" s="64">
        <f t="shared" si="110"/>
        <v>1.268416107375e+16</v>
      </c>
      <c r="M6834" s="62">
        <v>6825</v>
      </c>
    </row>
    <row r="6835" spans="5:13">
      <c r="E6835" s="59"/>
      <c r="F6835" s="62">
        <v>2</v>
      </c>
      <c r="G6835" s="64">
        <v>11318565000</v>
      </c>
      <c r="H6835" s="59"/>
      <c r="I6835" s="69">
        <v>1.01</v>
      </c>
      <c r="J6835" s="70">
        <v>1143175065</v>
      </c>
      <c r="K6835" s="64">
        <v>10</v>
      </c>
      <c r="L6835" s="64">
        <f t="shared" si="110"/>
        <v>1.29391125981467e+16</v>
      </c>
      <c r="M6835" s="62">
        <v>6826</v>
      </c>
    </row>
    <row r="6836" spans="5:13">
      <c r="E6836" s="59"/>
      <c r="F6836" s="62">
        <v>3</v>
      </c>
      <c r="G6836" s="64">
        <v>11430630000</v>
      </c>
      <c r="H6836" s="59"/>
      <c r="I6836" s="69">
        <v>1.02</v>
      </c>
      <c r="J6836" s="70">
        <v>1154606815.65</v>
      </c>
      <c r="K6836" s="64">
        <v>10</v>
      </c>
      <c r="L6836" s="64">
        <f t="shared" si="110"/>
        <v>1.31978947358034e+16</v>
      </c>
      <c r="M6836" s="62">
        <v>6827</v>
      </c>
    </row>
    <row r="6837" spans="5:13">
      <c r="E6837" s="59"/>
      <c r="F6837" s="62">
        <v>4</v>
      </c>
      <c r="G6837" s="64">
        <v>11542695000</v>
      </c>
      <c r="H6837" s="59"/>
      <c r="I6837" s="69">
        <v>1.03</v>
      </c>
      <c r="J6837" s="70">
        <v>1166152883.8065</v>
      </c>
      <c r="K6837" s="64">
        <v>10</v>
      </c>
      <c r="L6837" s="64">
        <f t="shared" si="110"/>
        <v>1.34605586038439e+16</v>
      </c>
      <c r="M6837" s="62">
        <v>6828</v>
      </c>
    </row>
    <row r="6838" spans="5:13">
      <c r="E6838" s="59"/>
      <c r="F6838" s="62">
        <v>5</v>
      </c>
      <c r="G6838" s="64">
        <v>11654760000</v>
      </c>
      <c r="H6838" s="59"/>
      <c r="I6838" s="69">
        <v>1.04</v>
      </c>
      <c r="J6838" s="70">
        <v>1177814412.64457</v>
      </c>
      <c r="K6838" s="64">
        <v>10</v>
      </c>
      <c r="L6838" s="64">
        <f t="shared" si="110"/>
        <v>1.37271559586734e+16</v>
      </c>
      <c r="M6838" s="62">
        <v>6829</v>
      </c>
    </row>
    <row r="6839" spans="5:13">
      <c r="E6839" s="59"/>
      <c r="F6839" s="62">
        <v>6</v>
      </c>
      <c r="G6839" s="64">
        <v>11878890000</v>
      </c>
      <c r="H6839" s="59"/>
      <c r="I6839" s="69">
        <v>1.06</v>
      </c>
      <c r="J6839" s="70">
        <v>1189592556.77101</v>
      </c>
      <c r="K6839" s="64">
        <v>10</v>
      </c>
      <c r="L6839" s="64">
        <f t="shared" si="110"/>
        <v>1.41310510055916e+16</v>
      </c>
      <c r="M6839" s="62">
        <v>6830</v>
      </c>
    </row>
    <row r="6840" spans="5:13">
      <c r="E6840" s="59"/>
      <c r="F6840" s="62">
        <v>7</v>
      </c>
      <c r="G6840" s="64">
        <v>12103020000</v>
      </c>
      <c r="H6840" s="59"/>
      <c r="I6840" s="69">
        <v>1.08</v>
      </c>
      <c r="J6840" s="70">
        <v>1201488482.33872</v>
      </c>
      <c r="K6840" s="64">
        <v>10</v>
      </c>
      <c r="L6840" s="64">
        <f t="shared" si="110"/>
        <v>1.45416512345352e+16</v>
      </c>
      <c r="M6840" s="62">
        <v>6831</v>
      </c>
    </row>
    <row r="6841" spans="5:13">
      <c r="E6841" s="59"/>
      <c r="F6841" s="62">
        <v>8</v>
      </c>
      <c r="G6841" s="64">
        <v>12327150000</v>
      </c>
      <c r="H6841" s="59"/>
      <c r="I6841" s="69">
        <v>1.1</v>
      </c>
      <c r="J6841" s="70">
        <v>1213503367.16211</v>
      </c>
      <c r="K6841" s="64">
        <v>10</v>
      </c>
      <c r="L6841" s="64">
        <f t="shared" si="110"/>
        <v>1.49590503596624e+16</v>
      </c>
      <c r="M6841" s="62">
        <v>6832</v>
      </c>
    </row>
    <row r="6842" spans="5:13">
      <c r="E6842" s="62">
        <v>5</v>
      </c>
      <c r="F6842" s="62">
        <v>1</v>
      </c>
      <c r="G6842" s="63">
        <v>11472600000</v>
      </c>
      <c r="H6842" s="62">
        <v>266100000</v>
      </c>
      <c r="I6842" s="69">
        <v>1</v>
      </c>
      <c r="J6842" s="70">
        <v>1158732600</v>
      </c>
      <c r="K6842" s="64">
        <v>10</v>
      </c>
      <c r="L6842" s="64">
        <f t="shared" si="110"/>
        <v>1.329368709936e+16</v>
      </c>
      <c r="M6842" s="62">
        <v>6833</v>
      </c>
    </row>
    <row r="6843" spans="5:13">
      <c r="E6843" s="59"/>
      <c r="F6843" s="62">
        <v>2</v>
      </c>
      <c r="G6843" s="64">
        <v>11587326000</v>
      </c>
      <c r="H6843" s="59"/>
      <c r="I6843" s="69">
        <v>1.01</v>
      </c>
      <c r="J6843" s="70">
        <v>1170319926</v>
      </c>
      <c r="K6843" s="64">
        <v>10</v>
      </c>
      <c r="L6843" s="64">
        <f t="shared" si="110"/>
        <v>1.35608900941839e+16</v>
      </c>
      <c r="M6843" s="62">
        <v>6834</v>
      </c>
    </row>
    <row r="6844" spans="5:13">
      <c r="E6844" s="59"/>
      <c r="F6844" s="62">
        <v>3</v>
      </c>
      <c r="G6844" s="64">
        <v>11702052000</v>
      </c>
      <c r="H6844" s="59"/>
      <c r="I6844" s="69">
        <v>1.02</v>
      </c>
      <c r="J6844" s="70">
        <v>1182023125.26</v>
      </c>
      <c r="K6844" s="64">
        <v>10</v>
      </c>
      <c r="L6844" s="64">
        <f t="shared" si="110"/>
        <v>1.3832107779047e+16</v>
      </c>
      <c r="M6844" s="62">
        <v>6835</v>
      </c>
    </row>
    <row r="6845" spans="5:13">
      <c r="E6845" s="59"/>
      <c r="F6845" s="62">
        <v>4</v>
      </c>
      <c r="G6845" s="64">
        <v>11816778000</v>
      </c>
      <c r="H6845" s="59"/>
      <c r="I6845" s="69">
        <v>1.03</v>
      </c>
      <c r="J6845" s="70">
        <v>1193843356.5126</v>
      </c>
      <c r="K6845" s="64">
        <v>10</v>
      </c>
      <c r="L6845" s="64">
        <f t="shared" si="110"/>
        <v>1.41073937274622e+16</v>
      </c>
      <c r="M6845" s="62">
        <v>6836</v>
      </c>
    </row>
    <row r="6846" spans="5:13">
      <c r="E6846" s="59"/>
      <c r="F6846" s="62">
        <v>5</v>
      </c>
      <c r="G6846" s="64">
        <v>11931504000</v>
      </c>
      <c r="H6846" s="59"/>
      <c r="I6846" s="69">
        <v>1.04</v>
      </c>
      <c r="J6846" s="70">
        <v>1205781790.07773</v>
      </c>
      <c r="K6846" s="64">
        <v>10</v>
      </c>
      <c r="L6846" s="64">
        <f t="shared" si="110"/>
        <v>1.43868021829436e+16</v>
      </c>
      <c r="M6846" s="62">
        <v>6837</v>
      </c>
    </row>
    <row r="6847" spans="5:13">
      <c r="E6847" s="59"/>
      <c r="F6847" s="62">
        <v>6</v>
      </c>
      <c r="G6847" s="64">
        <v>12160956000</v>
      </c>
      <c r="H6847" s="59"/>
      <c r="I6847" s="69">
        <v>1.06</v>
      </c>
      <c r="J6847" s="70">
        <v>1217839607.9785</v>
      </c>
      <c r="K6847" s="64">
        <v>10</v>
      </c>
      <c r="L6847" s="64">
        <f t="shared" si="110"/>
        <v>1.48101060486398e+16</v>
      </c>
      <c r="M6847" s="62">
        <v>6838</v>
      </c>
    </row>
    <row r="6848" spans="5:13">
      <c r="E6848" s="59"/>
      <c r="F6848" s="62">
        <v>7</v>
      </c>
      <c r="G6848" s="64">
        <v>12390408000</v>
      </c>
      <c r="H6848" s="59"/>
      <c r="I6848" s="69">
        <v>1.08</v>
      </c>
      <c r="J6848" s="70">
        <v>1230018004.05829</v>
      </c>
      <c r="K6848" s="64">
        <v>10</v>
      </c>
      <c r="L6848" s="64">
        <f t="shared" si="110"/>
        <v>1.52404373080359e+16</v>
      </c>
      <c r="M6848" s="62">
        <v>6839</v>
      </c>
    </row>
    <row r="6849" spans="4:13">
      <c r="D6849" s="59"/>
      <c r="E6849" s="59"/>
      <c r="F6849" s="62">
        <v>8</v>
      </c>
      <c r="G6849" s="64">
        <v>12619860000</v>
      </c>
      <c r="H6849" s="59"/>
      <c r="I6849" s="69">
        <v>1.1</v>
      </c>
      <c r="J6849" s="70">
        <v>1242318184.09887</v>
      </c>
      <c r="K6849" s="64">
        <v>10</v>
      </c>
      <c r="L6849" s="64">
        <f t="shared" si="110"/>
        <v>1.5677894178642e+16</v>
      </c>
      <c r="M6849" s="62">
        <v>6840</v>
      </c>
    </row>
    <row r="6850" spans="4:13">
      <c r="D6850" s="62" t="s">
        <v>768</v>
      </c>
      <c r="E6850" s="62">
        <v>1</v>
      </c>
      <c r="F6850" s="62">
        <v>1</v>
      </c>
      <c r="G6850" s="63">
        <v>11788700000</v>
      </c>
      <c r="H6850" s="62">
        <v>316100000</v>
      </c>
      <c r="I6850" s="69">
        <v>1</v>
      </c>
      <c r="J6850" s="70">
        <v>1190658700</v>
      </c>
      <c r="K6850" s="64">
        <v>10</v>
      </c>
      <c r="L6850" s="64">
        <f t="shared" si="110"/>
        <v>1.403633000539e+16</v>
      </c>
      <c r="M6850" s="62">
        <v>6841</v>
      </c>
    </row>
    <row r="6851" spans="4:13">
      <c r="D6851" s="59"/>
      <c r="E6851" s="59"/>
      <c r="F6851" s="62">
        <v>2</v>
      </c>
      <c r="G6851" s="64">
        <v>11906587000</v>
      </c>
      <c r="H6851" s="59"/>
      <c r="I6851" s="69">
        <v>1.01</v>
      </c>
      <c r="J6851" s="70">
        <v>1202565287</v>
      </c>
      <c r="K6851" s="64">
        <v>10</v>
      </c>
      <c r="L6851" s="64">
        <f t="shared" si="110"/>
        <v>1.43184601194325e+16</v>
      </c>
      <c r="M6851" s="62">
        <v>6842</v>
      </c>
    </row>
    <row r="6852" spans="4:13">
      <c r="D6852" s="59"/>
      <c r="E6852" s="59"/>
      <c r="F6852" s="62">
        <v>3</v>
      </c>
      <c r="G6852" s="64">
        <v>12024474000</v>
      </c>
      <c r="H6852" s="59"/>
      <c r="I6852" s="69">
        <v>1.02</v>
      </c>
      <c r="J6852" s="70">
        <v>1214590939.87</v>
      </c>
      <c r="K6852" s="64">
        <v>10</v>
      </c>
      <c r="L6852" s="64">
        <f t="shared" si="110"/>
        <v>1.46048292015764e+16</v>
      </c>
      <c r="M6852" s="62">
        <v>6843</v>
      </c>
    </row>
    <row r="6853" spans="4:13">
      <c r="D6853" s="59"/>
      <c r="E6853" s="59"/>
      <c r="F6853" s="62">
        <v>4</v>
      </c>
      <c r="G6853" s="64">
        <v>12142361000</v>
      </c>
      <c r="H6853" s="59"/>
      <c r="I6853" s="69">
        <v>1.03</v>
      </c>
      <c r="J6853" s="70">
        <v>1226736849.2687</v>
      </c>
      <c r="K6853" s="64">
        <v>10</v>
      </c>
      <c r="L6853" s="64">
        <f t="shared" si="110"/>
        <v>1.48954938181841e+16</v>
      </c>
      <c r="M6853" s="62">
        <v>6844</v>
      </c>
    </row>
    <row r="6854" spans="4:13">
      <c r="D6854" s="59"/>
      <c r="E6854" s="59"/>
      <c r="F6854" s="62">
        <v>5</v>
      </c>
      <c r="G6854" s="64">
        <v>12260248000</v>
      </c>
      <c r="H6854" s="59"/>
      <c r="I6854" s="69">
        <v>1.04</v>
      </c>
      <c r="J6854" s="70">
        <v>1239004217.76139</v>
      </c>
      <c r="K6854" s="64">
        <v>10</v>
      </c>
      <c r="L6854" s="64">
        <f t="shared" si="110"/>
        <v>1.51905112430486e+16</v>
      </c>
      <c r="M6854" s="62">
        <v>6845</v>
      </c>
    </row>
    <row r="6855" spans="4:13">
      <c r="D6855" s="59"/>
      <c r="E6855" s="59"/>
      <c r="F6855" s="62">
        <v>6</v>
      </c>
      <c r="G6855" s="64">
        <v>12496022000</v>
      </c>
      <c r="H6855" s="59"/>
      <c r="I6855" s="69">
        <v>1.06</v>
      </c>
      <c r="J6855" s="70">
        <v>1251394259.939</v>
      </c>
      <c r="K6855" s="64">
        <v>10</v>
      </c>
      <c r="L6855" s="64">
        <f t="shared" si="110"/>
        <v>1.56374626988935e+16</v>
      </c>
      <c r="M6855" s="62">
        <v>6846</v>
      </c>
    </row>
    <row r="6856" spans="4:13">
      <c r="D6856" s="59"/>
      <c r="E6856" s="59"/>
      <c r="F6856" s="62">
        <v>7</v>
      </c>
      <c r="G6856" s="64">
        <v>12731796000</v>
      </c>
      <c r="H6856" s="59"/>
      <c r="I6856" s="69">
        <v>1.08</v>
      </c>
      <c r="J6856" s="70">
        <v>1263908202.53839</v>
      </c>
      <c r="K6856" s="64">
        <v>10</v>
      </c>
      <c r="L6856" s="64">
        <f t="shared" si="110"/>
        <v>1.60918341292415e+16</v>
      </c>
      <c r="M6856" s="62">
        <v>6847</v>
      </c>
    </row>
    <row r="6857" spans="4:13">
      <c r="D6857" s="59"/>
      <c r="E6857" s="59"/>
      <c r="F6857" s="62">
        <v>8</v>
      </c>
      <c r="G6857" s="64">
        <v>12967570000</v>
      </c>
      <c r="H6857" s="59"/>
      <c r="I6857" s="69">
        <v>1.1</v>
      </c>
      <c r="J6857" s="70">
        <v>1276547284.56378</v>
      </c>
      <c r="K6857" s="64">
        <v>10</v>
      </c>
      <c r="L6857" s="64">
        <f t="shared" si="110"/>
        <v>1.65537292384607e+16</v>
      </c>
      <c r="M6857" s="62">
        <v>6848</v>
      </c>
    </row>
    <row r="6858" spans="4:13">
      <c r="D6858" s="59"/>
      <c r="E6858" s="62">
        <v>2</v>
      </c>
      <c r="F6858" s="62">
        <v>1</v>
      </c>
      <c r="G6858" s="63">
        <v>12104800000</v>
      </c>
      <c r="H6858" s="62">
        <v>316100000</v>
      </c>
      <c r="I6858" s="69">
        <v>1</v>
      </c>
      <c r="J6858" s="70">
        <v>1222584800</v>
      </c>
      <c r="K6858" s="64">
        <v>10</v>
      </c>
      <c r="L6858" s="64">
        <f t="shared" ref="L6858:L6921" si="111">G6858*(1+J6858/1000)</f>
        <v>1.479915659184e+16</v>
      </c>
      <c r="M6858" s="62">
        <v>6849</v>
      </c>
    </row>
    <row r="6859" spans="4:13">
      <c r="D6859" s="59"/>
      <c r="E6859" s="59"/>
      <c r="F6859" s="62">
        <v>2</v>
      </c>
      <c r="G6859" s="64">
        <v>12225848000</v>
      </c>
      <c r="H6859" s="59"/>
      <c r="I6859" s="69">
        <v>1.01</v>
      </c>
      <c r="J6859" s="70">
        <v>1234810648</v>
      </c>
      <c r="K6859" s="64">
        <v>10</v>
      </c>
      <c r="L6859" s="64">
        <f t="shared" si="111"/>
        <v>1.50966195170775e+16</v>
      </c>
      <c r="M6859" s="62">
        <v>6850</v>
      </c>
    </row>
    <row r="6860" spans="4:13">
      <c r="D6860" s="59"/>
      <c r="E6860" s="59"/>
      <c r="F6860" s="62">
        <v>3</v>
      </c>
      <c r="G6860" s="64">
        <v>12346896000</v>
      </c>
      <c r="H6860" s="59"/>
      <c r="I6860" s="69">
        <v>1.02</v>
      </c>
      <c r="J6860" s="70">
        <v>1247158754.48</v>
      </c>
      <c r="K6860" s="64">
        <v>10</v>
      </c>
      <c r="L6860" s="64">
        <f t="shared" si="111"/>
        <v>1.53985517839501e+16</v>
      </c>
      <c r="M6860" s="62">
        <v>6851</v>
      </c>
    </row>
    <row r="6861" spans="4:13">
      <c r="D6861" s="59"/>
      <c r="E6861" s="59"/>
      <c r="F6861" s="62">
        <v>4</v>
      </c>
      <c r="G6861" s="64">
        <v>12467944000</v>
      </c>
      <c r="H6861" s="59"/>
      <c r="I6861" s="69">
        <v>1.03</v>
      </c>
      <c r="J6861" s="70">
        <v>1259630342.0248</v>
      </c>
      <c r="K6861" s="64">
        <v>10</v>
      </c>
      <c r="L6861" s="64">
        <f t="shared" si="111"/>
        <v>1.57050130330101e+16</v>
      </c>
      <c r="M6861" s="62">
        <v>6852</v>
      </c>
    </row>
    <row r="6862" spans="4:13">
      <c r="D6862" s="59"/>
      <c r="E6862" s="59"/>
      <c r="F6862" s="62">
        <v>5</v>
      </c>
      <c r="G6862" s="64">
        <v>12588992000</v>
      </c>
      <c r="H6862" s="59"/>
      <c r="I6862" s="69">
        <v>1.04</v>
      </c>
      <c r="J6862" s="70">
        <v>1272226645.44505</v>
      </c>
      <c r="K6862" s="64">
        <v>10</v>
      </c>
      <c r="L6862" s="64">
        <f t="shared" si="111"/>
        <v>1.60160636506866e+16</v>
      </c>
      <c r="M6862" s="62">
        <v>6853</v>
      </c>
    </row>
    <row r="6863" spans="4:13">
      <c r="D6863" s="59"/>
      <c r="E6863" s="59"/>
      <c r="F6863" s="62">
        <v>6</v>
      </c>
      <c r="G6863" s="64">
        <v>12831088000</v>
      </c>
      <c r="H6863" s="59"/>
      <c r="I6863" s="69">
        <v>1.06</v>
      </c>
      <c r="J6863" s="70">
        <v>1284948911.8995</v>
      </c>
      <c r="K6863" s="64">
        <v>10</v>
      </c>
      <c r="L6863" s="64">
        <f t="shared" si="111"/>
        <v>1.64873053951747e+16</v>
      </c>
      <c r="M6863" s="62">
        <v>6854</v>
      </c>
    </row>
    <row r="6864" spans="4:13">
      <c r="D6864" s="59"/>
      <c r="E6864" s="59"/>
      <c r="F6864" s="62">
        <v>7</v>
      </c>
      <c r="G6864" s="64">
        <v>13073184000</v>
      </c>
      <c r="H6864" s="59"/>
      <c r="I6864" s="69">
        <v>1.08</v>
      </c>
      <c r="J6864" s="70">
        <v>1297798401.01849</v>
      </c>
      <c r="K6864" s="64">
        <v>10</v>
      </c>
      <c r="L6864" s="64">
        <f t="shared" si="111"/>
        <v>1.69663703646045e+16</v>
      </c>
      <c r="M6864" s="62">
        <v>6855</v>
      </c>
    </row>
    <row r="6865" spans="5:13">
      <c r="E6865" s="59"/>
      <c r="F6865" s="62">
        <v>8</v>
      </c>
      <c r="G6865" s="64">
        <v>13315280000</v>
      </c>
      <c r="H6865" s="59"/>
      <c r="I6865" s="69">
        <v>1.1</v>
      </c>
      <c r="J6865" s="70">
        <v>1310776385.02868</v>
      </c>
      <c r="K6865" s="64">
        <v>10</v>
      </c>
      <c r="L6865" s="64">
        <f t="shared" si="111"/>
        <v>1.74533678993247e+16</v>
      </c>
      <c r="M6865" s="62">
        <v>6856</v>
      </c>
    </row>
    <row r="6866" spans="5:13">
      <c r="E6866" s="62">
        <v>3</v>
      </c>
      <c r="F6866" s="62">
        <v>1</v>
      </c>
      <c r="G6866" s="63">
        <v>12420900000</v>
      </c>
      <c r="H6866" s="62">
        <v>316100000</v>
      </c>
      <c r="I6866" s="69">
        <v>1</v>
      </c>
      <c r="J6866" s="70">
        <v>1254510900</v>
      </c>
      <c r="K6866" s="64">
        <v>10</v>
      </c>
      <c r="L6866" s="64">
        <f t="shared" si="111"/>
        <v>1.558216685871e+16</v>
      </c>
      <c r="M6866" s="62">
        <v>6857</v>
      </c>
    </row>
    <row r="6867" spans="5:13">
      <c r="E6867" s="59"/>
      <c r="F6867" s="62">
        <v>2</v>
      </c>
      <c r="G6867" s="64">
        <v>12545109000</v>
      </c>
      <c r="H6867" s="59"/>
      <c r="I6867" s="69">
        <v>1.01</v>
      </c>
      <c r="J6867" s="70">
        <v>1267056009</v>
      </c>
      <c r="K6867" s="64">
        <v>10</v>
      </c>
      <c r="L6867" s="64">
        <f t="shared" si="111"/>
        <v>1.5895368287119e+16</v>
      </c>
      <c r="M6867" s="62">
        <v>6858</v>
      </c>
    </row>
    <row r="6868" spans="5:13">
      <c r="E6868" s="59"/>
      <c r="F6868" s="62">
        <v>3</v>
      </c>
      <c r="G6868" s="64">
        <v>12669318000</v>
      </c>
      <c r="H6868" s="59"/>
      <c r="I6868" s="69">
        <v>1.02</v>
      </c>
      <c r="J6868" s="70">
        <v>1279726569.09</v>
      </c>
      <c r="K6868" s="64">
        <v>10</v>
      </c>
      <c r="L6868" s="64">
        <f t="shared" si="111"/>
        <v>1.62132755261682e+16</v>
      </c>
      <c r="M6868" s="62">
        <v>6859</v>
      </c>
    </row>
    <row r="6869" spans="5:13">
      <c r="E6869" s="59"/>
      <c r="F6869" s="62">
        <v>4</v>
      </c>
      <c r="G6869" s="64">
        <v>12793527000</v>
      </c>
      <c r="H6869" s="59"/>
      <c r="I6869" s="69">
        <v>1.03</v>
      </c>
      <c r="J6869" s="70">
        <v>1292523834.7809</v>
      </c>
      <c r="K6869" s="64">
        <v>10</v>
      </c>
      <c r="L6869" s="64">
        <f t="shared" si="111"/>
        <v>1.653595137194e+16</v>
      </c>
      <c r="M6869" s="62">
        <v>6860</v>
      </c>
    </row>
    <row r="6870" spans="5:13">
      <c r="E6870" s="59"/>
      <c r="F6870" s="62">
        <v>5</v>
      </c>
      <c r="G6870" s="64">
        <v>12917736000</v>
      </c>
      <c r="H6870" s="59"/>
      <c r="I6870" s="69">
        <v>1.04</v>
      </c>
      <c r="J6870" s="70">
        <v>1305449073.12871</v>
      </c>
      <c r="K6870" s="64">
        <v>10</v>
      </c>
      <c r="L6870" s="64">
        <f t="shared" si="111"/>
        <v>1.68634594058574e+16</v>
      </c>
      <c r="M6870" s="62">
        <v>6861</v>
      </c>
    </row>
    <row r="6871" spans="5:13">
      <c r="E6871" s="59"/>
      <c r="F6871" s="62">
        <v>6</v>
      </c>
      <c r="G6871" s="64">
        <v>13166154000</v>
      </c>
      <c r="H6871" s="59"/>
      <c r="I6871" s="69">
        <v>1.06</v>
      </c>
      <c r="J6871" s="70">
        <v>1318503563.86</v>
      </c>
      <c r="K6871" s="64">
        <v>10</v>
      </c>
      <c r="L6871" s="64">
        <f t="shared" si="111"/>
        <v>1.73596341374836e+16</v>
      </c>
      <c r="M6871" s="62">
        <v>6862</v>
      </c>
    </row>
    <row r="6872" spans="5:13">
      <c r="E6872" s="59"/>
      <c r="F6872" s="62">
        <v>7</v>
      </c>
      <c r="G6872" s="64">
        <v>13414572000</v>
      </c>
      <c r="H6872" s="59"/>
      <c r="I6872" s="69">
        <v>1.08</v>
      </c>
      <c r="J6872" s="70">
        <v>1331688599.4986</v>
      </c>
      <c r="K6872" s="64">
        <v>10</v>
      </c>
      <c r="L6872" s="64">
        <f t="shared" si="111"/>
        <v>1.78640460141251e+16</v>
      </c>
      <c r="M6872" s="62">
        <v>6863</v>
      </c>
    </row>
    <row r="6873" spans="5:13">
      <c r="E6873" s="59"/>
      <c r="F6873" s="62">
        <v>8</v>
      </c>
      <c r="G6873" s="64">
        <v>13662990000</v>
      </c>
      <c r="H6873" s="59"/>
      <c r="I6873" s="69">
        <v>1.1</v>
      </c>
      <c r="J6873" s="70">
        <v>1345005485.49358</v>
      </c>
      <c r="K6873" s="64">
        <v>10</v>
      </c>
      <c r="L6873" s="64">
        <f t="shared" si="111"/>
        <v>1.83768101612339e+16</v>
      </c>
      <c r="M6873" s="62">
        <v>6864</v>
      </c>
    </row>
    <row r="6874" spans="5:13">
      <c r="E6874" s="62">
        <v>4</v>
      </c>
      <c r="F6874" s="62">
        <v>1</v>
      </c>
      <c r="G6874" s="63">
        <v>12737000000</v>
      </c>
      <c r="H6874" s="62">
        <v>316100000</v>
      </c>
      <c r="I6874" s="69">
        <v>1</v>
      </c>
      <c r="J6874" s="70">
        <v>1286437000</v>
      </c>
      <c r="K6874" s="64">
        <v>10</v>
      </c>
      <c r="L6874" s="64">
        <f t="shared" si="111"/>
        <v>1.6385360806e+16</v>
      </c>
      <c r="M6874" s="62">
        <v>6865</v>
      </c>
    </row>
    <row r="6875" spans="5:13">
      <c r="E6875" s="59"/>
      <c r="F6875" s="62">
        <v>2</v>
      </c>
      <c r="G6875" s="64">
        <v>12864370000</v>
      </c>
      <c r="H6875" s="59"/>
      <c r="I6875" s="69">
        <v>1.01</v>
      </c>
      <c r="J6875" s="70">
        <v>1299301370</v>
      </c>
      <c r="K6875" s="64">
        <v>10</v>
      </c>
      <c r="L6875" s="64">
        <f t="shared" si="111"/>
        <v>1.67147064295569e+16</v>
      </c>
      <c r="M6875" s="62">
        <v>6866</v>
      </c>
    </row>
    <row r="6876" spans="5:13">
      <c r="E6876" s="59"/>
      <c r="F6876" s="62">
        <v>3</v>
      </c>
      <c r="G6876" s="64">
        <v>12991740000</v>
      </c>
      <c r="H6876" s="59"/>
      <c r="I6876" s="69">
        <v>1.02</v>
      </c>
      <c r="J6876" s="70">
        <v>1312294383.7</v>
      </c>
      <c r="K6876" s="64">
        <v>10</v>
      </c>
      <c r="L6876" s="64">
        <f t="shared" si="111"/>
        <v>1.70490004282306e+16</v>
      </c>
      <c r="M6876" s="62">
        <v>6867</v>
      </c>
    </row>
    <row r="6877" spans="5:13">
      <c r="E6877" s="59"/>
      <c r="F6877" s="62">
        <v>4</v>
      </c>
      <c r="G6877" s="64">
        <v>13119110000</v>
      </c>
      <c r="H6877" s="59"/>
      <c r="I6877" s="69">
        <v>1.03</v>
      </c>
      <c r="J6877" s="70">
        <v>1325417327.537</v>
      </c>
      <c r="K6877" s="64">
        <v>10</v>
      </c>
      <c r="L6877" s="64">
        <f t="shared" si="111"/>
        <v>1.73883088349739e+16</v>
      </c>
      <c r="M6877" s="62">
        <v>6868</v>
      </c>
    </row>
    <row r="6878" spans="5:13">
      <c r="E6878" s="59"/>
      <c r="F6878" s="62">
        <v>5</v>
      </c>
      <c r="G6878" s="64">
        <v>13246480000</v>
      </c>
      <c r="H6878" s="59"/>
      <c r="I6878" s="69">
        <v>1.04</v>
      </c>
      <c r="J6878" s="70">
        <v>1338671500.81237</v>
      </c>
      <c r="K6878" s="64">
        <v>10</v>
      </c>
      <c r="L6878" s="64">
        <f t="shared" si="111"/>
        <v>1.7732698508561e+16</v>
      </c>
      <c r="M6878" s="62">
        <v>6869</v>
      </c>
    </row>
    <row r="6879" spans="5:13">
      <c r="E6879" s="59"/>
      <c r="F6879" s="62">
        <v>6</v>
      </c>
      <c r="G6879" s="64">
        <v>13501220000</v>
      </c>
      <c r="H6879" s="59"/>
      <c r="I6879" s="69">
        <v>1.06</v>
      </c>
      <c r="J6879" s="70">
        <v>1352058215.82049</v>
      </c>
      <c r="K6879" s="64">
        <v>10</v>
      </c>
      <c r="L6879" s="64">
        <f t="shared" si="111"/>
        <v>1.82544489258199e+16</v>
      </c>
      <c r="M6879" s="62">
        <v>6870</v>
      </c>
    </row>
    <row r="6880" spans="5:13">
      <c r="E6880" s="59"/>
      <c r="F6880" s="62">
        <v>7</v>
      </c>
      <c r="G6880" s="64">
        <v>13755960000</v>
      </c>
      <c r="H6880" s="59"/>
      <c r="I6880" s="69">
        <v>1.08</v>
      </c>
      <c r="J6880" s="70">
        <v>1365578797.9787</v>
      </c>
      <c r="K6880" s="64">
        <v>10</v>
      </c>
      <c r="L6880" s="64">
        <f t="shared" si="111"/>
        <v>1.87848610778031e+16</v>
      </c>
      <c r="M6880" s="62">
        <v>6871</v>
      </c>
    </row>
    <row r="6881" spans="4:13">
      <c r="D6881" s="59"/>
      <c r="E6881" s="59"/>
      <c r="F6881" s="62">
        <v>8</v>
      </c>
      <c r="G6881" s="64">
        <v>14010700000</v>
      </c>
      <c r="H6881" s="59"/>
      <c r="I6881" s="69">
        <v>1.1</v>
      </c>
      <c r="J6881" s="70">
        <v>1379234585.95849</v>
      </c>
      <c r="K6881" s="64">
        <v>10</v>
      </c>
      <c r="L6881" s="64">
        <f t="shared" si="111"/>
        <v>1.93240560241886e+16</v>
      </c>
      <c r="M6881" s="62">
        <v>6872</v>
      </c>
    </row>
    <row r="6882" spans="4:13">
      <c r="D6882" s="59"/>
      <c r="E6882" s="62">
        <v>5</v>
      </c>
      <c r="F6882" s="62">
        <v>1</v>
      </c>
      <c r="G6882" s="63">
        <v>13053100000</v>
      </c>
      <c r="H6882" s="62">
        <v>316100000</v>
      </c>
      <c r="I6882" s="69">
        <v>1</v>
      </c>
      <c r="J6882" s="70">
        <v>1318363100</v>
      </c>
      <c r="K6882" s="64">
        <v>10</v>
      </c>
      <c r="L6882" s="64">
        <f t="shared" si="111"/>
        <v>1.720873843371e+16</v>
      </c>
      <c r="M6882" s="62">
        <v>6873</v>
      </c>
    </row>
    <row r="6883" spans="4:13">
      <c r="D6883" s="59"/>
      <c r="E6883" s="59"/>
      <c r="F6883" s="62">
        <v>2</v>
      </c>
      <c r="G6883" s="64">
        <v>13183631000</v>
      </c>
      <c r="H6883" s="59"/>
      <c r="I6883" s="69">
        <v>1.01</v>
      </c>
      <c r="J6883" s="70">
        <v>1331546731</v>
      </c>
      <c r="K6883" s="64">
        <v>10</v>
      </c>
      <c r="L6883" s="64">
        <f t="shared" si="111"/>
        <v>1.75546339443913e+16</v>
      </c>
      <c r="M6883" s="62">
        <v>6874</v>
      </c>
    </row>
    <row r="6884" spans="4:13">
      <c r="D6884" s="59"/>
      <c r="E6884" s="59"/>
      <c r="F6884" s="62">
        <v>3</v>
      </c>
      <c r="G6884" s="64">
        <v>13314162000</v>
      </c>
      <c r="H6884" s="59"/>
      <c r="I6884" s="69">
        <v>1.02</v>
      </c>
      <c r="J6884" s="70">
        <v>1344862198.31</v>
      </c>
      <c r="K6884" s="64">
        <v>10</v>
      </c>
      <c r="L6884" s="64">
        <f t="shared" si="111"/>
        <v>1.79057264901375e+16</v>
      </c>
      <c r="M6884" s="62">
        <v>6875</v>
      </c>
    </row>
    <row r="6885" spans="4:13">
      <c r="D6885" s="59"/>
      <c r="E6885" s="59"/>
      <c r="F6885" s="62">
        <v>4</v>
      </c>
      <c r="G6885" s="64">
        <v>13444693000</v>
      </c>
      <c r="H6885" s="59"/>
      <c r="I6885" s="69">
        <v>1.03</v>
      </c>
      <c r="J6885" s="70">
        <v>1358310820.2931</v>
      </c>
      <c r="K6885" s="64">
        <v>10</v>
      </c>
      <c r="L6885" s="64">
        <f t="shared" si="111"/>
        <v>1.82620854221119e+16</v>
      </c>
      <c r="M6885" s="62">
        <v>6876</v>
      </c>
    </row>
    <row r="6886" spans="4:13">
      <c r="D6886" s="59"/>
      <c r="E6886" s="59"/>
      <c r="F6886" s="62">
        <v>5</v>
      </c>
      <c r="G6886" s="64">
        <v>13575224000</v>
      </c>
      <c r="H6886" s="59"/>
      <c r="I6886" s="69">
        <v>1.04</v>
      </c>
      <c r="J6886" s="70">
        <v>1371893928.49603</v>
      </c>
      <c r="K6886" s="64">
        <v>10</v>
      </c>
      <c r="L6886" s="64">
        <f t="shared" si="111"/>
        <v>1.86237809587976e+16</v>
      </c>
      <c r="M6886" s="62">
        <v>6877</v>
      </c>
    </row>
    <row r="6887" spans="4:13">
      <c r="D6887" s="59"/>
      <c r="E6887" s="59"/>
      <c r="F6887" s="62">
        <v>6</v>
      </c>
      <c r="G6887" s="64">
        <v>13836286000</v>
      </c>
      <c r="H6887" s="59"/>
      <c r="I6887" s="69">
        <v>1.06</v>
      </c>
      <c r="J6887" s="70">
        <v>1385612867.78099</v>
      </c>
      <c r="K6887" s="64">
        <v>10</v>
      </c>
      <c r="L6887" s="64">
        <f t="shared" si="111"/>
        <v>1.9171749760184e+16</v>
      </c>
      <c r="M6887" s="62">
        <v>6878</v>
      </c>
    </row>
    <row r="6888" spans="4:13">
      <c r="D6888" s="59"/>
      <c r="E6888" s="59"/>
      <c r="F6888" s="62">
        <v>7</v>
      </c>
      <c r="G6888" s="64">
        <v>14097348000</v>
      </c>
      <c r="H6888" s="59"/>
      <c r="I6888" s="69">
        <v>1.08</v>
      </c>
      <c r="J6888" s="70">
        <v>1399468996.4588</v>
      </c>
      <c r="K6888" s="64">
        <v>10</v>
      </c>
      <c r="L6888" s="64">
        <f t="shared" si="111"/>
        <v>1.97288155556385e+16</v>
      </c>
      <c r="M6888" s="62">
        <v>6879</v>
      </c>
    </row>
    <row r="6889" spans="4:13">
      <c r="D6889" s="59"/>
      <c r="E6889" s="59"/>
      <c r="F6889" s="62">
        <v>8</v>
      </c>
      <c r="G6889" s="64">
        <v>14358410000</v>
      </c>
      <c r="H6889" s="59"/>
      <c r="I6889" s="69">
        <v>1.1</v>
      </c>
      <c r="J6889" s="70">
        <v>1413463686.42339</v>
      </c>
      <c r="K6889" s="64">
        <v>10</v>
      </c>
      <c r="L6889" s="64">
        <f t="shared" si="111"/>
        <v>2.02951054881885e+16</v>
      </c>
      <c r="M6889" s="62">
        <v>6880</v>
      </c>
    </row>
    <row r="6890" spans="4:13">
      <c r="D6890" s="62" t="s">
        <v>769</v>
      </c>
      <c r="E6890" s="62">
        <v>1</v>
      </c>
      <c r="F6890" s="62">
        <v>1</v>
      </c>
      <c r="G6890" s="63">
        <v>13419200000</v>
      </c>
      <c r="H6890" s="62">
        <v>366100000</v>
      </c>
      <c r="I6890" s="69">
        <v>1</v>
      </c>
      <c r="J6890" s="70">
        <v>1355339200</v>
      </c>
      <c r="K6890" s="64">
        <v>10</v>
      </c>
      <c r="L6890" s="64">
        <f t="shared" si="111"/>
        <v>1.818758121184e+16</v>
      </c>
      <c r="M6890" s="62">
        <v>6881</v>
      </c>
    </row>
    <row r="6891" spans="4:13">
      <c r="D6891" s="59"/>
      <c r="E6891" s="59"/>
      <c r="F6891" s="62">
        <v>2</v>
      </c>
      <c r="G6891" s="64">
        <v>13553392000</v>
      </c>
      <c r="H6891" s="59"/>
      <c r="I6891" s="69">
        <v>1.01</v>
      </c>
      <c r="J6891" s="70">
        <v>1368892592</v>
      </c>
      <c r="K6891" s="64">
        <v>10</v>
      </c>
      <c r="L6891" s="64">
        <f t="shared" si="111"/>
        <v>1.85531514586641e+16</v>
      </c>
      <c r="M6891" s="62">
        <v>6882</v>
      </c>
    </row>
    <row r="6892" spans="4:13">
      <c r="D6892" s="59"/>
      <c r="E6892" s="59"/>
      <c r="F6892" s="62">
        <v>3</v>
      </c>
      <c r="G6892" s="64">
        <v>13687584000</v>
      </c>
      <c r="H6892" s="59"/>
      <c r="I6892" s="69">
        <v>1.02</v>
      </c>
      <c r="J6892" s="70">
        <v>1382581517.92</v>
      </c>
      <c r="K6892" s="64">
        <v>10</v>
      </c>
      <c r="L6892" s="64">
        <f t="shared" si="111"/>
        <v>1.89242143509615e+16</v>
      </c>
      <c r="M6892" s="62">
        <v>6883</v>
      </c>
    </row>
    <row r="6893" spans="4:13">
      <c r="D6893" s="59"/>
      <c r="E6893" s="59"/>
      <c r="F6893" s="62">
        <v>4</v>
      </c>
      <c r="G6893" s="64">
        <v>13821776000</v>
      </c>
      <c r="H6893" s="59"/>
      <c r="I6893" s="69">
        <v>1.03</v>
      </c>
      <c r="J6893" s="70">
        <v>1396407333.0992</v>
      </c>
      <c r="K6893" s="64">
        <v>10</v>
      </c>
      <c r="L6893" s="64">
        <f t="shared" si="111"/>
        <v>1.93008431846305e+16</v>
      </c>
      <c r="M6893" s="62">
        <v>6884</v>
      </c>
    </row>
    <row r="6894" spans="4:13">
      <c r="D6894" s="59"/>
      <c r="E6894" s="59"/>
      <c r="F6894" s="62">
        <v>5</v>
      </c>
      <c r="G6894" s="64">
        <v>13955968000</v>
      </c>
      <c r="H6894" s="59"/>
      <c r="I6894" s="69">
        <v>1.04</v>
      </c>
      <c r="J6894" s="70">
        <v>1410371406.43019</v>
      </c>
      <c r="K6894" s="64">
        <v>10</v>
      </c>
      <c r="L6894" s="64">
        <f t="shared" si="111"/>
        <v>1.96831121722227e+16</v>
      </c>
      <c r="M6894" s="62">
        <v>6885</v>
      </c>
    </row>
    <row r="6895" spans="4:13">
      <c r="D6895" s="59"/>
      <c r="E6895" s="59"/>
      <c r="F6895" s="62">
        <v>6</v>
      </c>
      <c r="G6895" s="64">
        <v>14224352000</v>
      </c>
      <c r="H6895" s="59"/>
      <c r="I6895" s="69">
        <v>1.06</v>
      </c>
      <c r="J6895" s="70">
        <v>1424475120.49449</v>
      </c>
      <c r="K6895" s="64">
        <v>10</v>
      </c>
      <c r="L6895" s="64">
        <f t="shared" si="111"/>
        <v>2.0262249753508e+16</v>
      </c>
      <c r="M6895" s="62">
        <v>6886</v>
      </c>
    </row>
    <row r="6896" spans="4:13">
      <c r="D6896" s="59"/>
      <c r="E6896" s="59"/>
      <c r="F6896" s="62">
        <v>7</v>
      </c>
      <c r="G6896" s="64">
        <v>14492736000</v>
      </c>
      <c r="H6896" s="59"/>
      <c r="I6896" s="69">
        <v>1.08</v>
      </c>
      <c r="J6896" s="70">
        <v>1438719871.69944</v>
      </c>
      <c r="K6896" s="64">
        <v>10</v>
      </c>
      <c r="L6896" s="64">
        <f t="shared" si="111"/>
        <v>2.08510017712299e+16</v>
      </c>
      <c r="M6896" s="62">
        <v>6887</v>
      </c>
    </row>
    <row r="6897" spans="5:13">
      <c r="E6897" s="59"/>
      <c r="F6897" s="62">
        <v>8</v>
      </c>
      <c r="G6897" s="64">
        <v>14761120000</v>
      </c>
      <c r="H6897" s="59"/>
      <c r="I6897" s="69">
        <v>1.1</v>
      </c>
      <c r="J6897" s="70">
        <v>1453107070.41643</v>
      </c>
      <c r="K6897" s="64">
        <v>10</v>
      </c>
      <c r="L6897" s="64">
        <f t="shared" si="111"/>
        <v>2.14495026003854e+16</v>
      </c>
      <c r="M6897" s="62">
        <v>6888</v>
      </c>
    </row>
    <row r="6898" spans="5:13">
      <c r="E6898" s="62">
        <v>2</v>
      </c>
      <c r="F6898" s="62">
        <v>1</v>
      </c>
      <c r="G6898" s="63">
        <v>13785300000</v>
      </c>
      <c r="H6898" s="62">
        <v>366100000</v>
      </c>
      <c r="I6898" s="69">
        <v>1</v>
      </c>
      <c r="J6898" s="70">
        <v>1392315300</v>
      </c>
      <c r="K6898" s="64">
        <v>10</v>
      </c>
      <c r="L6898" s="64">
        <f t="shared" si="111"/>
        <v>1.919349789039e+16</v>
      </c>
      <c r="M6898" s="62">
        <v>6889</v>
      </c>
    </row>
    <row r="6899" spans="5:13">
      <c r="E6899" s="59"/>
      <c r="F6899" s="62">
        <v>2</v>
      </c>
      <c r="G6899" s="64">
        <v>13923153000</v>
      </c>
      <c r="H6899" s="59"/>
      <c r="I6899" s="69">
        <v>1.01</v>
      </c>
      <c r="J6899" s="70">
        <v>1406238453</v>
      </c>
      <c r="K6899" s="64">
        <v>10</v>
      </c>
      <c r="L6899" s="64">
        <f t="shared" si="111"/>
        <v>1.95792870587553e+16</v>
      </c>
      <c r="M6899" s="62">
        <v>6890</v>
      </c>
    </row>
    <row r="6900" spans="5:13">
      <c r="E6900" s="59"/>
      <c r="F6900" s="62">
        <v>3</v>
      </c>
      <c r="G6900" s="64">
        <v>14061006000</v>
      </c>
      <c r="H6900" s="59"/>
      <c r="I6900" s="69">
        <v>1.02</v>
      </c>
      <c r="J6900" s="70">
        <v>1420300837.53</v>
      </c>
      <c r="K6900" s="64">
        <v>10</v>
      </c>
      <c r="L6900" s="64">
        <f t="shared" si="111"/>
        <v>1.99708726593204e+16</v>
      </c>
      <c r="M6900" s="62">
        <v>6891</v>
      </c>
    </row>
    <row r="6901" spans="5:13">
      <c r="E6901" s="59"/>
      <c r="F6901" s="62">
        <v>4</v>
      </c>
      <c r="G6901" s="64">
        <v>14198859000</v>
      </c>
      <c r="H6901" s="59"/>
      <c r="I6901" s="69">
        <v>1.03</v>
      </c>
      <c r="J6901" s="70">
        <v>1434503845.9053</v>
      </c>
      <c r="K6901" s="64">
        <v>10</v>
      </c>
      <c r="L6901" s="64">
        <f t="shared" si="111"/>
        <v>2.03683320418261e+16</v>
      </c>
      <c r="M6901" s="62">
        <v>6892</v>
      </c>
    </row>
    <row r="6902" spans="5:13">
      <c r="E6902" s="59"/>
      <c r="F6902" s="62">
        <v>5</v>
      </c>
      <c r="G6902" s="64">
        <v>14336712000</v>
      </c>
      <c r="H6902" s="59"/>
      <c r="I6902" s="69">
        <v>1.04</v>
      </c>
      <c r="J6902" s="70">
        <v>1448848884.36435</v>
      </c>
      <c r="K6902" s="64">
        <v>10</v>
      </c>
      <c r="L6902" s="64">
        <f t="shared" si="111"/>
        <v>2.0771743523365e+16</v>
      </c>
      <c r="M6902" s="62">
        <v>6893</v>
      </c>
    </row>
    <row r="6903" spans="5:13">
      <c r="E6903" s="59"/>
      <c r="F6903" s="62">
        <v>6</v>
      </c>
      <c r="G6903" s="64">
        <v>14612418000</v>
      </c>
      <c r="H6903" s="59"/>
      <c r="I6903" s="69">
        <v>1.06</v>
      </c>
      <c r="J6903" s="70">
        <v>1463337373.208</v>
      </c>
      <c r="K6903" s="64">
        <v>10</v>
      </c>
      <c r="L6903" s="64">
        <f t="shared" si="111"/>
        <v>2.13829119847553e+16</v>
      </c>
      <c r="M6903" s="62">
        <v>6894</v>
      </c>
    </row>
    <row r="6904" spans="5:13">
      <c r="E6904" s="59"/>
      <c r="F6904" s="62">
        <v>7</v>
      </c>
      <c r="G6904" s="64">
        <v>14888124000</v>
      </c>
      <c r="H6904" s="59"/>
      <c r="I6904" s="69">
        <v>1.08</v>
      </c>
      <c r="J6904" s="70">
        <v>1477970746.94008</v>
      </c>
      <c r="K6904" s="64">
        <v>10</v>
      </c>
      <c r="L6904" s="64">
        <f t="shared" si="111"/>
        <v>2.20042266369405e+16</v>
      </c>
      <c r="M6904" s="62">
        <v>6895</v>
      </c>
    </row>
    <row r="6905" spans="5:13">
      <c r="E6905" s="59"/>
      <c r="F6905" s="62">
        <v>8</v>
      </c>
      <c r="G6905" s="64">
        <v>15163830000</v>
      </c>
      <c r="H6905" s="59"/>
      <c r="I6905" s="69">
        <v>1.1</v>
      </c>
      <c r="J6905" s="70">
        <v>1492750454.40948</v>
      </c>
      <c r="K6905" s="64">
        <v>10</v>
      </c>
      <c r="L6905" s="64">
        <f t="shared" si="111"/>
        <v>2.26358292869181e+16</v>
      </c>
      <c r="M6905" s="62">
        <v>6896</v>
      </c>
    </row>
    <row r="6906" spans="5:13">
      <c r="E6906" s="62">
        <v>3</v>
      </c>
      <c r="F6906" s="62">
        <v>1</v>
      </c>
      <c r="G6906" s="63">
        <v>14151400000</v>
      </c>
      <c r="H6906" s="62">
        <v>366100000</v>
      </c>
      <c r="I6906" s="69">
        <v>1</v>
      </c>
      <c r="J6906" s="70">
        <v>1429291400</v>
      </c>
      <c r="K6906" s="64">
        <v>10</v>
      </c>
      <c r="L6906" s="64">
        <f t="shared" si="111"/>
        <v>2.022648846936e+16</v>
      </c>
      <c r="M6906" s="62">
        <v>6897</v>
      </c>
    </row>
    <row r="6907" spans="5:13">
      <c r="E6907" s="59"/>
      <c r="F6907" s="62">
        <v>2</v>
      </c>
      <c r="G6907" s="64">
        <v>14292914000</v>
      </c>
      <c r="H6907" s="59"/>
      <c r="I6907" s="69">
        <v>1.01</v>
      </c>
      <c r="J6907" s="70">
        <v>1443584314</v>
      </c>
      <c r="K6907" s="64">
        <v>10</v>
      </c>
      <c r="L6907" s="64">
        <f t="shared" si="111"/>
        <v>2.0633040744665e+16</v>
      </c>
      <c r="M6907" s="62">
        <v>6898</v>
      </c>
    </row>
    <row r="6908" spans="5:13">
      <c r="E6908" s="59"/>
      <c r="F6908" s="62">
        <v>3</v>
      </c>
      <c r="G6908" s="64">
        <v>14434428000</v>
      </c>
      <c r="H6908" s="59"/>
      <c r="I6908" s="69">
        <v>1.02</v>
      </c>
      <c r="J6908" s="70">
        <v>1458020157.14</v>
      </c>
      <c r="K6908" s="64">
        <v>10</v>
      </c>
      <c r="L6908" s="64">
        <f t="shared" si="111"/>
        <v>2.1045701415214e+16</v>
      </c>
      <c r="M6908" s="62">
        <v>6899</v>
      </c>
    </row>
    <row r="6909" spans="5:13">
      <c r="E6909" s="59"/>
      <c r="F6909" s="62">
        <v>4</v>
      </c>
      <c r="G6909" s="64">
        <v>14575942000</v>
      </c>
      <c r="H6909" s="59"/>
      <c r="I6909" s="69">
        <v>1.03</v>
      </c>
      <c r="J6909" s="70">
        <v>1472600358.7114</v>
      </c>
      <c r="K6909" s="64">
        <v>10</v>
      </c>
      <c r="L6909" s="64">
        <f t="shared" si="111"/>
        <v>2.14645519936986e+16</v>
      </c>
      <c r="M6909" s="62">
        <v>6900</v>
      </c>
    </row>
    <row r="6910" spans="5:13">
      <c r="E6910" s="59"/>
      <c r="F6910" s="62">
        <v>5</v>
      </c>
      <c r="G6910" s="64">
        <v>14717456000</v>
      </c>
      <c r="H6910" s="59"/>
      <c r="I6910" s="69">
        <v>1.04</v>
      </c>
      <c r="J6910" s="70">
        <v>1487326362.29851</v>
      </c>
      <c r="K6910" s="64">
        <v>10</v>
      </c>
      <c r="L6910" s="64">
        <f t="shared" si="111"/>
        <v>2.18896750122244e+16</v>
      </c>
      <c r="M6910" s="62">
        <v>6901</v>
      </c>
    </row>
    <row r="6911" spans="5:13">
      <c r="E6911" s="59"/>
      <c r="F6911" s="62">
        <v>6</v>
      </c>
      <c r="G6911" s="64">
        <v>15000484000</v>
      </c>
      <c r="H6911" s="59"/>
      <c r="I6911" s="69">
        <v>1.06</v>
      </c>
      <c r="J6911" s="70">
        <v>1502199625.9215</v>
      </c>
      <c r="K6911" s="64">
        <v>10</v>
      </c>
      <c r="L6911" s="64">
        <f t="shared" si="111"/>
        <v>2.25337364539254e+16</v>
      </c>
      <c r="M6911" s="62">
        <v>6902</v>
      </c>
    </row>
    <row r="6912" spans="5:13">
      <c r="E6912" s="59"/>
      <c r="F6912" s="62">
        <v>7</v>
      </c>
      <c r="G6912" s="64">
        <v>15283512000</v>
      </c>
      <c r="H6912" s="59"/>
      <c r="I6912" s="69">
        <v>1.08</v>
      </c>
      <c r="J6912" s="70">
        <v>1517221622.18071</v>
      </c>
      <c r="K6912" s="64">
        <v>10</v>
      </c>
      <c r="L6912" s="64">
        <f t="shared" si="111"/>
        <v>2.31884901527703e+16</v>
      </c>
      <c r="M6912" s="62">
        <v>6903</v>
      </c>
    </row>
    <row r="6913" spans="5:13">
      <c r="E6913" s="59"/>
      <c r="F6913" s="62">
        <v>8</v>
      </c>
      <c r="G6913" s="64">
        <v>15566540000</v>
      </c>
      <c r="H6913" s="59"/>
      <c r="I6913" s="69">
        <v>1.1</v>
      </c>
      <c r="J6913" s="70">
        <v>1532393838.40252</v>
      </c>
      <c r="K6913" s="64">
        <v>10</v>
      </c>
      <c r="L6913" s="64">
        <f t="shared" si="111"/>
        <v>2.38540855477864e+16</v>
      </c>
      <c r="M6913" s="62">
        <v>6904</v>
      </c>
    </row>
    <row r="6914" spans="5:13">
      <c r="E6914" s="62">
        <v>4</v>
      </c>
      <c r="F6914" s="62">
        <v>1</v>
      </c>
      <c r="G6914" s="63">
        <v>14517500000</v>
      </c>
      <c r="H6914" s="62">
        <v>366100000</v>
      </c>
      <c r="I6914" s="69">
        <v>1</v>
      </c>
      <c r="J6914" s="70">
        <v>1466267500</v>
      </c>
      <c r="K6914" s="64">
        <v>10</v>
      </c>
      <c r="L6914" s="64">
        <f t="shared" si="111"/>
        <v>2.128655294875e+16</v>
      </c>
      <c r="M6914" s="62">
        <v>6905</v>
      </c>
    </row>
    <row r="6915" spans="5:13">
      <c r="E6915" s="59"/>
      <c r="F6915" s="62">
        <v>2</v>
      </c>
      <c r="G6915" s="64">
        <v>14662675000</v>
      </c>
      <c r="H6915" s="59"/>
      <c r="I6915" s="69">
        <v>1.01</v>
      </c>
      <c r="J6915" s="70">
        <v>1480930175</v>
      </c>
      <c r="K6915" s="64">
        <v>10</v>
      </c>
      <c r="L6915" s="64">
        <f t="shared" si="111"/>
        <v>2.17144125163931e+16</v>
      </c>
      <c r="M6915" s="62">
        <v>6906</v>
      </c>
    </row>
    <row r="6916" spans="5:13">
      <c r="E6916" s="59"/>
      <c r="F6916" s="62">
        <v>3</v>
      </c>
      <c r="G6916" s="64">
        <v>14807850000</v>
      </c>
      <c r="H6916" s="59"/>
      <c r="I6916" s="69">
        <v>1.02</v>
      </c>
      <c r="J6916" s="70">
        <v>1495739476.75</v>
      </c>
      <c r="K6916" s="64">
        <v>10</v>
      </c>
      <c r="L6916" s="64">
        <f t="shared" si="111"/>
        <v>2.21487006186425e+16</v>
      </c>
      <c r="M6916" s="62">
        <v>6907</v>
      </c>
    </row>
    <row r="6917" spans="5:13">
      <c r="E6917" s="59"/>
      <c r="F6917" s="62">
        <v>4</v>
      </c>
      <c r="G6917" s="64">
        <v>14953025000</v>
      </c>
      <c r="H6917" s="59"/>
      <c r="I6917" s="69">
        <v>1.03</v>
      </c>
      <c r="J6917" s="70">
        <v>1510696871.5175</v>
      </c>
      <c r="K6917" s="64">
        <v>10</v>
      </c>
      <c r="L6917" s="64">
        <f t="shared" si="111"/>
        <v>2.2589503040248e+16</v>
      </c>
      <c r="M6917" s="62">
        <v>6908</v>
      </c>
    </row>
    <row r="6918" spans="5:13">
      <c r="E6918" s="59"/>
      <c r="F6918" s="62">
        <v>5</v>
      </c>
      <c r="G6918" s="64">
        <v>15098200000</v>
      </c>
      <c r="H6918" s="59"/>
      <c r="I6918" s="69">
        <v>1.04</v>
      </c>
      <c r="J6918" s="70">
        <v>1525803840.23267</v>
      </c>
      <c r="K6918" s="64">
        <v>10</v>
      </c>
      <c r="L6918" s="64">
        <f t="shared" si="111"/>
        <v>2.30369066388009e+16</v>
      </c>
      <c r="M6918" s="62">
        <v>6909</v>
      </c>
    </row>
    <row r="6919" spans="5:13">
      <c r="E6919" s="59"/>
      <c r="F6919" s="62">
        <v>6</v>
      </c>
      <c r="G6919" s="64">
        <v>15388550000</v>
      </c>
      <c r="H6919" s="59"/>
      <c r="I6919" s="69">
        <v>1.06</v>
      </c>
      <c r="J6919" s="70">
        <v>1541061878.635</v>
      </c>
      <c r="K6919" s="64">
        <v>10</v>
      </c>
      <c r="L6919" s="64">
        <f t="shared" si="111"/>
        <v>2.37147231610186e+16</v>
      </c>
      <c r="M6919" s="62">
        <v>6910</v>
      </c>
    </row>
    <row r="6920" spans="5:13">
      <c r="E6920" s="59"/>
      <c r="F6920" s="62">
        <v>7</v>
      </c>
      <c r="G6920" s="64">
        <v>15678900000</v>
      </c>
      <c r="H6920" s="59"/>
      <c r="I6920" s="69">
        <v>1.08</v>
      </c>
      <c r="J6920" s="70">
        <v>1556472497.42135</v>
      </c>
      <c r="K6920" s="64">
        <v>10</v>
      </c>
      <c r="L6920" s="64">
        <f t="shared" si="111"/>
        <v>2.44037923187196e+16</v>
      </c>
      <c r="M6920" s="62">
        <v>6911</v>
      </c>
    </row>
    <row r="6921" spans="5:13">
      <c r="E6921" s="59"/>
      <c r="F6921" s="62">
        <v>8</v>
      </c>
      <c r="G6921" s="64">
        <v>15969250000</v>
      </c>
      <c r="H6921" s="59"/>
      <c r="I6921" s="69">
        <v>1.1</v>
      </c>
      <c r="J6921" s="70">
        <v>1572037222.39557</v>
      </c>
      <c r="K6921" s="64">
        <v>10</v>
      </c>
      <c r="L6921" s="64">
        <f t="shared" si="111"/>
        <v>2.51042713829905e+16</v>
      </c>
      <c r="M6921" s="62">
        <v>6912</v>
      </c>
    </row>
    <row r="6922" spans="5:13">
      <c r="E6922" s="62">
        <v>5</v>
      </c>
      <c r="F6922" s="62">
        <v>1</v>
      </c>
      <c r="G6922" s="63">
        <v>14883600000</v>
      </c>
      <c r="H6922" s="62">
        <v>366100000</v>
      </c>
      <c r="I6922" s="69">
        <v>1</v>
      </c>
      <c r="J6922" s="70">
        <v>1503243600</v>
      </c>
      <c r="K6922" s="64">
        <v>10</v>
      </c>
      <c r="L6922" s="64">
        <f t="shared" ref="L6922:L6985" si="112">G6922*(1+J6922/1000)</f>
        <v>2.237369132856e+16</v>
      </c>
      <c r="M6922" s="62">
        <v>6913</v>
      </c>
    </row>
    <row r="6923" spans="5:13">
      <c r="E6923" s="59"/>
      <c r="F6923" s="62">
        <v>2</v>
      </c>
      <c r="G6923" s="64">
        <v>15032436000</v>
      </c>
      <c r="H6923" s="59"/>
      <c r="I6923" s="69">
        <v>1.01</v>
      </c>
      <c r="J6923" s="70">
        <v>1518276036</v>
      </c>
      <c r="K6923" s="64">
        <v>10</v>
      </c>
      <c r="L6923" s="64">
        <f t="shared" si="112"/>
        <v>2.28234023739397e+16</v>
      </c>
      <c r="M6923" s="62">
        <v>6914</v>
      </c>
    </row>
    <row r="6924" spans="5:13">
      <c r="E6924" s="59"/>
      <c r="F6924" s="62">
        <v>3</v>
      </c>
      <c r="G6924" s="64">
        <v>15181272000</v>
      </c>
      <c r="H6924" s="59"/>
      <c r="I6924" s="69">
        <v>1.02</v>
      </c>
      <c r="J6924" s="70">
        <v>1533458796.36</v>
      </c>
      <c r="K6924" s="64">
        <v>10</v>
      </c>
      <c r="L6924" s="64">
        <f t="shared" si="112"/>
        <v>2.32798702696058e+16</v>
      </c>
      <c r="M6924" s="62">
        <v>6915</v>
      </c>
    </row>
    <row r="6925" spans="5:13">
      <c r="E6925" s="59"/>
      <c r="F6925" s="62">
        <v>4</v>
      </c>
      <c r="G6925" s="64">
        <v>15330108000</v>
      </c>
      <c r="H6925" s="59"/>
      <c r="I6925" s="69">
        <v>1.03</v>
      </c>
      <c r="J6925" s="70">
        <v>1548793384.3236</v>
      </c>
      <c r="K6925" s="64">
        <v>10</v>
      </c>
      <c r="L6925" s="64">
        <f t="shared" si="112"/>
        <v>2.37431851814743e+16</v>
      </c>
      <c r="M6925" s="62">
        <v>6916</v>
      </c>
    </row>
    <row r="6926" spans="5:13">
      <c r="E6926" s="59"/>
      <c r="F6926" s="62">
        <v>5</v>
      </c>
      <c r="G6926" s="64">
        <v>15478944000</v>
      </c>
      <c r="H6926" s="59"/>
      <c r="I6926" s="69">
        <v>1.04</v>
      </c>
      <c r="J6926" s="70">
        <v>1564281318.16684</v>
      </c>
      <c r="K6926" s="64">
        <v>10</v>
      </c>
      <c r="L6926" s="64">
        <f t="shared" si="112"/>
        <v>2.42134384030947e+16</v>
      </c>
      <c r="M6926" s="62">
        <v>6917</v>
      </c>
    </row>
    <row r="6927" spans="5:13">
      <c r="E6927" s="59"/>
      <c r="F6927" s="62">
        <v>6</v>
      </c>
      <c r="G6927" s="64">
        <v>15776616000</v>
      </c>
      <c r="H6927" s="59"/>
      <c r="I6927" s="69">
        <v>1.06</v>
      </c>
      <c r="J6927" s="70">
        <v>1579924131.3485</v>
      </c>
      <c r="K6927" s="64">
        <v>10</v>
      </c>
      <c r="L6927" s="64">
        <f t="shared" si="112"/>
        <v>2.49258721060348e+16</v>
      </c>
      <c r="M6927" s="62">
        <v>6918</v>
      </c>
    </row>
    <row r="6928" spans="5:13">
      <c r="E6928" s="59"/>
      <c r="F6928" s="62">
        <v>7</v>
      </c>
      <c r="G6928" s="64">
        <v>16074288000</v>
      </c>
      <c r="H6928" s="59"/>
      <c r="I6928" s="69">
        <v>1.08</v>
      </c>
      <c r="J6928" s="70">
        <v>1595723372.66199</v>
      </c>
      <c r="K6928" s="64">
        <v>10</v>
      </c>
      <c r="L6928" s="64">
        <f t="shared" si="112"/>
        <v>2.56501331347882e+16</v>
      </c>
      <c r="M6928" s="62">
        <v>6919</v>
      </c>
    </row>
    <row r="6929" spans="4:13">
      <c r="D6929" s="59"/>
      <c r="E6929" s="59"/>
      <c r="F6929" s="62">
        <v>8</v>
      </c>
      <c r="G6929" s="64">
        <v>16371960000</v>
      </c>
      <c r="H6929" s="59"/>
      <c r="I6929" s="69">
        <v>1.1</v>
      </c>
      <c r="J6929" s="70">
        <v>1611680606.38861</v>
      </c>
      <c r="K6929" s="64">
        <v>10</v>
      </c>
      <c r="L6929" s="64">
        <f t="shared" si="112"/>
        <v>2.63863867925301e+16</v>
      </c>
      <c r="M6929" s="62">
        <v>6920</v>
      </c>
    </row>
    <row r="6930" spans="4:13">
      <c r="D6930" s="62" t="s">
        <v>770</v>
      </c>
      <c r="E6930" s="62">
        <v>1</v>
      </c>
      <c r="F6930" s="62">
        <v>1</v>
      </c>
      <c r="G6930" s="63">
        <v>15299700000</v>
      </c>
      <c r="H6930" s="62">
        <v>416100000</v>
      </c>
      <c r="I6930" s="69">
        <v>1</v>
      </c>
      <c r="J6930" s="70">
        <v>1545269700</v>
      </c>
      <c r="K6930" s="64">
        <v>10</v>
      </c>
      <c r="L6930" s="64">
        <f t="shared" si="112"/>
        <v>2.364217812879e+16</v>
      </c>
      <c r="M6930" s="62">
        <v>6921</v>
      </c>
    </row>
    <row r="6931" spans="4:13">
      <c r="D6931" s="59"/>
      <c r="E6931" s="59"/>
      <c r="F6931" s="62">
        <v>2</v>
      </c>
      <c r="G6931" s="64">
        <v>15452697000</v>
      </c>
      <c r="H6931" s="59"/>
      <c r="I6931" s="69">
        <v>1.01</v>
      </c>
      <c r="J6931" s="70">
        <v>1560722397</v>
      </c>
      <c r="K6931" s="64">
        <v>10</v>
      </c>
      <c r="L6931" s="64">
        <f t="shared" si="112"/>
        <v>2.41173857546517e+16</v>
      </c>
      <c r="M6931" s="62">
        <v>6922</v>
      </c>
    </row>
    <row r="6932" spans="4:13">
      <c r="D6932" s="59"/>
      <c r="E6932" s="59"/>
      <c r="F6932" s="62">
        <v>3</v>
      </c>
      <c r="G6932" s="64">
        <v>15605694000</v>
      </c>
      <c r="H6932" s="59"/>
      <c r="I6932" s="69">
        <v>1.02</v>
      </c>
      <c r="J6932" s="70">
        <v>1576329620.97</v>
      </c>
      <c r="K6932" s="64">
        <v>10</v>
      </c>
      <c r="L6932" s="64">
        <f t="shared" si="112"/>
        <v>2.45997333136878e+16</v>
      </c>
      <c r="M6932" s="62">
        <v>6923</v>
      </c>
    </row>
    <row r="6933" spans="4:13">
      <c r="D6933" s="59"/>
      <c r="E6933" s="59"/>
      <c r="F6933" s="62">
        <v>4</v>
      </c>
      <c r="G6933" s="64">
        <v>15758691000</v>
      </c>
      <c r="H6933" s="59"/>
      <c r="I6933" s="69">
        <v>1.03</v>
      </c>
      <c r="J6933" s="70">
        <v>1592092917.1797</v>
      </c>
      <c r="K6933" s="64">
        <v>10</v>
      </c>
      <c r="L6933" s="64">
        <f t="shared" si="112"/>
        <v>2.50893160838145e+16</v>
      </c>
      <c r="M6933" s="62">
        <v>6924</v>
      </c>
    </row>
    <row r="6934" spans="4:13">
      <c r="D6934" s="59"/>
      <c r="E6934" s="59"/>
      <c r="F6934" s="62">
        <v>5</v>
      </c>
      <c r="G6934" s="64">
        <v>15911688000</v>
      </c>
      <c r="H6934" s="59"/>
      <c r="I6934" s="69">
        <v>1.04</v>
      </c>
      <c r="J6934" s="70">
        <v>1608013846.3515</v>
      </c>
      <c r="K6934" s="64">
        <v>10</v>
      </c>
      <c r="L6934" s="64">
        <f t="shared" si="112"/>
        <v>2.5586230534513e+16</v>
      </c>
      <c r="M6934" s="62">
        <v>6925</v>
      </c>
    </row>
    <row r="6935" spans="4:13">
      <c r="D6935" s="59"/>
      <c r="E6935" s="59"/>
      <c r="F6935" s="62">
        <v>6</v>
      </c>
      <c r="G6935" s="64">
        <v>16217682000</v>
      </c>
      <c r="H6935" s="59"/>
      <c r="I6935" s="69">
        <v>1.06</v>
      </c>
      <c r="J6935" s="70">
        <v>1624093984.81501</v>
      </c>
      <c r="K6935" s="64">
        <v>10</v>
      </c>
      <c r="L6935" s="64">
        <f t="shared" si="112"/>
        <v>2.63390560015247e+16</v>
      </c>
      <c r="M6935" s="62">
        <v>6926</v>
      </c>
    </row>
    <row r="6936" spans="4:13">
      <c r="D6936" s="59"/>
      <c r="E6936" s="59"/>
      <c r="F6936" s="62">
        <v>7</v>
      </c>
      <c r="G6936" s="64">
        <v>16523676000</v>
      </c>
      <c r="H6936" s="59"/>
      <c r="I6936" s="69">
        <v>1.08</v>
      </c>
      <c r="J6936" s="70">
        <v>1640334924.66316</v>
      </c>
      <c r="K6936" s="64">
        <v>10</v>
      </c>
      <c r="L6936" s="64">
        <f t="shared" si="112"/>
        <v>2.71043793502945e+16</v>
      </c>
      <c r="M6936" s="62">
        <v>6927</v>
      </c>
    </row>
    <row r="6937" spans="4:13">
      <c r="D6937" s="59"/>
      <c r="E6937" s="59"/>
      <c r="F6937" s="62">
        <v>8</v>
      </c>
      <c r="G6937" s="64">
        <v>16829670000</v>
      </c>
      <c r="H6937" s="59"/>
      <c r="I6937" s="69">
        <v>1.1</v>
      </c>
      <c r="J6937" s="70">
        <v>1656738273.90979</v>
      </c>
      <c r="K6937" s="64">
        <v>10</v>
      </c>
      <c r="L6937" s="64">
        <f t="shared" si="112"/>
        <v>2.78823752559414e+16</v>
      </c>
      <c r="M6937" s="62">
        <v>6928</v>
      </c>
    </row>
    <row r="6938" spans="4:13">
      <c r="D6938" s="59"/>
      <c r="E6938" s="62">
        <v>2</v>
      </c>
      <c r="F6938" s="62">
        <v>1</v>
      </c>
      <c r="G6938" s="63">
        <v>15715800000</v>
      </c>
      <c r="H6938" s="62">
        <v>416100000</v>
      </c>
      <c r="I6938" s="69">
        <v>1</v>
      </c>
      <c r="J6938" s="70">
        <v>1587295800</v>
      </c>
      <c r="K6938" s="64">
        <v>10</v>
      </c>
      <c r="L6938" s="64">
        <f t="shared" si="112"/>
        <v>2.494563904944e+16</v>
      </c>
      <c r="M6938" s="62">
        <v>6929</v>
      </c>
    </row>
    <row r="6939" spans="4:13">
      <c r="D6939" s="59"/>
      <c r="E6939" s="59"/>
      <c r="F6939" s="62">
        <v>2</v>
      </c>
      <c r="G6939" s="64">
        <v>15872958000</v>
      </c>
      <c r="H6939" s="59"/>
      <c r="I6939" s="69">
        <v>1.01</v>
      </c>
      <c r="J6939" s="70">
        <v>1603168758</v>
      </c>
      <c r="K6939" s="64">
        <v>10</v>
      </c>
      <c r="L6939" s="64">
        <f t="shared" si="112"/>
        <v>2.54470462356042e+16</v>
      </c>
      <c r="M6939" s="62">
        <v>6930</v>
      </c>
    </row>
    <row r="6940" spans="4:13">
      <c r="D6940" s="59"/>
      <c r="E6940" s="59"/>
      <c r="F6940" s="62">
        <v>3</v>
      </c>
      <c r="G6940" s="64">
        <v>16030116000</v>
      </c>
      <c r="H6940" s="59"/>
      <c r="I6940" s="69">
        <v>1.02</v>
      </c>
      <c r="J6940" s="70">
        <v>1619200445.58</v>
      </c>
      <c r="K6940" s="64">
        <v>10</v>
      </c>
      <c r="L6940" s="64">
        <f t="shared" si="112"/>
        <v>2.59559870000151e+16</v>
      </c>
      <c r="M6940" s="62">
        <v>6931</v>
      </c>
    </row>
    <row r="6941" spans="4:13">
      <c r="D6941" s="59"/>
      <c r="E6941" s="59"/>
      <c r="F6941" s="62">
        <v>4</v>
      </c>
      <c r="G6941" s="64">
        <v>16187274000</v>
      </c>
      <c r="H6941" s="59"/>
      <c r="I6941" s="69">
        <v>1.03</v>
      </c>
      <c r="J6941" s="70">
        <v>1635392450.0358</v>
      </c>
      <c r="K6941" s="64">
        <v>10</v>
      </c>
      <c r="L6941" s="64">
        <f t="shared" si="112"/>
        <v>2.64725618735348e+16</v>
      </c>
      <c r="M6941" s="62">
        <v>6932</v>
      </c>
    </row>
    <row r="6942" spans="4:13">
      <c r="D6942" s="59"/>
      <c r="E6942" s="59"/>
      <c r="F6942" s="62">
        <v>5</v>
      </c>
      <c r="G6942" s="64">
        <v>16344432000</v>
      </c>
      <c r="H6942" s="59"/>
      <c r="I6942" s="69">
        <v>1.04</v>
      </c>
      <c r="J6942" s="70">
        <v>1651746374.53616</v>
      </c>
      <c r="K6942" s="64">
        <v>10</v>
      </c>
      <c r="L6942" s="64">
        <f t="shared" si="112"/>
        <v>2.69968726442848e+16</v>
      </c>
      <c r="M6942" s="62">
        <v>6933</v>
      </c>
    </row>
    <row r="6943" spans="4:13">
      <c r="D6943" s="59"/>
      <c r="E6943" s="59"/>
      <c r="F6943" s="62">
        <v>6</v>
      </c>
      <c r="G6943" s="64">
        <v>16658748000</v>
      </c>
      <c r="H6943" s="59"/>
      <c r="I6943" s="69">
        <v>1.06</v>
      </c>
      <c r="J6943" s="70">
        <v>1668263838.28152</v>
      </c>
      <c r="K6943" s="64">
        <v>10</v>
      </c>
      <c r="L6943" s="64">
        <f t="shared" si="112"/>
        <v>2.77912035381926e+16</v>
      </c>
      <c r="M6943" s="62">
        <v>6934</v>
      </c>
    </row>
    <row r="6944" spans="4:13">
      <c r="D6944" s="59"/>
      <c r="E6944" s="59"/>
      <c r="F6944" s="62">
        <v>7</v>
      </c>
      <c r="G6944" s="64">
        <v>16973064000</v>
      </c>
      <c r="H6944" s="59"/>
      <c r="I6944" s="69">
        <v>1.08</v>
      </c>
      <c r="J6944" s="70">
        <v>1684946476.66433</v>
      </c>
      <c r="K6944" s="64">
        <v>10</v>
      </c>
      <c r="L6944" s="64">
        <f t="shared" si="112"/>
        <v>2.85987213580622e+16</v>
      </c>
      <c r="M6944" s="62">
        <v>6935</v>
      </c>
    </row>
    <row r="6945" spans="5:13">
      <c r="E6945" s="59"/>
      <c r="F6945" s="62">
        <v>8</v>
      </c>
      <c r="G6945" s="64">
        <v>17287380000</v>
      </c>
      <c r="H6945" s="59"/>
      <c r="I6945" s="69">
        <v>1.1</v>
      </c>
      <c r="J6945" s="70">
        <v>1701795941.43098</v>
      </c>
      <c r="K6945" s="64">
        <v>10</v>
      </c>
      <c r="L6945" s="64">
        <f t="shared" si="112"/>
        <v>2.94196104093551e+16</v>
      </c>
      <c r="M6945" s="62">
        <v>6936</v>
      </c>
    </row>
    <row r="6946" spans="5:13">
      <c r="E6946" s="62">
        <v>3</v>
      </c>
      <c r="F6946" s="62">
        <v>1</v>
      </c>
      <c r="G6946" s="63">
        <v>16131900000</v>
      </c>
      <c r="H6946" s="62">
        <v>416100000</v>
      </c>
      <c r="I6946" s="69">
        <v>1</v>
      </c>
      <c r="J6946" s="70">
        <v>1629321900</v>
      </c>
      <c r="K6946" s="64">
        <v>10</v>
      </c>
      <c r="L6946" s="64">
        <f t="shared" si="112"/>
        <v>2.628407409051e+16</v>
      </c>
      <c r="M6946" s="62">
        <v>6937</v>
      </c>
    </row>
    <row r="6947" spans="5:13">
      <c r="E6947" s="59"/>
      <c r="F6947" s="62">
        <v>2</v>
      </c>
      <c r="G6947" s="64">
        <v>16293219000</v>
      </c>
      <c r="H6947" s="59"/>
      <c r="I6947" s="69">
        <v>1.01</v>
      </c>
      <c r="J6947" s="70">
        <v>1645615119</v>
      </c>
      <c r="K6947" s="64">
        <v>10</v>
      </c>
      <c r="L6947" s="64">
        <f t="shared" si="112"/>
        <v>2.68123838167971e+16</v>
      </c>
      <c r="M6947" s="62">
        <v>6938</v>
      </c>
    </row>
    <row r="6948" spans="5:13">
      <c r="E6948" s="59"/>
      <c r="F6948" s="62">
        <v>3</v>
      </c>
      <c r="G6948" s="64">
        <v>16454538000</v>
      </c>
      <c r="H6948" s="59"/>
      <c r="I6948" s="69">
        <v>1.02</v>
      </c>
      <c r="J6948" s="70">
        <v>1662071270.19</v>
      </c>
      <c r="K6948" s="64">
        <v>10</v>
      </c>
      <c r="L6948" s="64">
        <f t="shared" si="112"/>
        <v>2.73486313285876e+16</v>
      </c>
      <c r="M6948" s="62">
        <v>6939</v>
      </c>
    </row>
    <row r="6949" spans="5:13">
      <c r="E6949" s="59"/>
      <c r="F6949" s="62">
        <v>4</v>
      </c>
      <c r="G6949" s="64">
        <v>16615857000</v>
      </c>
      <c r="H6949" s="59"/>
      <c r="I6949" s="69">
        <v>1.03</v>
      </c>
      <c r="J6949" s="70">
        <v>1678691982.8919</v>
      </c>
      <c r="K6949" s="64">
        <v>10</v>
      </c>
      <c r="L6949" s="64">
        <f t="shared" si="112"/>
        <v>2.78929225506353e+16</v>
      </c>
      <c r="M6949" s="62">
        <v>6940</v>
      </c>
    </row>
    <row r="6950" spans="5:13">
      <c r="E6950" s="59"/>
      <c r="F6950" s="62">
        <v>5</v>
      </c>
      <c r="G6950" s="64">
        <v>16777176000</v>
      </c>
      <c r="H6950" s="59"/>
      <c r="I6950" s="69">
        <v>1.04</v>
      </c>
      <c r="J6950" s="70">
        <v>1695478902.72082</v>
      </c>
      <c r="K6950" s="64">
        <v>10</v>
      </c>
      <c r="L6950" s="64">
        <f t="shared" si="112"/>
        <v>2.84453647324101e+16</v>
      </c>
      <c r="M6950" s="62">
        <v>6941</v>
      </c>
    </row>
    <row r="6951" spans="5:13">
      <c r="E6951" s="59"/>
      <c r="F6951" s="62">
        <v>6</v>
      </c>
      <c r="G6951" s="64">
        <v>17099814000</v>
      </c>
      <c r="H6951" s="59"/>
      <c r="I6951" s="69">
        <v>1.06</v>
      </c>
      <c r="J6951" s="70">
        <v>1712433691.74803</v>
      </c>
      <c r="K6951" s="64">
        <v>10</v>
      </c>
      <c r="L6951" s="64">
        <f t="shared" si="112"/>
        <v>2.92823147160386e+16</v>
      </c>
      <c r="M6951" s="62">
        <v>6942</v>
      </c>
    </row>
    <row r="6952" spans="5:13">
      <c r="E6952" s="59"/>
      <c r="F6952" s="62">
        <v>7</v>
      </c>
      <c r="G6952" s="64">
        <v>17422452000</v>
      </c>
      <c r="H6952" s="59"/>
      <c r="I6952" s="69">
        <v>1.08</v>
      </c>
      <c r="J6952" s="70">
        <v>1729558028.66551</v>
      </c>
      <c r="K6952" s="64">
        <v>10</v>
      </c>
      <c r="L6952" s="64">
        <f t="shared" si="112"/>
        <v>3.01331591580915e+16</v>
      </c>
      <c r="M6952" s="62">
        <v>6943</v>
      </c>
    </row>
    <row r="6953" spans="5:13">
      <c r="E6953" s="59"/>
      <c r="F6953" s="62">
        <v>8</v>
      </c>
      <c r="G6953" s="64">
        <v>17745090000</v>
      </c>
      <c r="H6953" s="59"/>
      <c r="I6953" s="69">
        <v>1.1</v>
      </c>
      <c r="J6953" s="70">
        <v>1746853608.95216</v>
      </c>
      <c r="K6953" s="64">
        <v>10</v>
      </c>
      <c r="L6953" s="64">
        <f t="shared" si="112"/>
        <v>3.09980922527709e+16</v>
      </c>
      <c r="M6953" s="62">
        <v>6944</v>
      </c>
    </row>
    <row r="6954" spans="5:13">
      <c r="E6954" s="62">
        <v>4</v>
      </c>
      <c r="F6954" s="62">
        <v>1</v>
      </c>
      <c r="G6954" s="63">
        <v>16548000000</v>
      </c>
      <c r="H6954" s="62">
        <v>416100000</v>
      </c>
      <c r="I6954" s="69">
        <v>1</v>
      </c>
      <c r="J6954" s="70">
        <v>1671348000</v>
      </c>
      <c r="K6954" s="64">
        <v>10</v>
      </c>
      <c r="L6954" s="64">
        <f t="shared" si="112"/>
        <v>2.7657483252e+16</v>
      </c>
      <c r="M6954" s="62">
        <v>6945</v>
      </c>
    </row>
    <row r="6955" spans="5:13">
      <c r="E6955" s="59"/>
      <c r="F6955" s="62">
        <v>2</v>
      </c>
      <c r="G6955" s="64">
        <v>16713480000</v>
      </c>
      <c r="H6955" s="59"/>
      <c r="I6955" s="69">
        <v>1.01</v>
      </c>
      <c r="J6955" s="70">
        <v>1688061480</v>
      </c>
      <c r="K6955" s="64">
        <v>10</v>
      </c>
      <c r="L6955" s="64">
        <f t="shared" si="112"/>
        <v>2.82133984982304e+16</v>
      </c>
      <c r="M6955" s="62">
        <v>6946</v>
      </c>
    </row>
    <row r="6956" spans="5:13">
      <c r="E6956" s="59"/>
      <c r="F6956" s="62">
        <v>3</v>
      </c>
      <c r="G6956" s="64">
        <v>16878960000</v>
      </c>
      <c r="H6956" s="59"/>
      <c r="I6956" s="69">
        <v>1.02</v>
      </c>
      <c r="J6956" s="70">
        <v>1704942094.8</v>
      </c>
      <c r="K6956" s="64">
        <v>10</v>
      </c>
      <c r="L6956" s="64">
        <f t="shared" si="112"/>
        <v>2.87776662994054e+16</v>
      </c>
      <c r="M6956" s="62">
        <v>6947</v>
      </c>
    </row>
    <row r="6957" spans="5:13">
      <c r="E6957" s="59"/>
      <c r="F6957" s="62">
        <v>4</v>
      </c>
      <c r="G6957" s="64">
        <v>17044440000</v>
      </c>
      <c r="H6957" s="59"/>
      <c r="I6957" s="69">
        <v>1.03</v>
      </c>
      <c r="J6957" s="70">
        <v>1721991515.748</v>
      </c>
      <c r="K6957" s="64">
        <v>10</v>
      </c>
      <c r="L6957" s="64">
        <f t="shared" si="112"/>
        <v>2.93503981151158e+16</v>
      </c>
      <c r="M6957" s="62">
        <v>6948</v>
      </c>
    </row>
    <row r="6958" spans="5:13">
      <c r="E6958" s="59"/>
      <c r="F6958" s="62">
        <v>5</v>
      </c>
      <c r="G6958" s="64">
        <v>17209920000</v>
      </c>
      <c r="H6958" s="59"/>
      <c r="I6958" s="69">
        <v>1.04</v>
      </c>
      <c r="J6958" s="70">
        <v>1739211430.90548</v>
      </c>
      <c r="K6958" s="64">
        <v>10</v>
      </c>
      <c r="L6958" s="64">
        <f t="shared" si="112"/>
        <v>2.99317067988888e+16</v>
      </c>
      <c r="M6958" s="62">
        <v>6949</v>
      </c>
    </row>
    <row r="6959" spans="5:13">
      <c r="E6959" s="59"/>
      <c r="F6959" s="62">
        <v>6</v>
      </c>
      <c r="G6959" s="64">
        <v>17540880000</v>
      </c>
      <c r="H6959" s="59"/>
      <c r="I6959" s="69">
        <v>1.06</v>
      </c>
      <c r="J6959" s="70">
        <v>1756603545.21453</v>
      </c>
      <c r="K6959" s="64">
        <v>10</v>
      </c>
      <c r="L6959" s="64">
        <f t="shared" si="112"/>
        <v>3.08123895350626e+16</v>
      </c>
      <c r="M6959" s="62">
        <v>6950</v>
      </c>
    </row>
    <row r="6960" spans="5:13">
      <c r="E6960" s="59"/>
      <c r="F6960" s="62">
        <v>7</v>
      </c>
      <c r="G6960" s="64">
        <v>17871840000</v>
      </c>
      <c r="H6960" s="59"/>
      <c r="I6960" s="69">
        <v>1.08</v>
      </c>
      <c r="J6960" s="70">
        <v>1774169580.66668</v>
      </c>
      <c r="K6960" s="64">
        <v>10</v>
      </c>
      <c r="L6960" s="64">
        <f t="shared" si="112"/>
        <v>3.1707692750382e+16</v>
      </c>
      <c r="M6960" s="62">
        <v>6951</v>
      </c>
    </row>
    <row r="6961" spans="4:13">
      <c r="D6961" s="59"/>
      <c r="E6961" s="59"/>
      <c r="F6961" s="62">
        <v>8</v>
      </c>
      <c r="G6961" s="64">
        <v>18202800000</v>
      </c>
      <c r="H6961" s="59"/>
      <c r="I6961" s="69">
        <v>1.1</v>
      </c>
      <c r="J6961" s="70">
        <v>1791911276.47335</v>
      </c>
      <c r="K6961" s="64">
        <v>10</v>
      </c>
      <c r="L6961" s="64">
        <f t="shared" si="112"/>
        <v>3.26178207861891e+16</v>
      </c>
      <c r="M6961" s="62">
        <v>6952</v>
      </c>
    </row>
    <row r="6962" spans="4:13">
      <c r="D6962" s="59"/>
      <c r="E6962" s="62">
        <v>5</v>
      </c>
      <c r="F6962" s="62">
        <v>1</v>
      </c>
      <c r="G6962" s="63">
        <v>16964100000</v>
      </c>
      <c r="H6962" s="62">
        <v>416100000</v>
      </c>
      <c r="I6962" s="69">
        <v>1</v>
      </c>
      <c r="J6962" s="70">
        <v>1713374100</v>
      </c>
      <c r="K6962" s="64">
        <v>10</v>
      </c>
      <c r="L6962" s="64">
        <f t="shared" si="112"/>
        <v>2.906586653391e+16</v>
      </c>
      <c r="M6962" s="62">
        <v>6953</v>
      </c>
    </row>
    <row r="6963" spans="4:13">
      <c r="D6963" s="59"/>
      <c r="E6963" s="59"/>
      <c r="F6963" s="62">
        <v>2</v>
      </c>
      <c r="G6963" s="64">
        <v>17133741000</v>
      </c>
      <c r="H6963" s="59"/>
      <c r="I6963" s="69">
        <v>1.01</v>
      </c>
      <c r="J6963" s="70">
        <v>1730507841</v>
      </c>
      <c r="K6963" s="64">
        <v>10</v>
      </c>
      <c r="L6963" s="64">
        <f t="shared" si="112"/>
        <v>2.96500902799042e+16</v>
      </c>
      <c r="M6963" s="62">
        <v>6954</v>
      </c>
    </row>
    <row r="6964" spans="4:13">
      <c r="D6964" s="59"/>
      <c r="E6964" s="59"/>
      <c r="F6964" s="62">
        <v>3</v>
      </c>
      <c r="G6964" s="64">
        <v>17303382000</v>
      </c>
      <c r="H6964" s="59"/>
      <c r="I6964" s="69">
        <v>1.02</v>
      </c>
      <c r="J6964" s="70">
        <v>1747812919.41</v>
      </c>
      <c r="K6964" s="64">
        <v>10</v>
      </c>
      <c r="L6964" s="64">
        <f t="shared" si="112"/>
        <v>3.02430919124684e+16</v>
      </c>
      <c r="M6964" s="62">
        <v>6955</v>
      </c>
    </row>
    <row r="6965" spans="4:13">
      <c r="D6965" s="59"/>
      <c r="E6965" s="59"/>
      <c r="F6965" s="62">
        <v>4</v>
      </c>
      <c r="G6965" s="64">
        <v>17473023000</v>
      </c>
      <c r="H6965" s="59"/>
      <c r="I6965" s="69">
        <v>1.03</v>
      </c>
      <c r="J6965" s="70">
        <v>1765291048.6041</v>
      </c>
      <c r="K6965" s="64">
        <v>10</v>
      </c>
      <c r="L6965" s="64">
        <f t="shared" si="112"/>
        <v>3.08449885669766e+16</v>
      </c>
      <c r="M6965" s="62">
        <v>6956</v>
      </c>
    </row>
    <row r="6966" spans="4:13">
      <c r="D6966" s="59"/>
      <c r="E6966" s="59"/>
      <c r="F6966" s="62">
        <v>5</v>
      </c>
      <c r="G6966" s="64">
        <v>17642664000</v>
      </c>
      <c r="H6966" s="59"/>
      <c r="I6966" s="69">
        <v>1.04</v>
      </c>
      <c r="J6966" s="70">
        <v>1782943959.09014</v>
      </c>
      <c r="K6966" s="64">
        <v>10</v>
      </c>
      <c r="L6966" s="64">
        <f t="shared" si="112"/>
        <v>3.14558988437211e+16</v>
      </c>
      <c r="M6966" s="62">
        <v>6957</v>
      </c>
    </row>
    <row r="6967" spans="4:13">
      <c r="D6967" s="59"/>
      <c r="E6967" s="59"/>
      <c r="F6967" s="62">
        <v>6</v>
      </c>
      <c r="G6967" s="64">
        <v>17981946000</v>
      </c>
      <c r="H6967" s="59"/>
      <c r="I6967" s="69">
        <v>1.06</v>
      </c>
      <c r="J6967" s="70">
        <v>1800773398.68104</v>
      </c>
      <c r="K6967" s="64">
        <v>10</v>
      </c>
      <c r="L6967" s="64">
        <f t="shared" si="112"/>
        <v>3.23814279952649e+16</v>
      </c>
      <c r="M6967" s="62">
        <v>6958</v>
      </c>
    </row>
    <row r="6968" spans="4:13">
      <c r="D6968" s="59"/>
      <c r="E6968" s="59"/>
      <c r="F6968" s="62">
        <v>7</v>
      </c>
      <c r="G6968" s="64">
        <v>18321228000</v>
      </c>
      <c r="H6968" s="59"/>
      <c r="I6968" s="69">
        <v>1.08</v>
      </c>
      <c r="J6968" s="70">
        <v>1818781132.66785</v>
      </c>
      <c r="K6968" s="64">
        <v>10</v>
      </c>
      <c r="L6968" s="64">
        <f t="shared" si="112"/>
        <v>3.33223221349339e+16</v>
      </c>
      <c r="M6968" s="62">
        <v>6959</v>
      </c>
    </row>
    <row r="6969" spans="4:13">
      <c r="D6969" s="59"/>
      <c r="E6969" s="59"/>
      <c r="F6969" s="62">
        <v>8</v>
      </c>
      <c r="G6969" s="64">
        <v>18660510000</v>
      </c>
      <c r="H6969" s="59"/>
      <c r="I6969" s="69">
        <v>1.1</v>
      </c>
      <c r="J6969" s="70">
        <v>1836968943.99453</v>
      </c>
      <c r="K6969" s="64">
        <v>10</v>
      </c>
      <c r="L6969" s="64">
        <f t="shared" si="112"/>
        <v>3.42787960096094e+16</v>
      </c>
      <c r="M6969" s="62">
        <v>6960</v>
      </c>
    </row>
    <row r="6970" spans="4:13">
      <c r="D6970" s="62" t="s">
        <v>771</v>
      </c>
      <c r="E6970" s="62">
        <v>1</v>
      </c>
      <c r="F6970" s="62">
        <v>1</v>
      </c>
      <c r="G6970" s="63">
        <v>17430200000</v>
      </c>
      <c r="H6970" s="62">
        <v>466100000</v>
      </c>
      <c r="I6970" s="69">
        <v>1</v>
      </c>
      <c r="J6970" s="70">
        <v>1760450200</v>
      </c>
      <c r="K6970" s="64">
        <v>10</v>
      </c>
      <c r="L6970" s="64">
        <f t="shared" si="112"/>
        <v>3.068501650624e+16</v>
      </c>
      <c r="M6970" s="62">
        <v>6961</v>
      </c>
    </row>
    <row r="6971" spans="4:13">
      <c r="D6971" s="59"/>
      <c r="E6971" s="59"/>
      <c r="F6971" s="62">
        <v>2</v>
      </c>
      <c r="G6971" s="64">
        <v>17604502000</v>
      </c>
      <c r="H6971" s="59"/>
      <c r="I6971" s="69">
        <v>1.01</v>
      </c>
      <c r="J6971" s="70">
        <v>1778054702</v>
      </c>
      <c r="K6971" s="64">
        <v>10</v>
      </c>
      <c r="L6971" s="64">
        <f t="shared" si="112"/>
        <v>3.13017851619704e+16</v>
      </c>
      <c r="M6971" s="62">
        <v>6962</v>
      </c>
    </row>
    <row r="6972" spans="4:13">
      <c r="D6972" s="59"/>
      <c r="E6972" s="59"/>
      <c r="F6972" s="62">
        <v>3</v>
      </c>
      <c r="G6972" s="64">
        <v>17778804000</v>
      </c>
      <c r="H6972" s="59"/>
      <c r="I6972" s="69">
        <v>1.02</v>
      </c>
      <c r="J6972" s="70">
        <v>1795835249.02</v>
      </c>
      <c r="K6972" s="64">
        <v>10</v>
      </c>
      <c r="L6972" s="64">
        <f t="shared" si="112"/>
        <v>3.19278206874218e+16</v>
      </c>
      <c r="M6972" s="62">
        <v>6963</v>
      </c>
    </row>
    <row r="6973" spans="4:13">
      <c r="D6973" s="59"/>
      <c r="E6973" s="59"/>
      <c r="F6973" s="62">
        <v>4</v>
      </c>
      <c r="G6973" s="64">
        <v>17953106000</v>
      </c>
      <c r="H6973" s="59"/>
      <c r="I6973" s="69">
        <v>1.03</v>
      </c>
      <c r="J6973" s="70">
        <v>1813793601.5102</v>
      </c>
      <c r="K6973" s="64">
        <v>10</v>
      </c>
      <c r="L6973" s="64">
        <f t="shared" si="112"/>
        <v>3.25632467431404e+16</v>
      </c>
      <c r="M6973" s="62">
        <v>6964</v>
      </c>
    </row>
    <row r="6974" spans="4:13">
      <c r="D6974" s="59"/>
      <c r="E6974" s="59"/>
      <c r="F6974" s="62">
        <v>5</v>
      </c>
      <c r="G6974" s="64">
        <v>18127408000</v>
      </c>
      <c r="H6974" s="59"/>
      <c r="I6974" s="69">
        <v>1.04</v>
      </c>
      <c r="J6974" s="70">
        <v>1831931537.5253</v>
      </c>
      <c r="K6974" s="64">
        <v>10</v>
      </c>
      <c r="L6974" s="64">
        <f t="shared" si="112"/>
        <v>3.32081885361964e+16</v>
      </c>
      <c r="M6974" s="62">
        <v>6965</v>
      </c>
    </row>
    <row r="6975" spans="4:13">
      <c r="D6975" s="59"/>
      <c r="E6975" s="59"/>
      <c r="F6975" s="62">
        <v>6</v>
      </c>
      <c r="G6975" s="64">
        <v>18476012000</v>
      </c>
      <c r="H6975" s="59"/>
      <c r="I6975" s="69">
        <v>1.06</v>
      </c>
      <c r="J6975" s="70">
        <v>1850250852.90055</v>
      </c>
      <c r="K6975" s="64">
        <v>10</v>
      </c>
      <c r="L6975" s="64">
        <f t="shared" si="112"/>
        <v>3.41852754372128e+16</v>
      </c>
      <c r="M6975" s="62">
        <v>6966</v>
      </c>
    </row>
    <row r="6976" spans="4:13">
      <c r="D6976" s="59"/>
      <c r="E6976" s="59"/>
      <c r="F6976" s="62">
        <v>7</v>
      </c>
      <c r="G6976" s="64">
        <v>18824616000</v>
      </c>
      <c r="H6976" s="59"/>
      <c r="I6976" s="69">
        <v>1.08</v>
      </c>
      <c r="J6976" s="70">
        <v>1868753361.42956</v>
      </c>
      <c r="K6976" s="64">
        <v>10</v>
      </c>
      <c r="L6976" s="64">
        <f t="shared" si="112"/>
        <v>3.51785832522367e+16</v>
      </c>
      <c r="M6976" s="62">
        <v>6967</v>
      </c>
    </row>
    <row r="6977" spans="5:13">
      <c r="E6977" s="59"/>
      <c r="F6977" s="62">
        <v>8</v>
      </c>
      <c r="G6977" s="64">
        <v>19173220000</v>
      </c>
      <c r="H6977" s="59"/>
      <c r="I6977" s="69">
        <v>1.1</v>
      </c>
      <c r="J6977" s="70">
        <v>1887440895.04386</v>
      </c>
      <c r="K6977" s="64">
        <v>10</v>
      </c>
      <c r="L6977" s="64">
        <f t="shared" si="112"/>
        <v>3.61883386908928e+16</v>
      </c>
      <c r="M6977" s="62">
        <v>6968</v>
      </c>
    </row>
    <row r="6978" spans="5:13">
      <c r="E6978" s="62">
        <v>2</v>
      </c>
      <c r="F6978" s="62">
        <v>1</v>
      </c>
      <c r="G6978" s="63">
        <v>17896300000</v>
      </c>
      <c r="H6978" s="62">
        <v>466100000</v>
      </c>
      <c r="I6978" s="69">
        <v>1</v>
      </c>
      <c r="J6978" s="70">
        <v>1807526300</v>
      </c>
      <c r="K6978" s="64">
        <v>10</v>
      </c>
      <c r="L6978" s="64">
        <f t="shared" si="112"/>
        <v>3.234805081899e+16</v>
      </c>
      <c r="M6978" s="62">
        <v>6969</v>
      </c>
    </row>
    <row r="6979" spans="5:13">
      <c r="E6979" s="59"/>
      <c r="F6979" s="62">
        <v>2</v>
      </c>
      <c r="G6979" s="64">
        <v>18075263000</v>
      </c>
      <c r="H6979" s="59"/>
      <c r="I6979" s="69">
        <v>1.01</v>
      </c>
      <c r="J6979" s="70">
        <v>1825601563</v>
      </c>
      <c r="K6979" s="64">
        <v>10</v>
      </c>
      <c r="L6979" s="64">
        <f t="shared" si="112"/>
        <v>3.29982464596991e+16</v>
      </c>
      <c r="M6979" s="62">
        <v>6970</v>
      </c>
    </row>
    <row r="6980" spans="5:13">
      <c r="E6980" s="59"/>
      <c r="F6980" s="62">
        <v>3</v>
      </c>
      <c r="G6980" s="64">
        <v>18254226000</v>
      </c>
      <c r="H6980" s="59"/>
      <c r="I6980" s="69">
        <v>1.02</v>
      </c>
      <c r="J6980" s="70">
        <v>1843857578.63</v>
      </c>
      <c r="K6980" s="64">
        <v>10</v>
      </c>
      <c r="L6980" s="64">
        <f t="shared" si="112"/>
        <v>3.36582112063508e+16</v>
      </c>
      <c r="M6980" s="62">
        <v>6971</v>
      </c>
    </row>
    <row r="6981" spans="5:13">
      <c r="E6981" s="59"/>
      <c r="F6981" s="62">
        <v>4</v>
      </c>
      <c r="G6981" s="64">
        <v>18433189000</v>
      </c>
      <c r="H6981" s="59"/>
      <c r="I6981" s="69">
        <v>1.03</v>
      </c>
      <c r="J6981" s="70">
        <v>1862296154.4163</v>
      </c>
      <c r="K6981" s="64">
        <v>10</v>
      </c>
      <c r="L6981" s="64">
        <f t="shared" si="112"/>
        <v>3.43280754215178e+16</v>
      </c>
      <c r="M6981" s="62">
        <v>6972</v>
      </c>
    </row>
    <row r="6982" spans="5:13">
      <c r="E6982" s="59"/>
      <c r="F6982" s="62">
        <v>5</v>
      </c>
      <c r="G6982" s="64">
        <v>18612152000</v>
      </c>
      <c r="H6982" s="59"/>
      <c r="I6982" s="69">
        <v>1.04</v>
      </c>
      <c r="J6982" s="70">
        <v>1880919115.96046</v>
      </c>
      <c r="K6982" s="64">
        <v>10</v>
      </c>
      <c r="L6982" s="64">
        <f t="shared" si="112"/>
        <v>3.50079710981137e+16</v>
      </c>
      <c r="M6982" s="62">
        <v>6973</v>
      </c>
    </row>
    <row r="6983" spans="5:13">
      <c r="E6983" s="59"/>
      <c r="F6983" s="62">
        <v>6</v>
      </c>
      <c r="G6983" s="64">
        <v>18970078000</v>
      </c>
      <c r="H6983" s="59"/>
      <c r="I6983" s="69">
        <v>1.06</v>
      </c>
      <c r="J6983" s="70">
        <v>1899728307.12007</v>
      </c>
      <c r="K6983" s="64">
        <v>10</v>
      </c>
      <c r="L6983" s="64">
        <f t="shared" si="112"/>
        <v>3.60380131349537e+16</v>
      </c>
      <c r="M6983" s="62">
        <v>6974</v>
      </c>
    </row>
    <row r="6984" spans="5:13">
      <c r="E6984" s="59"/>
      <c r="F6984" s="62">
        <v>7</v>
      </c>
      <c r="G6984" s="64">
        <v>19328004000</v>
      </c>
      <c r="H6984" s="59"/>
      <c r="I6984" s="69">
        <v>1.08</v>
      </c>
      <c r="J6984" s="70">
        <v>1918725590.19127</v>
      </c>
      <c r="K6984" s="64">
        <v>10</v>
      </c>
      <c r="L6984" s="64">
        <f t="shared" si="112"/>
        <v>3.70851552101232e+16</v>
      </c>
      <c r="M6984" s="62">
        <v>6975</v>
      </c>
    </row>
    <row r="6985" spans="5:13">
      <c r="E6985" s="59"/>
      <c r="F6985" s="62">
        <v>8</v>
      </c>
      <c r="G6985" s="64">
        <v>19685930000</v>
      </c>
      <c r="H6985" s="59"/>
      <c r="I6985" s="69">
        <v>1.1</v>
      </c>
      <c r="J6985" s="70">
        <v>1937912846.09318</v>
      </c>
      <c r="K6985" s="64">
        <v>10</v>
      </c>
      <c r="L6985" s="64">
        <f t="shared" si="112"/>
        <v>3.81496363202211e+16</v>
      </c>
      <c r="M6985" s="62">
        <v>6976</v>
      </c>
    </row>
    <row r="6986" spans="5:13">
      <c r="E6986" s="62">
        <v>3</v>
      </c>
      <c r="F6986" s="62">
        <v>1</v>
      </c>
      <c r="G6986" s="63">
        <v>18362400000</v>
      </c>
      <c r="H6986" s="62">
        <v>466100000</v>
      </c>
      <c r="I6986" s="69">
        <v>1</v>
      </c>
      <c r="J6986" s="70">
        <v>1854602400</v>
      </c>
      <c r="K6986" s="64">
        <v>10</v>
      </c>
      <c r="L6986" s="64">
        <f t="shared" ref="L6986:L7049" si="113">G6986*(1+J6986/1000)</f>
        <v>3.405496947216e+16</v>
      </c>
      <c r="M6986" s="62">
        <v>6977</v>
      </c>
    </row>
    <row r="6987" spans="5:13">
      <c r="E6987" s="59"/>
      <c r="F6987" s="62">
        <v>2</v>
      </c>
      <c r="G6987" s="64">
        <v>18546024000</v>
      </c>
      <c r="H6987" s="59"/>
      <c r="I6987" s="69">
        <v>1.01</v>
      </c>
      <c r="J6987" s="70">
        <v>1873148424</v>
      </c>
      <c r="K6987" s="64">
        <v>10</v>
      </c>
      <c r="L6987" s="64">
        <f t="shared" si="113"/>
        <v>3.47394741730902e+16</v>
      </c>
      <c r="M6987" s="62">
        <v>6978</v>
      </c>
    </row>
    <row r="6988" spans="5:13">
      <c r="E6988" s="59"/>
      <c r="F6988" s="62">
        <v>3</v>
      </c>
      <c r="G6988" s="64">
        <v>18729648000</v>
      </c>
      <c r="H6988" s="59"/>
      <c r="I6988" s="69">
        <v>1.02</v>
      </c>
      <c r="J6988" s="70">
        <v>1891879908.24</v>
      </c>
      <c r="K6988" s="64">
        <v>10</v>
      </c>
      <c r="L6988" s="64">
        <f t="shared" si="113"/>
        <v>3.54342634692555e+16</v>
      </c>
      <c r="M6988" s="62">
        <v>6979</v>
      </c>
    </row>
    <row r="6989" spans="5:13">
      <c r="E6989" s="59"/>
      <c r="F6989" s="62">
        <v>4</v>
      </c>
      <c r="G6989" s="64">
        <v>18913272000</v>
      </c>
      <c r="H6989" s="59"/>
      <c r="I6989" s="69">
        <v>1.03</v>
      </c>
      <c r="J6989" s="70">
        <v>1910798707.3224</v>
      </c>
      <c r="K6989" s="64">
        <v>10</v>
      </c>
      <c r="L6989" s="64">
        <f t="shared" si="113"/>
        <v>3.61394746021089e+16</v>
      </c>
      <c r="M6989" s="62">
        <v>6980</v>
      </c>
    </row>
    <row r="6990" spans="5:13">
      <c r="E6990" s="59"/>
      <c r="F6990" s="62">
        <v>5</v>
      </c>
      <c r="G6990" s="64">
        <v>19096896000</v>
      </c>
      <c r="H6990" s="59"/>
      <c r="I6990" s="69">
        <v>1.04</v>
      </c>
      <c r="J6990" s="70">
        <v>1929906694.39562</v>
      </c>
      <c r="K6990" s="64">
        <v>10</v>
      </c>
      <c r="L6990" s="64">
        <f t="shared" si="113"/>
        <v>3.68552465294729e+16</v>
      </c>
      <c r="M6990" s="62">
        <v>6981</v>
      </c>
    </row>
    <row r="6991" spans="5:13">
      <c r="E6991" s="59"/>
      <c r="F6991" s="62">
        <v>6</v>
      </c>
      <c r="G6991" s="64">
        <v>19464144000</v>
      </c>
      <c r="H6991" s="59"/>
      <c r="I6991" s="69">
        <v>1.06</v>
      </c>
      <c r="J6991" s="70">
        <v>1949205761.33958</v>
      </c>
      <c r="K6991" s="64">
        <v>10</v>
      </c>
      <c r="L6991" s="64">
        <f t="shared" si="113"/>
        <v>3.79396410884872e+16</v>
      </c>
      <c r="M6991" s="62">
        <v>6982</v>
      </c>
    </row>
    <row r="6992" spans="5:13">
      <c r="E6992" s="59"/>
      <c r="F6992" s="62">
        <v>7</v>
      </c>
      <c r="G6992" s="64">
        <v>19831392000</v>
      </c>
      <c r="H6992" s="59"/>
      <c r="I6992" s="69">
        <v>1.08</v>
      </c>
      <c r="J6992" s="70">
        <v>1968697818.95298</v>
      </c>
      <c r="K6992" s="64">
        <v>10</v>
      </c>
      <c r="L6992" s="64">
        <f t="shared" si="113"/>
        <v>3.90420380085936e+16</v>
      </c>
      <c r="M6992" s="62">
        <v>6983</v>
      </c>
    </row>
    <row r="6993" spans="5:13">
      <c r="E6993" s="59"/>
      <c r="F6993" s="62">
        <v>8</v>
      </c>
      <c r="G6993" s="64">
        <v>20198640000</v>
      </c>
      <c r="H6993" s="59"/>
      <c r="I6993" s="69">
        <v>1.1</v>
      </c>
      <c r="J6993" s="70">
        <v>1988384797.14251</v>
      </c>
      <c r="K6993" s="64">
        <v>10</v>
      </c>
      <c r="L6993" s="64">
        <f t="shared" si="113"/>
        <v>4.01626888975946e+16</v>
      </c>
      <c r="M6993" s="62">
        <v>6984</v>
      </c>
    </row>
    <row r="6994" spans="5:13">
      <c r="E6994" s="62">
        <v>4</v>
      </c>
      <c r="F6994" s="62">
        <v>1</v>
      </c>
      <c r="G6994" s="63">
        <v>18828500000</v>
      </c>
      <c r="H6994" s="62">
        <v>466100000</v>
      </c>
      <c r="I6994" s="69">
        <v>1</v>
      </c>
      <c r="J6994" s="70">
        <v>1901678500</v>
      </c>
      <c r="K6994" s="64">
        <v>10</v>
      </c>
      <c r="L6994" s="64">
        <f t="shared" si="113"/>
        <v>3.580577246575e+16</v>
      </c>
      <c r="M6994" s="62">
        <v>6985</v>
      </c>
    </row>
    <row r="6995" spans="5:13">
      <c r="E6995" s="59"/>
      <c r="F6995" s="62">
        <v>2</v>
      </c>
      <c r="G6995" s="64">
        <v>19016785000</v>
      </c>
      <c r="H6995" s="59"/>
      <c r="I6995" s="69">
        <v>1.01</v>
      </c>
      <c r="J6995" s="70">
        <v>1920695285</v>
      </c>
      <c r="K6995" s="64">
        <v>10</v>
      </c>
      <c r="L6995" s="64">
        <f t="shared" si="113"/>
        <v>3.65254683021437e+16</v>
      </c>
      <c r="M6995" s="62">
        <v>6986</v>
      </c>
    </row>
    <row r="6996" spans="5:13">
      <c r="E6996" s="59"/>
      <c r="F6996" s="62">
        <v>3</v>
      </c>
      <c r="G6996" s="64">
        <v>19205070000</v>
      </c>
      <c r="H6996" s="59"/>
      <c r="I6996" s="69">
        <v>1.02</v>
      </c>
      <c r="J6996" s="70">
        <v>1939902237.85</v>
      </c>
      <c r="K6996" s="64">
        <v>10</v>
      </c>
      <c r="L6996" s="64">
        <f t="shared" si="113"/>
        <v>3.72559774761359e+16</v>
      </c>
      <c r="M6996" s="62">
        <v>6987</v>
      </c>
    </row>
    <row r="6997" spans="5:13">
      <c r="E6997" s="59"/>
      <c r="F6997" s="62">
        <v>4</v>
      </c>
      <c r="G6997" s="64">
        <v>19393355000</v>
      </c>
      <c r="H6997" s="59"/>
      <c r="I6997" s="69">
        <v>1.03</v>
      </c>
      <c r="J6997" s="70">
        <v>1959301260.2285</v>
      </c>
      <c r="K6997" s="64">
        <v>10</v>
      </c>
      <c r="L6997" s="64">
        <f t="shared" si="113"/>
        <v>3.79974442849137e+16</v>
      </c>
      <c r="M6997" s="62">
        <v>6988</v>
      </c>
    </row>
    <row r="6998" spans="5:13">
      <c r="E6998" s="59"/>
      <c r="F6998" s="62">
        <v>5</v>
      </c>
      <c r="G6998" s="64">
        <v>19581640000</v>
      </c>
      <c r="H6998" s="59"/>
      <c r="I6998" s="69">
        <v>1.04</v>
      </c>
      <c r="J6998" s="70">
        <v>1978894272.83078</v>
      </c>
      <c r="K6998" s="64">
        <v>10</v>
      </c>
      <c r="L6998" s="64">
        <f t="shared" si="113"/>
        <v>3.87500148302741e+16</v>
      </c>
      <c r="M6998" s="62">
        <v>6989</v>
      </c>
    </row>
    <row r="6999" spans="5:13">
      <c r="E6999" s="59"/>
      <c r="F6999" s="62">
        <v>6</v>
      </c>
      <c r="G6999" s="64">
        <v>19958210000</v>
      </c>
      <c r="H6999" s="59"/>
      <c r="I6999" s="69">
        <v>1.06</v>
      </c>
      <c r="J6999" s="70">
        <v>1998683215.55909</v>
      </c>
      <c r="K6999" s="64">
        <v>10</v>
      </c>
      <c r="L6999" s="64">
        <f t="shared" si="113"/>
        <v>3.98901592978136e+16</v>
      </c>
      <c r="M6999" s="62">
        <v>6990</v>
      </c>
    </row>
    <row r="7000" spans="5:13">
      <c r="E7000" s="59"/>
      <c r="F7000" s="62">
        <v>7</v>
      </c>
      <c r="G7000" s="64">
        <v>20334780000</v>
      </c>
      <c r="H7000" s="59"/>
      <c r="I7000" s="69">
        <v>1.08</v>
      </c>
      <c r="J7000" s="70">
        <v>2018670047.71468</v>
      </c>
      <c r="K7000" s="64">
        <v>10</v>
      </c>
      <c r="L7000" s="64">
        <f t="shared" si="113"/>
        <v>4.10492316476475e+16</v>
      </c>
      <c r="M7000" s="62">
        <v>6991</v>
      </c>
    </row>
    <row r="7001" spans="5:13">
      <c r="E7001" s="59"/>
      <c r="F7001" s="62">
        <v>8</v>
      </c>
      <c r="G7001" s="64">
        <v>20711350000</v>
      </c>
      <c r="H7001" s="59"/>
      <c r="I7001" s="69">
        <v>1.1</v>
      </c>
      <c r="J7001" s="70">
        <v>2038856748.19183</v>
      </c>
      <c r="K7001" s="64">
        <v>10</v>
      </c>
      <c r="L7001" s="64">
        <f t="shared" si="113"/>
        <v>4.22274964230129e+16</v>
      </c>
      <c r="M7001" s="62">
        <v>6992</v>
      </c>
    </row>
    <row r="7002" spans="5:13">
      <c r="E7002" s="62">
        <v>5</v>
      </c>
      <c r="F7002" s="62">
        <v>1</v>
      </c>
      <c r="G7002" s="63">
        <v>19294600000</v>
      </c>
      <c r="H7002" s="62">
        <v>466100000</v>
      </c>
      <c r="I7002" s="69">
        <v>1</v>
      </c>
      <c r="J7002" s="70">
        <v>1948754600</v>
      </c>
      <c r="K7002" s="64">
        <v>10</v>
      </c>
      <c r="L7002" s="64">
        <f t="shared" si="113"/>
        <v>3.760045979976e+16</v>
      </c>
      <c r="M7002" s="62">
        <v>6993</v>
      </c>
    </row>
    <row r="7003" spans="5:13">
      <c r="E7003" s="59"/>
      <c r="F7003" s="62">
        <v>2</v>
      </c>
      <c r="G7003" s="64">
        <v>19487546000</v>
      </c>
      <c r="H7003" s="59"/>
      <c r="I7003" s="69">
        <v>1.01</v>
      </c>
      <c r="J7003" s="70">
        <v>1968242146</v>
      </c>
      <c r="K7003" s="64">
        <v>10</v>
      </c>
      <c r="L7003" s="64">
        <f t="shared" si="113"/>
        <v>3.83562288468597e+16</v>
      </c>
      <c r="M7003" s="62">
        <v>6994</v>
      </c>
    </row>
    <row r="7004" spans="5:13">
      <c r="E7004" s="59"/>
      <c r="F7004" s="62">
        <v>3</v>
      </c>
      <c r="G7004" s="64">
        <v>19680492000</v>
      </c>
      <c r="H7004" s="59"/>
      <c r="I7004" s="69">
        <v>1.02</v>
      </c>
      <c r="J7004" s="70">
        <v>1987924567.46</v>
      </c>
      <c r="K7004" s="64">
        <v>10</v>
      </c>
      <c r="L7004" s="64">
        <f t="shared" si="113"/>
        <v>3.9123353226992e+16</v>
      </c>
      <c r="M7004" s="62">
        <v>6995</v>
      </c>
    </row>
    <row r="7005" spans="5:13">
      <c r="E7005" s="59"/>
      <c r="F7005" s="62">
        <v>4</v>
      </c>
      <c r="G7005" s="64">
        <v>19873438000</v>
      </c>
      <c r="H7005" s="59"/>
      <c r="I7005" s="69">
        <v>1.03</v>
      </c>
      <c r="J7005" s="70">
        <v>2007803813.1346</v>
      </c>
      <c r="K7005" s="64">
        <v>10</v>
      </c>
      <c r="L7005" s="64">
        <f t="shared" si="113"/>
        <v>3.99019844699321e+16</v>
      </c>
      <c r="M7005" s="62">
        <v>6996</v>
      </c>
    </row>
    <row r="7006" spans="5:13">
      <c r="E7006" s="59"/>
      <c r="F7006" s="62">
        <v>5</v>
      </c>
      <c r="G7006" s="64">
        <v>20066384000</v>
      </c>
      <c r="H7006" s="59"/>
      <c r="I7006" s="69">
        <v>1.04</v>
      </c>
      <c r="J7006" s="70">
        <v>2027881851.26595</v>
      </c>
      <c r="K7006" s="64">
        <v>10</v>
      </c>
      <c r="L7006" s="64">
        <f t="shared" si="113"/>
        <v>4.06922760005174e+16</v>
      </c>
      <c r="M7006" s="62">
        <v>6997</v>
      </c>
    </row>
    <row r="7007" spans="5:13">
      <c r="E7007" s="59"/>
      <c r="F7007" s="62">
        <v>6</v>
      </c>
      <c r="G7007" s="64">
        <v>20452276000</v>
      </c>
      <c r="H7007" s="59"/>
      <c r="I7007" s="69">
        <v>1.06</v>
      </c>
      <c r="J7007" s="70">
        <v>2048160669.77861</v>
      </c>
      <c r="K7007" s="64">
        <v>10</v>
      </c>
      <c r="L7007" s="64">
        <f t="shared" si="113"/>
        <v>4.1889567762933e+16</v>
      </c>
      <c r="M7007" s="62">
        <v>6998</v>
      </c>
    </row>
    <row r="7008" spans="5:13">
      <c r="E7008" s="59"/>
      <c r="F7008" s="62">
        <v>7</v>
      </c>
      <c r="G7008" s="64">
        <v>20838168000</v>
      </c>
      <c r="H7008" s="59"/>
      <c r="I7008" s="69">
        <v>1.08</v>
      </c>
      <c r="J7008" s="70">
        <v>2068642276.47639</v>
      </c>
      <c r="K7008" s="64">
        <v>10</v>
      </c>
      <c r="L7008" s="64">
        <f t="shared" si="113"/>
        <v>4.31067361272855e+16</v>
      </c>
      <c r="M7008" s="62">
        <v>6999</v>
      </c>
    </row>
    <row r="7009" spans="4:13">
      <c r="D7009" s="59"/>
      <c r="E7009" s="59"/>
      <c r="F7009" s="62">
        <v>8</v>
      </c>
      <c r="G7009" s="64">
        <v>21224060000</v>
      </c>
      <c r="H7009" s="59"/>
      <c r="I7009" s="69">
        <v>1.1</v>
      </c>
      <c r="J7009" s="70">
        <v>2089328699.24116</v>
      </c>
      <c r="K7009" s="64">
        <v>10</v>
      </c>
      <c r="L7009" s="64">
        <f t="shared" si="113"/>
        <v>4.43440588964763e+16</v>
      </c>
      <c r="M7009" s="62">
        <v>7000</v>
      </c>
    </row>
    <row r="7010" spans="4:13">
      <c r="D7010" s="62" t="s">
        <v>772</v>
      </c>
      <c r="E7010" s="62">
        <v>1</v>
      </c>
      <c r="F7010" s="62">
        <v>1</v>
      </c>
      <c r="G7010" s="63">
        <v>19810700000</v>
      </c>
      <c r="H7010" s="62">
        <v>516100000</v>
      </c>
      <c r="I7010" s="69">
        <v>1</v>
      </c>
      <c r="J7010" s="70">
        <v>2000880700</v>
      </c>
      <c r="K7010" s="64">
        <v>10</v>
      </c>
      <c r="L7010" s="64">
        <f t="shared" si="113"/>
        <v>3.963886709419e+16</v>
      </c>
      <c r="M7010" s="62">
        <v>7001</v>
      </c>
    </row>
    <row r="7011" spans="4:13">
      <c r="D7011" s="59"/>
      <c r="E7011" s="59"/>
      <c r="F7011" s="62">
        <v>2</v>
      </c>
      <c r="G7011" s="64">
        <v>20008807000</v>
      </c>
      <c r="H7011" s="59"/>
      <c r="I7011" s="69">
        <v>1.01</v>
      </c>
      <c r="J7011" s="70">
        <v>2020889507</v>
      </c>
      <c r="K7011" s="64">
        <v>10</v>
      </c>
      <c r="L7011" s="64">
        <f t="shared" si="113"/>
        <v>4.04356081226952e+16</v>
      </c>
      <c r="M7011" s="62">
        <v>7002</v>
      </c>
    </row>
    <row r="7012" spans="4:13">
      <c r="D7012" s="59"/>
      <c r="E7012" s="59"/>
      <c r="F7012" s="62">
        <v>3</v>
      </c>
      <c r="G7012" s="64">
        <v>20206914000</v>
      </c>
      <c r="H7012" s="59"/>
      <c r="I7012" s="69">
        <v>1.02</v>
      </c>
      <c r="J7012" s="70">
        <v>2041098402.07</v>
      </c>
      <c r="K7012" s="64">
        <v>10</v>
      </c>
      <c r="L7012" s="64">
        <f t="shared" si="113"/>
        <v>4.12443200830799e+16</v>
      </c>
      <c r="M7012" s="62">
        <v>7003</v>
      </c>
    </row>
    <row r="7013" spans="4:13">
      <c r="D7013" s="59"/>
      <c r="E7013" s="59"/>
      <c r="F7013" s="62">
        <v>4</v>
      </c>
      <c r="G7013" s="64">
        <v>20405021000</v>
      </c>
      <c r="H7013" s="59"/>
      <c r="I7013" s="69">
        <v>1.03</v>
      </c>
      <c r="J7013" s="70">
        <v>2061509386.0907</v>
      </c>
      <c r="K7013" s="64">
        <v>10</v>
      </c>
      <c r="L7013" s="64">
        <f t="shared" si="113"/>
        <v>4.20651627198988e+16</v>
      </c>
      <c r="M7013" s="62">
        <v>7004</v>
      </c>
    </row>
    <row r="7014" spans="4:13">
      <c r="D7014" s="59"/>
      <c r="E7014" s="59"/>
      <c r="F7014" s="62">
        <v>5</v>
      </c>
      <c r="G7014" s="64">
        <v>20603128000</v>
      </c>
      <c r="H7014" s="59"/>
      <c r="I7014" s="69">
        <v>1.04</v>
      </c>
      <c r="J7014" s="70">
        <v>2082124479.95161</v>
      </c>
      <c r="K7014" s="64">
        <v>10</v>
      </c>
      <c r="L7014" s="64">
        <f t="shared" si="113"/>
        <v>4.28982977755045e+16</v>
      </c>
      <c r="M7014" s="62">
        <v>7005</v>
      </c>
    </row>
    <row r="7015" spans="4:13">
      <c r="D7015" s="59"/>
      <c r="E7015" s="59"/>
      <c r="F7015" s="62">
        <v>6</v>
      </c>
      <c r="G7015" s="64">
        <v>20999342000</v>
      </c>
      <c r="H7015" s="59"/>
      <c r="I7015" s="69">
        <v>1.06</v>
      </c>
      <c r="J7015" s="70">
        <v>2102945724.75112</v>
      </c>
      <c r="K7015" s="64">
        <v>10</v>
      </c>
      <c r="L7015" s="64">
        <f t="shared" si="113"/>
        <v>4.41604974808286e+16</v>
      </c>
      <c r="M7015" s="62">
        <v>7006</v>
      </c>
    </row>
    <row r="7016" spans="4:13">
      <c r="D7016" s="59"/>
      <c r="E7016" s="59"/>
      <c r="F7016" s="62">
        <v>7</v>
      </c>
      <c r="G7016" s="64">
        <v>21395556000</v>
      </c>
      <c r="H7016" s="59"/>
      <c r="I7016" s="69">
        <v>1.08</v>
      </c>
      <c r="J7016" s="70">
        <v>2123975181.99863</v>
      </c>
      <c r="K7016" s="64">
        <v>10</v>
      </c>
      <c r="L7016" s="64">
        <f t="shared" si="113"/>
        <v>4.54436513446179e+16</v>
      </c>
      <c r="M7016" s="62">
        <v>7007</v>
      </c>
    </row>
    <row r="7017" spans="4:13">
      <c r="D7017" s="59"/>
      <c r="E7017" s="59"/>
      <c r="F7017" s="62">
        <v>8</v>
      </c>
      <c r="G7017" s="64">
        <v>21791770000</v>
      </c>
      <c r="H7017" s="59"/>
      <c r="I7017" s="69">
        <v>1.1</v>
      </c>
      <c r="J7017" s="70">
        <v>2145214933.81862</v>
      </c>
      <c r="K7017" s="64">
        <v>10</v>
      </c>
      <c r="L7017" s="64">
        <f t="shared" si="113"/>
        <v>4.67480522301106e+16</v>
      </c>
      <c r="M7017" s="62">
        <v>7008</v>
      </c>
    </row>
    <row r="7018" spans="4:13">
      <c r="D7018" s="59"/>
      <c r="E7018" s="62">
        <v>2</v>
      </c>
      <c r="F7018" s="62">
        <v>1</v>
      </c>
      <c r="G7018" s="63">
        <v>20326800000</v>
      </c>
      <c r="H7018" s="62">
        <v>516100000</v>
      </c>
      <c r="I7018" s="69">
        <v>1</v>
      </c>
      <c r="J7018" s="70">
        <v>2053006800</v>
      </c>
      <c r="K7018" s="64">
        <v>10</v>
      </c>
      <c r="L7018" s="64">
        <f t="shared" si="113"/>
        <v>4.173107894904e+16</v>
      </c>
      <c r="M7018" s="62">
        <v>7009</v>
      </c>
    </row>
    <row r="7019" spans="4:13">
      <c r="D7019" s="59"/>
      <c r="E7019" s="59"/>
      <c r="F7019" s="62">
        <v>2</v>
      </c>
      <c r="G7019" s="64">
        <v>20530068000</v>
      </c>
      <c r="H7019" s="59"/>
      <c r="I7019" s="69">
        <v>1.01</v>
      </c>
      <c r="J7019" s="70">
        <v>2073536868</v>
      </c>
      <c r="K7019" s="64">
        <v>10</v>
      </c>
      <c r="L7019" s="64">
        <f t="shared" si="113"/>
        <v>4.2569873430615e+16</v>
      </c>
      <c r="M7019" s="62">
        <v>7010</v>
      </c>
    </row>
    <row r="7020" spans="4:13">
      <c r="D7020" s="59"/>
      <c r="E7020" s="59"/>
      <c r="F7020" s="62">
        <v>3</v>
      </c>
      <c r="G7020" s="64">
        <v>20733336000</v>
      </c>
      <c r="H7020" s="59"/>
      <c r="I7020" s="69">
        <v>1.02</v>
      </c>
      <c r="J7020" s="70">
        <v>2094272236.68</v>
      </c>
      <c r="K7020" s="64">
        <v>10</v>
      </c>
      <c r="L7020" s="64">
        <f t="shared" si="113"/>
        <v>4.3421270691894e+16</v>
      </c>
      <c r="M7020" s="62">
        <v>7011</v>
      </c>
    </row>
    <row r="7021" spans="4:13">
      <c r="D7021" s="59"/>
      <c r="E7021" s="59"/>
      <c r="F7021" s="62">
        <v>4</v>
      </c>
      <c r="G7021" s="64">
        <v>20936604000</v>
      </c>
      <c r="H7021" s="59"/>
      <c r="I7021" s="69">
        <v>1.03</v>
      </c>
      <c r="J7021" s="70">
        <v>2115214959.0468</v>
      </c>
      <c r="K7021" s="64">
        <v>10</v>
      </c>
      <c r="L7021" s="64">
        <f t="shared" si="113"/>
        <v>4.42854389090431e+16</v>
      </c>
      <c r="M7021" s="62">
        <v>7012</v>
      </c>
    </row>
    <row r="7022" spans="4:13">
      <c r="D7022" s="59"/>
      <c r="E7022" s="59"/>
      <c r="F7022" s="62">
        <v>5</v>
      </c>
      <c r="G7022" s="64">
        <v>21139872000</v>
      </c>
      <c r="H7022" s="59"/>
      <c r="I7022" s="69">
        <v>1.04</v>
      </c>
      <c r="J7022" s="70">
        <v>2136367108.63727</v>
      </c>
      <c r="K7022" s="64">
        <v>10</v>
      </c>
      <c r="L7022" s="64">
        <f t="shared" si="113"/>
        <v>4.5162548361474e+16</v>
      </c>
      <c r="M7022" s="62">
        <v>7013</v>
      </c>
    </row>
    <row r="7023" spans="4:13">
      <c r="D7023" s="59"/>
      <c r="E7023" s="59"/>
      <c r="F7023" s="62">
        <v>6</v>
      </c>
      <c r="G7023" s="64">
        <v>21546408000</v>
      </c>
      <c r="H7023" s="59"/>
      <c r="I7023" s="69">
        <v>1.06</v>
      </c>
      <c r="J7023" s="70">
        <v>2157730779.72364</v>
      </c>
      <c r="K7023" s="64">
        <v>10</v>
      </c>
      <c r="L7023" s="64">
        <f t="shared" si="113"/>
        <v>4.64913692804917e+16</v>
      </c>
      <c r="M7023" s="62">
        <v>7014</v>
      </c>
    </row>
    <row r="7024" spans="4:13">
      <c r="D7024" s="59"/>
      <c r="E7024" s="59"/>
      <c r="F7024" s="62">
        <v>7</v>
      </c>
      <c r="G7024" s="64">
        <v>21952944000</v>
      </c>
      <c r="H7024" s="59"/>
      <c r="I7024" s="69">
        <v>1.08</v>
      </c>
      <c r="J7024" s="70">
        <v>2179308087.52088</v>
      </c>
      <c r="K7024" s="64">
        <v>10</v>
      </c>
      <c r="L7024" s="64">
        <f t="shared" si="113"/>
        <v>4.7842250357037e+16</v>
      </c>
      <c r="M7024" s="62">
        <v>7015</v>
      </c>
    </row>
    <row r="7025" spans="5:13">
      <c r="E7025" s="59"/>
      <c r="F7025" s="62">
        <v>8</v>
      </c>
      <c r="G7025" s="64">
        <v>22359480000</v>
      </c>
      <c r="H7025" s="59"/>
      <c r="I7025" s="69">
        <v>1.1</v>
      </c>
      <c r="J7025" s="70">
        <v>2201101168.39609</v>
      </c>
      <c r="K7025" s="64">
        <v>10</v>
      </c>
      <c r="L7025" s="64">
        <f t="shared" si="113"/>
        <v>4.9215499912209e+16</v>
      </c>
      <c r="M7025" s="62">
        <v>7016</v>
      </c>
    </row>
    <row r="7026" spans="5:13">
      <c r="E7026" s="62">
        <v>3</v>
      </c>
      <c r="F7026" s="62">
        <v>1</v>
      </c>
      <c r="G7026" s="63">
        <v>20842900000</v>
      </c>
      <c r="H7026" s="62">
        <v>516100000</v>
      </c>
      <c r="I7026" s="69">
        <v>1</v>
      </c>
      <c r="J7026" s="70">
        <v>2105132900</v>
      </c>
      <c r="K7026" s="64">
        <v>10</v>
      </c>
      <c r="L7026" s="64">
        <f t="shared" si="113"/>
        <v>4.387709536431e+16</v>
      </c>
      <c r="M7026" s="62">
        <v>7017</v>
      </c>
    </row>
    <row r="7027" spans="5:13">
      <c r="E7027" s="59"/>
      <c r="F7027" s="62">
        <v>2</v>
      </c>
      <c r="G7027" s="64">
        <v>21051329000</v>
      </c>
      <c r="H7027" s="59"/>
      <c r="I7027" s="69">
        <v>1.01</v>
      </c>
      <c r="J7027" s="70">
        <v>2126184229</v>
      </c>
      <c r="K7027" s="64">
        <v>10</v>
      </c>
      <c r="L7027" s="64">
        <f t="shared" si="113"/>
        <v>4.47590247706193e+16</v>
      </c>
      <c r="M7027" s="62">
        <v>7018</v>
      </c>
    </row>
    <row r="7028" spans="5:13">
      <c r="E7028" s="59"/>
      <c r="F7028" s="62">
        <v>3</v>
      </c>
      <c r="G7028" s="64">
        <v>21259758000</v>
      </c>
      <c r="H7028" s="59"/>
      <c r="I7028" s="69">
        <v>1.02</v>
      </c>
      <c r="J7028" s="70">
        <v>2147446071.29</v>
      </c>
      <c r="K7028" s="64">
        <v>10</v>
      </c>
      <c r="L7028" s="64">
        <f t="shared" si="113"/>
        <v>4.56542050534341e+16</v>
      </c>
      <c r="M7028" s="62">
        <v>7019</v>
      </c>
    </row>
    <row r="7029" spans="5:13">
      <c r="E7029" s="59"/>
      <c r="F7029" s="62">
        <v>4</v>
      </c>
      <c r="G7029" s="64">
        <v>21468187000</v>
      </c>
      <c r="H7029" s="59"/>
      <c r="I7029" s="69">
        <v>1.03</v>
      </c>
      <c r="J7029" s="70">
        <v>2168920532.0029</v>
      </c>
      <c r="K7029" s="64">
        <v>10</v>
      </c>
      <c r="L7029" s="64">
        <f t="shared" si="113"/>
        <v>4.65628130373647e+16</v>
      </c>
      <c r="M7029" s="62">
        <v>7020</v>
      </c>
    </row>
    <row r="7030" spans="5:13">
      <c r="E7030" s="59"/>
      <c r="F7030" s="62">
        <v>5</v>
      </c>
      <c r="G7030" s="64">
        <v>21676616000</v>
      </c>
      <c r="H7030" s="59"/>
      <c r="I7030" s="69">
        <v>1.04</v>
      </c>
      <c r="J7030" s="70">
        <v>2190609737.32293</v>
      </c>
      <c r="K7030" s="64">
        <v>10</v>
      </c>
      <c r="L7030" s="64">
        <f t="shared" si="113"/>
        <v>4.7485027758426e+16</v>
      </c>
      <c r="M7030" s="62">
        <v>7021</v>
      </c>
    </row>
    <row r="7031" spans="5:13">
      <c r="E7031" s="59"/>
      <c r="F7031" s="62">
        <v>6</v>
      </c>
      <c r="G7031" s="64">
        <v>22093474000</v>
      </c>
      <c r="H7031" s="59"/>
      <c r="I7031" s="69">
        <v>1.06</v>
      </c>
      <c r="J7031" s="70">
        <v>2212515834.69616</v>
      </c>
      <c r="K7031" s="64">
        <v>10</v>
      </c>
      <c r="L7031" s="64">
        <f t="shared" si="113"/>
        <v>4.88821831619219e+16</v>
      </c>
      <c r="M7031" s="62">
        <v>7022</v>
      </c>
    </row>
    <row r="7032" spans="5:13">
      <c r="E7032" s="59"/>
      <c r="F7032" s="62">
        <v>7</v>
      </c>
      <c r="G7032" s="64">
        <v>22510332000</v>
      </c>
      <c r="H7032" s="59"/>
      <c r="I7032" s="69">
        <v>1.08</v>
      </c>
      <c r="J7032" s="70">
        <v>2234640993.04312</v>
      </c>
      <c r="K7032" s="64">
        <v>10</v>
      </c>
      <c r="L7032" s="64">
        <f t="shared" si="113"/>
        <v>5.03025331645423e+16</v>
      </c>
      <c r="M7032" s="62">
        <v>7023</v>
      </c>
    </row>
    <row r="7033" spans="5:13">
      <c r="E7033" s="59"/>
      <c r="F7033" s="62">
        <v>8</v>
      </c>
      <c r="G7033" s="64">
        <v>22927190000</v>
      </c>
      <c r="H7033" s="59"/>
      <c r="I7033" s="69">
        <v>1.1</v>
      </c>
      <c r="J7033" s="70">
        <v>2256987402.97355</v>
      </c>
      <c r="K7033" s="64">
        <v>10</v>
      </c>
      <c r="L7033" s="64">
        <f t="shared" si="113"/>
        <v>5.17464019427711e+16</v>
      </c>
      <c r="M7033" s="62">
        <v>7024</v>
      </c>
    </row>
    <row r="7034" spans="5:13">
      <c r="E7034" s="62">
        <v>4</v>
      </c>
      <c r="F7034" s="62">
        <v>1</v>
      </c>
      <c r="G7034" s="63">
        <v>21359000000</v>
      </c>
      <c r="H7034" s="62">
        <v>516100000</v>
      </c>
      <c r="I7034" s="69">
        <v>1</v>
      </c>
      <c r="J7034" s="70">
        <v>2157259000</v>
      </c>
      <c r="K7034" s="64">
        <v>10</v>
      </c>
      <c r="L7034" s="64">
        <f t="shared" si="113"/>
        <v>4.607691634e+16</v>
      </c>
      <c r="M7034" s="62">
        <v>7025</v>
      </c>
    </row>
    <row r="7035" spans="5:13">
      <c r="E7035" s="59"/>
      <c r="F7035" s="62">
        <v>2</v>
      </c>
      <c r="G7035" s="64">
        <v>21572590000</v>
      </c>
      <c r="H7035" s="59"/>
      <c r="I7035" s="69">
        <v>1.01</v>
      </c>
      <c r="J7035" s="70">
        <v>2178831590</v>
      </c>
      <c r="K7035" s="64">
        <v>10</v>
      </c>
      <c r="L7035" s="64">
        <f t="shared" si="113"/>
        <v>4.70030621427081e+16</v>
      </c>
      <c r="M7035" s="62">
        <v>7026</v>
      </c>
    </row>
    <row r="7036" spans="5:13">
      <c r="E7036" s="59"/>
      <c r="F7036" s="62">
        <v>3</v>
      </c>
      <c r="G7036" s="64">
        <v>21786180000</v>
      </c>
      <c r="H7036" s="59"/>
      <c r="I7036" s="69">
        <v>1.02</v>
      </c>
      <c r="J7036" s="70">
        <v>2200619905.9</v>
      </c>
      <c r="K7036" s="64">
        <v>10</v>
      </c>
      <c r="L7036" s="64">
        <f t="shared" si="113"/>
        <v>4.79431231677005e+16</v>
      </c>
      <c r="M7036" s="62">
        <v>7027</v>
      </c>
    </row>
    <row r="7037" spans="5:13">
      <c r="E7037" s="59"/>
      <c r="F7037" s="62">
        <v>4</v>
      </c>
      <c r="G7037" s="64">
        <v>21999770000</v>
      </c>
      <c r="H7037" s="59"/>
      <c r="I7037" s="69">
        <v>1.03</v>
      </c>
      <c r="J7037" s="70">
        <v>2222626104.959</v>
      </c>
      <c r="K7037" s="64">
        <v>10</v>
      </c>
      <c r="L7037" s="64">
        <f t="shared" si="113"/>
        <v>4.88972851048639e+16</v>
      </c>
      <c r="M7037" s="62">
        <v>7028</v>
      </c>
    </row>
    <row r="7038" spans="5:13">
      <c r="E7038" s="59"/>
      <c r="F7038" s="62">
        <v>5</v>
      </c>
      <c r="G7038" s="64">
        <v>22213360000</v>
      </c>
      <c r="H7038" s="59"/>
      <c r="I7038" s="69">
        <v>1.04</v>
      </c>
      <c r="J7038" s="70">
        <v>2244852366.00859</v>
      </c>
      <c r="K7038" s="64">
        <v>10</v>
      </c>
      <c r="L7038" s="64">
        <f t="shared" si="113"/>
        <v>4.98657359663606e+16</v>
      </c>
      <c r="M7038" s="62">
        <v>7029</v>
      </c>
    </row>
    <row r="7039" spans="5:13">
      <c r="E7039" s="59"/>
      <c r="F7039" s="62">
        <v>6</v>
      </c>
      <c r="G7039" s="64">
        <v>22640540000</v>
      </c>
      <c r="H7039" s="59"/>
      <c r="I7039" s="69">
        <v>1.06</v>
      </c>
      <c r="J7039" s="70">
        <v>2267300889.66868</v>
      </c>
      <c r="K7039" s="64">
        <v>10</v>
      </c>
      <c r="L7039" s="64">
        <f t="shared" si="113"/>
        <v>5.13329391251193e+16</v>
      </c>
      <c r="M7039" s="62">
        <v>7030</v>
      </c>
    </row>
    <row r="7040" spans="5:13">
      <c r="E7040" s="59"/>
      <c r="F7040" s="62">
        <v>7</v>
      </c>
      <c r="G7040" s="64">
        <v>23067720000</v>
      </c>
      <c r="H7040" s="59"/>
      <c r="I7040" s="69">
        <v>1.08</v>
      </c>
      <c r="J7040" s="70">
        <v>2289973898.56536</v>
      </c>
      <c r="K7040" s="64">
        <v>10</v>
      </c>
      <c r="L7040" s="64">
        <f t="shared" si="113"/>
        <v>5.28244997671341e+16</v>
      </c>
      <c r="M7040" s="62">
        <v>7031</v>
      </c>
    </row>
    <row r="7041" spans="4:13">
      <c r="D7041" s="59"/>
      <c r="E7041" s="59"/>
      <c r="F7041" s="62">
        <v>8</v>
      </c>
      <c r="G7041" s="64">
        <v>23494900000</v>
      </c>
      <c r="H7041" s="59"/>
      <c r="I7041" s="69">
        <v>1.1</v>
      </c>
      <c r="J7041" s="70">
        <v>2312873637.55102</v>
      </c>
      <c r="K7041" s="64">
        <v>10</v>
      </c>
      <c r="L7041" s="64">
        <f t="shared" si="113"/>
        <v>5.43407583217975e+16</v>
      </c>
      <c r="M7041" s="62">
        <v>7032</v>
      </c>
    </row>
    <row r="7042" spans="4:13">
      <c r="D7042" s="59"/>
      <c r="E7042" s="62">
        <v>5</v>
      </c>
      <c r="F7042" s="62">
        <v>1</v>
      </c>
      <c r="G7042" s="63">
        <v>21875100000</v>
      </c>
      <c r="H7042" s="62">
        <v>516100000</v>
      </c>
      <c r="I7042" s="69">
        <v>1</v>
      </c>
      <c r="J7042" s="70">
        <v>2209385100</v>
      </c>
      <c r="K7042" s="64">
        <v>10</v>
      </c>
      <c r="L7042" s="64">
        <f t="shared" si="113"/>
        <v>4.833054187611e+16</v>
      </c>
      <c r="M7042" s="62">
        <v>7033</v>
      </c>
    </row>
    <row r="7043" spans="4:13">
      <c r="D7043" s="59"/>
      <c r="E7043" s="59"/>
      <c r="F7043" s="62">
        <v>2</v>
      </c>
      <c r="G7043" s="64">
        <v>22093851000</v>
      </c>
      <c r="H7043" s="59"/>
      <c r="I7043" s="69">
        <v>1.01</v>
      </c>
      <c r="J7043" s="70">
        <v>2231478951</v>
      </c>
      <c r="K7043" s="64">
        <v>10</v>
      </c>
      <c r="L7043" s="64">
        <f t="shared" si="113"/>
        <v>4.93019855468813e+16</v>
      </c>
      <c r="M7043" s="62">
        <v>7034</v>
      </c>
    </row>
    <row r="7044" spans="4:13">
      <c r="D7044" s="59"/>
      <c r="E7044" s="59"/>
      <c r="F7044" s="62">
        <v>3</v>
      </c>
      <c r="G7044" s="64">
        <v>22312602000</v>
      </c>
      <c r="H7044" s="59"/>
      <c r="I7044" s="69">
        <v>1.02</v>
      </c>
      <c r="J7044" s="70">
        <v>2253793740.51</v>
      </c>
      <c r="K7044" s="64">
        <v>10</v>
      </c>
      <c r="L7044" s="64">
        <f t="shared" si="113"/>
        <v>5.02880250346929e+16</v>
      </c>
      <c r="M7044" s="62">
        <v>7035</v>
      </c>
    </row>
    <row r="7045" spans="4:13">
      <c r="D7045" s="59"/>
      <c r="E7045" s="59"/>
      <c r="F7045" s="62">
        <v>4</v>
      </c>
      <c r="G7045" s="64">
        <v>22531353000</v>
      </c>
      <c r="H7045" s="59"/>
      <c r="I7045" s="69">
        <v>1.03</v>
      </c>
      <c r="J7045" s="70">
        <v>2276331677.9151</v>
      </c>
      <c r="K7045" s="64">
        <v>10</v>
      </c>
      <c r="L7045" s="64">
        <f t="shared" si="113"/>
        <v>5.12888551115404e+16</v>
      </c>
      <c r="M7045" s="62">
        <v>7036</v>
      </c>
    </row>
    <row r="7046" spans="4:13">
      <c r="D7046" s="59"/>
      <c r="E7046" s="59"/>
      <c r="F7046" s="62">
        <v>5</v>
      </c>
      <c r="G7046" s="64">
        <v>22750104000</v>
      </c>
      <c r="H7046" s="59"/>
      <c r="I7046" s="69">
        <v>1.04</v>
      </c>
      <c r="J7046" s="70">
        <v>2299094994.69425</v>
      </c>
      <c r="K7046" s="64">
        <v>10</v>
      </c>
      <c r="L7046" s="64">
        <f t="shared" si="113"/>
        <v>5.23046729852776e+16</v>
      </c>
      <c r="M7046" s="62">
        <v>7037</v>
      </c>
    </row>
    <row r="7047" spans="4:13">
      <c r="D7047" s="59"/>
      <c r="E7047" s="59"/>
      <c r="F7047" s="62">
        <v>6</v>
      </c>
      <c r="G7047" s="64">
        <v>23187606000</v>
      </c>
      <c r="H7047" s="59"/>
      <c r="I7047" s="69">
        <v>1.06</v>
      </c>
      <c r="J7047" s="70">
        <v>2322085944.64119</v>
      </c>
      <c r="K7047" s="64">
        <v>10</v>
      </c>
      <c r="L7047" s="64">
        <f t="shared" si="113"/>
        <v>5.38436371700837e+16</v>
      </c>
      <c r="M7047" s="62">
        <v>7038</v>
      </c>
    </row>
    <row r="7048" spans="4:13">
      <c r="D7048" s="59"/>
      <c r="E7048" s="59"/>
      <c r="F7048" s="62">
        <v>7</v>
      </c>
      <c r="G7048" s="64">
        <v>23625108000</v>
      </c>
      <c r="H7048" s="59"/>
      <c r="I7048" s="69">
        <v>1.08</v>
      </c>
      <c r="J7048" s="70">
        <v>2345306804.08761</v>
      </c>
      <c r="K7048" s="64">
        <v>10</v>
      </c>
      <c r="L7048" s="64">
        <f t="shared" si="113"/>
        <v>5.54081501648126e+16</v>
      </c>
      <c r="M7048" s="62">
        <v>7039</v>
      </c>
    </row>
    <row r="7049" spans="4:13">
      <c r="D7049" s="59"/>
      <c r="E7049" s="59"/>
      <c r="F7049" s="62">
        <v>8</v>
      </c>
      <c r="G7049" s="64">
        <v>24062610000</v>
      </c>
      <c r="H7049" s="59"/>
      <c r="I7049" s="69">
        <v>1.1</v>
      </c>
      <c r="J7049" s="70">
        <v>2368759872.12848</v>
      </c>
      <c r="K7049" s="64">
        <v>10</v>
      </c>
      <c r="L7049" s="64">
        <f t="shared" si="113"/>
        <v>5.69985690492875e+16</v>
      </c>
      <c r="M7049" s="62">
        <v>7040</v>
      </c>
    </row>
    <row r="7050" spans="4:13">
      <c r="D7050" s="62" t="s">
        <v>773</v>
      </c>
      <c r="E7050" s="62">
        <v>1</v>
      </c>
      <c r="F7050" s="62">
        <v>1</v>
      </c>
      <c r="G7050" s="63">
        <v>22441200000</v>
      </c>
      <c r="H7050" s="62">
        <v>566100000</v>
      </c>
      <c r="I7050" s="69">
        <v>1</v>
      </c>
      <c r="J7050" s="70">
        <v>2266561200</v>
      </c>
      <c r="K7050" s="64">
        <v>10</v>
      </c>
      <c r="L7050" s="64">
        <f t="shared" ref="L7050:L7113" si="114">G7050*(1+J7050/1000)</f>
        <v>5.086437564264e+16</v>
      </c>
      <c r="M7050" s="62">
        <v>7041</v>
      </c>
    </row>
    <row r="7051" spans="4:13">
      <c r="D7051" s="59"/>
      <c r="E7051" s="59"/>
      <c r="F7051" s="62">
        <v>2</v>
      </c>
      <c r="G7051" s="64">
        <v>22665612000</v>
      </c>
      <c r="H7051" s="59"/>
      <c r="I7051" s="69">
        <v>1.01</v>
      </c>
      <c r="J7051" s="70">
        <v>2289226812</v>
      </c>
      <c r="K7051" s="64">
        <v>10</v>
      </c>
      <c r="L7051" s="64">
        <f t="shared" si="114"/>
        <v>5.18867493664009e+16</v>
      </c>
      <c r="M7051" s="62">
        <v>7042</v>
      </c>
    </row>
    <row r="7052" spans="4:13">
      <c r="D7052" s="59"/>
      <c r="E7052" s="59"/>
      <c r="F7052" s="62">
        <v>3</v>
      </c>
      <c r="G7052" s="64">
        <v>22890024000</v>
      </c>
      <c r="H7052" s="59"/>
      <c r="I7052" s="69">
        <v>1.02</v>
      </c>
      <c r="J7052" s="70">
        <v>2312119080.12</v>
      </c>
      <c r="K7052" s="64">
        <v>10</v>
      </c>
      <c r="L7052" s="64">
        <f t="shared" si="114"/>
        <v>5.29244841248287e+16</v>
      </c>
      <c r="M7052" s="62">
        <v>7043</v>
      </c>
    </row>
    <row r="7053" spans="4:13">
      <c r="D7053" s="59"/>
      <c r="E7053" s="59"/>
      <c r="F7053" s="62">
        <v>4</v>
      </c>
      <c r="G7053" s="64">
        <v>23114436000</v>
      </c>
      <c r="H7053" s="59"/>
      <c r="I7053" s="69">
        <v>1.03</v>
      </c>
      <c r="J7053" s="70">
        <v>2335240270.9212</v>
      </c>
      <c r="K7053" s="64">
        <v>10</v>
      </c>
      <c r="L7053" s="64">
        <f t="shared" si="114"/>
        <v>5.39777849012667e+16</v>
      </c>
      <c r="M7053" s="62">
        <v>7044</v>
      </c>
    </row>
    <row r="7054" spans="4:13">
      <c r="D7054" s="59"/>
      <c r="E7054" s="59"/>
      <c r="F7054" s="62">
        <v>5</v>
      </c>
      <c r="G7054" s="64">
        <v>23338848000</v>
      </c>
      <c r="H7054" s="59"/>
      <c r="I7054" s="69">
        <v>1.04</v>
      </c>
      <c r="J7054" s="70">
        <v>2358592673.63041</v>
      </c>
      <c r="K7054" s="64">
        <v>10</v>
      </c>
      <c r="L7054" s="64">
        <f t="shared" si="114"/>
        <v>5.50468592426218e+16</v>
      </c>
      <c r="M7054" s="62">
        <v>7045</v>
      </c>
    </row>
    <row r="7055" spans="4:13">
      <c r="D7055" s="59"/>
      <c r="E7055" s="59"/>
      <c r="F7055" s="62">
        <v>6</v>
      </c>
      <c r="G7055" s="64">
        <v>23787672000</v>
      </c>
      <c r="H7055" s="59"/>
      <c r="I7055" s="69">
        <v>1.06</v>
      </c>
      <c r="J7055" s="70">
        <v>2382178600.36672</v>
      </c>
      <c r="K7055" s="64">
        <v>10</v>
      </c>
      <c r="L7055" s="64">
        <f t="shared" si="114"/>
        <v>5.66665069786146e+16</v>
      </c>
      <c r="M7055" s="62">
        <v>7046</v>
      </c>
    </row>
    <row r="7056" spans="4:13">
      <c r="D7056" s="59"/>
      <c r="E7056" s="59"/>
      <c r="F7056" s="62">
        <v>7</v>
      </c>
      <c r="G7056" s="64">
        <v>24236496000</v>
      </c>
      <c r="H7056" s="59"/>
      <c r="I7056" s="69">
        <v>1.08</v>
      </c>
      <c r="J7056" s="70">
        <v>2406000386.37038</v>
      </c>
      <c r="K7056" s="64">
        <v>10</v>
      </c>
      <c r="L7056" s="64">
        <f t="shared" si="114"/>
        <v>5.83130429767602e+16</v>
      </c>
      <c r="M7056" s="62">
        <v>7047</v>
      </c>
    </row>
    <row r="7057" spans="5:13">
      <c r="E7057" s="59"/>
      <c r="F7057" s="62">
        <v>8</v>
      </c>
      <c r="G7057" s="64">
        <v>24685320000</v>
      </c>
      <c r="H7057" s="59"/>
      <c r="I7057" s="69">
        <v>1.1</v>
      </c>
      <c r="J7057" s="70">
        <v>2430060390.23409</v>
      </c>
      <c r="K7057" s="64">
        <v>10</v>
      </c>
      <c r="L7057" s="64">
        <f t="shared" si="114"/>
        <v>5.99868430375734e+16</v>
      </c>
      <c r="M7057" s="62">
        <v>7048</v>
      </c>
    </row>
    <row r="7058" spans="5:13">
      <c r="E7058" s="62">
        <v>2</v>
      </c>
      <c r="F7058" s="62">
        <v>1</v>
      </c>
      <c r="G7058" s="63">
        <v>23007300000</v>
      </c>
      <c r="H7058" s="62">
        <v>566100000</v>
      </c>
      <c r="I7058" s="69">
        <v>1</v>
      </c>
      <c r="J7058" s="70">
        <v>2323737300</v>
      </c>
      <c r="K7058" s="64">
        <v>10</v>
      </c>
      <c r="L7058" s="64">
        <f t="shared" si="114"/>
        <v>5.346294418959e+16</v>
      </c>
      <c r="M7058" s="62">
        <v>7049</v>
      </c>
    </row>
    <row r="7059" spans="5:13">
      <c r="E7059" s="59"/>
      <c r="F7059" s="62">
        <v>2</v>
      </c>
      <c r="G7059" s="64">
        <v>23237373000</v>
      </c>
      <c r="H7059" s="59"/>
      <c r="I7059" s="69">
        <v>1.01</v>
      </c>
      <c r="J7059" s="70">
        <v>2346974673</v>
      </c>
      <c r="K7059" s="64">
        <v>10</v>
      </c>
      <c r="L7059" s="64">
        <f t="shared" si="114"/>
        <v>5.4537549135427e+16</v>
      </c>
      <c r="M7059" s="62">
        <v>7050</v>
      </c>
    </row>
    <row r="7060" spans="5:13">
      <c r="E7060" s="59"/>
      <c r="F7060" s="62">
        <v>3</v>
      </c>
      <c r="G7060" s="64">
        <v>23467446000</v>
      </c>
      <c r="H7060" s="59"/>
      <c r="I7060" s="69">
        <v>1.02</v>
      </c>
      <c r="J7060" s="70">
        <v>2370444419.73</v>
      </c>
      <c r="K7060" s="64">
        <v>10</v>
      </c>
      <c r="L7060" s="64">
        <f t="shared" si="114"/>
        <v>5.56282998834611e+16</v>
      </c>
      <c r="M7060" s="62">
        <v>7051</v>
      </c>
    </row>
    <row r="7061" spans="5:13">
      <c r="E7061" s="59"/>
      <c r="F7061" s="62">
        <v>4</v>
      </c>
      <c r="G7061" s="64">
        <v>23697519000</v>
      </c>
      <c r="H7061" s="59"/>
      <c r="I7061" s="69">
        <v>1.03</v>
      </c>
      <c r="J7061" s="70">
        <v>2394148863.9273</v>
      </c>
      <c r="K7061" s="64">
        <v>10</v>
      </c>
      <c r="L7061" s="64">
        <f t="shared" si="114"/>
        <v>5.67354118892646e+16</v>
      </c>
      <c r="M7061" s="62">
        <v>7052</v>
      </c>
    </row>
    <row r="7062" spans="5:13">
      <c r="E7062" s="59"/>
      <c r="F7062" s="62">
        <v>5</v>
      </c>
      <c r="G7062" s="64">
        <v>23927592000</v>
      </c>
      <c r="H7062" s="59"/>
      <c r="I7062" s="69">
        <v>1.04</v>
      </c>
      <c r="J7062" s="70">
        <v>2418090352.56657</v>
      </c>
      <c r="K7062" s="64">
        <v>10</v>
      </c>
      <c r="L7062" s="64">
        <f t="shared" si="114"/>
        <v>5.7859103302941e+16</v>
      </c>
      <c r="M7062" s="62">
        <v>7053</v>
      </c>
    </row>
    <row r="7063" spans="5:13">
      <c r="E7063" s="59"/>
      <c r="F7063" s="62">
        <v>6</v>
      </c>
      <c r="G7063" s="64">
        <v>24387738000</v>
      </c>
      <c r="H7063" s="59"/>
      <c r="I7063" s="69">
        <v>1.06</v>
      </c>
      <c r="J7063" s="70">
        <v>2442271256.09224</v>
      </c>
      <c r="K7063" s="64">
        <v>10</v>
      </c>
      <c r="L7063" s="64">
        <f t="shared" si="114"/>
        <v>5.95614959062464e+16</v>
      </c>
      <c r="M7063" s="62">
        <v>7054</v>
      </c>
    </row>
    <row r="7064" spans="5:13">
      <c r="E7064" s="59"/>
      <c r="F7064" s="62">
        <v>7</v>
      </c>
      <c r="G7064" s="64">
        <v>24847884000</v>
      </c>
      <c r="H7064" s="59"/>
      <c r="I7064" s="69">
        <v>1.08</v>
      </c>
      <c r="J7064" s="70">
        <v>2466693968.65316</v>
      </c>
      <c r="K7064" s="64">
        <v>10</v>
      </c>
      <c r="L7064" s="64">
        <f t="shared" si="114"/>
        <v>6.12921504444774e+16</v>
      </c>
      <c r="M7064" s="62">
        <v>7055</v>
      </c>
    </row>
    <row r="7065" spans="5:13">
      <c r="E7065" s="59"/>
      <c r="F7065" s="62">
        <v>8</v>
      </c>
      <c r="G7065" s="64">
        <v>25308030000</v>
      </c>
      <c r="H7065" s="59"/>
      <c r="I7065" s="69">
        <v>1.1</v>
      </c>
      <c r="J7065" s="70">
        <v>2491360908.33969</v>
      </c>
      <c r="K7065" s="64">
        <v>10</v>
      </c>
      <c r="L7065" s="64">
        <f t="shared" si="114"/>
        <v>6.30514619171181e+16</v>
      </c>
      <c r="M7065" s="62">
        <v>7056</v>
      </c>
    </row>
    <row r="7066" spans="5:13">
      <c r="E7066" s="62">
        <v>3</v>
      </c>
      <c r="F7066" s="62">
        <v>1</v>
      </c>
      <c r="G7066" s="63">
        <v>23573400000</v>
      </c>
      <c r="H7066" s="62">
        <v>566100000</v>
      </c>
      <c r="I7066" s="69">
        <v>1</v>
      </c>
      <c r="J7066" s="70">
        <v>2380913400</v>
      </c>
      <c r="K7066" s="64">
        <v>10</v>
      </c>
      <c r="L7066" s="64">
        <f t="shared" si="114"/>
        <v>5.612624751696e+16</v>
      </c>
      <c r="M7066" s="62">
        <v>7057</v>
      </c>
    </row>
    <row r="7067" spans="5:13">
      <c r="E7067" s="59"/>
      <c r="F7067" s="62">
        <v>2</v>
      </c>
      <c r="G7067" s="64">
        <v>23809134000</v>
      </c>
      <c r="H7067" s="59"/>
      <c r="I7067" s="69">
        <v>1.01</v>
      </c>
      <c r="J7067" s="70">
        <v>2404722534</v>
      </c>
      <c r="K7067" s="64">
        <v>10</v>
      </c>
      <c r="L7067" s="64">
        <f t="shared" si="114"/>
        <v>5.72543848539596e+16</v>
      </c>
      <c r="M7067" s="62">
        <v>7058</v>
      </c>
    </row>
    <row r="7068" spans="5:13">
      <c r="E7068" s="59"/>
      <c r="F7068" s="62">
        <v>3</v>
      </c>
      <c r="G7068" s="64">
        <v>24044868000</v>
      </c>
      <c r="H7068" s="59"/>
      <c r="I7068" s="69">
        <v>1.02</v>
      </c>
      <c r="J7068" s="70">
        <v>2428769759.34</v>
      </c>
      <c r="K7068" s="64">
        <v>10</v>
      </c>
      <c r="L7068" s="64">
        <f t="shared" si="114"/>
        <v>5.83994723105901e+16</v>
      </c>
      <c r="M7068" s="62">
        <v>7059</v>
      </c>
    </row>
    <row r="7069" spans="5:13">
      <c r="E7069" s="59"/>
      <c r="F7069" s="62">
        <v>4</v>
      </c>
      <c r="G7069" s="64">
        <v>24280602000</v>
      </c>
      <c r="H7069" s="59"/>
      <c r="I7069" s="69">
        <v>1.03</v>
      </c>
      <c r="J7069" s="70">
        <v>2453057456.9334</v>
      </c>
      <c r="K7069" s="64">
        <v>10</v>
      </c>
      <c r="L7069" s="64">
        <f t="shared" si="114"/>
        <v>5.9561736075534e+16</v>
      </c>
      <c r="M7069" s="62">
        <v>7060</v>
      </c>
    </row>
    <row r="7070" spans="5:13">
      <c r="E7070" s="59"/>
      <c r="F7070" s="62">
        <v>5</v>
      </c>
      <c r="G7070" s="64">
        <v>24516336000</v>
      </c>
      <c r="H7070" s="59"/>
      <c r="I7070" s="69">
        <v>1.04</v>
      </c>
      <c r="J7070" s="70">
        <v>2477588031.50273</v>
      </c>
      <c r="K7070" s="64">
        <v>10</v>
      </c>
      <c r="L7070" s="64">
        <f t="shared" si="114"/>
        <v>6.07414051662355e+16</v>
      </c>
      <c r="M7070" s="62">
        <v>7061</v>
      </c>
    </row>
    <row r="7071" spans="5:13">
      <c r="E7071" s="59"/>
      <c r="F7071" s="62">
        <v>6</v>
      </c>
      <c r="G7071" s="64">
        <v>24987804000</v>
      </c>
      <c r="H7071" s="59"/>
      <c r="I7071" s="69">
        <v>1.06</v>
      </c>
      <c r="J7071" s="70">
        <v>2502363911.81776</v>
      </c>
      <c r="K7071" s="64">
        <v>10</v>
      </c>
      <c r="L7071" s="64">
        <f t="shared" si="114"/>
        <v>6.25286039529795e+16</v>
      </c>
      <c r="M7071" s="62">
        <v>7062</v>
      </c>
    </row>
    <row r="7072" spans="5:13">
      <c r="E7072" s="59"/>
      <c r="F7072" s="62">
        <v>7</v>
      </c>
      <c r="G7072" s="64">
        <v>25459272000</v>
      </c>
      <c r="H7072" s="59"/>
      <c r="I7072" s="69">
        <v>1.08</v>
      </c>
      <c r="J7072" s="70">
        <v>2527387550.93594</v>
      </c>
      <c r="K7072" s="64">
        <v>10</v>
      </c>
      <c r="L7072" s="64">
        <f t="shared" si="114"/>
        <v>6.4345472567964e+16</v>
      </c>
      <c r="M7072" s="62">
        <v>7063</v>
      </c>
    </row>
    <row r="7073" spans="5:13">
      <c r="E7073" s="59"/>
      <c r="F7073" s="62">
        <v>8</v>
      </c>
      <c r="G7073" s="64">
        <v>25930740000</v>
      </c>
      <c r="H7073" s="59"/>
      <c r="I7073" s="69">
        <v>1.1</v>
      </c>
      <c r="J7073" s="70">
        <v>2552661426.4453</v>
      </c>
      <c r="K7073" s="64">
        <v>10</v>
      </c>
      <c r="L7073" s="64">
        <f t="shared" si="114"/>
        <v>6.61924256879222e+16</v>
      </c>
      <c r="M7073" s="62">
        <v>7064</v>
      </c>
    </row>
    <row r="7074" spans="5:13">
      <c r="E7074" s="62">
        <v>4</v>
      </c>
      <c r="F7074" s="62">
        <v>1</v>
      </c>
      <c r="G7074" s="63">
        <v>24139500000</v>
      </c>
      <c r="H7074" s="62">
        <v>566100000</v>
      </c>
      <c r="I7074" s="69">
        <v>1</v>
      </c>
      <c r="J7074" s="70">
        <v>2438089500</v>
      </c>
      <c r="K7074" s="64">
        <v>10</v>
      </c>
      <c r="L7074" s="64">
        <f t="shared" si="114"/>
        <v>5.885428562475e+16</v>
      </c>
      <c r="M7074" s="62">
        <v>7065</v>
      </c>
    </row>
    <row r="7075" spans="5:13">
      <c r="E7075" s="59"/>
      <c r="F7075" s="62">
        <v>2</v>
      </c>
      <c r="G7075" s="64">
        <v>24380895000</v>
      </c>
      <c r="H7075" s="59"/>
      <c r="I7075" s="69">
        <v>1.01</v>
      </c>
      <c r="J7075" s="70">
        <v>2462470395</v>
      </c>
      <c r="K7075" s="64">
        <v>10</v>
      </c>
      <c r="L7075" s="64">
        <f t="shared" si="114"/>
        <v>6.00372565219985e+16</v>
      </c>
      <c r="M7075" s="62">
        <v>7066</v>
      </c>
    </row>
    <row r="7076" spans="5:13">
      <c r="E7076" s="59"/>
      <c r="F7076" s="62">
        <v>3</v>
      </c>
      <c r="G7076" s="64">
        <v>24622290000</v>
      </c>
      <c r="H7076" s="59"/>
      <c r="I7076" s="69">
        <v>1.02</v>
      </c>
      <c r="J7076" s="70">
        <v>2487095098.95</v>
      </c>
      <c r="K7076" s="64">
        <v>10</v>
      </c>
      <c r="L7076" s="64">
        <f t="shared" si="114"/>
        <v>6.12380014062156e+16</v>
      </c>
      <c r="M7076" s="62">
        <v>7067</v>
      </c>
    </row>
    <row r="7077" spans="5:13">
      <c r="E7077" s="59"/>
      <c r="F7077" s="62">
        <v>4</v>
      </c>
      <c r="G7077" s="64">
        <v>24863685000</v>
      </c>
      <c r="H7077" s="59"/>
      <c r="I7077" s="69">
        <v>1.03</v>
      </c>
      <c r="J7077" s="70">
        <v>2511966049.9395</v>
      </c>
      <c r="K7077" s="64">
        <v>10</v>
      </c>
      <c r="L7077" s="64">
        <f t="shared" si="114"/>
        <v>6.2456757460075e+16</v>
      </c>
      <c r="M7077" s="62">
        <v>7068</v>
      </c>
    </row>
    <row r="7078" spans="5:13">
      <c r="E7078" s="59"/>
      <c r="F7078" s="62">
        <v>5</v>
      </c>
      <c r="G7078" s="64">
        <v>25105080000</v>
      </c>
      <c r="H7078" s="59"/>
      <c r="I7078" s="69">
        <v>1.04</v>
      </c>
      <c r="J7078" s="70">
        <v>2537085710.43889</v>
      </c>
      <c r="K7078" s="64">
        <v>10</v>
      </c>
      <c r="L7078" s="64">
        <f t="shared" si="114"/>
        <v>6.36937648325052e+16</v>
      </c>
      <c r="M7078" s="62">
        <v>7069</v>
      </c>
    </row>
    <row r="7079" spans="5:13">
      <c r="E7079" s="59"/>
      <c r="F7079" s="62">
        <v>6</v>
      </c>
      <c r="G7079" s="64">
        <v>25587870000</v>
      </c>
      <c r="H7079" s="59"/>
      <c r="I7079" s="69">
        <v>1.06</v>
      </c>
      <c r="J7079" s="70">
        <v>2562456567.54328</v>
      </c>
      <c r="K7079" s="64">
        <v>10</v>
      </c>
      <c r="L7079" s="64">
        <f t="shared" si="114"/>
        <v>6.55678311188137e+16</v>
      </c>
      <c r="M7079" s="62">
        <v>7070</v>
      </c>
    </row>
    <row r="7080" spans="5:13">
      <c r="E7080" s="59"/>
      <c r="F7080" s="62">
        <v>7</v>
      </c>
      <c r="G7080" s="64">
        <v>26070660000</v>
      </c>
      <c r="H7080" s="59"/>
      <c r="I7080" s="69">
        <v>1.08</v>
      </c>
      <c r="J7080" s="70">
        <v>2588081133.21872</v>
      </c>
      <c r="K7080" s="64">
        <v>10</v>
      </c>
      <c r="L7080" s="64">
        <f t="shared" si="114"/>
        <v>6.747300934722e+16</v>
      </c>
      <c r="M7080" s="62">
        <v>7071</v>
      </c>
    </row>
    <row r="7081" spans="5:13">
      <c r="E7081" s="59"/>
      <c r="F7081" s="62">
        <v>8</v>
      </c>
      <c r="G7081" s="64">
        <v>26553450000</v>
      </c>
      <c r="H7081" s="59"/>
      <c r="I7081" s="69">
        <v>1.1</v>
      </c>
      <c r="J7081" s="70">
        <v>2613961944.5509</v>
      </c>
      <c r="K7081" s="64">
        <v>10</v>
      </c>
      <c r="L7081" s="64">
        <f t="shared" si="114"/>
        <v>6.94097343499851e+16</v>
      </c>
      <c r="M7081" s="62">
        <v>7072</v>
      </c>
    </row>
    <row r="7082" spans="5:13">
      <c r="E7082" s="62">
        <v>5</v>
      </c>
      <c r="F7082" s="62">
        <v>1</v>
      </c>
      <c r="G7082" s="63">
        <v>24705600000</v>
      </c>
      <c r="H7082" s="62">
        <v>566100000</v>
      </c>
      <c r="I7082" s="69">
        <v>1</v>
      </c>
      <c r="J7082" s="70">
        <v>2495265600</v>
      </c>
      <c r="K7082" s="64">
        <v>10</v>
      </c>
      <c r="L7082" s="64">
        <f t="shared" si="114"/>
        <v>6.164705851296e+16</v>
      </c>
      <c r="M7082" s="62">
        <v>7073</v>
      </c>
    </row>
    <row r="7083" spans="5:13">
      <c r="E7083" s="59"/>
      <c r="F7083" s="62">
        <v>2</v>
      </c>
      <c r="G7083" s="64">
        <v>24952656000</v>
      </c>
      <c r="H7083" s="59"/>
      <c r="I7083" s="69">
        <v>1.01</v>
      </c>
      <c r="J7083" s="70">
        <v>2520218256</v>
      </c>
      <c r="K7083" s="64">
        <v>10</v>
      </c>
      <c r="L7083" s="64">
        <f t="shared" si="114"/>
        <v>6.28861641395439e+16</v>
      </c>
      <c r="M7083" s="62">
        <v>7074</v>
      </c>
    </row>
    <row r="7084" spans="5:13">
      <c r="E7084" s="59"/>
      <c r="F7084" s="62">
        <v>3</v>
      </c>
      <c r="G7084" s="64">
        <v>25199712000</v>
      </c>
      <c r="H7084" s="59"/>
      <c r="I7084" s="69">
        <v>1.02</v>
      </c>
      <c r="J7084" s="70">
        <v>2545420438.56</v>
      </c>
      <c r="K7084" s="64">
        <v>10</v>
      </c>
      <c r="L7084" s="64">
        <f t="shared" si="114"/>
        <v>6.41438871703377e+16</v>
      </c>
      <c r="M7084" s="62">
        <v>7075</v>
      </c>
    </row>
    <row r="7085" spans="5:13">
      <c r="E7085" s="59"/>
      <c r="F7085" s="62">
        <v>4</v>
      </c>
      <c r="G7085" s="64">
        <v>25446768000</v>
      </c>
      <c r="H7085" s="59"/>
      <c r="I7085" s="69">
        <v>1.03</v>
      </c>
      <c r="J7085" s="70">
        <v>2570874642.9456</v>
      </c>
      <c r="K7085" s="64">
        <v>10</v>
      </c>
      <c r="L7085" s="64">
        <f t="shared" si="114"/>
        <v>6.54204760428875e+16</v>
      </c>
      <c r="M7085" s="62">
        <v>7076</v>
      </c>
    </row>
    <row r="7086" spans="5:13">
      <c r="E7086" s="59"/>
      <c r="F7086" s="62">
        <v>5</v>
      </c>
      <c r="G7086" s="64">
        <v>25693824000</v>
      </c>
      <c r="H7086" s="59"/>
      <c r="I7086" s="69">
        <v>1.04</v>
      </c>
      <c r="J7086" s="70">
        <v>2596583389.37506</v>
      </c>
      <c r="K7086" s="64">
        <v>10</v>
      </c>
      <c r="L7086" s="64">
        <f t="shared" si="114"/>
        <v>6.67161823017503e+16</v>
      </c>
      <c r="M7086" s="62">
        <v>7077</v>
      </c>
    </row>
    <row r="7087" spans="5:13">
      <c r="E7087" s="59"/>
      <c r="F7087" s="62">
        <v>6</v>
      </c>
      <c r="G7087" s="64">
        <v>26187936000</v>
      </c>
      <c r="H7087" s="59"/>
      <c r="I7087" s="69">
        <v>1.06</v>
      </c>
      <c r="J7087" s="70">
        <v>2622549223.26881</v>
      </c>
      <c r="K7087" s="64">
        <v>10</v>
      </c>
      <c r="L7087" s="64">
        <f t="shared" si="114"/>
        <v>6.86791774037493e+16</v>
      </c>
      <c r="M7087" s="62">
        <v>7078</v>
      </c>
    </row>
    <row r="7088" spans="5:13">
      <c r="E7088" s="59"/>
      <c r="F7088" s="62">
        <v>7</v>
      </c>
      <c r="G7088" s="64">
        <v>26682048000</v>
      </c>
      <c r="H7088" s="59"/>
      <c r="I7088" s="69">
        <v>1.08</v>
      </c>
      <c r="J7088" s="70">
        <v>2648774715.50149</v>
      </c>
      <c r="K7088" s="64">
        <v>10</v>
      </c>
      <c r="L7088" s="64">
        <f t="shared" si="114"/>
        <v>7.06747607822451e+16</v>
      </c>
      <c r="M7088" s="62">
        <v>7079</v>
      </c>
    </row>
    <row r="7089" spans="4:13">
      <c r="D7089" s="59"/>
      <c r="E7089" s="59"/>
      <c r="F7089" s="62">
        <v>8</v>
      </c>
      <c r="G7089" s="64">
        <v>27176160000</v>
      </c>
      <c r="H7089" s="59"/>
      <c r="I7089" s="69">
        <v>1.1</v>
      </c>
      <c r="J7089" s="70">
        <v>2675262462.65651</v>
      </c>
      <c r="K7089" s="64">
        <v>10</v>
      </c>
      <c r="L7089" s="64">
        <f t="shared" si="114"/>
        <v>7.27033879033073e+16</v>
      </c>
      <c r="M7089" s="62">
        <v>7080</v>
      </c>
    </row>
    <row r="7090" spans="4:13">
      <c r="D7090" s="62" t="s">
        <v>774</v>
      </c>
      <c r="E7090" s="62">
        <v>1</v>
      </c>
      <c r="F7090" s="62">
        <v>1</v>
      </c>
      <c r="G7090" s="63">
        <v>25321700000</v>
      </c>
      <c r="H7090" s="62">
        <v>616100000</v>
      </c>
      <c r="I7090" s="69">
        <v>1</v>
      </c>
      <c r="J7090" s="70">
        <v>2557491700</v>
      </c>
      <c r="K7090" s="64">
        <v>10</v>
      </c>
      <c r="L7090" s="64">
        <f t="shared" si="114"/>
        <v>6.476006290159e+16</v>
      </c>
      <c r="M7090" s="62">
        <v>7081</v>
      </c>
    </row>
    <row r="7091" spans="4:13">
      <c r="D7091" s="59"/>
      <c r="E7091" s="59"/>
      <c r="F7091" s="62">
        <v>2</v>
      </c>
      <c r="G7091" s="64">
        <v>25574917000</v>
      </c>
      <c r="H7091" s="59"/>
      <c r="I7091" s="69">
        <v>1.01</v>
      </c>
      <c r="J7091" s="70">
        <v>2583066617</v>
      </c>
      <c r="K7091" s="64">
        <v>10</v>
      </c>
      <c r="L7091" s="64">
        <f t="shared" si="114"/>
        <v>6.60617399101628e+16</v>
      </c>
      <c r="M7091" s="62">
        <v>7082</v>
      </c>
    </row>
    <row r="7092" spans="4:13">
      <c r="D7092" s="59"/>
      <c r="E7092" s="59"/>
      <c r="F7092" s="62">
        <v>3</v>
      </c>
      <c r="G7092" s="64">
        <v>25828134000</v>
      </c>
      <c r="H7092" s="59"/>
      <c r="I7092" s="69">
        <v>1.02</v>
      </c>
      <c r="J7092" s="70">
        <v>2608897283.17</v>
      </c>
      <c r="K7092" s="64">
        <v>10</v>
      </c>
      <c r="L7092" s="64">
        <f t="shared" si="114"/>
        <v>6.73829744500847e+16</v>
      </c>
      <c r="M7092" s="62">
        <v>7083</v>
      </c>
    </row>
    <row r="7093" spans="4:13">
      <c r="D7093" s="59"/>
      <c r="E7093" s="59"/>
      <c r="F7093" s="62">
        <v>4</v>
      </c>
      <c r="G7093" s="64">
        <v>26081351000</v>
      </c>
      <c r="H7093" s="59"/>
      <c r="I7093" s="69">
        <v>1.03</v>
      </c>
      <c r="J7093" s="70">
        <v>2634986256.0017</v>
      </c>
      <c r="K7093" s="64">
        <v>10</v>
      </c>
      <c r="L7093" s="64">
        <f t="shared" si="114"/>
        <v>6.87240275043072e+16</v>
      </c>
      <c r="M7093" s="62">
        <v>7084</v>
      </c>
    </row>
    <row r="7094" spans="4:13">
      <c r="D7094" s="59"/>
      <c r="E7094" s="59"/>
      <c r="F7094" s="62">
        <v>5</v>
      </c>
      <c r="G7094" s="64">
        <v>26334568000</v>
      </c>
      <c r="H7094" s="59"/>
      <c r="I7094" s="69">
        <v>1.04</v>
      </c>
      <c r="J7094" s="70">
        <v>2661336118.56172</v>
      </c>
      <c r="K7094" s="64">
        <v>10</v>
      </c>
      <c r="L7094" s="64">
        <f t="shared" si="114"/>
        <v>7.00851633196877e+16</v>
      </c>
      <c r="M7094" s="62">
        <v>7085</v>
      </c>
    </row>
    <row r="7095" spans="4:13">
      <c r="D7095" s="59"/>
      <c r="E7095" s="59"/>
      <c r="F7095" s="62">
        <v>6</v>
      </c>
      <c r="G7095" s="64">
        <v>26841002000</v>
      </c>
      <c r="H7095" s="59"/>
      <c r="I7095" s="69">
        <v>1.06</v>
      </c>
      <c r="J7095" s="70">
        <v>2687949479.74733</v>
      </c>
      <c r="K7095" s="64">
        <v>10</v>
      </c>
      <c r="L7095" s="64">
        <f t="shared" si="114"/>
        <v>7.21472842027991e+16</v>
      </c>
      <c r="M7095" s="62">
        <v>7086</v>
      </c>
    </row>
    <row r="7096" spans="4:13">
      <c r="D7096" s="59"/>
      <c r="E7096" s="59"/>
      <c r="F7096" s="62">
        <v>7</v>
      </c>
      <c r="G7096" s="64">
        <v>27347436000</v>
      </c>
      <c r="H7096" s="59"/>
      <c r="I7096" s="69">
        <v>1.08</v>
      </c>
      <c r="J7096" s="70">
        <v>2714828974.54481</v>
      </c>
      <c r="K7096" s="64">
        <v>10</v>
      </c>
      <c r="L7096" s="64">
        <f t="shared" si="114"/>
        <v>7.42436389797458e+16</v>
      </c>
      <c r="M7096" s="62">
        <v>7087</v>
      </c>
    </row>
    <row r="7097" spans="4:13">
      <c r="D7097" s="59"/>
      <c r="E7097" s="59"/>
      <c r="F7097" s="62">
        <v>8</v>
      </c>
      <c r="G7097" s="64">
        <v>27853870000</v>
      </c>
      <c r="H7097" s="59"/>
      <c r="I7097" s="69">
        <v>1.1</v>
      </c>
      <c r="J7097" s="70">
        <v>2741977264.29026</v>
      </c>
      <c r="K7097" s="64">
        <v>10</v>
      </c>
      <c r="L7097" s="64">
        <f t="shared" si="114"/>
        <v>7.63747061163665e+16</v>
      </c>
      <c r="M7097" s="62">
        <v>7088</v>
      </c>
    </row>
    <row r="7098" spans="4:13">
      <c r="D7098" s="59"/>
      <c r="E7098" s="62">
        <v>2</v>
      </c>
      <c r="F7098" s="62">
        <v>1</v>
      </c>
      <c r="G7098" s="63">
        <v>25937800000</v>
      </c>
      <c r="H7098" s="62">
        <v>616100000</v>
      </c>
      <c r="I7098" s="69">
        <v>1</v>
      </c>
      <c r="J7098" s="70">
        <v>2619717800</v>
      </c>
      <c r="K7098" s="64">
        <v>10</v>
      </c>
      <c r="L7098" s="64">
        <f t="shared" si="114"/>
        <v>6.794974229064e+16</v>
      </c>
      <c r="M7098" s="62">
        <v>7089</v>
      </c>
    </row>
    <row r="7099" spans="4:13">
      <c r="D7099" s="59"/>
      <c r="E7099" s="59"/>
      <c r="F7099" s="62">
        <v>2</v>
      </c>
      <c r="G7099" s="64">
        <v>26197178000</v>
      </c>
      <c r="H7099" s="59"/>
      <c r="I7099" s="69">
        <v>1.01</v>
      </c>
      <c r="J7099" s="70">
        <v>2645914978</v>
      </c>
      <c r="K7099" s="64">
        <v>10</v>
      </c>
      <c r="L7099" s="64">
        <f t="shared" si="114"/>
        <v>6.93155318487101e+16</v>
      </c>
      <c r="M7099" s="62">
        <v>7090</v>
      </c>
    </row>
    <row r="7100" spans="4:13">
      <c r="D7100" s="59"/>
      <c r="E7100" s="59"/>
      <c r="F7100" s="62">
        <v>3</v>
      </c>
      <c r="G7100" s="64">
        <v>26456556000</v>
      </c>
      <c r="H7100" s="59"/>
      <c r="I7100" s="69">
        <v>1.02</v>
      </c>
      <c r="J7100" s="70">
        <v>2672374127.78</v>
      </c>
      <c r="K7100" s="64">
        <v>10</v>
      </c>
      <c r="L7100" s="64">
        <f t="shared" si="114"/>
        <v>7.07018422211187e+16</v>
      </c>
      <c r="M7100" s="62">
        <v>7091</v>
      </c>
    </row>
    <row r="7101" spans="4:13">
      <c r="D7101" s="59"/>
      <c r="E7101" s="59"/>
      <c r="F7101" s="62">
        <v>4</v>
      </c>
      <c r="G7101" s="64">
        <v>26715934000</v>
      </c>
      <c r="H7101" s="59"/>
      <c r="I7101" s="69">
        <v>1.03</v>
      </c>
      <c r="J7101" s="70">
        <v>2699097869.0578</v>
      </c>
      <c r="K7101" s="64">
        <v>10</v>
      </c>
      <c r="L7101" s="64">
        <f t="shared" si="114"/>
        <v>7.21089472452228e+16</v>
      </c>
      <c r="M7101" s="62">
        <v>7092</v>
      </c>
    </row>
    <row r="7102" spans="4:13">
      <c r="D7102" s="59"/>
      <c r="E7102" s="59"/>
      <c r="F7102" s="62">
        <v>5</v>
      </c>
      <c r="G7102" s="64">
        <v>26975312000</v>
      </c>
      <c r="H7102" s="59"/>
      <c r="I7102" s="69">
        <v>1.04</v>
      </c>
      <c r="J7102" s="70">
        <v>2726088847.74838</v>
      </c>
      <c r="K7102" s="64">
        <v>10</v>
      </c>
      <c r="L7102" s="64">
        <f t="shared" si="114"/>
        <v>7.35371241830451e+16</v>
      </c>
      <c r="M7102" s="62">
        <v>7093</v>
      </c>
    </row>
    <row r="7103" spans="4:13">
      <c r="D7103" s="59"/>
      <c r="E7103" s="59"/>
      <c r="F7103" s="62">
        <v>6</v>
      </c>
      <c r="G7103" s="64">
        <v>27494068000</v>
      </c>
      <c r="H7103" s="59"/>
      <c r="I7103" s="69">
        <v>1.06</v>
      </c>
      <c r="J7103" s="70">
        <v>2753349736.22586</v>
      </c>
      <c r="K7103" s="64">
        <v>10</v>
      </c>
      <c r="L7103" s="64">
        <f t="shared" si="114"/>
        <v>7.57008123696439e+16</v>
      </c>
      <c r="M7103" s="62">
        <v>7094</v>
      </c>
    </row>
    <row r="7104" spans="4:13">
      <c r="D7104" s="59"/>
      <c r="E7104" s="59"/>
      <c r="F7104" s="62">
        <v>7</v>
      </c>
      <c r="G7104" s="64">
        <v>28012824000</v>
      </c>
      <c r="H7104" s="59"/>
      <c r="I7104" s="69">
        <v>1.08</v>
      </c>
      <c r="J7104" s="70">
        <v>2780883233.58812</v>
      </c>
      <c r="K7104" s="64">
        <v>10</v>
      </c>
      <c r="L7104" s="64">
        <f t="shared" si="114"/>
        <v>7.79004205998789e+16</v>
      </c>
      <c r="M7104" s="62">
        <v>7095</v>
      </c>
    </row>
    <row r="7105" spans="5:13">
      <c r="E7105" s="59"/>
      <c r="F7105" s="62">
        <v>8</v>
      </c>
      <c r="G7105" s="64">
        <v>28531580000</v>
      </c>
      <c r="H7105" s="59"/>
      <c r="I7105" s="69">
        <v>1.1</v>
      </c>
      <c r="J7105" s="70">
        <v>2808692065.924</v>
      </c>
      <c r="K7105" s="64">
        <v>10</v>
      </c>
      <c r="L7105" s="64">
        <f t="shared" si="114"/>
        <v>8.01364509058559e+16</v>
      </c>
      <c r="M7105" s="62">
        <v>7096</v>
      </c>
    </row>
    <row r="7106" spans="5:13">
      <c r="E7106" s="62">
        <v>3</v>
      </c>
      <c r="F7106" s="62">
        <v>1</v>
      </c>
      <c r="G7106" s="63">
        <v>26553900000</v>
      </c>
      <c r="H7106" s="62">
        <v>616100000</v>
      </c>
      <c r="I7106" s="69">
        <v>1</v>
      </c>
      <c r="J7106" s="70">
        <v>2681943900</v>
      </c>
      <c r="K7106" s="64">
        <v>10</v>
      </c>
      <c r="L7106" s="64">
        <f t="shared" si="114"/>
        <v>7.121609668011e+16</v>
      </c>
      <c r="M7106" s="62">
        <v>7097</v>
      </c>
    </row>
    <row r="7107" spans="5:13">
      <c r="E7107" s="59"/>
      <c r="F7107" s="62">
        <v>2</v>
      </c>
      <c r="G7107" s="64">
        <v>26819439000</v>
      </c>
      <c r="H7107" s="59"/>
      <c r="I7107" s="69">
        <v>1.01</v>
      </c>
      <c r="J7107" s="70">
        <v>2708763339</v>
      </c>
      <c r="K7107" s="64">
        <v>10</v>
      </c>
      <c r="L7107" s="64">
        <f t="shared" si="114"/>
        <v>7.26475399551858e+16</v>
      </c>
      <c r="M7107" s="62">
        <v>7098</v>
      </c>
    </row>
    <row r="7108" spans="5:13">
      <c r="E7108" s="59"/>
      <c r="F7108" s="62">
        <v>3</v>
      </c>
      <c r="G7108" s="64">
        <v>27084978000</v>
      </c>
      <c r="H7108" s="59"/>
      <c r="I7108" s="69">
        <v>1.02</v>
      </c>
      <c r="J7108" s="70">
        <v>2735850972.39</v>
      </c>
      <c r="K7108" s="64">
        <v>10</v>
      </c>
      <c r="L7108" s="64">
        <f t="shared" si="114"/>
        <v>7.41004904834397e+16</v>
      </c>
      <c r="M7108" s="62">
        <v>7099</v>
      </c>
    </row>
    <row r="7109" spans="5:13">
      <c r="E7109" s="59"/>
      <c r="F7109" s="62">
        <v>4</v>
      </c>
      <c r="G7109" s="64">
        <v>27350517000</v>
      </c>
      <c r="H7109" s="59"/>
      <c r="I7109" s="69">
        <v>1.03</v>
      </c>
      <c r="J7109" s="70">
        <v>2763209482.1139</v>
      </c>
      <c r="K7109" s="64">
        <v>10</v>
      </c>
      <c r="L7109" s="64">
        <f t="shared" si="114"/>
        <v>7.55752352656344e+16</v>
      </c>
      <c r="M7109" s="62">
        <v>7100</v>
      </c>
    </row>
    <row r="7110" spans="5:13">
      <c r="E7110" s="59"/>
      <c r="F7110" s="62">
        <v>5</v>
      </c>
      <c r="G7110" s="64">
        <v>27616056000</v>
      </c>
      <c r="H7110" s="59"/>
      <c r="I7110" s="69">
        <v>1.04</v>
      </c>
      <c r="J7110" s="70">
        <v>2790841576.93504</v>
      </c>
      <c r="K7110" s="64">
        <v>10</v>
      </c>
      <c r="L7110" s="64">
        <f t="shared" si="114"/>
        <v>7.70720648918224e+16</v>
      </c>
      <c r="M7110" s="62">
        <v>7101</v>
      </c>
    </row>
    <row r="7111" spans="5:13">
      <c r="E7111" s="59"/>
      <c r="F7111" s="62">
        <v>6</v>
      </c>
      <c r="G7111" s="64">
        <v>28147134000</v>
      </c>
      <c r="H7111" s="59"/>
      <c r="I7111" s="69">
        <v>1.06</v>
      </c>
      <c r="J7111" s="70">
        <v>2818749992.70439</v>
      </c>
      <c r="K7111" s="64">
        <v>10</v>
      </c>
      <c r="L7111" s="64">
        <f t="shared" si="114"/>
        <v>7.93397619042835e+16</v>
      </c>
      <c r="M7111" s="62">
        <v>7102</v>
      </c>
    </row>
    <row r="7112" spans="5:13">
      <c r="E7112" s="59"/>
      <c r="F7112" s="62">
        <v>7</v>
      </c>
      <c r="G7112" s="64">
        <v>28678212000</v>
      </c>
      <c r="H7112" s="59"/>
      <c r="I7112" s="69">
        <v>1.08</v>
      </c>
      <c r="J7112" s="70">
        <v>2846937492.63143</v>
      </c>
      <c r="K7112" s="64">
        <v>10</v>
      </c>
      <c r="L7112" s="64">
        <f t="shared" si="114"/>
        <v>8.16451056426446e+16</v>
      </c>
      <c r="M7112" s="62">
        <v>7103</v>
      </c>
    </row>
    <row r="7113" spans="5:13">
      <c r="E7113" s="59"/>
      <c r="F7113" s="62">
        <v>8</v>
      </c>
      <c r="G7113" s="64">
        <v>29209290000</v>
      </c>
      <c r="H7113" s="59"/>
      <c r="I7113" s="69">
        <v>1.1</v>
      </c>
      <c r="J7113" s="70">
        <v>2875406867.55775</v>
      </c>
      <c r="K7113" s="64">
        <v>10</v>
      </c>
      <c r="L7113" s="64">
        <f t="shared" si="114"/>
        <v>8.39886222717759e+16</v>
      </c>
      <c r="M7113" s="62">
        <v>7104</v>
      </c>
    </row>
    <row r="7114" spans="5:13">
      <c r="E7114" s="62">
        <v>4</v>
      </c>
      <c r="F7114" s="62">
        <v>1</v>
      </c>
      <c r="G7114" s="63">
        <v>27170000000</v>
      </c>
      <c r="H7114" s="62">
        <v>616100000</v>
      </c>
      <c r="I7114" s="69">
        <v>1</v>
      </c>
      <c r="J7114" s="70">
        <v>2744170000</v>
      </c>
      <c r="K7114" s="64">
        <v>10</v>
      </c>
      <c r="L7114" s="64">
        <f t="shared" ref="L7114:L7177" si="115">G7114*(1+J7114/1000)</f>
        <v>7.455912607e+16</v>
      </c>
      <c r="M7114" s="62">
        <v>7105</v>
      </c>
    </row>
    <row r="7115" spans="5:13">
      <c r="E7115" s="59"/>
      <c r="F7115" s="62">
        <v>2</v>
      </c>
      <c r="G7115" s="64">
        <v>27441700000</v>
      </c>
      <c r="H7115" s="59"/>
      <c r="I7115" s="69">
        <v>1.01</v>
      </c>
      <c r="J7115" s="70">
        <v>2771611700</v>
      </c>
      <c r="K7115" s="64">
        <v>10</v>
      </c>
      <c r="L7115" s="64">
        <f t="shared" si="115"/>
        <v>7.605776422959e+16</v>
      </c>
      <c r="M7115" s="62">
        <v>7106</v>
      </c>
    </row>
    <row r="7116" spans="5:13">
      <c r="E7116" s="59"/>
      <c r="F7116" s="62">
        <v>3</v>
      </c>
      <c r="G7116" s="64">
        <v>27713400000</v>
      </c>
      <c r="H7116" s="59"/>
      <c r="I7116" s="69">
        <v>1.02</v>
      </c>
      <c r="J7116" s="70">
        <v>2799327817</v>
      </c>
      <c r="K7116" s="64">
        <v>10</v>
      </c>
      <c r="L7116" s="64">
        <f t="shared" si="115"/>
        <v>7.75789192370478e+16</v>
      </c>
      <c r="M7116" s="62">
        <v>7107</v>
      </c>
    </row>
    <row r="7117" spans="5:13">
      <c r="E7117" s="59"/>
      <c r="F7117" s="62">
        <v>4</v>
      </c>
      <c r="G7117" s="64">
        <v>27985100000</v>
      </c>
      <c r="H7117" s="59"/>
      <c r="I7117" s="69">
        <v>1.03</v>
      </c>
      <c r="J7117" s="70">
        <v>2827321095.17</v>
      </c>
      <c r="K7117" s="64">
        <v>10</v>
      </c>
      <c r="L7117" s="64">
        <f t="shared" si="115"/>
        <v>7.9122891565542e+16</v>
      </c>
      <c r="M7117" s="62">
        <v>7108</v>
      </c>
    </row>
    <row r="7118" spans="5:13">
      <c r="E7118" s="59"/>
      <c r="F7118" s="62">
        <v>5</v>
      </c>
      <c r="G7118" s="64">
        <v>28256800000</v>
      </c>
      <c r="H7118" s="59"/>
      <c r="I7118" s="69">
        <v>1.04</v>
      </c>
      <c r="J7118" s="70">
        <v>2855594306.1217</v>
      </c>
      <c r="K7118" s="64">
        <v>10</v>
      </c>
      <c r="L7118" s="64">
        <f t="shared" si="115"/>
        <v>8.06899854460196e+16</v>
      </c>
      <c r="M7118" s="62">
        <v>7109</v>
      </c>
    </row>
    <row r="7119" spans="5:13">
      <c r="E7119" s="59"/>
      <c r="F7119" s="62">
        <v>6</v>
      </c>
      <c r="G7119" s="64">
        <v>28800200000</v>
      </c>
      <c r="H7119" s="59"/>
      <c r="I7119" s="69">
        <v>1.06</v>
      </c>
      <c r="J7119" s="70">
        <v>2884150249.18292</v>
      </c>
      <c r="K7119" s="64">
        <v>10</v>
      </c>
      <c r="L7119" s="64">
        <f t="shared" si="115"/>
        <v>8.30641328067179e+16</v>
      </c>
      <c r="M7119" s="62">
        <v>7110</v>
      </c>
    </row>
    <row r="7120" spans="5:13">
      <c r="E7120" s="59"/>
      <c r="F7120" s="62">
        <v>7</v>
      </c>
      <c r="G7120" s="64">
        <v>29343600000</v>
      </c>
      <c r="H7120" s="59"/>
      <c r="I7120" s="69">
        <v>1.08</v>
      </c>
      <c r="J7120" s="70">
        <v>2912991751.67475</v>
      </c>
      <c r="K7120" s="64">
        <v>10</v>
      </c>
      <c r="L7120" s="64">
        <f t="shared" si="115"/>
        <v>8.54776941080432e+16</v>
      </c>
      <c r="M7120" s="62">
        <v>7111</v>
      </c>
    </row>
    <row r="7121" spans="4:13">
      <c r="D7121" s="59"/>
      <c r="E7121" s="59"/>
      <c r="F7121" s="62">
        <v>8</v>
      </c>
      <c r="G7121" s="64">
        <v>29887000000</v>
      </c>
      <c r="H7121" s="59"/>
      <c r="I7121" s="69">
        <v>1.1</v>
      </c>
      <c r="J7121" s="70">
        <v>2942121669.19149</v>
      </c>
      <c r="K7121" s="64">
        <v>10</v>
      </c>
      <c r="L7121" s="64">
        <f t="shared" si="115"/>
        <v>8.79312202141261e+16</v>
      </c>
      <c r="M7121" s="62">
        <v>7112</v>
      </c>
    </row>
    <row r="7122" spans="4:13">
      <c r="D7122" s="59"/>
      <c r="E7122" s="62">
        <v>5</v>
      </c>
      <c r="F7122" s="62">
        <v>1</v>
      </c>
      <c r="G7122" s="63">
        <v>27786100000</v>
      </c>
      <c r="H7122" s="62">
        <v>616100000</v>
      </c>
      <c r="I7122" s="69">
        <v>1</v>
      </c>
      <c r="J7122" s="70">
        <v>2806396100</v>
      </c>
      <c r="K7122" s="64">
        <v>10</v>
      </c>
      <c r="L7122" s="64">
        <f t="shared" si="115"/>
        <v>7.797883046031e+16</v>
      </c>
      <c r="M7122" s="62">
        <v>7113</v>
      </c>
    </row>
    <row r="7123" spans="4:13">
      <c r="D7123" s="59"/>
      <c r="E7123" s="59"/>
      <c r="F7123" s="62">
        <v>2</v>
      </c>
      <c r="G7123" s="64">
        <v>28063961000</v>
      </c>
      <c r="H7123" s="59"/>
      <c r="I7123" s="69">
        <v>1.01</v>
      </c>
      <c r="J7123" s="70">
        <v>2834460061</v>
      </c>
      <c r="K7123" s="64">
        <v>10</v>
      </c>
      <c r="L7123" s="64">
        <f t="shared" si="115"/>
        <v>7.95462046719226e+16</v>
      </c>
      <c r="M7123" s="62">
        <v>7114</v>
      </c>
    </row>
    <row r="7124" spans="4:13">
      <c r="D7124" s="59"/>
      <c r="E7124" s="59"/>
      <c r="F7124" s="62">
        <v>3</v>
      </c>
      <c r="G7124" s="64">
        <v>28341822000</v>
      </c>
      <c r="H7124" s="59"/>
      <c r="I7124" s="69">
        <v>1.02</v>
      </c>
      <c r="J7124" s="70">
        <v>2862804661.61</v>
      </c>
      <c r="K7124" s="64">
        <v>10</v>
      </c>
      <c r="L7124" s="64">
        <f t="shared" si="115"/>
        <v>8.11371284819429e+16</v>
      </c>
      <c r="M7124" s="62">
        <v>7115</v>
      </c>
    </row>
    <row r="7125" spans="4:13">
      <c r="D7125" s="59"/>
      <c r="E7125" s="59"/>
      <c r="F7125" s="62">
        <v>4</v>
      </c>
      <c r="G7125" s="64">
        <v>28619683000</v>
      </c>
      <c r="H7125" s="59"/>
      <c r="I7125" s="69">
        <v>1.03</v>
      </c>
      <c r="J7125" s="70">
        <v>2891432708.2261</v>
      </c>
      <c r="K7125" s="64">
        <v>10</v>
      </c>
      <c r="L7125" s="64">
        <f t="shared" si="115"/>
        <v>8.27519161449455e+16</v>
      </c>
      <c r="M7125" s="62">
        <v>7116</v>
      </c>
    </row>
    <row r="7126" spans="4:13">
      <c r="D7126" s="59"/>
      <c r="E7126" s="59"/>
      <c r="F7126" s="62">
        <v>5</v>
      </c>
      <c r="G7126" s="64">
        <v>28897544000</v>
      </c>
      <c r="H7126" s="59"/>
      <c r="I7126" s="69">
        <v>1.04</v>
      </c>
      <c r="J7126" s="70">
        <v>2920347035.30836</v>
      </c>
      <c r="K7126" s="64">
        <v>10</v>
      </c>
      <c r="L7126" s="64">
        <f t="shared" si="115"/>
        <v>8.43908858456369e+16</v>
      </c>
      <c r="M7126" s="62">
        <v>7117</v>
      </c>
    </row>
    <row r="7127" spans="4:13">
      <c r="D7127" s="59"/>
      <c r="E7127" s="59"/>
      <c r="F7127" s="62">
        <v>6</v>
      </c>
      <c r="G7127" s="64">
        <v>29453266000</v>
      </c>
      <c r="H7127" s="59"/>
      <c r="I7127" s="69">
        <v>1.06</v>
      </c>
      <c r="J7127" s="70">
        <v>2949550505.66144</v>
      </c>
      <c r="K7127" s="64">
        <v>10</v>
      </c>
      <c r="L7127" s="64">
        <f t="shared" si="115"/>
        <v>8.68739250769469e+16</v>
      </c>
      <c r="M7127" s="62">
        <v>7118</v>
      </c>
    </row>
    <row r="7128" spans="4:13">
      <c r="D7128" s="59"/>
      <c r="E7128" s="59"/>
      <c r="F7128" s="62">
        <v>7</v>
      </c>
      <c r="G7128" s="64">
        <v>30008988000</v>
      </c>
      <c r="H7128" s="59"/>
      <c r="I7128" s="69">
        <v>1.08</v>
      </c>
      <c r="J7128" s="70">
        <v>2979046010.71806</v>
      </c>
      <c r="K7128" s="64">
        <v>10</v>
      </c>
      <c r="L7128" s="64">
        <f t="shared" si="115"/>
        <v>8.93981859960741e+16</v>
      </c>
      <c r="M7128" s="62">
        <v>7119</v>
      </c>
    </row>
    <row r="7129" spans="4:13">
      <c r="D7129" s="59"/>
      <c r="E7129" s="59"/>
      <c r="F7129" s="62">
        <v>8</v>
      </c>
      <c r="G7129" s="64">
        <v>30564710000</v>
      </c>
      <c r="H7129" s="59"/>
      <c r="I7129" s="69">
        <v>1.1</v>
      </c>
      <c r="J7129" s="70">
        <v>3008836470.82524</v>
      </c>
      <c r="K7129" s="64">
        <v>10</v>
      </c>
      <c r="L7129" s="64">
        <f t="shared" si="115"/>
        <v>9.19642447329069e+16</v>
      </c>
      <c r="M7129" s="62">
        <v>7120</v>
      </c>
    </row>
    <row r="7130" spans="4:13">
      <c r="D7130" s="62" t="s">
        <v>775</v>
      </c>
      <c r="E7130" s="62">
        <v>1</v>
      </c>
      <c r="F7130" s="62">
        <v>1</v>
      </c>
      <c r="G7130" s="63">
        <v>28452200000</v>
      </c>
      <c r="H7130" s="62">
        <v>666100000</v>
      </c>
      <c r="I7130" s="69">
        <v>1</v>
      </c>
      <c r="J7130" s="70">
        <v>2873672200</v>
      </c>
      <c r="K7130" s="64">
        <v>10</v>
      </c>
      <c r="L7130" s="64">
        <f t="shared" si="115"/>
        <v>8.176232462104e+16</v>
      </c>
      <c r="M7130" s="62">
        <v>7121</v>
      </c>
    </row>
    <row r="7131" spans="4:13">
      <c r="D7131" s="59"/>
      <c r="E7131" s="59"/>
      <c r="F7131" s="62">
        <v>2</v>
      </c>
      <c r="G7131" s="64">
        <v>28736722000</v>
      </c>
      <c r="H7131" s="59"/>
      <c r="I7131" s="69">
        <v>1.01</v>
      </c>
      <c r="J7131" s="70">
        <v>2902408922</v>
      </c>
      <c r="K7131" s="64">
        <v>10</v>
      </c>
      <c r="L7131" s="64">
        <f t="shared" si="115"/>
        <v>8.34057470585557e+16</v>
      </c>
      <c r="M7131" s="62">
        <v>7122</v>
      </c>
    </row>
    <row r="7132" spans="4:13">
      <c r="D7132" s="59"/>
      <c r="E7132" s="59"/>
      <c r="F7132" s="62">
        <v>3</v>
      </c>
      <c r="G7132" s="64">
        <v>29021244000</v>
      </c>
      <c r="H7132" s="59"/>
      <c r="I7132" s="69">
        <v>1.02</v>
      </c>
      <c r="J7132" s="70">
        <v>2931433011.22</v>
      </c>
      <c r="K7132" s="64">
        <v>10</v>
      </c>
      <c r="L7132" s="64">
        <f t="shared" si="115"/>
        <v>8.50738617095144e+16</v>
      </c>
      <c r="M7132" s="62">
        <v>7123</v>
      </c>
    </row>
    <row r="7133" spans="4:13">
      <c r="D7133" s="59"/>
      <c r="E7133" s="59"/>
      <c r="F7133" s="62">
        <v>4</v>
      </c>
      <c r="G7133" s="64">
        <v>29305766000</v>
      </c>
      <c r="H7133" s="59"/>
      <c r="I7133" s="69">
        <v>1.03</v>
      </c>
      <c r="J7133" s="70">
        <v>2960747341.3322</v>
      </c>
      <c r="K7133" s="64">
        <v>10</v>
      </c>
      <c r="L7133" s="64">
        <f t="shared" si="115"/>
        <v>8.67669980759696e+16</v>
      </c>
      <c r="M7133" s="62">
        <v>7124</v>
      </c>
    </row>
    <row r="7134" spans="4:13">
      <c r="D7134" s="59"/>
      <c r="E7134" s="59"/>
      <c r="F7134" s="62">
        <v>5</v>
      </c>
      <c r="G7134" s="64">
        <v>29590288000</v>
      </c>
      <c r="H7134" s="59"/>
      <c r="I7134" s="69">
        <v>1.04</v>
      </c>
      <c r="J7134" s="70">
        <v>2990354814.74552</v>
      </c>
      <c r="K7134" s="64">
        <v>10</v>
      </c>
      <c r="L7134" s="64">
        <f t="shared" si="115"/>
        <v>8.84854897807946e+16</v>
      </c>
      <c r="M7134" s="62">
        <v>7125</v>
      </c>
    </row>
    <row r="7135" spans="4:13">
      <c r="D7135" s="59"/>
      <c r="E7135" s="59"/>
      <c r="F7135" s="62">
        <v>6</v>
      </c>
      <c r="G7135" s="64">
        <v>30159332000</v>
      </c>
      <c r="H7135" s="59"/>
      <c r="I7135" s="69">
        <v>1.06</v>
      </c>
      <c r="J7135" s="70">
        <v>3020258362.89298</v>
      </c>
      <c r="K7135" s="64">
        <v>10</v>
      </c>
      <c r="L7135" s="64">
        <f t="shared" si="115"/>
        <v>9.10890048515979e+16</v>
      </c>
      <c r="M7135" s="62">
        <v>7126</v>
      </c>
    </row>
    <row r="7136" spans="4:13">
      <c r="D7136" s="59"/>
      <c r="E7136" s="59"/>
      <c r="F7136" s="62">
        <v>7</v>
      </c>
      <c r="G7136" s="64">
        <v>30728376000</v>
      </c>
      <c r="H7136" s="59"/>
      <c r="I7136" s="69">
        <v>1.08</v>
      </c>
      <c r="J7136" s="70">
        <v>3050460946.52191</v>
      </c>
      <c r="K7136" s="64">
        <v>10</v>
      </c>
      <c r="L7136" s="64">
        <f t="shared" si="115"/>
        <v>9.37357416664172e+16</v>
      </c>
      <c r="M7136" s="62">
        <v>7127</v>
      </c>
    </row>
    <row r="7137" spans="5:13">
      <c r="E7137" s="59"/>
      <c r="F7137" s="62">
        <v>8</v>
      </c>
      <c r="G7137" s="64">
        <v>31297420000</v>
      </c>
      <c r="H7137" s="59"/>
      <c r="I7137" s="69">
        <v>1.1</v>
      </c>
      <c r="J7137" s="70">
        <v>3080965555.98713</v>
      </c>
      <c r="K7137" s="64">
        <v>10</v>
      </c>
      <c r="L7137" s="64">
        <f t="shared" si="115"/>
        <v>9.64263043086827e+16</v>
      </c>
      <c r="M7137" s="62">
        <v>7128</v>
      </c>
    </row>
    <row r="7138" spans="5:13">
      <c r="E7138" s="62">
        <v>2</v>
      </c>
      <c r="F7138" s="62">
        <v>1</v>
      </c>
      <c r="G7138" s="63">
        <v>29118300000</v>
      </c>
      <c r="H7138" s="62">
        <v>666100000</v>
      </c>
      <c r="I7138" s="69">
        <v>1</v>
      </c>
      <c r="J7138" s="70">
        <v>2940948300</v>
      </c>
      <c r="K7138" s="64">
        <v>10</v>
      </c>
      <c r="L7138" s="64">
        <f t="shared" si="115"/>
        <v>8.563544400219e+16</v>
      </c>
      <c r="M7138" s="62">
        <v>7129</v>
      </c>
    </row>
    <row r="7139" spans="5:13">
      <c r="E7139" s="59"/>
      <c r="F7139" s="62">
        <v>2</v>
      </c>
      <c r="G7139" s="64">
        <v>29409483000</v>
      </c>
      <c r="H7139" s="59"/>
      <c r="I7139" s="69">
        <v>1.01</v>
      </c>
      <c r="J7139" s="70">
        <v>2970357783</v>
      </c>
      <c r="K7139" s="64">
        <v>10</v>
      </c>
      <c r="L7139" s="64">
        <f t="shared" si="115"/>
        <v>8.73567161325392e+16</v>
      </c>
      <c r="M7139" s="62">
        <v>7130</v>
      </c>
    </row>
    <row r="7140" spans="5:13">
      <c r="E7140" s="59"/>
      <c r="F7140" s="62">
        <v>3</v>
      </c>
      <c r="G7140" s="64">
        <v>29700666000</v>
      </c>
      <c r="H7140" s="59"/>
      <c r="I7140" s="69">
        <v>1.02</v>
      </c>
      <c r="J7140" s="70">
        <v>3000061360.83</v>
      </c>
      <c r="K7140" s="64">
        <v>10</v>
      </c>
      <c r="L7140" s="64">
        <f t="shared" si="115"/>
        <v>8.91038501581833e+16</v>
      </c>
      <c r="M7140" s="62">
        <v>7131</v>
      </c>
    </row>
    <row r="7141" spans="5:13">
      <c r="E7141" s="59"/>
      <c r="F7141" s="62">
        <v>4</v>
      </c>
      <c r="G7141" s="64">
        <v>29991849000</v>
      </c>
      <c r="H7141" s="59"/>
      <c r="I7141" s="69">
        <v>1.03</v>
      </c>
      <c r="J7141" s="70">
        <v>3030061974.4383</v>
      </c>
      <c r="K7141" s="64">
        <v>10</v>
      </c>
      <c r="L7141" s="64">
        <f t="shared" si="115"/>
        <v>9.08771911898444e+16</v>
      </c>
      <c r="M7141" s="62">
        <v>7132</v>
      </c>
    </row>
    <row r="7142" spans="5:13">
      <c r="E7142" s="59"/>
      <c r="F7142" s="62">
        <v>5</v>
      </c>
      <c r="G7142" s="64">
        <v>30283032000</v>
      </c>
      <c r="H7142" s="59"/>
      <c r="I7142" s="69">
        <v>1.04</v>
      </c>
      <c r="J7142" s="70">
        <v>3060362594.18268</v>
      </c>
      <c r="K7142" s="64">
        <v>10</v>
      </c>
      <c r="L7142" s="64">
        <f t="shared" si="115"/>
        <v>9.26770886542691e+16</v>
      </c>
      <c r="M7142" s="62">
        <v>7133</v>
      </c>
    </row>
    <row r="7143" spans="5:13">
      <c r="E7143" s="59"/>
      <c r="F7143" s="62">
        <v>6</v>
      </c>
      <c r="G7143" s="64">
        <v>30865398000</v>
      </c>
      <c r="H7143" s="59"/>
      <c r="I7143" s="69">
        <v>1.06</v>
      </c>
      <c r="J7143" s="70">
        <v>3090966220.12451</v>
      </c>
      <c r="K7143" s="64">
        <v>10</v>
      </c>
      <c r="L7143" s="64">
        <f t="shared" si="115"/>
        <v>9.54039334540966e+16</v>
      </c>
      <c r="M7143" s="62">
        <v>7134</v>
      </c>
    </row>
    <row r="7144" spans="5:13">
      <c r="E7144" s="59"/>
      <c r="F7144" s="62">
        <v>7</v>
      </c>
      <c r="G7144" s="64">
        <v>31447764000</v>
      </c>
      <c r="H7144" s="59"/>
      <c r="I7144" s="69">
        <v>1.08</v>
      </c>
      <c r="J7144" s="70">
        <v>3121875882.32576</v>
      </c>
      <c r="K7144" s="64">
        <v>10</v>
      </c>
      <c r="L7144" s="64">
        <f t="shared" si="115"/>
        <v>9.81760474324363e+16</v>
      </c>
      <c r="M7144" s="62">
        <v>7135</v>
      </c>
    </row>
    <row r="7145" spans="5:13">
      <c r="E7145" s="59"/>
      <c r="F7145" s="62">
        <v>8</v>
      </c>
      <c r="G7145" s="64">
        <v>32030130000</v>
      </c>
      <c r="H7145" s="59"/>
      <c r="I7145" s="69">
        <v>1.1</v>
      </c>
      <c r="J7145" s="70">
        <v>3153094641.14901</v>
      </c>
      <c r="K7145" s="64">
        <v>10</v>
      </c>
      <c r="L7145" s="64">
        <f t="shared" si="115"/>
        <v>1.00994063288436e+17</v>
      </c>
      <c r="M7145" s="62">
        <v>7136</v>
      </c>
    </row>
    <row r="7146" spans="5:13">
      <c r="E7146" s="62">
        <v>3</v>
      </c>
      <c r="F7146" s="62">
        <v>1</v>
      </c>
      <c r="G7146" s="63">
        <v>29784400000</v>
      </c>
      <c r="H7146" s="62">
        <v>666100000</v>
      </c>
      <c r="I7146" s="69">
        <v>1</v>
      </c>
      <c r="J7146" s="70">
        <v>3008224400</v>
      </c>
      <c r="K7146" s="64">
        <v>10</v>
      </c>
      <c r="L7146" s="64">
        <f t="shared" si="115"/>
        <v>8.959818860376e+16</v>
      </c>
      <c r="M7146" s="62">
        <v>7137</v>
      </c>
    </row>
    <row r="7147" spans="5:13">
      <c r="E7147" s="59"/>
      <c r="F7147" s="62">
        <v>2</v>
      </c>
      <c r="G7147" s="64">
        <v>30082244000</v>
      </c>
      <c r="H7147" s="59"/>
      <c r="I7147" s="69">
        <v>1.01</v>
      </c>
      <c r="J7147" s="70">
        <v>3038306644</v>
      </c>
      <c r="K7147" s="64">
        <v>10</v>
      </c>
      <c r="L7147" s="64">
        <f t="shared" si="115"/>
        <v>9.13991118938731e+16</v>
      </c>
      <c r="M7147" s="62">
        <v>7138</v>
      </c>
    </row>
    <row r="7148" spans="5:13">
      <c r="E7148" s="59"/>
      <c r="F7148" s="62">
        <v>3</v>
      </c>
      <c r="G7148" s="64">
        <v>30380088000</v>
      </c>
      <c r="H7148" s="59"/>
      <c r="I7148" s="69">
        <v>1.02</v>
      </c>
      <c r="J7148" s="70">
        <v>3068689710.44</v>
      </c>
      <c r="K7148" s="64">
        <v>10</v>
      </c>
      <c r="L7148" s="64">
        <f t="shared" si="115"/>
        <v>9.32270938279497e+16</v>
      </c>
      <c r="M7148" s="62">
        <v>7139</v>
      </c>
    </row>
    <row r="7149" spans="5:13">
      <c r="E7149" s="59"/>
      <c r="F7149" s="62">
        <v>4</v>
      </c>
      <c r="G7149" s="64">
        <v>30677932000</v>
      </c>
      <c r="H7149" s="59"/>
      <c r="I7149" s="69">
        <v>1.03</v>
      </c>
      <c r="J7149" s="70">
        <v>3099376607.5444</v>
      </c>
      <c r="K7149" s="64">
        <v>10</v>
      </c>
      <c r="L7149" s="64">
        <f t="shared" si="115"/>
        <v>9.50824954865698e+16</v>
      </c>
      <c r="M7149" s="62">
        <v>7140</v>
      </c>
    </row>
    <row r="7150" spans="5:13">
      <c r="E7150" s="59"/>
      <c r="F7150" s="62">
        <v>5</v>
      </c>
      <c r="G7150" s="64">
        <v>30975776000</v>
      </c>
      <c r="H7150" s="59"/>
      <c r="I7150" s="69">
        <v>1.04</v>
      </c>
      <c r="J7150" s="70">
        <v>3130370373.61984</v>
      </c>
      <c r="K7150" s="64">
        <v>10</v>
      </c>
      <c r="L7150" s="64">
        <f t="shared" si="115"/>
        <v>9.69656824660605e+16</v>
      </c>
      <c r="M7150" s="62">
        <v>7141</v>
      </c>
    </row>
    <row r="7151" spans="5:13">
      <c r="E7151" s="59"/>
      <c r="F7151" s="62">
        <v>6</v>
      </c>
      <c r="G7151" s="64">
        <v>31571464000</v>
      </c>
      <c r="H7151" s="59"/>
      <c r="I7151" s="69">
        <v>1.06</v>
      </c>
      <c r="J7151" s="70">
        <v>3161674077.35604</v>
      </c>
      <c r="K7151" s="64">
        <v>10</v>
      </c>
      <c r="L7151" s="64">
        <f t="shared" si="115"/>
        <v>9.98187108844434e+16</v>
      </c>
      <c r="M7151" s="62">
        <v>7142</v>
      </c>
    </row>
    <row r="7152" spans="5:13">
      <c r="E7152" s="59"/>
      <c r="F7152" s="62">
        <v>7</v>
      </c>
      <c r="G7152" s="64">
        <v>32167152000</v>
      </c>
      <c r="H7152" s="59"/>
      <c r="I7152" s="69">
        <v>1.08</v>
      </c>
      <c r="J7152" s="70">
        <v>3193290818.1296</v>
      </c>
      <c r="K7152" s="64">
        <v>10</v>
      </c>
      <c r="L7152" s="64">
        <f t="shared" si="115"/>
        <v>1.02719103294131e+17</v>
      </c>
      <c r="M7152" s="62">
        <v>7143</v>
      </c>
    </row>
    <row r="7153" spans="5:13">
      <c r="E7153" s="59"/>
      <c r="F7153" s="62">
        <v>8</v>
      </c>
      <c r="G7153" s="64">
        <v>32762840000</v>
      </c>
      <c r="H7153" s="59"/>
      <c r="I7153" s="69">
        <v>1.1</v>
      </c>
      <c r="J7153" s="70">
        <v>3225223726.3109</v>
      </c>
      <c r="K7153" s="64">
        <v>10</v>
      </c>
      <c r="L7153" s="64">
        <f t="shared" si="115"/>
        <v>1.05667521672168e+17</v>
      </c>
      <c r="M7153" s="62">
        <v>7144</v>
      </c>
    </row>
    <row r="7154" spans="5:13">
      <c r="E7154" s="62">
        <v>4</v>
      </c>
      <c r="F7154" s="62">
        <v>1</v>
      </c>
      <c r="G7154" s="63">
        <v>30450500000</v>
      </c>
      <c r="H7154" s="62">
        <v>666100000</v>
      </c>
      <c r="I7154" s="69">
        <v>1</v>
      </c>
      <c r="J7154" s="70">
        <v>3075500500</v>
      </c>
      <c r="K7154" s="64">
        <v>10</v>
      </c>
      <c r="L7154" s="64">
        <f t="shared" si="115"/>
        <v>9.365055842575e+16</v>
      </c>
      <c r="M7154" s="62">
        <v>7145</v>
      </c>
    </row>
    <row r="7155" spans="5:13">
      <c r="E7155" s="59"/>
      <c r="F7155" s="62">
        <v>2</v>
      </c>
      <c r="G7155" s="64">
        <v>30755005000</v>
      </c>
      <c r="H7155" s="59"/>
      <c r="I7155" s="69">
        <v>1.01</v>
      </c>
      <c r="J7155" s="70">
        <v>3106255505</v>
      </c>
      <c r="K7155" s="64">
        <v>10</v>
      </c>
      <c r="L7155" s="64">
        <f t="shared" si="115"/>
        <v>9.55329343425575e+16</v>
      </c>
      <c r="M7155" s="62">
        <v>7146</v>
      </c>
    </row>
    <row r="7156" spans="5:13">
      <c r="E7156" s="59"/>
      <c r="F7156" s="62">
        <v>3</v>
      </c>
      <c r="G7156" s="64">
        <v>31059510000</v>
      </c>
      <c r="H7156" s="59"/>
      <c r="I7156" s="69">
        <v>1.02</v>
      </c>
      <c r="J7156" s="70">
        <v>3137318060.05</v>
      </c>
      <c r="K7156" s="64">
        <v>10</v>
      </c>
      <c r="L7156" s="64">
        <f t="shared" si="115"/>
        <v>9.74435927188136e+16</v>
      </c>
      <c r="M7156" s="62">
        <v>7147</v>
      </c>
    </row>
    <row r="7157" spans="5:13">
      <c r="E7157" s="59"/>
      <c r="F7157" s="62">
        <v>4</v>
      </c>
      <c r="G7157" s="64">
        <v>31364015000</v>
      </c>
      <c r="H7157" s="59"/>
      <c r="I7157" s="69">
        <v>1.03</v>
      </c>
      <c r="J7157" s="70">
        <v>3168691240.6505</v>
      </c>
      <c r="K7157" s="64">
        <v>10</v>
      </c>
      <c r="L7157" s="64">
        <f t="shared" si="115"/>
        <v>9.93829109661459e+16</v>
      </c>
      <c r="M7157" s="62">
        <v>7148</v>
      </c>
    </row>
    <row r="7158" spans="5:13">
      <c r="E7158" s="59"/>
      <c r="F7158" s="62">
        <v>5</v>
      </c>
      <c r="G7158" s="64">
        <v>31668520000</v>
      </c>
      <c r="H7158" s="59"/>
      <c r="I7158" s="69">
        <v>1.04</v>
      </c>
      <c r="J7158" s="70">
        <v>3200378153.05701</v>
      </c>
      <c r="K7158" s="64">
        <v>10</v>
      </c>
      <c r="L7158" s="64">
        <f t="shared" si="115"/>
        <v>1.01351271216169e+17</v>
      </c>
      <c r="M7158" s="62">
        <v>7149</v>
      </c>
    </row>
    <row r="7159" spans="5:13">
      <c r="E7159" s="59"/>
      <c r="F7159" s="62">
        <v>6</v>
      </c>
      <c r="G7159" s="64">
        <v>32277530000</v>
      </c>
      <c r="H7159" s="59"/>
      <c r="I7159" s="69">
        <v>1.06</v>
      </c>
      <c r="J7159" s="70">
        <v>3232381934.58758</v>
      </c>
      <c r="K7159" s="64">
        <v>10</v>
      </c>
      <c r="L7159" s="64">
        <f t="shared" si="115"/>
        <v>1.04333337142639e+17</v>
      </c>
      <c r="M7159" s="62">
        <v>7150</v>
      </c>
    </row>
    <row r="7160" spans="5:13">
      <c r="E7160" s="59"/>
      <c r="F7160" s="62">
        <v>7</v>
      </c>
      <c r="G7160" s="64">
        <v>32886540000</v>
      </c>
      <c r="H7160" s="59"/>
      <c r="I7160" s="69">
        <v>1.08</v>
      </c>
      <c r="J7160" s="70">
        <v>3264705753.93345</v>
      </c>
      <c r="K7160" s="64">
        <v>10</v>
      </c>
      <c r="L7160" s="64">
        <f t="shared" si="115"/>
        <v>1.07364909251503e+17</v>
      </c>
      <c r="M7160" s="62">
        <v>7151</v>
      </c>
    </row>
    <row r="7161" spans="5:13">
      <c r="E7161" s="59"/>
      <c r="F7161" s="62">
        <v>8</v>
      </c>
      <c r="G7161" s="64">
        <v>33495550000</v>
      </c>
      <c r="H7161" s="59"/>
      <c r="I7161" s="69">
        <v>1.1</v>
      </c>
      <c r="J7161" s="70">
        <v>3297352811.47279</v>
      </c>
      <c r="K7161" s="64">
        <v>10</v>
      </c>
      <c r="L7161" s="64">
        <f t="shared" si="115"/>
        <v>1.10446679459877e+17</v>
      </c>
      <c r="M7161" s="62">
        <v>7152</v>
      </c>
    </row>
    <row r="7162" spans="5:13">
      <c r="E7162" s="62">
        <v>5</v>
      </c>
      <c r="F7162" s="62">
        <v>1</v>
      </c>
      <c r="G7162" s="63">
        <v>31116600000</v>
      </c>
      <c r="H7162" s="62">
        <v>666100000</v>
      </c>
      <c r="I7162" s="69">
        <v>1</v>
      </c>
      <c r="J7162" s="70">
        <v>3142776600</v>
      </c>
      <c r="K7162" s="64">
        <v>10</v>
      </c>
      <c r="L7162" s="64">
        <f t="shared" si="115"/>
        <v>9.779255346816e+16</v>
      </c>
      <c r="M7162" s="62">
        <v>7153</v>
      </c>
    </row>
    <row r="7163" spans="5:13">
      <c r="E7163" s="59"/>
      <c r="F7163" s="62">
        <v>2</v>
      </c>
      <c r="G7163" s="64">
        <v>31427766000</v>
      </c>
      <c r="H7163" s="59"/>
      <c r="I7163" s="69">
        <v>1.01</v>
      </c>
      <c r="J7163" s="70">
        <v>3174204366</v>
      </c>
      <c r="K7163" s="64">
        <v>10</v>
      </c>
      <c r="L7163" s="64">
        <f t="shared" si="115"/>
        <v>9.97581834785924e+16</v>
      </c>
      <c r="M7163" s="62">
        <v>7154</v>
      </c>
    </row>
    <row r="7164" spans="5:13">
      <c r="E7164" s="59"/>
      <c r="F7164" s="62">
        <v>3</v>
      </c>
      <c r="G7164" s="64">
        <v>31738932000</v>
      </c>
      <c r="H7164" s="59"/>
      <c r="I7164" s="69">
        <v>1.02</v>
      </c>
      <c r="J7164" s="70">
        <v>3205946409.66</v>
      </c>
      <c r="K7164" s="64">
        <v>10</v>
      </c>
      <c r="L7164" s="64">
        <f t="shared" si="115"/>
        <v>1.01753346830775e+17</v>
      </c>
      <c r="M7164" s="62">
        <v>7155</v>
      </c>
    </row>
    <row r="7165" spans="5:13">
      <c r="E7165" s="59"/>
      <c r="F7165" s="62">
        <v>4</v>
      </c>
      <c r="G7165" s="64">
        <v>32050098000</v>
      </c>
      <c r="H7165" s="59"/>
      <c r="I7165" s="69">
        <v>1.03</v>
      </c>
      <c r="J7165" s="70">
        <v>3238005873.7566</v>
      </c>
      <c r="K7165" s="64">
        <v>10</v>
      </c>
      <c r="L7165" s="64">
        <f t="shared" si="115"/>
        <v>1.03778437628573e+17</v>
      </c>
      <c r="M7165" s="62">
        <v>7156</v>
      </c>
    </row>
    <row r="7166" spans="5:13">
      <c r="E7166" s="59"/>
      <c r="F7166" s="62">
        <v>5</v>
      </c>
      <c r="G7166" s="64">
        <v>32361264000</v>
      </c>
      <c r="H7166" s="59"/>
      <c r="I7166" s="69">
        <v>1.04</v>
      </c>
      <c r="J7166" s="70">
        <v>3270385932.49417</v>
      </c>
      <c r="K7166" s="64">
        <v>10</v>
      </c>
      <c r="L7166" s="64">
        <f t="shared" si="115"/>
        <v>1.05833854904594e+17</v>
      </c>
      <c r="M7166" s="62">
        <v>7157</v>
      </c>
    </row>
    <row r="7167" spans="5:13">
      <c r="E7167" s="59"/>
      <c r="F7167" s="62">
        <v>6</v>
      </c>
      <c r="G7167" s="64">
        <v>32983596000</v>
      </c>
      <c r="H7167" s="59"/>
      <c r="I7167" s="69">
        <v>1.06</v>
      </c>
      <c r="J7167" s="70">
        <v>3303089791.81911</v>
      </c>
      <c r="K7167" s="64">
        <v>10</v>
      </c>
      <c r="L7167" s="64">
        <f t="shared" si="115"/>
        <v>1.08947812228682e+17</v>
      </c>
      <c r="M7167" s="62">
        <v>7158</v>
      </c>
    </row>
    <row r="7168" spans="5:13">
      <c r="E7168" s="59"/>
      <c r="F7168" s="62">
        <v>7</v>
      </c>
      <c r="G7168" s="64">
        <v>33605928000</v>
      </c>
      <c r="H7168" s="59"/>
      <c r="I7168" s="69">
        <v>1.08</v>
      </c>
      <c r="J7168" s="70">
        <v>3336120689.7373</v>
      </c>
      <c r="K7168" s="64">
        <v>10</v>
      </c>
      <c r="L7168" s="64">
        <f t="shared" si="115"/>
        <v>1.1211346530455e+17</v>
      </c>
      <c r="M7168" s="62">
        <v>7159</v>
      </c>
    </row>
    <row r="7169" spans="4:13">
      <c r="D7169" s="59"/>
      <c r="E7169" s="59"/>
      <c r="F7169" s="62">
        <v>8</v>
      </c>
      <c r="G7169" s="64">
        <v>34228260000</v>
      </c>
      <c r="H7169" s="59"/>
      <c r="I7169" s="69">
        <v>1.1</v>
      </c>
      <c r="J7169" s="70">
        <v>3369481896.63467</v>
      </c>
      <c r="K7169" s="64">
        <v>10</v>
      </c>
      <c r="L7169" s="64">
        <f t="shared" si="115"/>
        <v>1.15331536651565e+17</v>
      </c>
      <c r="M7169" s="62">
        <v>7160</v>
      </c>
    </row>
    <row r="7170" spans="4:13">
      <c r="D7170" s="62" t="s">
        <v>776</v>
      </c>
      <c r="E7170" s="62">
        <v>1</v>
      </c>
      <c r="F7170" s="62">
        <v>1</v>
      </c>
      <c r="G7170" s="63">
        <v>31832700000</v>
      </c>
      <c r="H7170" s="62">
        <v>716100000</v>
      </c>
      <c r="I7170" s="69">
        <v>1</v>
      </c>
      <c r="J7170" s="70">
        <v>3215102700</v>
      </c>
      <c r="K7170" s="64">
        <v>10</v>
      </c>
      <c r="L7170" s="64">
        <f t="shared" si="115"/>
        <v>1.0234543155099e+17</v>
      </c>
      <c r="M7170" s="62">
        <v>7161</v>
      </c>
    </row>
    <row r="7171" spans="4:13">
      <c r="D7171" s="59"/>
      <c r="E7171" s="59"/>
      <c r="F7171" s="62">
        <v>2</v>
      </c>
      <c r="G7171" s="64">
        <v>32151027000</v>
      </c>
      <c r="H7171" s="59"/>
      <c r="I7171" s="69">
        <v>1.01</v>
      </c>
      <c r="J7171" s="70">
        <v>3247253727</v>
      </c>
      <c r="K7171" s="64">
        <v>10</v>
      </c>
      <c r="L7171" s="64">
        <f t="shared" si="115"/>
        <v>1.04402574403655e+17</v>
      </c>
      <c r="M7171" s="62">
        <v>7162</v>
      </c>
    </row>
    <row r="7172" spans="4:13">
      <c r="D7172" s="59"/>
      <c r="E7172" s="59"/>
      <c r="F7172" s="62">
        <v>3</v>
      </c>
      <c r="G7172" s="64">
        <v>32469354000</v>
      </c>
      <c r="H7172" s="59"/>
      <c r="I7172" s="69">
        <v>1.02</v>
      </c>
      <c r="J7172" s="70">
        <v>3279726264.27</v>
      </c>
      <c r="K7172" s="64">
        <v>10</v>
      </c>
      <c r="L7172" s="64">
        <f t="shared" si="115"/>
        <v>1.06490625567034e+17</v>
      </c>
      <c r="M7172" s="62">
        <v>7163</v>
      </c>
    </row>
    <row r="7173" spans="4:13">
      <c r="D7173" s="59"/>
      <c r="E7173" s="59"/>
      <c r="F7173" s="62">
        <v>4</v>
      </c>
      <c r="G7173" s="64">
        <v>32787681000</v>
      </c>
      <c r="H7173" s="59"/>
      <c r="I7173" s="69">
        <v>1.03</v>
      </c>
      <c r="J7173" s="70">
        <v>3312523526.9127</v>
      </c>
      <c r="K7173" s="64">
        <v>10</v>
      </c>
      <c r="L7173" s="64">
        <f t="shared" si="115"/>
        <v>1.0860999749309e+17</v>
      </c>
      <c r="M7173" s="62">
        <v>7164</v>
      </c>
    </row>
    <row r="7174" spans="4:13">
      <c r="D7174" s="59"/>
      <c r="E7174" s="59"/>
      <c r="F7174" s="62">
        <v>5</v>
      </c>
      <c r="G7174" s="64">
        <v>33106008000</v>
      </c>
      <c r="H7174" s="59"/>
      <c r="I7174" s="69">
        <v>1.04</v>
      </c>
      <c r="J7174" s="70">
        <v>3345648762.18183</v>
      </c>
      <c r="K7174" s="64">
        <v>10</v>
      </c>
      <c r="L7174" s="64">
        <f t="shared" si="115"/>
        <v>1.1076110779199e+17</v>
      </c>
      <c r="M7174" s="62">
        <v>7165</v>
      </c>
    </row>
    <row r="7175" spans="4:13">
      <c r="D7175" s="59"/>
      <c r="E7175" s="59"/>
      <c r="F7175" s="62">
        <v>6</v>
      </c>
      <c r="G7175" s="64">
        <v>33742662000</v>
      </c>
      <c r="H7175" s="59"/>
      <c r="I7175" s="69">
        <v>1.06</v>
      </c>
      <c r="J7175" s="70">
        <v>3379105249.80365</v>
      </c>
      <c r="K7175" s="64">
        <v>10</v>
      </c>
      <c r="L7175" s="64">
        <f t="shared" si="115"/>
        <v>1.14020040049212e+17</v>
      </c>
      <c r="M7175" s="62">
        <v>7166</v>
      </c>
    </row>
    <row r="7176" spans="4:13">
      <c r="D7176" s="59"/>
      <c r="E7176" s="59"/>
      <c r="F7176" s="62">
        <v>7</v>
      </c>
      <c r="G7176" s="64">
        <v>34379316000</v>
      </c>
      <c r="H7176" s="59"/>
      <c r="I7176" s="69">
        <v>1.08</v>
      </c>
      <c r="J7176" s="70">
        <v>3412896302.30168</v>
      </c>
      <c r="K7176" s="64">
        <v>10</v>
      </c>
      <c r="L7176" s="64">
        <f t="shared" si="115"/>
        <v>1.17333074831377e+17</v>
      </c>
      <c r="M7176" s="62">
        <v>7167</v>
      </c>
    </row>
    <row r="7177" spans="4:13">
      <c r="D7177" s="59"/>
      <c r="E7177" s="59"/>
      <c r="F7177" s="62">
        <v>8</v>
      </c>
      <c r="G7177" s="64">
        <v>35015970000</v>
      </c>
      <c r="H7177" s="59"/>
      <c r="I7177" s="69">
        <v>1.1</v>
      </c>
      <c r="J7177" s="70">
        <v>3447025265.3247</v>
      </c>
      <c r="K7177" s="64">
        <v>10</v>
      </c>
      <c r="L7177" s="64">
        <f t="shared" si="115"/>
        <v>1.20700968295822e+17</v>
      </c>
      <c r="M7177" s="62">
        <v>7168</v>
      </c>
    </row>
    <row r="7178" spans="4:13">
      <c r="D7178" s="59"/>
      <c r="E7178" s="62">
        <v>2</v>
      </c>
      <c r="F7178" s="62">
        <v>1</v>
      </c>
      <c r="G7178" s="63">
        <v>32548800000</v>
      </c>
      <c r="H7178" s="62">
        <v>716100000</v>
      </c>
      <c r="I7178" s="69">
        <v>1</v>
      </c>
      <c r="J7178" s="70">
        <v>3287428800</v>
      </c>
      <c r="K7178" s="64">
        <v>10</v>
      </c>
      <c r="L7178" s="64">
        <f t="shared" ref="L7178:L7241" si="116">G7178*(1+J7178/1000)</f>
        <v>1.0700189507424e+17</v>
      </c>
      <c r="M7178" s="62">
        <v>7169</v>
      </c>
    </row>
    <row r="7179" spans="4:13">
      <c r="D7179" s="59"/>
      <c r="E7179" s="59"/>
      <c r="F7179" s="62">
        <v>2</v>
      </c>
      <c r="G7179" s="64">
        <v>32874288000</v>
      </c>
      <c r="H7179" s="59"/>
      <c r="I7179" s="69">
        <v>1.01</v>
      </c>
      <c r="J7179" s="70">
        <v>3320303088</v>
      </c>
      <c r="K7179" s="64">
        <v>10</v>
      </c>
      <c r="L7179" s="64">
        <f t="shared" si="116"/>
        <v>1.09152632836489e+17</v>
      </c>
      <c r="M7179" s="62">
        <v>7170</v>
      </c>
    </row>
    <row r="7180" spans="4:13">
      <c r="D7180" s="59"/>
      <c r="E7180" s="59"/>
      <c r="F7180" s="62">
        <v>3</v>
      </c>
      <c r="G7180" s="64">
        <v>33199776000</v>
      </c>
      <c r="H7180" s="59"/>
      <c r="I7180" s="69">
        <v>1.02</v>
      </c>
      <c r="J7180" s="70">
        <v>3353506118.88</v>
      </c>
      <c r="K7180" s="64">
        <v>10</v>
      </c>
      <c r="L7180" s="64">
        <f t="shared" si="116"/>
        <v>1.11335685161221e+17</v>
      </c>
      <c r="M7180" s="62">
        <v>7171</v>
      </c>
    </row>
    <row r="7181" spans="4:13">
      <c r="D7181" s="59"/>
      <c r="E7181" s="59"/>
      <c r="F7181" s="62">
        <v>4</v>
      </c>
      <c r="G7181" s="64">
        <v>33525264000</v>
      </c>
      <c r="H7181" s="59"/>
      <c r="I7181" s="69">
        <v>1.03</v>
      </c>
      <c r="J7181" s="70">
        <v>3387041180.0688</v>
      </c>
      <c r="K7181" s="64">
        <v>10</v>
      </c>
      <c r="L7181" s="64">
        <f t="shared" si="116"/>
        <v>1.13551483265942e+17</v>
      </c>
      <c r="M7181" s="62">
        <v>7172</v>
      </c>
    </row>
    <row r="7182" spans="4:13">
      <c r="D7182" s="59"/>
      <c r="E7182" s="59"/>
      <c r="F7182" s="62">
        <v>5</v>
      </c>
      <c r="G7182" s="64">
        <v>33850752000</v>
      </c>
      <c r="H7182" s="59"/>
      <c r="I7182" s="69">
        <v>1.04</v>
      </c>
      <c r="J7182" s="70">
        <v>3420911591.86949</v>
      </c>
      <c r="K7182" s="64">
        <v>10</v>
      </c>
      <c r="L7182" s="64">
        <f t="shared" si="116"/>
        <v>1.15800463761051e+17</v>
      </c>
      <c r="M7182" s="62">
        <v>7173</v>
      </c>
    </row>
    <row r="7183" spans="4:13">
      <c r="D7183" s="59"/>
      <c r="E7183" s="59"/>
      <c r="F7183" s="62">
        <v>6</v>
      </c>
      <c r="G7183" s="64">
        <v>34501728000</v>
      </c>
      <c r="H7183" s="59"/>
      <c r="I7183" s="69">
        <v>1.06</v>
      </c>
      <c r="J7183" s="70">
        <v>3455120707.78818</v>
      </c>
      <c r="K7183" s="64">
        <v>10</v>
      </c>
      <c r="L7183" s="64">
        <f t="shared" si="116"/>
        <v>1.19207669369003e+17</v>
      </c>
      <c r="M7183" s="62">
        <v>7174</v>
      </c>
    </row>
    <row r="7184" spans="4:13">
      <c r="D7184" s="59"/>
      <c r="E7184" s="59"/>
      <c r="F7184" s="62">
        <v>7</v>
      </c>
      <c r="G7184" s="64">
        <v>35152704000</v>
      </c>
      <c r="H7184" s="59"/>
      <c r="I7184" s="69">
        <v>1.08</v>
      </c>
      <c r="J7184" s="70">
        <v>3489671914.86607</v>
      </c>
      <c r="K7184" s="64">
        <v>10</v>
      </c>
      <c r="L7184" s="64">
        <f t="shared" si="116"/>
        <v>1.22671439033104e+17</v>
      </c>
      <c r="M7184" s="62">
        <v>7175</v>
      </c>
    </row>
    <row r="7185" spans="5:13">
      <c r="E7185" s="59"/>
      <c r="F7185" s="62">
        <v>8</v>
      </c>
      <c r="G7185" s="64">
        <v>35803680000</v>
      </c>
      <c r="H7185" s="59"/>
      <c r="I7185" s="69">
        <v>1.1</v>
      </c>
      <c r="J7185" s="70">
        <v>3524568634.01473</v>
      </c>
      <c r="K7185" s="64">
        <v>10</v>
      </c>
      <c r="L7185" s="64">
        <f t="shared" si="116"/>
        <v>1.2619256331398e+17</v>
      </c>
      <c r="M7185" s="62">
        <v>7176</v>
      </c>
    </row>
    <row r="7186" spans="5:13">
      <c r="E7186" s="62">
        <v>3</v>
      </c>
      <c r="F7186" s="62">
        <v>1</v>
      </c>
      <c r="G7186" s="63">
        <v>33264900000</v>
      </c>
      <c r="H7186" s="62">
        <v>716100000</v>
      </c>
      <c r="I7186" s="69">
        <v>1</v>
      </c>
      <c r="J7186" s="70">
        <v>3359754900</v>
      </c>
      <c r="K7186" s="64">
        <v>10</v>
      </c>
      <c r="L7186" s="64">
        <f t="shared" si="116"/>
        <v>1.1176194403791e+17</v>
      </c>
      <c r="M7186" s="62">
        <v>7177</v>
      </c>
    </row>
    <row r="7187" spans="5:13">
      <c r="E7187" s="59"/>
      <c r="F7187" s="62">
        <v>2</v>
      </c>
      <c r="G7187" s="64">
        <v>33597549000</v>
      </c>
      <c r="H7187" s="59"/>
      <c r="I7187" s="69">
        <v>1.01</v>
      </c>
      <c r="J7187" s="70">
        <v>3393352449</v>
      </c>
      <c r="K7187" s="64">
        <v>10</v>
      </c>
      <c r="L7187" s="64">
        <f t="shared" si="116"/>
        <v>1.14008358777096e+17</v>
      </c>
      <c r="M7187" s="62">
        <v>7178</v>
      </c>
    </row>
    <row r="7188" spans="5:13">
      <c r="E7188" s="59"/>
      <c r="F7188" s="62">
        <v>3</v>
      </c>
      <c r="G7188" s="64">
        <v>33930198000</v>
      </c>
      <c r="H7188" s="59"/>
      <c r="I7188" s="69">
        <v>1.02</v>
      </c>
      <c r="J7188" s="70">
        <v>3427285973.49</v>
      </c>
      <c r="K7188" s="64">
        <v>10</v>
      </c>
      <c r="L7188" s="64">
        <f t="shared" si="116"/>
        <v>1.16288525613336e+17</v>
      </c>
      <c r="M7188" s="62">
        <v>7179</v>
      </c>
    </row>
    <row r="7189" spans="5:13">
      <c r="E7189" s="59"/>
      <c r="F7189" s="62">
        <v>4</v>
      </c>
      <c r="G7189" s="64">
        <v>34262847000</v>
      </c>
      <c r="H7189" s="59"/>
      <c r="I7189" s="69">
        <v>1.03</v>
      </c>
      <c r="J7189" s="70">
        <v>3461558833.2249</v>
      </c>
      <c r="K7189" s="64">
        <v>10</v>
      </c>
      <c r="L7189" s="64">
        <f t="shared" si="116"/>
        <v>1.1860289494713e+17</v>
      </c>
      <c r="M7189" s="62">
        <v>7180</v>
      </c>
    </row>
    <row r="7190" spans="5:13">
      <c r="E7190" s="59"/>
      <c r="F7190" s="62">
        <v>5</v>
      </c>
      <c r="G7190" s="64">
        <v>34595496000</v>
      </c>
      <c r="H7190" s="59"/>
      <c r="I7190" s="69">
        <v>1.04</v>
      </c>
      <c r="J7190" s="70">
        <v>3496174421.55715</v>
      </c>
      <c r="K7190" s="64">
        <v>10</v>
      </c>
      <c r="L7190" s="64">
        <f t="shared" si="116"/>
        <v>1.20951922811779e+17</v>
      </c>
      <c r="M7190" s="62">
        <v>7181</v>
      </c>
    </row>
    <row r="7191" spans="5:13">
      <c r="E7191" s="59"/>
      <c r="F7191" s="62">
        <v>6</v>
      </c>
      <c r="G7191" s="64">
        <v>35260794000</v>
      </c>
      <c r="H7191" s="59"/>
      <c r="I7191" s="69">
        <v>1.06</v>
      </c>
      <c r="J7191" s="70">
        <v>3531136165.77272</v>
      </c>
      <c r="K7191" s="64">
        <v>10</v>
      </c>
      <c r="L7191" s="64">
        <f t="shared" si="116"/>
        <v>1.24510700188056e+17</v>
      </c>
      <c r="M7191" s="62">
        <v>7182</v>
      </c>
    </row>
    <row r="7192" spans="5:13">
      <c r="E7192" s="59"/>
      <c r="F7192" s="62">
        <v>7</v>
      </c>
      <c r="G7192" s="64">
        <v>35926092000</v>
      </c>
      <c r="H7192" s="59"/>
      <c r="I7192" s="69">
        <v>1.08</v>
      </c>
      <c r="J7192" s="70">
        <v>3566447527.43045</v>
      </c>
      <c r="K7192" s="64">
        <v>10</v>
      </c>
      <c r="L7192" s="64">
        <f t="shared" si="116"/>
        <v>1.28128557909731e+17</v>
      </c>
      <c r="M7192" s="62">
        <v>7183</v>
      </c>
    </row>
    <row r="7193" spans="5:13">
      <c r="E7193" s="59"/>
      <c r="F7193" s="62">
        <v>8</v>
      </c>
      <c r="G7193" s="64">
        <v>36591390000</v>
      </c>
      <c r="H7193" s="59"/>
      <c r="I7193" s="69">
        <v>1.1</v>
      </c>
      <c r="J7193" s="70">
        <v>3602112002.70475</v>
      </c>
      <c r="K7193" s="64">
        <v>10</v>
      </c>
      <c r="L7193" s="64">
        <f t="shared" si="116"/>
        <v>1.31806321706041e+17</v>
      </c>
      <c r="M7193" s="62">
        <v>7184</v>
      </c>
    </row>
    <row r="7194" spans="5:13">
      <c r="E7194" s="62">
        <v>4</v>
      </c>
      <c r="F7194" s="62">
        <v>1</v>
      </c>
      <c r="G7194" s="63">
        <v>33981000000</v>
      </c>
      <c r="H7194" s="62">
        <v>716100000</v>
      </c>
      <c r="I7194" s="69">
        <v>1</v>
      </c>
      <c r="J7194" s="70">
        <v>3432081000</v>
      </c>
      <c r="K7194" s="64">
        <v>10</v>
      </c>
      <c r="L7194" s="64">
        <f t="shared" si="116"/>
        <v>1.16625578442e+17</v>
      </c>
      <c r="M7194" s="62">
        <v>7185</v>
      </c>
    </row>
    <row r="7195" spans="5:13">
      <c r="E7195" s="59"/>
      <c r="F7195" s="62">
        <v>2</v>
      </c>
      <c r="G7195" s="64">
        <v>34320810000</v>
      </c>
      <c r="H7195" s="59"/>
      <c r="I7195" s="69">
        <v>1.01</v>
      </c>
      <c r="J7195" s="70">
        <v>3466401810</v>
      </c>
      <c r="K7195" s="64">
        <v>10</v>
      </c>
      <c r="L7195" s="64">
        <f t="shared" si="116"/>
        <v>1.18969752225476e+17</v>
      </c>
      <c r="M7195" s="62">
        <v>7186</v>
      </c>
    </row>
    <row r="7196" spans="5:13">
      <c r="E7196" s="59"/>
      <c r="F7196" s="62">
        <v>3</v>
      </c>
      <c r="G7196" s="64">
        <v>34660620000</v>
      </c>
      <c r="H7196" s="59"/>
      <c r="I7196" s="69">
        <v>1.02</v>
      </c>
      <c r="J7196" s="70">
        <v>3501065828.1</v>
      </c>
      <c r="K7196" s="64">
        <v>10</v>
      </c>
      <c r="L7196" s="64">
        <f t="shared" si="116"/>
        <v>1.21349146923379e+17</v>
      </c>
      <c r="M7196" s="62">
        <v>7187</v>
      </c>
    </row>
    <row r="7197" spans="5:13">
      <c r="E7197" s="59"/>
      <c r="F7197" s="62">
        <v>4</v>
      </c>
      <c r="G7197" s="64">
        <v>35000430000</v>
      </c>
      <c r="H7197" s="59"/>
      <c r="I7197" s="69">
        <v>1.03</v>
      </c>
      <c r="J7197" s="70">
        <v>3536076486.381</v>
      </c>
      <c r="K7197" s="64">
        <v>10</v>
      </c>
      <c r="L7197" s="64">
        <f t="shared" si="116"/>
        <v>1.23764232536654e+17</v>
      </c>
      <c r="M7197" s="62">
        <v>7188</v>
      </c>
    </row>
    <row r="7198" spans="5:13">
      <c r="E7198" s="59"/>
      <c r="F7198" s="62">
        <v>5</v>
      </c>
      <c r="G7198" s="64">
        <v>35340240000</v>
      </c>
      <c r="H7198" s="59"/>
      <c r="I7198" s="69">
        <v>1.04</v>
      </c>
      <c r="J7198" s="70">
        <v>3571437251.24481</v>
      </c>
      <c r="K7198" s="64">
        <v>10</v>
      </c>
      <c r="L7198" s="64">
        <f t="shared" si="116"/>
        <v>1.26215484944172e+17</v>
      </c>
      <c r="M7198" s="62">
        <v>7189</v>
      </c>
    </row>
    <row r="7199" spans="5:13">
      <c r="E7199" s="59"/>
      <c r="F7199" s="62">
        <v>6</v>
      </c>
      <c r="G7199" s="64">
        <v>36019860000</v>
      </c>
      <c r="H7199" s="59"/>
      <c r="I7199" s="69">
        <v>1.06</v>
      </c>
      <c r="J7199" s="70">
        <v>3607151623.75726</v>
      </c>
      <c r="K7199" s="64">
        <v>10</v>
      </c>
      <c r="L7199" s="64">
        <f t="shared" si="116"/>
        <v>1.29929132506369e+17</v>
      </c>
      <c r="M7199" s="62">
        <v>7190</v>
      </c>
    </row>
    <row r="7200" spans="5:13">
      <c r="E7200" s="59"/>
      <c r="F7200" s="62">
        <v>7</v>
      </c>
      <c r="G7200" s="64">
        <v>36699480000</v>
      </c>
      <c r="H7200" s="59"/>
      <c r="I7200" s="69">
        <v>1.08</v>
      </c>
      <c r="J7200" s="70">
        <v>3643223139.99483</v>
      </c>
      <c r="K7200" s="64">
        <v>10</v>
      </c>
      <c r="L7200" s="64">
        <f t="shared" si="116"/>
        <v>1.33704431461257e+17</v>
      </c>
      <c r="M7200" s="62">
        <v>7191</v>
      </c>
    </row>
    <row r="7201" spans="4:13">
      <c r="D7201" s="59"/>
      <c r="E7201" s="59"/>
      <c r="F7201" s="62">
        <v>8</v>
      </c>
      <c r="G7201" s="64">
        <v>37379100000</v>
      </c>
      <c r="H7201" s="59"/>
      <c r="I7201" s="69">
        <v>1.1</v>
      </c>
      <c r="J7201" s="70">
        <v>3679655371.39478</v>
      </c>
      <c r="K7201" s="64">
        <v>10</v>
      </c>
      <c r="L7201" s="64">
        <f t="shared" si="116"/>
        <v>1.37542243472003e+17</v>
      </c>
      <c r="M7201" s="62">
        <v>7192</v>
      </c>
    </row>
    <row r="7202" spans="4:13">
      <c r="D7202" s="59"/>
      <c r="E7202" s="62">
        <v>5</v>
      </c>
      <c r="F7202" s="62">
        <v>1</v>
      </c>
      <c r="G7202" s="63">
        <v>34697100000</v>
      </c>
      <c r="H7202" s="62">
        <v>716100000</v>
      </c>
      <c r="I7202" s="69">
        <v>1</v>
      </c>
      <c r="J7202" s="70">
        <v>3504407100</v>
      </c>
      <c r="K7202" s="64">
        <v>10</v>
      </c>
      <c r="L7202" s="64">
        <f t="shared" si="116"/>
        <v>1.2159279828651e+17</v>
      </c>
      <c r="M7202" s="62">
        <v>7193</v>
      </c>
    </row>
    <row r="7203" spans="4:13">
      <c r="D7203" s="59"/>
      <c r="E7203" s="59"/>
      <c r="F7203" s="62">
        <v>2</v>
      </c>
      <c r="G7203" s="64">
        <v>35044071000</v>
      </c>
      <c r="H7203" s="59"/>
      <c r="I7203" s="69">
        <v>1.01</v>
      </c>
      <c r="J7203" s="70">
        <v>3539451171</v>
      </c>
      <c r="K7203" s="64">
        <v>10</v>
      </c>
      <c r="L7203" s="64">
        <f t="shared" si="116"/>
        <v>1.24036813181628e+17</v>
      </c>
      <c r="M7203" s="62">
        <v>7194</v>
      </c>
    </row>
    <row r="7204" spans="4:13">
      <c r="D7204" s="59"/>
      <c r="E7204" s="59"/>
      <c r="F7204" s="62">
        <v>3</v>
      </c>
      <c r="G7204" s="64">
        <v>35391042000</v>
      </c>
      <c r="H7204" s="59"/>
      <c r="I7204" s="69">
        <v>1.02</v>
      </c>
      <c r="J7204" s="70">
        <v>3574845682.71</v>
      </c>
      <c r="K7204" s="64">
        <v>10</v>
      </c>
      <c r="L7204" s="64">
        <f t="shared" si="116"/>
        <v>1.2651754909135e+17</v>
      </c>
      <c r="M7204" s="62">
        <v>7195</v>
      </c>
    </row>
    <row r="7205" spans="4:13">
      <c r="D7205" s="59"/>
      <c r="E7205" s="59"/>
      <c r="F7205" s="62">
        <v>4</v>
      </c>
      <c r="G7205" s="64">
        <v>35738013000</v>
      </c>
      <c r="H7205" s="59"/>
      <c r="I7205" s="69">
        <v>1.03</v>
      </c>
      <c r="J7205" s="70">
        <v>3610594139.5371</v>
      </c>
      <c r="K7205" s="64">
        <v>10</v>
      </c>
      <c r="L7205" s="64">
        <f t="shared" si="116"/>
        <v>1.29035496034514e+17</v>
      </c>
      <c r="M7205" s="62">
        <v>7196</v>
      </c>
    </row>
    <row r="7206" spans="4:13">
      <c r="D7206" s="59"/>
      <c r="E7206" s="59"/>
      <c r="F7206" s="62">
        <v>5</v>
      </c>
      <c r="G7206" s="64">
        <v>36084984000</v>
      </c>
      <c r="H7206" s="59"/>
      <c r="I7206" s="69">
        <v>1.04</v>
      </c>
      <c r="J7206" s="70">
        <v>3646700080.93247</v>
      </c>
      <c r="K7206" s="64">
        <v>10</v>
      </c>
      <c r="L7206" s="64">
        <f t="shared" si="116"/>
        <v>1.31591150158231e+17</v>
      </c>
      <c r="M7206" s="62">
        <v>7197</v>
      </c>
    </row>
    <row r="7207" spans="4:13">
      <c r="D7207" s="59"/>
      <c r="E7207" s="59"/>
      <c r="F7207" s="62">
        <v>6</v>
      </c>
      <c r="G7207" s="64">
        <v>36778926000</v>
      </c>
      <c r="H7207" s="59"/>
      <c r="I7207" s="69">
        <v>1.06</v>
      </c>
      <c r="J7207" s="70">
        <v>3683167081.7418</v>
      </c>
      <c r="K7207" s="64">
        <v>10</v>
      </c>
      <c r="L7207" s="64">
        <f t="shared" si="116"/>
        <v>1.35462966323944e+17</v>
      </c>
      <c r="M7207" s="62">
        <v>7198</v>
      </c>
    </row>
    <row r="7208" spans="4:13">
      <c r="D7208" s="59"/>
      <c r="E7208" s="59"/>
      <c r="F7208" s="62">
        <v>7</v>
      </c>
      <c r="G7208" s="64">
        <v>37472868000</v>
      </c>
      <c r="H7208" s="59"/>
      <c r="I7208" s="69">
        <v>1.08</v>
      </c>
      <c r="J7208" s="70">
        <v>3719998752.55921</v>
      </c>
      <c r="K7208" s="64">
        <v>10</v>
      </c>
      <c r="L7208" s="64">
        <f t="shared" si="116"/>
        <v>1.39399059687684e+17</v>
      </c>
      <c r="M7208" s="62">
        <v>7199</v>
      </c>
    </row>
    <row r="7209" spans="4:13">
      <c r="D7209" s="59"/>
      <c r="E7209" s="59"/>
      <c r="F7209" s="62">
        <v>8</v>
      </c>
      <c r="G7209" s="64">
        <v>38166810000</v>
      </c>
      <c r="H7209" s="59"/>
      <c r="I7209" s="69">
        <v>1.1</v>
      </c>
      <c r="J7209" s="70">
        <v>3757198740.08481</v>
      </c>
      <c r="K7209" s="64">
        <v>10</v>
      </c>
      <c r="L7209" s="64">
        <f t="shared" si="116"/>
        <v>1.43400328611866e+17</v>
      </c>
      <c r="M7209" s="62">
        <v>7200</v>
      </c>
    </row>
    <row r="7210" spans="4:13">
      <c r="D7210" s="62" t="s">
        <v>777</v>
      </c>
      <c r="E7210" s="62">
        <v>1</v>
      </c>
      <c r="F7210" s="62">
        <v>1</v>
      </c>
      <c r="G7210" s="63">
        <v>35463200000</v>
      </c>
      <c r="H7210" s="62">
        <v>766100000</v>
      </c>
      <c r="I7210" s="69">
        <v>1</v>
      </c>
      <c r="J7210" s="70">
        <v>3581783200</v>
      </c>
      <c r="K7210" s="64">
        <v>10</v>
      </c>
      <c r="L7210" s="64">
        <f t="shared" si="116"/>
        <v>1.2702152944144e+17</v>
      </c>
      <c r="M7210" s="62">
        <v>7201</v>
      </c>
    </row>
    <row r="7211" spans="4:13">
      <c r="D7211" s="59"/>
      <c r="E7211" s="59"/>
      <c r="F7211" s="62">
        <v>2</v>
      </c>
      <c r="G7211" s="64">
        <v>35817832000</v>
      </c>
      <c r="H7211" s="59"/>
      <c r="I7211" s="69">
        <v>1.01</v>
      </c>
      <c r="J7211" s="70">
        <v>3617601032</v>
      </c>
      <c r="K7211" s="64">
        <v>10</v>
      </c>
      <c r="L7211" s="64">
        <f t="shared" si="116"/>
        <v>1.29574661825035e+17</v>
      </c>
      <c r="M7211" s="62">
        <v>7202</v>
      </c>
    </row>
    <row r="7212" spans="4:13">
      <c r="D7212" s="59"/>
      <c r="E7212" s="59"/>
      <c r="F7212" s="62">
        <v>3</v>
      </c>
      <c r="G7212" s="64">
        <v>36172464000</v>
      </c>
      <c r="H7212" s="59"/>
      <c r="I7212" s="69">
        <v>1.02</v>
      </c>
      <c r="J7212" s="70">
        <v>3653777042.32</v>
      </c>
      <c r="K7212" s="64">
        <v>10</v>
      </c>
      <c r="L7212" s="64">
        <f t="shared" si="116"/>
        <v>1.32166154699811e+17</v>
      </c>
      <c r="M7212" s="62">
        <v>7203</v>
      </c>
    </row>
    <row r="7213" spans="4:13">
      <c r="D7213" s="59"/>
      <c r="E7213" s="59"/>
      <c r="F7213" s="62">
        <v>4</v>
      </c>
      <c r="G7213" s="64">
        <v>36527096000</v>
      </c>
      <c r="H7213" s="59"/>
      <c r="I7213" s="69">
        <v>1.03</v>
      </c>
      <c r="J7213" s="70">
        <v>3690314812.7432</v>
      </c>
      <c r="K7213" s="64">
        <v>10</v>
      </c>
      <c r="L7213" s="64">
        <f t="shared" si="116"/>
        <v>1.34796519962389e+17</v>
      </c>
      <c r="M7213" s="62">
        <v>7204</v>
      </c>
    </row>
    <row r="7214" spans="4:13">
      <c r="D7214" s="59"/>
      <c r="E7214" s="59"/>
      <c r="F7214" s="62">
        <v>5</v>
      </c>
      <c r="G7214" s="64">
        <v>36881728000</v>
      </c>
      <c r="H7214" s="59"/>
      <c r="I7214" s="69">
        <v>1.04</v>
      </c>
      <c r="J7214" s="70">
        <v>3727217960.87063</v>
      </c>
      <c r="K7214" s="64">
        <v>10</v>
      </c>
      <c r="L7214" s="64">
        <f t="shared" si="116"/>
        <v>1.37466275911273e+17</v>
      </c>
      <c r="M7214" s="62">
        <v>7205</v>
      </c>
    </row>
    <row r="7215" spans="4:13">
      <c r="D7215" s="59"/>
      <c r="E7215" s="59"/>
      <c r="F7215" s="62">
        <v>6</v>
      </c>
      <c r="G7215" s="64">
        <v>37590992000</v>
      </c>
      <c r="H7215" s="59"/>
      <c r="I7215" s="69">
        <v>1.06</v>
      </c>
      <c r="J7215" s="70">
        <v>3764490140.47934</v>
      </c>
      <c r="K7215" s="64">
        <v>10</v>
      </c>
      <c r="L7215" s="64">
        <f t="shared" si="116"/>
        <v>1.4151095634583e+17</v>
      </c>
      <c r="M7215" s="62">
        <v>7206</v>
      </c>
    </row>
    <row r="7216" spans="4:13">
      <c r="D7216" s="59"/>
      <c r="E7216" s="59"/>
      <c r="F7216" s="62">
        <v>7</v>
      </c>
      <c r="G7216" s="64">
        <v>38300256000</v>
      </c>
      <c r="H7216" s="59"/>
      <c r="I7216" s="69">
        <v>1.08</v>
      </c>
      <c r="J7216" s="70">
        <v>3802135041.88413</v>
      </c>
      <c r="K7216" s="64">
        <v>10</v>
      </c>
      <c r="L7216" s="64">
        <f t="shared" si="116"/>
        <v>1.45622783750989e+17</v>
      </c>
      <c r="M7216" s="62">
        <v>7207</v>
      </c>
    </row>
    <row r="7217" spans="5:13">
      <c r="E7217" s="59"/>
      <c r="F7217" s="62">
        <v>8</v>
      </c>
      <c r="G7217" s="64">
        <v>39009520000</v>
      </c>
      <c r="H7217" s="59"/>
      <c r="I7217" s="69">
        <v>1.1</v>
      </c>
      <c r="J7217" s="70">
        <v>3840156392.30297</v>
      </c>
      <c r="K7217" s="64">
        <v>10</v>
      </c>
      <c r="L7217" s="64">
        <f t="shared" si="116"/>
        <v>1.49802696598191e+17</v>
      </c>
      <c r="M7217" s="62">
        <v>7208</v>
      </c>
    </row>
    <row r="7218" spans="5:13">
      <c r="E7218" s="62">
        <v>2</v>
      </c>
      <c r="F7218" s="62">
        <v>1</v>
      </c>
      <c r="G7218" s="63">
        <v>36229300000</v>
      </c>
      <c r="H7218" s="62">
        <v>766100000</v>
      </c>
      <c r="I7218" s="69">
        <v>1</v>
      </c>
      <c r="J7218" s="70">
        <v>3659159300</v>
      </c>
      <c r="K7218" s="64">
        <v>10</v>
      </c>
      <c r="L7218" s="64">
        <f t="shared" si="116"/>
        <v>1.3256881625679e+17</v>
      </c>
      <c r="M7218" s="62">
        <v>7209</v>
      </c>
    </row>
    <row r="7219" spans="5:13">
      <c r="E7219" s="59"/>
      <c r="F7219" s="62">
        <v>2</v>
      </c>
      <c r="G7219" s="64">
        <v>36591593000</v>
      </c>
      <c r="H7219" s="59"/>
      <c r="I7219" s="69">
        <v>1.01</v>
      </c>
      <c r="J7219" s="70">
        <v>3695750893</v>
      </c>
      <c r="K7219" s="64">
        <v>10</v>
      </c>
      <c r="L7219" s="64">
        <f t="shared" si="116"/>
        <v>1.35233449097636e+17</v>
      </c>
      <c r="M7219" s="62">
        <v>7210</v>
      </c>
    </row>
    <row r="7220" spans="5:13">
      <c r="E7220" s="59"/>
      <c r="F7220" s="62">
        <v>3</v>
      </c>
      <c r="G7220" s="64">
        <v>36953886000</v>
      </c>
      <c r="H7220" s="59"/>
      <c r="I7220" s="69">
        <v>1.02</v>
      </c>
      <c r="J7220" s="70">
        <v>3732708401.93</v>
      </c>
      <c r="K7220" s="64">
        <v>10</v>
      </c>
      <c r="L7220" s="64">
        <f t="shared" si="116"/>
        <v>1.37938117710049e+17</v>
      </c>
      <c r="M7220" s="62">
        <v>7211</v>
      </c>
    </row>
    <row r="7221" spans="5:13">
      <c r="E7221" s="59"/>
      <c r="F7221" s="62">
        <v>4</v>
      </c>
      <c r="G7221" s="64">
        <v>37316179000</v>
      </c>
      <c r="H7221" s="59"/>
      <c r="I7221" s="69">
        <v>1.03</v>
      </c>
      <c r="J7221" s="70">
        <v>3770035485.9493</v>
      </c>
      <c r="K7221" s="64">
        <v>10</v>
      </c>
      <c r="L7221" s="64">
        <f t="shared" si="116"/>
        <v>1.40683356346215e+17</v>
      </c>
      <c r="M7221" s="62">
        <v>7212</v>
      </c>
    </row>
    <row r="7222" spans="5:13">
      <c r="E7222" s="59"/>
      <c r="F7222" s="62">
        <v>5</v>
      </c>
      <c r="G7222" s="64">
        <v>37678472000</v>
      </c>
      <c r="H7222" s="59"/>
      <c r="I7222" s="69">
        <v>1.04</v>
      </c>
      <c r="J7222" s="70">
        <v>3807735840.80879</v>
      </c>
      <c r="K7222" s="64">
        <v>10</v>
      </c>
      <c r="L7222" s="64">
        <f t="shared" si="116"/>
        <v>1.43469705939782e+17</v>
      </c>
      <c r="M7222" s="62">
        <v>7213</v>
      </c>
    </row>
    <row r="7223" spans="5:13">
      <c r="E7223" s="59"/>
      <c r="F7223" s="62">
        <v>6</v>
      </c>
      <c r="G7223" s="64">
        <v>38403058000</v>
      </c>
      <c r="H7223" s="59"/>
      <c r="I7223" s="69">
        <v>1.06</v>
      </c>
      <c r="J7223" s="70">
        <v>3845813199.21688</v>
      </c>
      <c r="K7223" s="64">
        <v>10</v>
      </c>
      <c r="L7223" s="64">
        <f t="shared" si="116"/>
        <v>1.47691025749749e+17</v>
      </c>
      <c r="M7223" s="62">
        <v>7214</v>
      </c>
    </row>
    <row r="7224" spans="5:13">
      <c r="E7224" s="59"/>
      <c r="F7224" s="62">
        <v>7</v>
      </c>
      <c r="G7224" s="64">
        <v>39127644000</v>
      </c>
      <c r="H7224" s="59"/>
      <c r="I7224" s="69">
        <v>1.08</v>
      </c>
      <c r="J7224" s="70">
        <v>3884271331.20905</v>
      </c>
      <c r="K7224" s="64">
        <v>10</v>
      </c>
      <c r="L7224" s="64">
        <f t="shared" si="116"/>
        <v>1.51982424974598e+17</v>
      </c>
      <c r="M7224" s="62">
        <v>7215</v>
      </c>
    </row>
    <row r="7225" spans="5:13">
      <c r="E7225" s="59"/>
      <c r="F7225" s="62">
        <v>8</v>
      </c>
      <c r="G7225" s="64">
        <v>39852230000</v>
      </c>
      <c r="H7225" s="59"/>
      <c r="I7225" s="69">
        <v>1.1</v>
      </c>
      <c r="J7225" s="70">
        <v>3923114044.52114</v>
      </c>
      <c r="K7225" s="64">
        <v>10</v>
      </c>
      <c r="L7225" s="64">
        <f t="shared" si="116"/>
        <v>1.56344883070717e+17</v>
      </c>
      <c r="M7225" s="62">
        <v>7216</v>
      </c>
    </row>
    <row r="7226" spans="5:13">
      <c r="E7226" s="62">
        <v>3</v>
      </c>
      <c r="F7226" s="62">
        <v>1</v>
      </c>
      <c r="G7226" s="63">
        <v>36995400000</v>
      </c>
      <c r="H7226" s="62">
        <v>766100000</v>
      </c>
      <c r="I7226" s="69">
        <v>1</v>
      </c>
      <c r="J7226" s="70">
        <v>3736535400</v>
      </c>
      <c r="K7226" s="64">
        <v>10</v>
      </c>
      <c r="L7226" s="64">
        <f t="shared" si="116"/>
        <v>1.3823465873256e+17</v>
      </c>
      <c r="M7226" s="62">
        <v>7217</v>
      </c>
    </row>
    <row r="7227" spans="5:13">
      <c r="E7227" s="59"/>
      <c r="F7227" s="62">
        <v>2</v>
      </c>
      <c r="G7227" s="64">
        <v>37365354000</v>
      </c>
      <c r="H7227" s="59"/>
      <c r="I7227" s="69">
        <v>1.01</v>
      </c>
      <c r="J7227" s="70">
        <v>3773900754</v>
      </c>
      <c r="K7227" s="64">
        <v>10</v>
      </c>
      <c r="L7227" s="64">
        <f t="shared" si="116"/>
        <v>1.41013174999431e+17</v>
      </c>
      <c r="M7227" s="62">
        <v>7218</v>
      </c>
    </row>
    <row r="7228" spans="5:13">
      <c r="E7228" s="59"/>
      <c r="F7228" s="62">
        <v>3</v>
      </c>
      <c r="G7228" s="64">
        <v>37735308000</v>
      </c>
      <c r="H7228" s="59"/>
      <c r="I7228" s="69">
        <v>1.02</v>
      </c>
      <c r="J7228" s="70">
        <v>3811639761.54</v>
      </c>
      <c r="K7228" s="64">
        <v>10</v>
      </c>
      <c r="L7228" s="64">
        <f t="shared" si="116"/>
        <v>1.43833438122066e+17</v>
      </c>
      <c r="M7228" s="62">
        <v>7219</v>
      </c>
    </row>
    <row r="7229" spans="5:13">
      <c r="E7229" s="59"/>
      <c r="F7229" s="62">
        <v>4</v>
      </c>
      <c r="G7229" s="64">
        <v>38105262000</v>
      </c>
      <c r="H7229" s="59"/>
      <c r="I7229" s="69">
        <v>1.03</v>
      </c>
      <c r="J7229" s="70">
        <v>3849756159.1554</v>
      </c>
      <c r="K7229" s="64">
        <v>10</v>
      </c>
      <c r="L7229" s="64">
        <f t="shared" si="116"/>
        <v>1.46696005185992e+17</v>
      </c>
      <c r="M7229" s="62">
        <v>7220</v>
      </c>
    </row>
    <row r="7230" spans="5:13">
      <c r="E7230" s="59"/>
      <c r="F7230" s="62">
        <v>5</v>
      </c>
      <c r="G7230" s="64">
        <v>38475216000</v>
      </c>
      <c r="H7230" s="59"/>
      <c r="I7230" s="69">
        <v>1.04</v>
      </c>
      <c r="J7230" s="70">
        <v>3888253720.74695</v>
      </c>
      <c r="K7230" s="64">
        <v>10</v>
      </c>
      <c r="L7230" s="64">
        <f t="shared" si="116"/>
        <v>1.49601440243759e+17</v>
      </c>
      <c r="M7230" s="62">
        <v>7221</v>
      </c>
    </row>
    <row r="7231" spans="5:13">
      <c r="E7231" s="59"/>
      <c r="F7231" s="62">
        <v>6</v>
      </c>
      <c r="G7231" s="64">
        <v>39215124000</v>
      </c>
      <c r="H7231" s="59"/>
      <c r="I7231" s="69">
        <v>1.06</v>
      </c>
      <c r="J7231" s="70">
        <v>3927136257.95442</v>
      </c>
      <c r="K7231" s="64">
        <v>10</v>
      </c>
      <c r="L7231" s="64">
        <f t="shared" si="116"/>
        <v>1.54003174535703e+17</v>
      </c>
      <c r="M7231" s="62">
        <v>7222</v>
      </c>
    </row>
    <row r="7232" spans="5:13">
      <c r="E7232" s="59"/>
      <c r="F7232" s="62">
        <v>7</v>
      </c>
      <c r="G7232" s="64">
        <v>39955032000</v>
      </c>
      <c r="H7232" s="59"/>
      <c r="I7232" s="69">
        <v>1.08</v>
      </c>
      <c r="J7232" s="70">
        <v>3966407620.53397</v>
      </c>
      <c r="K7232" s="64">
        <v>10</v>
      </c>
      <c r="L7232" s="64">
        <f t="shared" si="116"/>
        <v>1.58477983358511e+17</v>
      </c>
      <c r="M7232" s="62">
        <v>7223</v>
      </c>
    </row>
    <row r="7233" spans="5:13">
      <c r="E7233" s="59"/>
      <c r="F7233" s="62">
        <v>8</v>
      </c>
      <c r="G7233" s="64">
        <v>40694940000</v>
      </c>
      <c r="H7233" s="59"/>
      <c r="I7233" s="69">
        <v>1.1</v>
      </c>
      <c r="J7233" s="70">
        <v>4006071696.73931</v>
      </c>
      <c r="K7233" s="64">
        <v>10</v>
      </c>
      <c r="L7233" s="64">
        <f t="shared" si="116"/>
        <v>1.63026888029444e+17</v>
      </c>
      <c r="M7233" s="62">
        <v>7224</v>
      </c>
    </row>
    <row r="7234" spans="5:13">
      <c r="E7234" s="62">
        <v>4</v>
      </c>
      <c r="F7234" s="62">
        <v>1</v>
      </c>
      <c r="G7234" s="63">
        <v>37761500000</v>
      </c>
      <c r="H7234" s="62">
        <v>766100000</v>
      </c>
      <c r="I7234" s="69">
        <v>1</v>
      </c>
      <c r="J7234" s="70">
        <v>3813911500</v>
      </c>
      <c r="K7234" s="64">
        <v>10</v>
      </c>
      <c r="L7234" s="64">
        <f t="shared" si="116"/>
        <v>1.4401905686875e+17</v>
      </c>
      <c r="M7234" s="62">
        <v>7225</v>
      </c>
    </row>
    <row r="7235" spans="5:13">
      <c r="E7235" s="59"/>
      <c r="F7235" s="62">
        <v>2</v>
      </c>
      <c r="G7235" s="64">
        <v>38139115000</v>
      </c>
      <c r="H7235" s="59"/>
      <c r="I7235" s="69">
        <v>1.01</v>
      </c>
      <c r="J7235" s="70">
        <v>3852050615</v>
      </c>
      <c r="K7235" s="64">
        <v>10</v>
      </c>
      <c r="L7235" s="64">
        <f t="shared" si="116"/>
        <v>1.46913839530421e+17</v>
      </c>
      <c r="M7235" s="62">
        <v>7226</v>
      </c>
    </row>
    <row r="7236" spans="5:13">
      <c r="E7236" s="59"/>
      <c r="F7236" s="62">
        <v>3</v>
      </c>
      <c r="G7236" s="64">
        <v>38516730000</v>
      </c>
      <c r="H7236" s="59"/>
      <c r="I7236" s="69">
        <v>1.02</v>
      </c>
      <c r="J7236" s="70">
        <v>3890571121.15</v>
      </c>
      <c r="K7236" s="64">
        <v>10</v>
      </c>
      <c r="L7236" s="64">
        <f t="shared" si="116"/>
        <v>1.49852115935862e+17</v>
      </c>
      <c r="M7236" s="62">
        <v>7227</v>
      </c>
    </row>
    <row r="7237" spans="5:13">
      <c r="E7237" s="59"/>
      <c r="F7237" s="62">
        <v>4</v>
      </c>
      <c r="G7237" s="64">
        <v>38894345000</v>
      </c>
      <c r="H7237" s="59"/>
      <c r="I7237" s="69">
        <v>1.03</v>
      </c>
      <c r="J7237" s="70">
        <v>3929476832.3615</v>
      </c>
      <c r="K7237" s="64">
        <v>10</v>
      </c>
      <c r="L7237" s="64">
        <f t="shared" si="116"/>
        <v>1.5283446648172e+17</v>
      </c>
      <c r="M7237" s="62">
        <v>7228</v>
      </c>
    </row>
    <row r="7238" spans="5:13">
      <c r="E7238" s="59"/>
      <c r="F7238" s="62">
        <v>5</v>
      </c>
      <c r="G7238" s="64">
        <v>39271960000</v>
      </c>
      <c r="H7238" s="59"/>
      <c r="I7238" s="69">
        <v>1.04</v>
      </c>
      <c r="J7238" s="70">
        <v>3968771600.68512</v>
      </c>
      <c r="K7238" s="64">
        <v>10</v>
      </c>
      <c r="L7238" s="64">
        <f t="shared" si="116"/>
        <v>1.55861478823202e+17</v>
      </c>
      <c r="M7238" s="62">
        <v>7229</v>
      </c>
    </row>
    <row r="7239" spans="5:13">
      <c r="E7239" s="59"/>
      <c r="F7239" s="62">
        <v>6</v>
      </c>
      <c r="G7239" s="64">
        <v>40027190000</v>
      </c>
      <c r="H7239" s="59"/>
      <c r="I7239" s="69">
        <v>1.06</v>
      </c>
      <c r="J7239" s="70">
        <v>4008459316.69197</v>
      </c>
      <c r="K7239" s="64">
        <v>10</v>
      </c>
      <c r="L7239" s="64">
        <f t="shared" si="116"/>
        <v>1.6044740270369e+17</v>
      </c>
      <c r="M7239" s="62">
        <v>7230</v>
      </c>
    </row>
    <row r="7240" spans="5:13">
      <c r="E7240" s="59"/>
      <c r="F7240" s="62">
        <v>7</v>
      </c>
      <c r="G7240" s="64">
        <v>40782420000</v>
      </c>
      <c r="H7240" s="59"/>
      <c r="I7240" s="69">
        <v>1.08</v>
      </c>
      <c r="J7240" s="70">
        <v>4048543909.85889</v>
      </c>
      <c r="K7240" s="64">
        <v>10</v>
      </c>
      <c r="L7240" s="64">
        <f t="shared" si="116"/>
        <v>1.65109458902727e+17</v>
      </c>
      <c r="M7240" s="62">
        <v>7231</v>
      </c>
    </row>
    <row r="7241" spans="5:13">
      <c r="E7241" s="59"/>
      <c r="F7241" s="62">
        <v>8</v>
      </c>
      <c r="G7241" s="64">
        <v>41537650000</v>
      </c>
      <c r="H7241" s="59"/>
      <c r="I7241" s="69">
        <v>1.1</v>
      </c>
      <c r="J7241" s="70">
        <v>4089029348.95748</v>
      </c>
      <c r="K7241" s="64">
        <v>10</v>
      </c>
      <c r="L7241" s="64">
        <f t="shared" si="116"/>
        <v>1.69848711474374e+17</v>
      </c>
      <c r="M7241" s="62">
        <v>7232</v>
      </c>
    </row>
    <row r="7242" spans="5:13">
      <c r="E7242" s="62">
        <v>5</v>
      </c>
      <c r="F7242" s="62">
        <v>1</v>
      </c>
      <c r="G7242" s="63">
        <v>38527600000</v>
      </c>
      <c r="H7242" s="62">
        <v>766100000</v>
      </c>
      <c r="I7242" s="69">
        <v>1</v>
      </c>
      <c r="J7242" s="70">
        <v>3891287600</v>
      </c>
      <c r="K7242" s="64">
        <v>10</v>
      </c>
      <c r="L7242" s="64">
        <f t="shared" ref="L7242:L7305" si="117">G7242*(1+J7242/1000)</f>
        <v>1.4992201066536e+17</v>
      </c>
      <c r="M7242" s="62">
        <v>7233</v>
      </c>
    </row>
    <row r="7243" spans="5:13">
      <c r="E7243" s="59"/>
      <c r="F7243" s="62">
        <v>2</v>
      </c>
      <c r="G7243" s="64">
        <v>38912876000</v>
      </c>
      <c r="H7243" s="59"/>
      <c r="I7243" s="69">
        <v>1.01</v>
      </c>
      <c r="J7243" s="70">
        <v>3930200476</v>
      </c>
      <c r="K7243" s="64">
        <v>10</v>
      </c>
      <c r="L7243" s="64">
        <f t="shared" si="117"/>
        <v>1.52935442690605e+17</v>
      </c>
      <c r="M7243" s="62">
        <v>7234</v>
      </c>
    </row>
    <row r="7244" spans="5:13">
      <c r="E7244" s="59"/>
      <c r="F7244" s="62">
        <v>3</v>
      </c>
      <c r="G7244" s="64">
        <v>39298152000</v>
      </c>
      <c r="H7244" s="59"/>
      <c r="I7244" s="69">
        <v>1.02</v>
      </c>
      <c r="J7244" s="70">
        <v>3969502480.76</v>
      </c>
      <c r="K7244" s="64">
        <v>10</v>
      </c>
      <c r="L7244" s="64">
        <f t="shared" si="117"/>
        <v>1.55994151151436e+17</v>
      </c>
      <c r="M7244" s="62">
        <v>7235</v>
      </c>
    </row>
    <row r="7245" spans="5:13">
      <c r="E7245" s="59"/>
      <c r="F7245" s="62">
        <v>4</v>
      </c>
      <c r="G7245" s="64">
        <v>39683428000</v>
      </c>
      <c r="H7245" s="59"/>
      <c r="I7245" s="69">
        <v>1.03</v>
      </c>
      <c r="J7245" s="70">
        <v>4009197505.5676</v>
      </c>
      <c r="K7245" s="64">
        <v>10</v>
      </c>
      <c r="L7245" s="64">
        <f t="shared" si="117"/>
        <v>1.59098740233399e+17</v>
      </c>
      <c r="M7245" s="62">
        <v>7236</v>
      </c>
    </row>
    <row r="7246" spans="5:13">
      <c r="E7246" s="59"/>
      <c r="F7246" s="62">
        <v>5</v>
      </c>
      <c r="G7246" s="64">
        <v>40068704000</v>
      </c>
      <c r="H7246" s="59"/>
      <c r="I7246" s="69">
        <v>1.04</v>
      </c>
      <c r="J7246" s="70">
        <v>4049289480.62328</v>
      </c>
      <c r="K7246" s="64">
        <v>10</v>
      </c>
      <c r="L7246" s="64">
        <f t="shared" si="117"/>
        <v>1.62249821678112e+17</v>
      </c>
      <c r="M7246" s="62">
        <v>7237</v>
      </c>
    </row>
    <row r="7247" spans="5:13">
      <c r="E7247" s="59"/>
      <c r="F7247" s="62">
        <v>6</v>
      </c>
      <c r="G7247" s="64">
        <v>40839256000</v>
      </c>
      <c r="H7247" s="59"/>
      <c r="I7247" s="69">
        <v>1.06</v>
      </c>
      <c r="J7247" s="70">
        <v>4089782375.42951</v>
      </c>
      <c r="K7247" s="64">
        <v>10</v>
      </c>
      <c r="L7247" s="64">
        <f t="shared" si="117"/>
        <v>1.6702371025371e+17</v>
      </c>
      <c r="M7247" s="62">
        <v>7238</v>
      </c>
    </row>
    <row r="7248" spans="5:13">
      <c r="E7248" s="59"/>
      <c r="F7248" s="62">
        <v>7</v>
      </c>
      <c r="G7248" s="64">
        <v>41609808000</v>
      </c>
      <c r="H7248" s="59"/>
      <c r="I7248" s="69">
        <v>1.08</v>
      </c>
      <c r="J7248" s="70">
        <v>4130680199.1838</v>
      </c>
      <c r="K7248" s="64">
        <v>10</v>
      </c>
      <c r="L7248" s="64">
        <f t="shared" si="117"/>
        <v>1.71876851607248e+17</v>
      </c>
      <c r="M7248" s="62">
        <v>7239</v>
      </c>
    </row>
    <row r="7249" spans="4:13">
      <c r="D7249" s="59"/>
      <c r="E7249" s="59"/>
      <c r="F7249" s="62">
        <v>8</v>
      </c>
      <c r="G7249" s="64">
        <v>42380360000</v>
      </c>
      <c r="H7249" s="59"/>
      <c r="I7249" s="69">
        <v>1.1</v>
      </c>
      <c r="J7249" s="70">
        <v>4171987001.17564</v>
      </c>
      <c r="K7249" s="64">
        <v>10</v>
      </c>
      <c r="L7249" s="64">
        <f t="shared" si="117"/>
        <v>1.76810353405504e+17</v>
      </c>
      <c r="M7249" s="62">
        <v>7240</v>
      </c>
    </row>
    <row r="7250" spans="4:13">
      <c r="D7250" s="62" t="s">
        <v>778</v>
      </c>
      <c r="E7250" s="62">
        <v>1</v>
      </c>
      <c r="F7250" s="62">
        <v>1</v>
      </c>
      <c r="G7250" s="63">
        <v>39343700000</v>
      </c>
      <c r="H7250" s="62">
        <v>816100000</v>
      </c>
      <c r="I7250" s="69">
        <v>1</v>
      </c>
      <c r="J7250" s="70">
        <v>3973713700</v>
      </c>
      <c r="K7250" s="64">
        <v>10</v>
      </c>
      <c r="L7250" s="64">
        <f t="shared" si="117"/>
        <v>1.5634063904239e+17</v>
      </c>
      <c r="M7250" s="62">
        <v>7241</v>
      </c>
    </row>
    <row r="7251" spans="4:13">
      <c r="D7251" s="59"/>
      <c r="E7251" s="59"/>
      <c r="F7251" s="62">
        <v>2</v>
      </c>
      <c r="G7251" s="64">
        <v>39737137000</v>
      </c>
      <c r="H7251" s="59"/>
      <c r="I7251" s="69">
        <v>1.01</v>
      </c>
      <c r="J7251" s="70">
        <v>4013450837</v>
      </c>
      <c r="K7251" s="64">
        <v>10</v>
      </c>
      <c r="L7251" s="64">
        <f t="shared" si="117"/>
        <v>1.59483085489771e+17</v>
      </c>
      <c r="M7251" s="62">
        <v>7242</v>
      </c>
    </row>
    <row r="7252" spans="4:13">
      <c r="D7252" s="59"/>
      <c r="E7252" s="59"/>
      <c r="F7252" s="62">
        <v>3</v>
      </c>
      <c r="G7252" s="64">
        <v>40130574000</v>
      </c>
      <c r="H7252" s="59"/>
      <c r="I7252" s="69">
        <v>1.02</v>
      </c>
      <c r="J7252" s="70">
        <v>4053585345.37</v>
      </c>
      <c r="K7252" s="64">
        <v>10</v>
      </c>
      <c r="L7252" s="64">
        <f t="shared" si="117"/>
        <v>1.6267274679826e+17</v>
      </c>
      <c r="M7252" s="62">
        <v>7243</v>
      </c>
    </row>
    <row r="7253" spans="4:13">
      <c r="D7253" s="59"/>
      <c r="E7253" s="59"/>
      <c r="F7253" s="62">
        <v>4</v>
      </c>
      <c r="G7253" s="64">
        <v>40524011000</v>
      </c>
      <c r="H7253" s="59"/>
      <c r="I7253" s="69">
        <v>1.03</v>
      </c>
      <c r="J7253" s="70">
        <v>4094121198.8237</v>
      </c>
      <c r="K7253" s="64">
        <v>10</v>
      </c>
      <c r="L7253" s="64">
        <f t="shared" si="117"/>
        <v>1.65910253020476e+17</v>
      </c>
      <c r="M7253" s="62">
        <v>7244</v>
      </c>
    </row>
    <row r="7254" spans="4:13">
      <c r="D7254" s="59"/>
      <c r="E7254" s="59"/>
      <c r="F7254" s="62">
        <v>5</v>
      </c>
      <c r="G7254" s="64">
        <v>40917448000</v>
      </c>
      <c r="H7254" s="59"/>
      <c r="I7254" s="69">
        <v>1.04</v>
      </c>
      <c r="J7254" s="70">
        <v>4135062410.81194</v>
      </c>
      <c r="K7254" s="64">
        <v>10</v>
      </c>
      <c r="L7254" s="64">
        <f t="shared" si="117"/>
        <v>1.691962420886e+17</v>
      </c>
      <c r="M7254" s="62">
        <v>7245</v>
      </c>
    </row>
    <row r="7255" spans="4:13">
      <c r="D7255" s="59"/>
      <c r="E7255" s="59"/>
      <c r="F7255" s="62">
        <v>6</v>
      </c>
      <c r="G7255" s="64">
        <v>41704322000</v>
      </c>
      <c r="H7255" s="59"/>
      <c r="I7255" s="69">
        <v>1.06</v>
      </c>
      <c r="J7255" s="70">
        <v>4176413034.92006</v>
      </c>
      <c r="K7255" s="64">
        <v>10</v>
      </c>
      <c r="L7255" s="64">
        <f t="shared" si="117"/>
        <v>1.74174515717625e+17</v>
      </c>
      <c r="M7255" s="62">
        <v>7246</v>
      </c>
    </row>
    <row r="7256" spans="4:13">
      <c r="D7256" s="59"/>
      <c r="E7256" s="59"/>
      <c r="F7256" s="62">
        <v>7</v>
      </c>
      <c r="G7256" s="64">
        <v>42491196000</v>
      </c>
      <c r="H7256" s="59"/>
      <c r="I7256" s="69">
        <v>1.08</v>
      </c>
      <c r="J7256" s="70">
        <v>4218177165.26926</v>
      </c>
      <c r="K7256" s="64">
        <v>10</v>
      </c>
      <c r="L7256" s="64">
        <f t="shared" si="117"/>
        <v>1.79235435183377e+17</v>
      </c>
      <c r="M7256" s="62">
        <v>7247</v>
      </c>
    </row>
    <row r="7257" spans="4:13">
      <c r="D7257" s="59"/>
      <c r="E7257" s="59"/>
      <c r="F7257" s="62">
        <v>8</v>
      </c>
      <c r="G7257" s="64">
        <v>43278070000</v>
      </c>
      <c r="H7257" s="59"/>
      <c r="I7257" s="69">
        <v>1.1</v>
      </c>
      <c r="J7257" s="70">
        <v>4260358936.92195</v>
      </c>
      <c r="K7257" s="64">
        <v>10</v>
      </c>
      <c r="L7257" s="64">
        <f t="shared" si="117"/>
        <v>1.84380155575304e+17</v>
      </c>
      <c r="M7257" s="62">
        <v>7248</v>
      </c>
    </row>
    <row r="7258" spans="4:13">
      <c r="D7258" s="59"/>
      <c r="E7258" s="62">
        <v>2</v>
      </c>
      <c r="F7258" s="62">
        <v>1</v>
      </c>
      <c r="G7258" s="63">
        <v>40159800000</v>
      </c>
      <c r="H7258" s="62">
        <v>816100000</v>
      </c>
      <c r="I7258" s="69">
        <v>1</v>
      </c>
      <c r="J7258" s="70">
        <v>4056139800</v>
      </c>
      <c r="K7258" s="64">
        <v>10</v>
      </c>
      <c r="L7258" s="64">
        <f t="shared" si="117"/>
        <v>1.6289380329984e+17</v>
      </c>
      <c r="M7258" s="62">
        <v>7249</v>
      </c>
    </row>
    <row r="7259" spans="4:13">
      <c r="D7259" s="59"/>
      <c r="E7259" s="59"/>
      <c r="F7259" s="62">
        <v>2</v>
      </c>
      <c r="G7259" s="64">
        <v>40561398000</v>
      </c>
      <c r="H7259" s="59"/>
      <c r="I7259" s="69">
        <v>1.01</v>
      </c>
      <c r="J7259" s="70">
        <v>4096701198</v>
      </c>
      <c r="K7259" s="64">
        <v>10</v>
      </c>
      <c r="L7259" s="64">
        <f t="shared" si="117"/>
        <v>1.66167968340553e+17</v>
      </c>
      <c r="M7259" s="62">
        <v>7250</v>
      </c>
    </row>
    <row r="7260" spans="4:13">
      <c r="D7260" s="59"/>
      <c r="E7260" s="59"/>
      <c r="F7260" s="62">
        <v>3</v>
      </c>
      <c r="G7260" s="64">
        <v>40962996000</v>
      </c>
      <c r="H7260" s="59"/>
      <c r="I7260" s="69">
        <v>1.02</v>
      </c>
      <c r="J7260" s="70">
        <v>4137668209.98</v>
      </c>
      <c r="K7260" s="64">
        <v>10</v>
      </c>
      <c r="L7260" s="64">
        <f t="shared" si="117"/>
        <v>1.69491327297734e+17</v>
      </c>
      <c r="M7260" s="62">
        <v>7251</v>
      </c>
    </row>
    <row r="7261" spans="4:13">
      <c r="D7261" s="59"/>
      <c r="E7261" s="59"/>
      <c r="F7261" s="62">
        <v>4</v>
      </c>
      <c r="G7261" s="64">
        <v>41364594000</v>
      </c>
      <c r="H7261" s="59"/>
      <c r="I7261" s="69">
        <v>1.03</v>
      </c>
      <c r="J7261" s="70">
        <v>4179044892.0798</v>
      </c>
      <c r="K7261" s="64">
        <v>10</v>
      </c>
      <c r="L7261" s="64">
        <f t="shared" si="117"/>
        <v>1.72864536633249e+17</v>
      </c>
      <c r="M7261" s="62">
        <v>7252</v>
      </c>
    </row>
    <row r="7262" spans="4:13">
      <c r="D7262" s="59"/>
      <c r="E7262" s="59"/>
      <c r="F7262" s="62">
        <v>5</v>
      </c>
      <c r="G7262" s="64">
        <v>41766192000</v>
      </c>
      <c r="H7262" s="59"/>
      <c r="I7262" s="69">
        <v>1.04</v>
      </c>
      <c r="J7262" s="70">
        <v>4220835341.0006</v>
      </c>
      <c r="K7262" s="64">
        <v>10</v>
      </c>
      <c r="L7262" s="64">
        <f t="shared" si="117"/>
        <v>1.76288261018809e+17</v>
      </c>
      <c r="M7262" s="62">
        <v>7253</v>
      </c>
    </row>
    <row r="7263" spans="4:13">
      <c r="D7263" s="59"/>
      <c r="E7263" s="59"/>
      <c r="F7263" s="62">
        <v>6</v>
      </c>
      <c r="G7263" s="64">
        <v>42569388000</v>
      </c>
      <c r="H7263" s="59"/>
      <c r="I7263" s="69">
        <v>1.06</v>
      </c>
      <c r="J7263" s="70">
        <v>4263043694.4106</v>
      </c>
      <c r="K7263" s="64">
        <v>10</v>
      </c>
      <c r="L7263" s="64">
        <f t="shared" si="117"/>
        <v>1.81475203657706e+17</v>
      </c>
      <c r="M7263" s="62">
        <v>7254</v>
      </c>
    </row>
    <row r="7264" spans="4:13">
      <c r="D7264" s="59"/>
      <c r="E7264" s="59"/>
      <c r="F7264" s="62">
        <v>7</v>
      </c>
      <c r="G7264" s="64">
        <v>43372584000</v>
      </c>
      <c r="H7264" s="59"/>
      <c r="I7264" s="69">
        <v>1.08</v>
      </c>
      <c r="J7264" s="70">
        <v>4305674131.35471</v>
      </c>
      <c r="K7264" s="64">
        <v>10</v>
      </c>
      <c r="L7264" s="64">
        <f t="shared" si="117"/>
        <v>1.86748256311393e+17</v>
      </c>
      <c r="M7264" s="62">
        <v>7255</v>
      </c>
    </row>
    <row r="7265" spans="5:13">
      <c r="E7265" s="59"/>
      <c r="F7265" s="62">
        <v>8</v>
      </c>
      <c r="G7265" s="64">
        <v>44175780000</v>
      </c>
      <c r="H7265" s="59"/>
      <c r="I7265" s="69">
        <v>1.1</v>
      </c>
      <c r="J7265" s="70">
        <v>4348730872.66826</v>
      </c>
      <c r="K7265" s="64">
        <v>10</v>
      </c>
      <c r="L7265" s="64">
        <f t="shared" si="117"/>
        <v>1.92108622485981e+17</v>
      </c>
      <c r="M7265" s="62">
        <v>7256</v>
      </c>
    </row>
    <row r="7266" spans="5:13">
      <c r="E7266" s="62">
        <v>3</v>
      </c>
      <c r="F7266" s="62">
        <v>1</v>
      </c>
      <c r="G7266" s="63">
        <v>40975900000</v>
      </c>
      <c r="H7266" s="62">
        <v>816100000</v>
      </c>
      <c r="I7266" s="69">
        <v>1</v>
      </c>
      <c r="J7266" s="70">
        <v>4138565900</v>
      </c>
      <c r="K7266" s="64">
        <v>10</v>
      </c>
      <c r="L7266" s="64">
        <f t="shared" si="117"/>
        <v>1.6958150343771e+17</v>
      </c>
      <c r="M7266" s="62">
        <v>7257</v>
      </c>
    </row>
    <row r="7267" spans="5:13">
      <c r="E7267" s="59"/>
      <c r="F7267" s="62">
        <v>2</v>
      </c>
      <c r="G7267" s="64">
        <v>41385659000</v>
      </c>
      <c r="H7267" s="59"/>
      <c r="I7267" s="69">
        <v>1.01</v>
      </c>
      <c r="J7267" s="70">
        <v>4179951559</v>
      </c>
      <c r="K7267" s="64">
        <v>10</v>
      </c>
      <c r="L7267" s="64">
        <f t="shared" si="117"/>
        <v>1.72990091242951e+17</v>
      </c>
      <c r="M7267" s="62">
        <v>7258</v>
      </c>
    </row>
    <row r="7268" spans="5:13">
      <c r="E7268" s="59"/>
      <c r="F7268" s="62">
        <v>3</v>
      </c>
      <c r="G7268" s="64">
        <v>41795418000</v>
      </c>
      <c r="H7268" s="59"/>
      <c r="I7268" s="69">
        <v>1.02</v>
      </c>
      <c r="J7268" s="70">
        <v>4221751074.59</v>
      </c>
      <c r="K7268" s="64">
        <v>10</v>
      </c>
      <c r="L7268" s="64">
        <f t="shared" si="117"/>
        <v>1.76449892649856e+17</v>
      </c>
      <c r="M7268" s="62">
        <v>7259</v>
      </c>
    </row>
    <row r="7269" spans="5:13">
      <c r="E7269" s="59"/>
      <c r="F7269" s="62">
        <v>4</v>
      </c>
      <c r="G7269" s="64">
        <v>42205177000</v>
      </c>
      <c r="H7269" s="59"/>
      <c r="I7269" s="69">
        <v>1.03</v>
      </c>
      <c r="J7269" s="70">
        <v>4263968585.3359</v>
      </c>
      <c r="K7269" s="64">
        <v>10</v>
      </c>
      <c r="L7269" s="64">
        <f t="shared" si="117"/>
        <v>1.79961591071718e+17</v>
      </c>
      <c r="M7269" s="62">
        <v>7260</v>
      </c>
    </row>
    <row r="7270" spans="5:13">
      <c r="E7270" s="59"/>
      <c r="F7270" s="62">
        <v>5</v>
      </c>
      <c r="G7270" s="64">
        <v>42614936000</v>
      </c>
      <c r="H7270" s="59"/>
      <c r="I7270" s="69">
        <v>1.04</v>
      </c>
      <c r="J7270" s="70">
        <v>4306608271.18926</v>
      </c>
      <c r="K7270" s="64">
        <v>10</v>
      </c>
      <c r="L7270" s="64">
        <f t="shared" si="117"/>
        <v>1.83525878468737e+17</v>
      </c>
      <c r="M7270" s="62">
        <v>7261</v>
      </c>
    </row>
    <row r="7271" spans="5:13">
      <c r="E7271" s="59"/>
      <c r="F7271" s="62">
        <v>6</v>
      </c>
      <c r="G7271" s="64">
        <v>43434454000</v>
      </c>
      <c r="H7271" s="59"/>
      <c r="I7271" s="69">
        <v>1.06</v>
      </c>
      <c r="J7271" s="70">
        <v>4349674353.90115</v>
      </c>
      <c r="K7271" s="64">
        <v>10</v>
      </c>
      <c r="L7271" s="64">
        <f t="shared" si="117"/>
        <v>1.88925774073953e+17</v>
      </c>
      <c r="M7271" s="62">
        <v>7262</v>
      </c>
    </row>
    <row r="7272" spans="5:13">
      <c r="E7272" s="59"/>
      <c r="F7272" s="62">
        <v>7</v>
      </c>
      <c r="G7272" s="64">
        <v>44253972000</v>
      </c>
      <c r="H7272" s="59"/>
      <c r="I7272" s="69">
        <v>1.08</v>
      </c>
      <c r="J7272" s="70">
        <v>4393171097.44016</v>
      </c>
      <c r="K7272" s="64">
        <v>10</v>
      </c>
      <c r="L7272" s="64">
        <f t="shared" si="117"/>
        <v>1.94415314991298e+17</v>
      </c>
      <c r="M7272" s="62">
        <v>7263</v>
      </c>
    </row>
    <row r="7273" spans="5:13">
      <c r="E7273" s="59"/>
      <c r="F7273" s="62">
        <v>8</v>
      </c>
      <c r="G7273" s="64">
        <v>45073490000</v>
      </c>
      <c r="H7273" s="59"/>
      <c r="I7273" s="69">
        <v>1.1</v>
      </c>
      <c r="J7273" s="70">
        <v>4437102808.41457</v>
      </c>
      <c r="K7273" s="64">
        <v>10</v>
      </c>
      <c r="L7273" s="64">
        <f t="shared" si="117"/>
        <v>1.99995754137536e+17</v>
      </c>
      <c r="M7273" s="62">
        <v>7264</v>
      </c>
    </row>
    <row r="7274" spans="5:13">
      <c r="E7274" s="62">
        <v>4</v>
      </c>
      <c r="F7274" s="62">
        <v>1</v>
      </c>
      <c r="G7274" s="63">
        <v>41792000000</v>
      </c>
      <c r="H7274" s="62">
        <v>816100000</v>
      </c>
      <c r="I7274" s="69">
        <v>1</v>
      </c>
      <c r="J7274" s="70">
        <v>4220992000</v>
      </c>
      <c r="K7274" s="64">
        <v>10</v>
      </c>
      <c r="L7274" s="64">
        <f t="shared" si="117"/>
        <v>1.76403739456e+17</v>
      </c>
      <c r="M7274" s="62">
        <v>7265</v>
      </c>
    </row>
    <row r="7275" spans="5:13">
      <c r="E7275" s="59"/>
      <c r="F7275" s="62">
        <v>2</v>
      </c>
      <c r="G7275" s="64">
        <v>42209920000</v>
      </c>
      <c r="H7275" s="59"/>
      <c r="I7275" s="69">
        <v>1.01</v>
      </c>
      <c r="J7275" s="70">
        <v>4263201920</v>
      </c>
      <c r="K7275" s="64">
        <v>10</v>
      </c>
      <c r="L7275" s="64">
        <f t="shared" si="117"/>
        <v>1.79949454196966e+17</v>
      </c>
      <c r="M7275" s="62">
        <v>7266</v>
      </c>
    </row>
    <row r="7276" spans="5:13">
      <c r="E7276" s="59"/>
      <c r="F7276" s="62">
        <v>3</v>
      </c>
      <c r="G7276" s="64">
        <v>42627840000</v>
      </c>
      <c r="H7276" s="59"/>
      <c r="I7276" s="69">
        <v>1.02</v>
      </c>
      <c r="J7276" s="70">
        <v>4305833939.2</v>
      </c>
      <c r="K7276" s="64">
        <v>10</v>
      </c>
      <c r="L7276" s="64">
        <f t="shared" si="117"/>
        <v>1.83548442854627e+17</v>
      </c>
      <c r="M7276" s="62">
        <v>7267</v>
      </c>
    </row>
    <row r="7277" spans="5:13">
      <c r="E7277" s="59"/>
      <c r="F7277" s="62">
        <v>4</v>
      </c>
      <c r="G7277" s="64">
        <v>43045760000</v>
      </c>
      <c r="H7277" s="59"/>
      <c r="I7277" s="69">
        <v>1.03</v>
      </c>
      <c r="J7277" s="70">
        <v>4348892278.592</v>
      </c>
      <c r="K7277" s="64">
        <v>10</v>
      </c>
      <c r="L7277" s="64">
        <f t="shared" si="117"/>
        <v>1.87201416335884e+17</v>
      </c>
      <c r="M7277" s="62">
        <v>7268</v>
      </c>
    </row>
    <row r="7278" spans="5:13">
      <c r="E7278" s="59"/>
      <c r="F7278" s="62">
        <v>5</v>
      </c>
      <c r="G7278" s="64">
        <v>43463680000</v>
      </c>
      <c r="H7278" s="59"/>
      <c r="I7278" s="69">
        <v>1.04</v>
      </c>
      <c r="J7278" s="70">
        <v>4392381201.37792</v>
      </c>
      <c r="K7278" s="64">
        <v>10</v>
      </c>
      <c r="L7278" s="64">
        <f t="shared" si="117"/>
        <v>1.90909094438385e+17</v>
      </c>
      <c r="M7278" s="62">
        <v>7269</v>
      </c>
    </row>
    <row r="7279" spans="5:13">
      <c r="E7279" s="59"/>
      <c r="F7279" s="62">
        <v>6</v>
      </c>
      <c r="G7279" s="64">
        <v>44299520000</v>
      </c>
      <c r="H7279" s="59"/>
      <c r="I7279" s="69">
        <v>1.06</v>
      </c>
      <c r="J7279" s="70">
        <v>4436305013.3917</v>
      </c>
      <c r="K7279" s="64">
        <v>10</v>
      </c>
      <c r="L7279" s="64">
        <f t="shared" si="117"/>
        <v>1.96526226966366e+17</v>
      </c>
      <c r="M7279" s="62">
        <v>7270</v>
      </c>
    </row>
    <row r="7280" spans="5:13">
      <c r="E7280" s="59"/>
      <c r="F7280" s="62">
        <v>7</v>
      </c>
      <c r="G7280" s="64">
        <v>45135360000</v>
      </c>
      <c r="H7280" s="59"/>
      <c r="I7280" s="69">
        <v>1.08</v>
      </c>
      <c r="J7280" s="70">
        <v>4480668063.52562</v>
      </c>
      <c r="K7280" s="64">
        <v>10</v>
      </c>
      <c r="L7280" s="64">
        <f t="shared" si="117"/>
        <v>2.02236611223092e+17</v>
      </c>
      <c r="M7280" s="62">
        <v>7271</v>
      </c>
    </row>
    <row r="7281" spans="4:13">
      <c r="D7281" s="59"/>
      <c r="E7281" s="59"/>
      <c r="F7281" s="62">
        <v>8</v>
      </c>
      <c r="G7281" s="64">
        <v>45971200000</v>
      </c>
      <c r="H7281" s="59"/>
      <c r="I7281" s="69">
        <v>1.1</v>
      </c>
      <c r="J7281" s="70">
        <v>4525474744.16087</v>
      </c>
      <c r="K7281" s="64">
        <v>10</v>
      </c>
      <c r="L7281" s="64">
        <f t="shared" si="117"/>
        <v>2.08041550529968e+17</v>
      </c>
      <c r="M7281" s="62">
        <v>7272</v>
      </c>
    </row>
    <row r="7282" spans="4:13">
      <c r="D7282" s="59"/>
      <c r="E7282" s="62">
        <v>5</v>
      </c>
      <c r="F7282" s="62">
        <v>1</v>
      </c>
      <c r="G7282" s="63">
        <v>42608100000</v>
      </c>
      <c r="H7282" s="62">
        <v>816100000</v>
      </c>
      <c r="I7282" s="69">
        <v>1</v>
      </c>
      <c r="J7282" s="70">
        <v>4303418100</v>
      </c>
      <c r="K7282" s="64">
        <v>10</v>
      </c>
      <c r="L7282" s="64">
        <f t="shared" si="117"/>
        <v>1.8336051135471e+17</v>
      </c>
      <c r="M7282" s="62">
        <v>7273</v>
      </c>
    </row>
    <row r="7283" spans="4:13">
      <c r="D7283" s="59"/>
      <c r="E7283" s="59"/>
      <c r="F7283" s="62">
        <v>2</v>
      </c>
      <c r="G7283" s="64">
        <v>43034181000</v>
      </c>
      <c r="H7283" s="59"/>
      <c r="I7283" s="69">
        <v>1.01</v>
      </c>
      <c r="J7283" s="70">
        <v>4346452281</v>
      </c>
      <c r="K7283" s="64">
        <v>10</v>
      </c>
      <c r="L7283" s="64">
        <f t="shared" si="117"/>
        <v>1.87046057202598e+17</v>
      </c>
      <c r="M7283" s="62">
        <v>7274</v>
      </c>
    </row>
    <row r="7284" spans="4:13">
      <c r="D7284" s="59"/>
      <c r="E7284" s="59"/>
      <c r="F7284" s="62">
        <v>3</v>
      </c>
      <c r="G7284" s="64">
        <v>43460262000</v>
      </c>
      <c r="H7284" s="59"/>
      <c r="I7284" s="69">
        <v>1.02</v>
      </c>
      <c r="J7284" s="70">
        <v>4389916803.81</v>
      </c>
      <c r="K7284" s="64">
        <v>10</v>
      </c>
      <c r="L7284" s="64">
        <f t="shared" si="117"/>
        <v>1.90786977912047e+17</v>
      </c>
      <c r="M7284" s="62">
        <v>7275</v>
      </c>
    </row>
    <row r="7285" spans="4:13">
      <c r="D7285" s="59"/>
      <c r="E7285" s="59"/>
      <c r="F7285" s="62">
        <v>4</v>
      </c>
      <c r="G7285" s="64">
        <v>43886343000</v>
      </c>
      <c r="H7285" s="59"/>
      <c r="I7285" s="69">
        <v>1.03</v>
      </c>
      <c r="J7285" s="70">
        <v>4433815971.8481</v>
      </c>
      <c r="K7285" s="64">
        <v>10</v>
      </c>
      <c r="L7285" s="64">
        <f t="shared" si="117"/>
        <v>1.94584012425747e+17</v>
      </c>
      <c r="M7285" s="62">
        <v>7276</v>
      </c>
    </row>
    <row r="7286" spans="4:13">
      <c r="D7286" s="59"/>
      <c r="E7286" s="59"/>
      <c r="F7286" s="62">
        <v>5</v>
      </c>
      <c r="G7286" s="64">
        <v>44312424000</v>
      </c>
      <c r="H7286" s="59"/>
      <c r="I7286" s="69">
        <v>1.04</v>
      </c>
      <c r="J7286" s="70">
        <v>4478154131.56658</v>
      </c>
      <c r="K7286" s="64">
        <v>10</v>
      </c>
      <c r="L7286" s="64">
        <f t="shared" si="117"/>
        <v>1.98437908927754e+17</v>
      </c>
      <c r="M7286" s="62">
        <v>7277</v>
      </c>
    </row>
    <row r="7287" spans="4:13">
      <c r="D7287" s="59"/>
      <c r="E7287" s="59"/>
      <c r="F7287" s="62">
        <v>6</v>
      </c>
      <c r="G7287" s="64">
        <v>45164586000</v>
      </c>
      <c r="H7287" s="59"/>
      <c r="I7287" s="69">
        <v>1.06</v>
      </c>
      <c r="J7287" s="70">
        <v>4522935672.88225</v>
      </c>
      <c r="K7287" s="64">
        <v>10</v>
      </c>
      <c r="L7287" s="64">
        <f t="shared" si="117"/>
        <v>2.04276562334944e+17</v>
      </c>
      <c r="M7287" s="62">
        <v>7278</v>
      </c>
    </row>
    <row r="7288" spans="4:13">
      <c r="D7288" s="59"/>
      <c r="E7288" s="59"/>
      <c r="F7288" s="62">
        <v>7</v>
      </c>
      <c r="G7288" s="64">
        <v>46016748000</v>
      </c>
      <c r="H7288" s="59"/>
      <c r="I7288" s="69">
        <v>1.08</v>
      </c>
      <c r="J7288" s="70">
        <v>4568165029.61107</v>
      </c>
      <c r="K7288" s="64">
        <v>10</v>
      </c>
      <c r="L7288" s="64">
        <f t="shared" si="117"/>
        <v>2.10212145006773e+17</v>
      </c>
      <c r="M7288" s="62">
        <v>7279</v>
      </c>
    </row>
    <row r="7289" spans="4:13">
      <c r="D7289" s="59"/>
      <c r="E7289" s="59"/>
      <c r="F7289" s="62">
        <v>8</v>
      </c>
      <c r="G7289" s="64">
        <v>46868910000</v>
      </c>
      <c r="H7289" s="59"/>
      <c r="I7289" s="69">
        <v>1.1</v>
      </c>
      <c r="J7289" s="70">
        <v>4613846679.90718</v>
      </c>
      <c r="K7289" s="64">
        <v>10</v>
      </c>
      <c r="L7289" s="64">
        <f t="shared" si="117"/>
        <v>2.16246011663278e+17</v>
      </c>
      <c r="M7289" s="62">
        <v>7280</v>
      </c>
    </row>
    <row r="7290" spans="4:13">
      <c r="D7290" s="62" t="s">
        <v>779</v>
      </c>
      <c r="E7290" s="62">
        <v>1</v>
      </c>
      <c r="F7290" s="62">
        <v>1</v>
      </c>
      <c r="G7290" s="63">
        <v>43474200000</v>
      </c>
      <c r="H7290" s="62">
        <v>866100000</v>
      </c>
      <c r="I7290" s="69">
        <v>1</v>
      </c>
      <c r="J7290" s="70">
        <v>4390894200</v>
      </c>
      <c r="K7290" s="64">
        <v>10</v>
      </c>
      <c r="L7290" s="64">
        <f t="shared" si="117"/>
        <v>1.9089065610384e+17</v>
      </c>
      <c r="M7290" s="62">
        <v>7281</v>
      </c>
    </row>
    <row r="7291" spans="4:13">
      <c r="D7291" s="59"/>
      <c r="E7291" s="59"/>
      <c r="F7291" s="62">
        <v>2</v>
      </c>
      <c r="G7291" s="64">
        <v>43908942000</v>
      </c>
      <c r="H7291" s="59"/>
      <c r="I7291" s="69">
        <v>1.01</v>
      </c>
      <c r="J7291" s="70">
        <v>4434803142</v>
      </c>
      <c r="K7291" s="64">
        <v>10</v>
      </c>
      <c r="L7291" s="64">
        <f t="shared" si="117"/>
        <v>1.94727557852438e+17</v>
      </c>
      <c r="M7291" s="62">
        <v>7282</v>
      </c>
    </row>
    <row r="7292" spans="4:13">
      <c r="D7292" s="59"/>
      <c r="E7292" s="59"/>
      <c r="F7292" s="62">
        <v>3</v>
      </c>
      <c r="G7292" s="64">
        <v>44343684000</v>
      </c>
      <c r="H7292" s="59"/>
      <c r="I7292" s="69">
        <v>1.02</v>
      </c>
      <c r="J7292" s="70">
        <v>4479151173.42</v>
      </c>
      <c r="K7292" s="64">
        <v>10</v>
      </c>
      <c r="L7292" s="64">
        <f t="shared" si="117"/>
        <v>1.9862210856605e+17</v>
      </c>
      <c r="M7292" s="62">
        <v>7283</v>
      </c>
    </row>
    <row r="7293" spans="4:13">
      <c r="D7293" s="59"/>
      <c r="E7293" s="59"/>
      <c r="F7293" s="62">
        <v>4</v>
      </c>
      <c r="G7293" s="64">
        <v>44778426000</v>
      </c>
      <c r="H7293" s="59"/>
      <c r="I7293" s="69">
        <v>1.03</v>
      </c>
      <c r="J7293" s="70">
        <v>4523942685.1542</v>
      </c>
      <c r="K7293" s="64">
        <v>10</v>
      </c>
      <c r="L7293" s="64">
        <f t="shared" si="117"/>
        <v>2.02575077533845e+17</v>
      </c>
      <c r="M7293" s="62">
        <v>7284</v>
      </c>
    </row>
    <row r="7294" spans="4:13">
      <c r="D7294" s="59"/>
      <c r="E7294" s="59"/>
      <c r="F7294" s="62">
        <v>5</v>
      </c>
      <c r="G7294" s="64">
        <v>45213168000</v>
      </c>
      <c r="H7294" s="59"/>
      <c r="I7294" s="69">
        <v>1.04</v>
      </c>
      <c r="J7294" s="70">
        <v>4569182112.00574</v>
      </c>
      <c r="K7294" s="64">
        <v>10</v>
      </c>
      <c r="L7294" s="64">
        <f t="shared" si="117"/>
        <v>2.06587243665878e+17</v>
      </c>
      <c r="M7294" s="62">
        <v>7285</v>
      </c>
    </row>
    <row r="7295" spans="4:13">
      <c r="D7295" s="59"/>
      <c r="E7295" s="59"/>
      <c r="F7295" s="62">
        <v>6</v>
      </c>
      <c r="G7295" s="64">
        <v>46082652000</v>
      </c>
      <c r="H7295" s="59"/>
      <c r="I7295" s="69">
        <v>1.06</v>
      </c>
      <c r="J7295" s="70">
        <v>4614873933.1258</v>
      </c>
      <c r="K7295" s="64">
        <v>10</v>
      </c>
      <c r="L7295" s="64">
        <f t="shared" si="117"/>
        <v>2.1266567556676e+17</v>
      </c>
      <c r="M7295" s="62">
        <v>7286</v>
      </c>
    </row>
    <row r="7296" spans="4:13">
      <c r="D7296" s="59"/>
      <c r="E7296" s="59"/>
      <c r="F7296" s="62">
        <v>7</v>
      </c>
      <c r="G7296" s="64">
        <v>46952136000</v>
      </c>
      <c r="H7296" s="59"/>
      <c r="I7296" s="69">
        <v>1.08</v>
      </c>
      <c r="J7296" s="70">
        <v>4661022672.45706</v>
      </c>
      <c r="K7296" s="64">
        <v>10</v>
      </c>
      <c r="L7296" s="64">
        <f t="shared" si="117"/>
        <v>2.18845017368423e+17</v>
      </c>
      <c r="M7296" s="62">
        <v>7287</v>
      </c>
    </row>
    <row r="7297" spans="5:13">
      <c r="E7297" s="59"/>
      <c r="F7297" s="62">
        <v>8</v>
      </c>
      <c r="G7297" s="64">
        <v>47821620000</v>
      </c>
      <c r="H7297" s="59"/>
      <c r="I7297" s="69">
        <v>1.1</v>
      </c>
      <c r="J7297" s="70">
        <v>4707632899.18163</v>
      </c>
      <c r="K7297" s="64">
        <v>10</v>
      </c>
      <c r="L7297" s="64">
        <f t="shared" si="117"/>
        <v>2.25126679425782e+17</v>
      </c>
      <c r="M7297" s="62">
        <v>7288</v>
      </c>
    </row>
    <row r="7298" spans="5:13">
      <c r="E7298" s="62">
        <v>2</v>
      </c>
      <c r="F7298" s="62">
        <v>1</v>
      </c>
      <c r="G7298" s="63">
        <v>44340300000</v>
      </c>
      <c r="H7298" s="62">
        <v>866100000</v>
      </c>
      <c r="I7298" s="69">
        <v>1</v>
      </c>
      <c r="J7298" s="70">
        <v>4478370300</v>
      </c>
      <c r="K7298" s="64">
        <v>10</v>
      </c>
      <c r="L7298" s="64">
        <f t="shared" si="117"/>
        <v>1.9857232695339e+17</v>
      </c>
      <c r="M7298" s="62">
        <v>7289</v>
      </c>
    </row>
    <row r="7299" spans="5:13">
      <c r="E7299" s="59"/>
      <c r="F7299" s="62">
        <v>2</v>
      </c>
      <c r="G7299" s="64">
        <v>44783703000</v>
      </c>
      <c r="H7299" s="59"/>
      <c r="I7299" s="69">
        <v>1.01</v>
      </c>
      <c r="J7299" s="70">
        <v>4523154003</v>
      </c>
      <c r="K7299" s="64">
        <v>10</v>
      </c>
      <c r="L7299" s="64">
        <f t="shared" si="117"/>
        <v>2.02563630277316e+17</v>
      </c>
      <c r="M7299" s="62">
        <v>7290</v>
      </c>
    </row>
    <row r="7300" spans="5:13">
      <c r="E7300" s="59"/>
      <c r="F7300" s="62">
        <v>3</v>
      </c>
      <c r="G7300" s="64">
        <v>45227106000</v>
      </c>
      <c r="H7300" s="59"/>
      <c r="I7300" s="69">
        <v>1.02</v>
      </c>
      <c r="J7300" s="70">
        <v>4568385543.03</v>
      </c>
      <c r="K7300" s="64">
        <v>10</v>
      </c>
      <c r="L7300" s="64">
        <f t="shared" si="117"/>
        <v>2.06614902430591e+17</v>
      </c>
      <c r="M7300" s="62">
        <v>7291</v>
      </c>
    </row>
    <row r="7301" spans="5:13">
      <c r="E7301" s="59"/>
      <c r="F7301" s="62">
        <v>4</v>
      </c>
      <c r="G7301" s="64">
        <v>45670509000</v>
      </c>
      <c r="H7301" s="59"/>
      <c r="I7301" s="69">
        <v>1.03</v>
      </c>
      <c r="J7301" s="70">
        <v>4614069398.4603</v>
      </c>
      <c r="K7301" s="64">
        <v>10</v>
      </c>
      <c r="L7301" s="64">
        <f t="shared" si="117"/>
        <v>2.10726943659515e+17</v>
      </c>
      <c r="M7301" s="62">
        <v>7292</v>
      </c>
    </row>
    <row r="7302" spans="5:13">
      <c r="E7302" s="59"/>
      <c r="F7302" s="62">
        <v>5</v>
      </c>
      <c r="G7302" s="64">
        <v>46113912000</v>
      </c>
      <c r="H7302" s="59"/>
      <c r="I7302" s="69">
        <v>1.04</v>
      </c>
      <c r="J7302" s="70">
        <v>4660210092.4449</v>
      </c>
      <c r="K7302" s="64">
        <v>10</v>
      </c>
      <c r="L7302" s="64">
        <f t="shared" si="117"/>
        <v>2.14900564218428e+17</v>
      </c>
      <c r="M7302" s="62">
        <v>7293</v>
      </c>
    </row>
    <row r="7303" spans="5:13">
      <c r="E7303" s="59"/>
      <c r="F7303" s="62">
        <v>6</v>
      </c>
      <c r="G7303" s="64">
        <v>47000718000</v>
      </c>
      <c r="H7303" s="59"/>
      <c r="I7303" s="69">
        <v>1.06</v>
      </c>
      <c r="J7303" s="70">
        <v>4706812193.36935</v>
      </c>
      <c r="K7303" s="64">
        <v>10</v>
      </c>
      <c r="L7303" s="64">
        <f t="shared" si="117"/>
        <v>2.21223599580232e+17</v>
      </c>
      <c r="M7303" s="62">
        <v>7294</v>
      </c>
    </row>
    <row r="7304" spans="5:13">
      <c r="E7304" s="59"/>
      <c r="F7304" s="62">
        <v>7</v>
      </c>
      <c r="G7304" s="64">
        <v>47887524000</v>
      </c>
      <c r="H7304" s="59"/>
      <c r="I7304" s="69">
        <v>1.08</v>
      </c>
      <c r="J7304" s="70">
        <v>4753880315.30305</v>
      </c>
      <c r="K7304" s="64">
        <v>10</v>
      </c>
      <c r="L7304" s="64">
        <f t="shared" si="117"/>
        <v>2.27651605579726e+17</v>
      </c>
      <c r="M7304" s="62">
        <v>7295</v>
      </c>
    </row>
    <row r="7305" spans="5:13">
      <c r="E7305" s="59"/>
      <c r="F7305" s="62">
        <v>8</v>
      </c>
      <c r="G7305" s="64">
        <v>48774330000</v>
      </c>
      <c r="H7305" s="59"/>
      <c r="I7305" s="69">
        <v>1.1</v>
      </c>
      <c r="J7305" s="70">
        <v>4801419118.45608</v>
      </c>
      <c r="K7305" s="64">
        <v>10</v>
      </c>
      <c r="L7305" s="64">
        <f t="shared" si="117"/>
        <v>2.34186049326216e+17</v>
      </c>
      <c r="M7305" s="62">
        <v>7296</v>
      </c>
    </row>
    <row r="7306" spans="5:13">
      <c r="E7306" s="62">
        <v>3</v>
      </c>
      <c r="F7306" s="62">
        <v>1</v>
      </c>
      <c r="G7306" s="63">
        <v>45206400000</v>
      </c>
      <c r="H7306" s="62">
        <v>866100000</v>
      </c>
      <c r="I7306" s="69">
        <v>1</v>
      </c>
      <c r="J7306" s="70">
        <v>4565846400</v>
      </c>
      <c r="K7306" s="64">
        <v>10</v>
      </c>
      <c r="L7306" s="64">
        <f t="shared" ref="L7306:L7347" si="118">G7306*(1+J7306/1000)</f>
        <v>2.0640552390336e+17</v>
      </c>
      <c r="M7306" s="62">
        <v>7297</v>
      </c>
    </row>
    <row r="7307" spans="5:13">
      <c r="E7307" s="59"/>
      <c r="F7307" s="62">
        <v>2</v>
      </c>
      <c r="G7307" s="64">
        <v>45658464000</v>
      </c>
      <c r="H7307" s="59"/>
      <c r="I7307" s="69">
        <v>1.01</v>
      </c>
      <c r="J7307" s="70">
        <v>4611504864</v>
      </c>
      <c r="K7307" s="64">
        <v>10</v>
      </c>
      <c r="L7307" s="64">
        <f t="shared" si="118"/>
        <v>2.10554274477233e+17</v>
      </c>
      <c r="M7307" s="62">
        <v>7298</v>
      </c>
    </row>
    <row r="7308" spans="5:13">
      <c r="E7308" s="59"/>
      <c r="F7308" s="62">
        <v>3</v>
      </c>
      <c r="G7308" s="64">
        <v>46110528000</v>
      </c>
      <c r="H7308" s="59"/>
      <c r="I7308" s="69">
        <v>1.02</v>
      </c>
      <c r="J7308" s="70">
        <v>4657619912.64</v>
      </c>
      <c r="K7308" s="64">
        <v>10</v>
      </c>
      <c r="L7308" s="64">
        <f t="shared" si="118"/>
        <v>2.14765359505672e+17</v>
      </c>
      <c r="M7308" s="62">
        <v>7299</v>
      </c>
    </row>
    <row r="7309" spans="5:13">
      <c r="E7309" s="59"/>
      <c r="F7309" s="62">
        <v>4</v>
      </c>
      <c r="G7309" s="64">
        <v>46562592000</v>
      </c>
      <c r="H7309" s="59"/>
      <c r="I7309" s="69">
        <v>1.03</v>
      </c>
      <c r="J7309" s="70">
        <v>4704196111.7664</v>
      </c>
      <c r="K7309" s="64">
        <v>10</v>
      </c>
      <c r="L7309" s="64">
        <f t="shared" si="118"/>
        <v>2.19039610802757e+17</v>
      </c>
      <c r="M7309" s="62">
        <v>7300</v>
      </c>
    </row>
    <row r="7310" spans="5:13">
      <c r="E7310" s="59"/>
      <c r="F7310" s="62">
        <v>5</v>
      </c>
      <c r="G7310" s="64">
        <v>47014656000</v>
      </c>
      <c r="H7310" s="59"/>
      <c r="I7310" s="69">
        <v>1.04</v>
      </c>
      <c r="J7310" s="70">
        <v>4751238072.88406</v>
      </c>
      <c r="K7310" s="64">
        <v>10</v>
      </c>
      <c r="L7310" s="64">
        <f t="shared" si="118"/>
        <v>2.23377870585403e+17</v>
      </c>
      <c r="M7310" s="62">
        <v>7301</v>
      </c>
    </row>
    <row r="7311" spans="5:13">
      <c r="E7311" s="59"/>
      <c r="F7311" s="62">
        <v>6</v>
      </c>
      <c r="G7311" s="64">
        <v>47918784000</v>
      </c>
      <c r="H7311" s="59"/>
      <c r="I7311" s="69">
        <v>1.06</v>
      </c>
      <c r="J7311" s="70">
        <v>4798750453.61291</v>
      </c>
      <c r="K7311" s="64">
        <v>10</v>
      </c>
      <c r="L7311" s="64">
        <f t="shared" si="118"/>
        <v>2.29950334375363e+17</v>
      </c>
      <c r="M7311" s="62">
        <v>7302</v>
      </c>
    </row>
    <row r="7312" spans="5:13">
      <c r="E7312" s="59"/>
      <c r="F7312" s="62">
        <v>7</v>
      </c>
      <c r="G7312" s="64">
        <v>48822912000</v>
      </c>
      <c r="H7312" s="59"/>
      <c r="I7312" s="69">
        <v>1.08</v>
      </c>
      <c r="J7312" s="70">
        <v>4846737958.14903</v>
      </c>
      <c r="K7312" s="64">
        <v>10</v>
      </c>
      <c r="L7312" s="64">
        <f t="shared" si="118"/>
        <v>2.36631909640682e+17</v>
      </c>
      <c r="M7312" s="62">
        <v>7303</v>
      </c>
    </row>
    <row r="7313" spans="5:13">
      <c r="E7313" s="59"/>
      <c r="F7313" s="62">
        <v>8</v>
      </c>
      <c r="G7313" s="64">
        <v>49727040000</v>
      </c>
      <c r="H7313" s="59"/>
      <c r="I7313" s="69">
        <v>1.1</v>
      </c>
      <c r="J7313" s="70">
        <v>4895205337.73053</v>
      </c>
      <c r="K7313" s="64">
        <v>10</v>
      </c>
      <c r="L7313" s="64">
        <f t="shared" si="118"/>
        <v>2.4342412136458e+17</v>
      </c>
      <c r="M7313" s="62">
        <v>7304</v>
      </c>
    </row>
    <row r="7314" spans="5:13">
      <c r="E7314" s="62">
        <v>4</v>
      </c>
      <c r="F7314" s="62">
        <v>1</v>
      </c>
      <c r="G7314" s="63">
        <v>46072500000</v>
      </c>
      <c r="H7314" s="62">
        <v>866100000</v>
      </c>
      <c r="I7314" s="69">
        <v>1</v>
      </c>
      <c r="J7314" s="70">
        <v>4653322500</v>
      </c>
      <c r="K7314" s="64">
        <v>10</v>
      </c>
      <c r="L7314" s="64">
        <f t="shared" si="118"/>
        <v>2.1439024695375e+17</v>
      </c>
      <c r="M7314" s="62">
        <v>7305</v>
      </c>
    </row>
    <row r="7315" spans="5:13">
      <c r="E7315" s="59"/>
      <c r="F7315" s="62">
        <v>2</v>
      </c>
      <c r="G7315" s="64">
        <v>46533225000</v>
      </c>
      <c r="H7315" s="59"/>
      <c r="I7315" s="69">
        <v>1.01</v>
      </c>
      <c r="J7315" s="70">
        <v>4699855725</v>
      </c>
      <c r="K7315" s="64">
        <v>10</v>
      </c>
      <c r="L7315" s="64">
        <f t="shared" si="118"/>
        <v>2.18699490452188e+17</v>
      </c>
      <c r="M7315" s="62">
        <v>7306</v>
      </c>
    </row>
    <row r="7316" spans="5:13">
      <c r="E7316" s="59"/>
      <c r="F7316" s="62">
        <v>3</v>
      </c>
      <c r="G7316" s="64">
        <v>46993950000</v>
      </c>
      <c r="H7316" s="59"/>
      <c r="I7316" s="69">
        <v>1.02</v>
      </c>
      <c r="J7316" s="70">
        <v>4746854282.25</v>
      </c>
      <c r="K7316" s="64">
        <v>10</v>
      </c>
      <c r="L7316" s="64">
        <f t="shared" si="118"/>
        <v>2.23073479791292e+17</v>
      </c>
      <c r="M7316" s="62">
        <v>7307</v>
      </c>
    </row>
    <row r="7317" spans="5:13">
      <c r="E7317" s="59"/>
      <c r="F7317" s="62">
        <v>4</v>
      </c>
      <c r="G7317" s="64">
        <v>47454675000</v>
      </c>
      <c r="H7317" s="59"/>
      <c r="I7317" s="69">
        <v>1.03</v>
      </c>
      <c r="J7317" s="70">
        <v>4794322825.0725</v>
      </c>
      <c r="K7317" s="64">
        <v>10</v>
      </c>
      <c r="L7317" s="64">
        <f t="shared" si="118"/>
        <v>2.27513078963572e+17</v>
      </c>
      <c r="M7317" s="62">
        <v>7308</v>
      </c>
    </row>
    <row r="7318" spans="5:13">
      <c r="E7318" s="59"/>
      <c r="F7318" s="62">
        <v>5</v>
      </c>
      <c r="G7318" s="64">
        <v>47915400000</v>
      </c>
      <c r="H7318" s="59"/>
      <c r="I7318" s="69">
        <v>1.04</v>
      </c>
      <c r="J7318" s="70">
        <v>4842266053.32323</v>
      </c>
      <c r="K7318" s="64">
        <v>10</v>
      </c>
      <c r="L7318" s="64">
        <f t="shared" si="118"/>
        <v>2.32019162766804e+17</v>
      </c>
      <c r="M7318" s="62">
        <v>7309</v>
      </c>
    </row>
    <row r="7319" spans="5:13">
      <c r="E7319" s="59"/>
      <c r="F7319" s="62">
        <v>6</v>
      </c>
      <c r="G7319" s="64">
        <v>48836850000</v>
      </c>
      <c r="H7319" s="59"/>
      <c r="I7319" s="69">
        <v>1.06</v>
      </c>
      <c r="J7319" s="70">
        <v>4890688713.85646</v>
      </c>
      <c r="K7319" s="64">
        <v>10</v>
      </c>
      <c r="L7319" s="64">
        <f t="shared" si="118"/>
        <v>2.38845879952151e+17</v>
      </c>
      <c r="M7319" s="62">
        <v>7310</v>
      </c>
    </row>
    <row r="7320" spans="5:13">
      <c r="E7320" s="59"/>
      <c r="F7320" s="62">
        <v>7</v>
      </c>
      <c r="G7320" s="64">
        <v>49758300000</v>
      </c>
      <c r="H7320" s="59"/>
      <c r="I7320" s="69">
        <v>1.08</v>
      </c>
      <c r="J7320" s="70">
        <v>4939595600.99502</v>
      </c>
      <c r="K7320" s="64">
        <v>10</v>
      </c>
      <c r="L7320" s="64">
        <f t="shared" si="118"/>
        <v>2.4578592955129e+17</v>
      </c>
      <c r="M7320" s="62">
        <v>7311</v>
      </c>
    </row>
    <row r="7321" spans="5:13">
      <c r="E7321" s="59"/>
      <c r="F7321" s="62">
        <v>8</v>
      </c>
      <c r="G7321" s="64">
        <v>50679750000</v>
      </c>
      <c r="H7321" s="59"/>
      <c r="I7321" s="69">
        <v>1.1</v>
      </c>
      <c r="J7321" s="70">
        <v>4988991557.00497</v>
      </c>
      <c r="K7321" s="64">
        <v>10</v>
      </c>
      <c r="L7321" s="64">
        <f t="shared" si="118"/>
        <v>2.52840895540873e+17</v>
      </c>
      <c r="M7321" s="62">
        <v>7312</v>
      </c>
    </row>
    <row r="7322" spans="5:13">
      <c r="E7322" s="62">
        <v>5</v>
      </c>
      <c r="F7322" s="62">
        <v>1</v>
      </c>
      <c r="G7322" s="63">
        <v>46938600000</v>
      </c>
      <c r="H7322" s="62">
        <v>866100000</v>
      </c>
      <c r="I7322" s="69">
        <v>1</v>
      </c>
      <c r="J7322" s="70">
        <v>4740798600</v>
      </c>
      <c r="K7322" s="64">
        <v>10</v>
      </c>
      <c r="L7322" s="64">
        <f t="shared" si="118"/>
        <v>2.2252649610456e+17</v>
      </c>
      <c r="M7322" s="62">
        <v>7313</v>
      </c>
    </row>
    <row r="7323" spans="5:13">
      <c r="E7323" s="59"/>
      <c r="F7323" s="62">
        <v>2</v>
      </c>
      <c r="G7323" s="64">
        <v>47407986000</v>
      </c>
      <c r="H7323" s="59"/>
      <c r="I7323" s="69">
        <v>1.01</v>
      </c>
      <c r="J7323" s="70">
        <v>4788206586</v>
      </c>
      <c r="K7323" s="64">
        <v>10</v>
      </c>
      <c r="L7323" s="64">
        <f t="shared" si="118"/>
        <v>2.26999278202182e+17</v>
      </c>
      <c r="M7323" s="62">
        <v>7314</v>
      </c>
    </row>
    <row r="7324" spans="5:13">
      <c r="E7324" s="59"/>
      <c r="F7324" s="62">
        <v>3</v>
      </c>
      <c r="G7324" s="64">
        <v>47877372000</v>
      </c>
      <c r="H7324" s="59"/>
      <c r="I7324" s="69">
        <v>1.02</v>
      </c>
      <c r="J7324" s="70">
        <v>4836088651.86</v>
      </c>
      <c r="K7324" s="64">
        <v>10</v>
      </c>
      <c r="L7324" s="64">
        <f t="shared" si="118"/>
        <v>2.31539263287452e+17</v>
      </c>
      <c r="M7324" s="62">
        <v>7315</v>
      </c>
    </row>
    <row r="7325" spans="5:13">
      <c r="E7325" s="59"/>
      <c r="F7325" s="62">
        <v>4</v>
      </c>
      <c r="G7325" s="64">
        <v>48346758000</v>
      </c>
      <c r="H7325" s="59"/>
      <c r="I7325" s="69">
        <v>1.03</v>
      </c>
      <c r="J7325" s="70">
        <v>4884449538.3786</v>
      </c>
      <c r="K7325" s="64">
        <v>10</v>
      </c>
      <c r="L7325" s="64">
        <f t="shared" si="118"/>
        <v>2.3614734814196e+17</v>
      </c>
      <c r="M7325" s="62">
        <v>7316</v>
      </c>
    </row>
    <row r="7326" spans="5:13">
      <c r="E7326" s="59"/>
      <c r="F7326" s="62">
        <v>5</v>
      </c>
      <c r="G7326" s="64">
        <v>48816144000</v>
      </c>
      <c r="H7326" s="59"/>
      <c r="I7326" s="69">
        <v>1.04</v>
      </c>
      <c r="J7326" s="70">
        <v>4933294033.76239</v>
      </c>
      <c r="K7326" s="64">
        <v>10</v>
      </c>
      <c r="L7326" s="64">
        <f t="shared" si="118"/>
        <v>2.4082444076263e+17</v>
      </c>
      <c r="M7326" s="62">
        <v>7317</v>
      </c>
    </row>
    <row r="7327" spans="5:13">
      <c r="E7327" s="59"/>
      <c r="F7327" s="62">
        <v>6</v>
      </c>
      <c r="G7327" s="64">
        <v>49754916000</v>
      </c>
      <c r="H7327" s="59"/>
      <c r="I7327" s="69">
        <v>1.06</v>
      </c>
      <c r="J7327" s="70">
        <v>4982626974.10001</v>
      </c>
      <c r="K7327" s="64">
        <v>10</v>
      </c>
      <c r="L7327" s="64">
        <f t="shared" si="118"/>
        <v>2.47910236310596e+17</v>
      </c>
      <c r="M7327" s="62">
        <v>7318</v>
      </c>
    </row>
    <row r="7328" spans="5:13">
      <c r="E7328" s="59"/>
      <c r="F7328" s="62">
        <v>7</v>
      </c>
      <c r="G7328" s="64">
        <v>50693688000</v>
      </c>
      <c r="H7328" s="59"/>
      <c r="I7328" s="69">
        <v>1.08</v>
      </c>
      <c r="J7328" s="70">
        <v>5032453243.84101</v>
      </c>
      <c r="K7328" s="64">
        <v>10</v>
      </c>
      <c r="L7328" s="64">
        <f t="shared" si="118"/>
        <v>2.55113665311552e+17</v>
      </c>
      <c r="M7328" s="62">
        <v>7319</v>
      </c>
    </row>
    <row r="7329" spans="4:13">
      <c r="D7329" s="59"/>
      <c r="E7329" s="59"/>
      <c r="F7329" s="62">
        <v>8</v>
      </c>
      <c r="G7329" s="64">
        <v>51632460000</v>
      </c>
      <c r="H7329" s="59"/>
      <c r="I7329" s="69">
        <v>1.1</v>
      </c>
      <c r="J7329" s="70">
        <v>5082777776.27942</v>
      </c>
      <c r="K7329" s="64">
        <v>10</v>
      </c>
      <c r="L7329" s="64">
        <f t="shared" si="118"/>
        <v>2.62436371855096e+17</v>
      </c>
      <c r="M7329" s="62">
        <v>7320</v>
      </c>
    </row>
    <row r="7330" spans="4:13">
      <c r="D7330" s="62" t="s">
        <v>780</v>
      </c>
      <c r="E7330" s="62">
        <v>1</v>
      </c>
      <c r="F7330" s="62">
        <v>1</v>
      </c>
      <c r="G7330" s="63">
        <v>47854700000</v>
      </c>
      <c r="H7330" s="62">
        <v>916100000</v>
      </c>
      <c r="I7330" s="69">
        <v>1</v>
      </c>
      <c r="J7330" s="70">
        <v>4833324700</v>
      </c>
      <c r="K7330" s="64">
        <v>10</v>
      </c>
      <c r="L7330" s="64">
        <f t="shared" si="118"/>
        <v>2.3129735137579e+17</v>
      </c>
      <c r="M7330" s="62">
        <v>7321</v>
      </c>
    </row>
    <row r="7331" spans="4:13">
      <c r="D7331" s="59"/>
      <c r="E7331" s="59"/>
      <c r="F7331" s="62">
        <v>2</v>
      </c>
      <c r="G7331" s="64">
        <v>48333247000</v>
      </c>
      <c r="H7331" s="59"/>
      <c r="I7331" s="69">
        <v>1.01</v>
      </c>
      <c r="J7331" s="70">
        <v>4881657947</v>
      </c>
      <c r="K7331" s="64">
        <v>10</v>
      </c>
      <c r="L7331" s="64">
        <f t="shared" si="118"/>
        <v>2.35946427655111e+17</v>
      </c>
      <c r="M7331" s="62">
        <v>7322</v>
      </c>
    </row>
    <row r="7332" spans="4:13">
      <c r="D7332" s="59"/>
      <c r="E7332" s="59"/>
      <c r="F7332" s="62">
        <v>3</v>
      </c>
      <c r="G7332" s="64">
        <v>48811794000</v>
      </c>
      <c r="H7332" s="59"/>
      <c r="I7332" s="69">
        <v>1.02</v>
      </c>
      <c r="J7332" s="70">
        <v>4930474526.47</v>
      </c>
      <c r="K7332" s="64">
        <v>10</v>
      </c>
      <c r="L7332" s="64">
        <f t="shared" si="118"/>
        <v>2.40665355720095e+17</v>
      </c>
      <c r="M7332" s="62">
        <v>7323</v>
      </c>
    </row>
    <row r="7333" spans="4:13">
      <c r="D7333" s="59"/>
      <c r="E7333" s="59"/>
      <c r="F7333" s="62">
        <v>4</v>
      </c>
      <c r="G7333" s="64">
        <v>49290341000</v>
      </c>
      <c r="H7333" s="59"/>
      <c r="I7333" s="69">
        <v>1.03</v>
      </c>
      <c r="J7333" s="70">
        <v>4979779271.7347</v>
      </c>
      <c r="K7333" s="64">
        <v>10</v>
      </c>
      <c r="L7333" s="64">
        <f t="shared" si="118"/>
        <v>2.45455067698876e+17</v>
      </c>
      <c r="M7333" s="62">
        <v>7324</v>
      </c>
    </row>
    <row r="7334" spans="4:13">
      <c r="D7334" s="59"/>
      <c r="E7334" s="59"/>
      <c r="F7334" s="62">
        <v>5</v>
      </c>
      <c r="G7334" s="64">
        <v>49768888000</v>
      </c>
      <c r="H7334" s="59"/>
      <c r="I7334" s="69">
        <v>1.04</v>
      </c>
      <c r="J7334" s="70">
        <v>5029577064.45205</v>
      </c>
      <c r="K7334" s="64">
        <v>10</v>
      </c>
      <c r="L7334" s="64">
        <f t="shared" si="118"/>
        <v>2.50316507376971e+17</v>
      </c>
      <c r="M7334" s="62">
        <v>7325</v>
      </c>
    </row>
    <row r="7335" spans="4:13">
      <c r="D7335" s="59"/>
      <c r="E7335" s="59"/>
      <c r="F7335" s="62">
        <v>6</v>
      </c>
      <c r="G7335" s="64">
        <v>50725982000</v>
      </c>
      <c r="H7335" s="59"/>
      <c r="I7335" s="69">
        <v>1.06</v>
      </c>
      <c r="J7335" s="70">
        <v>5079872835.09657</v>
      </c>
      <c r="K7335" s="64">
        <v>10</v>
      </c>
      <c r="L7335" s="64">
        <f t="shared" si="118"/>
        <v>2.5768158872138e+17</v>
      </c>
      <c r="M7335" s="62">
        <v>7326</v>
      </c>
    </row>
    <row r="7336" spans="4:13">
      <c r="D7336" s="59"/>
      <c r="E7336" s="59"/>
      <c r="F7336" s="62">
        <v>7</v>
      </c>
      <c r="G7336" s="64">
        <v>51683076000</v>
      </c>
      <c r="H7336" s="59"/>
      <c r="I7336" s="69">
        <v>1.08</v>
      </c>
      <c r="J7336" s="70">
        <v>5130671563.44753</v>
      </c>
      <c r="K7336" s="64">
        <v>10</v>
      </c>
      <c r="L7336" s="64">
        <f t="shared" si="118"/>
        <v>2.65168940027773e+17</v>
      </c>
      <c r="M7336" s="62">
        <v>7327</v>
      </c>
    </row>
    <row r="7337" spans="4:13">
      <c r="D7337" s="59"/>
      <c r="E7337" s="59"/>
      <c r="F7337" s="62">
        <v>8</v>
      </c>
      <c r="G7337" s="64">
        <v>52640170000</v>
      </c>
      <c r="H7337" s="59"/>
      <c r="I7337" s="69">
        <v>1.1</v>
      </c>
      <c r="J7337" s="70">
        <v>5181978279.08201</v>
      </c>
      <c r="K7337" s="64">
        <v>10</v>
      </c>
      <c r="L7337" s="64">
        <f t="shared" si="118"/>
        <v>2.72780270187354e+17</v>
      </c>
      <c r="M7337" s="62">
        <v>7328</v>
      </c>
    </row>
    <row r="7338" spans="4:13">
      <c r="D7338" s="59"/>
      <c r="E7338" s="62">
        <v>2</v>
      </c>
      <c r="F7338" s="62">
        <v>1</v>
      </c>
      <c r="G7338" s="63">
        <v>48770800000</v>
      </c>
      <c r="H7338" s="62">
        <v>916100000</v>
      </c>
      <c r="I7338" s="69">
        <v>1</v>
      </c>
      <c r="J7338" s="70">
        <v>4925850800</v>
      </c>
      <c r="K7338" s="64">
        <v>10</v>
      </c>
      <c r="L7338" s="64">
        <f t="shared" si="118"/>
        <v>2.4023773296744e+17</v>
      </c>
      <c r="M7338" s="62">
        <v>7329</v>
      </c>
    </row>
    <row r="7339" spans="4:13">
      <c r="D7339" s="59"/>
      <c r="E7339" s="59"/>
      <c r="F7339" s="62">
        <v>2</v>
      </c>
      <c r="G7339" s="64">
        <v>49258508000</v>
      </c>
      <c r="H7339" s="59"/>
      <c r="I7339" s="69">
        <v>1.01</v>
      </c>
      <c r="J7339" s="70">
        <v>4975109308</v>
      </c>
      <c r="K7339" s="64">
        <v>10</v>
      </c>
      <c r="L7339" s="64">
        <f t="shared" si="118"/>
        <v>2.450665109075e+17</v>
      </c>
      <c r="M7339" s="62">
        <v>7330</v>
      </c>
    </row>
    <row r="7340" spans="4:13">
      <c r="D7340" s="59"/>
      <c r="E7340" s="59"/>
      <c r="F7340" s="62">
        <v>3</v>
      </c>
      <c r="G7340" s="64">
        <v>49746216000</v>
      </c>
      <c r="H7340" s="59"/>
      <c r="I7340" s="69">
        <v>1.02</v>
      </c>
      <c r="J7340" s="70">
        <v>5024860401.08</v>
      </c>
      <c r="K7340" s="64">
        <v>10</v>
      </c>
      <c r="L7340" s="64">
        <f t="shared" si="118"/>
        <v>2.49967840628188e+17</v>
      </c>
      <c r="M7340" s="62">
        <v>7331</v>
      </c>
    </row>
    <row r="7341" spans="4:13">
      <c r="D7341" s="59"/>
      <c r="E7341" s="59"/>
      <c r="F7341" s="62">
        <v>4</v>
      </c>
      <c r="G7341" s="64">
        <v>50233924000</v>
      </c>
      <c r="H7341" s="59"/>
      <c r="I7341" s="69">
        <v>1.03</v>
      </c>
      <c r="J7341" s="70">
        <v>5075109005.0908</v>
      </c>
      <c r="K7341" s="64">
        <v>10</v>
      </c>
      <c r="L7341" s="64">
        <f t="shared" si="118"/>
        <v>2.54942690287371e+17</v>
      </c>
      <c r="M7341" s="62">
        <v>7332</v>
      </c>
    </row>
    <row r="7342" spans="4:13">
      <c r="D7342" s="59"/>
      <c r="E7342" s="59"/>
      <c r="F7342" s="62">
        <v>5</v>
      </c>
      <c r="G7342" s="64">
        <v>50721632000</v>
      </c>
      <c r="H7342" s="59"/>
      <c r="I7342" s="69">
        <v>1.04</v>
      </c>
      <c r="J7342" s="70">
        <v>5125860095.14171</v>
      </c>
      <c r="K7342" s="64">
        <v>10</v>
      </c>
      <c r="L7342" s="64">
        <f t="shared" si="118"/>
        <v>2.59992040150895e+17</v>
      </c>
      <c r="M7342" s="62">
        <v>7333</v>
      </c>
    </row>
    <row r="7343" spans="4:13">
      <c r="D7343" s="59"/>
      <c r="E7343" s="59"/>
      <c r="F7343" s="62">
        <v>6</v>
      </c>
      <c r="G7343" s="64">
        <v>51697048000</v>
      </c>
      <c r="H7343" s="59"/>
      <c r="I7343" s="69">
        <v>1.06</v>
      </c>
      <c r="J7343" s="70">
        <v>5177118696.09313</v>
      </c>
      <c r="K7343" s="64">
        <v>10</v>
      </c>
      <c r="L7343" s="64">
        <f t="shared" si="118"/>
        <v>2.67641805430672e+17</v>
      </c>
      <c r="M7343" s="62">
        <v>7334</v>
      </c>
    </row>
    <row r="7344" spans="4:13">
      <c r="D7344" s="59"/>
      <c r="E7344" s="59"/>
      <c r="F7344" s="62">
        <v>7</v>
      </c>
      <c r="G7344" s="64">
        <v>52672464000</v>
      </c>
      <c r="H7344" s="59"/>
      <c r="I7344" s="69">
        <v>1.08</v>
      </c>
      <c r="J7344" s="70">
        <v>5228889883.05406</v>
      </c>
      <c r="K7344" s="64">
        <v>10</v>
      </c>
      <c r="L7344" s="64">
        <f t="shared" si="118"/>
        <v>2.75418566797593e+17</v>
      </c>
      <c r="M7344" s="62">
        <v>7335</v>
      </c>
    </row>
    <row r="7345" spans="5:13">
      <c r="E7345" s="59"/>
      <c r="F7345" s="62">
        <v>8</v>
      </c>
      <c r="G7345" s="64">
        <v>53647880000</v>
      </c>
      <c r="H7345" s="59"/>
      <c r="I7345" s="69">
        <v>1.1</v>
      </c>
      <c r="J7345" s="70">
        <v>5281178781.8846</v>
      </c>
      <c r="K7345" s="64">
        <v>10</v>
      </c>
      <c r="L7345" s="64">
        <f t="shared" si="118"/>
        <v>2.83324099196971e+17</v>
      </c>
      <c r="M7345" s="62">
        <v>7336</v>
      </c>
    </row>
    <row r="7346" spans="5:13">
      <c r="E7346" s="62">
        <v>3</v>
      </c>
      <c r="F7346" s="62">
        <v>1</v>
      </c>
      <c r="G7346" s="63">
        <v>49686900000</v>
      </c>
      <c r="H7346" s="62">
        <v>916100000</v>
      </c>
      <c r="I7346" s="69">
        <v>1</v>
      </c>
      <c r="J7346" s="70">
        <v>5018376900</v>
      </c>
      <c r="K7346" s="64">
        <v>10</v>
      </c>
      <c r="L7346" s="64">
        <f t="shared" si="118"/>
        <v>2.4934764087951e+17</v>
      </c>
      <c r="M7346" s="62">
        <v>7337</v>
      </c>
    </row>
    <row r="7347" spans="5:13">
      <c r="E7347" s="59"/>
      <c r="F7347" s="62">
        <v>2</v>
      </c>
      <c r="G7347" s="64">
        <v>50183769000</v>
      </c>
      <c r="H7347" s="59"/>
      <c r="I7347" s="69">
        <v>1.01</v>
      </c>
      <c r="J7347" s="70">
        <v>5068560669</v>
      </c>
      <c r="K7347" s="64">
        <v>10</v>
      </c>
      <c r="L7347" s="64">
        <f t="shared" si="118"/>
        <v>2.5435952795935e+17</v>
      </c>
      <c r="M7347" s="62">
        <v>7338</v>
      </c>
    </row>
    <row r="7348" spans="5:13">
      <c r="E7348" s="59"/>
      <c r="F7348" s="62">
        <v>3</v>
      </c>
      <c r="G7348" s="64">
        <v>50680638000</v>
      </c>
      <c r="H7348" s="59"/>
      <c r="I7348" s="69">
        <v>1.02</v>
      </c>
      <c r="J7348" s="70">
        <v>5119246275.69</v>
      </c>
      <c r="K7348" s="64">
        <v>10</v>
      </c>
      <c r="L7348" s="64">
        <f t="shared" ref="L7348:L7379" si="119">G7348*(1+J7348/1000)</f>
        <v>2.59446718011731e+17</v>
      </c>
      <c r="M7348" s="62">
        <v>7339</v>
      </c>
    </row>
    <row r="7349" spans="5:13">
      <c r="E7349" s="59"/>
      <c r="F7349" s="62">
        <v>4</v>
      </c>
      <c r="G7349" s="64">
        <v>51177507000</v>
      </c>
      <c r="H7349" s="59"/>
      <c r="I7349" s="69">
        <v>1.03</v>
      </c>
      <c r="J7349" s="70">
        <v>5170438738.4469</v>
      </c>
      <c r="K7349" s="64">
        <v>10</v>
      </c>
      <c r="L7349" s="64">
        <f t="shared" si="119"/>
        <v>2.64610215907444e+17</v>
      </c>
      <c r="M7349" s="62">
        <v>7340</v>
      </c>
    </row>
    <row r="7350" spans="5:13">
      <c r="E7350" s="59"/>
      <c r="F7350" s="62">
        <v>5</v>
      </c>
      <c r="G7350" s="64">
        <v>51674376000</v>
      </c>
      <c r="H7350" s="59"/>
      <c r="I7350" s="69">
        <v>1.04</v>
      </c>
      <c r="J7350" s="70">
        <v>5222143125.83137</v>
      </c>
      <c r="K7350" s="64">
        <v>10</v>
      </c>
      <c r="L7350" s="64">
        <f t="shared" si="119"/>
        <v>2.69851039084402e+17</v>
      </c>
      <c r="M7350" s="62">
        <v>7341</v>
      </c>
    </row>
    <row r="7351" spans="5:13">
      <c r="E7351" s="59"/>
      <c r="F7351" s="62">
        <v>6</v>
      </c>
      <c r="G7351" s="64">
        <v>52668114000</v>
      </c>
      <c r="H7351" s="59"/>
      <c r="I7351" s="69">
        <v>1.06</v>
      </c>
      <c r="J7351" s="70">
        <v>5274364557.08968</v>
      </c>
      <c r="K7351" s="64">
        <v>10</v>
      </c>
      <c r="L7351" s="64">
        <f t="shared" si="119"/>
        <v>2.77790886438473e+17</v>
      </c>
      <c r="M7351" s="62">
        <v>7342</v>
      </c>
    </row>
    <row r="7352" spans="5:13">
      <c r="E7352" s="59"/>
      <c r="F7352" s="62">
        <v>7</v>
      </c>
      <c r="G7352" s="64">
        <v>53661852000</v>
      </c>
      <c r="H7352" s="59"/>
      <c r="I7352" s="69">
        <v>1.08</v>
      </c>
      <c r="J7352" s="70">
        <v>5327108202.66058</v>
      </c>
      <c r="K7352" s="64">
        <v>10</v>
      </c>
      <c r="L7352" s="64">
        <f t="shared" si="119"/>
        <v>2.8586254562101e+17</v>
      </c>
      <c r="M7352" s="62">
        <v>7343</v>
      </c>
    </row>
    <row r="7353" spans="5:13">
      <c r="E7353" s="59"/>
      <c r="F7353" s="62">
        <v>8</v>
      </c>
      <c r="G7353" s="64">
        <v>54655590000</v>
      </c>
      <c r="H7353" s="59"/>
      <c r="I7353" s="69">
        <v>1.1</v>
      </c>
      <c r="J7353" s="70">
        <v>5380379284.68719</v>
      </c>
      <c r="K7353" s="64">
        <v>10</v>
      </c>
      <c r="L7353" s="64">
        <f t="shared" si="119"/>
        <v>2.94067858883946e+17</v>
      </c>
      <c r="M7353" s="62">
        <v>7344</v>
      </c>
    </row>
    <row r="7354" spans="5:13">
      <c r="E7354" s="62">
        <v>4</v>
      </c>
      <c r="F7354" s="62">
        <v>1</v>
      </c>
      <c r="G7354" s="63">
        <v>50603000000</v>
      </c>
      <c r="H7354" s="62">
        <v>916100000</v>
      </c>
      <c r="I7354" s="69">
        <v>1</v>
      </c>
      <c r="J7354" s="70">
        <v>5110903000</v>
      </c>
      <c r="K7354" s="64">
        <v>10</v>
      </c>
      <c r="L7354" s="64">
        <f t="shared" si="119"/>
        <v>2.58627075112e+17</v>
      </c>
      <c r="M7354" s="62">
        <v>7345</v>
      </c>
    </row>
    <row r="7355" spans="5:13">
      <c r="E7355" s="59"/>
      <c r="F7355" s="62">
        <v>2</v>
      </c>
      <c r="G7355" s="64">
        <v>51109030000</v>
      </c>
      <c r="H7355" s="59"/>
      <c r="I7355" s="69">
        <v>1.01</v>
      </c>
      <c r="J7355" s="70">
        <v>5162012030</v>
      </c>
      <c r="K7355" s="64">
        <v>10</v>
      </c>
      <c r="L7355" s="64">
        <f t="shared" si="119"/>
        <v>2.63825478810661e+17</v>
      </c>
      <c r="M7355" s="62">
        <v>7346</v>
      </c>
    </row>
    <row r="7356" spans="5:13">
      <c r="E7356" s="59"/>
      <c r="F7356" s="62">
        <v>3</v>
      </c>
      <c r="G7356" s="64">
        <v>51615060000</v>
      </c>
      <c r="H7356" s="59"/>
      <c r="I7356" s="69">
        <v>1.02</v>
      </c>
      <c r="J7356" s="70">
        <v>5213632150.3</v>
      </c>
      <c r="K7356" s="64">
        <v>10</v>
      </c>
      <c r="L7356" s="64">
        <f t="shared" si="119"/>
        <v>2.69101987870724e+17</v>
      </c>
      <c r="M7356" s="62">
        <v>7347</v>
      </c>
    </row>
    <row r="7357" spans="5:13">
      <c r="E7357" s="59"/>
      <c r="F7357" s="62">
        <v>4</v>
      </c>
      <c r="G7357" s="64">
        <v>52121090000</v>
      </c>
      <c r="H7357" s="59"/>
      <c r="I7357" s="69">
        <v>1.03</v>
      </c>
      <c r="J7357" s="70">
        <v>5265768471.803</v>
      </c>
      <c r="K7357" s="64">
        <v>10</v>
      </c>
      <c r="L7357" s="64">
        <f t="shared" si="119"/>
        <v>2.74457644559097e+17</v>
      </c>
      <c r="M7357" s="62">
        <v>7348</v>
      </c>
    </row>
    <row r="7358" spans="5:13">
      <c r="E7358" s="59"/>
      <c r="F7358" s="62">
        <v>5</v>
      </c>
      <c r="G7358" s="64">
        <v>52627120000</v>
      </c>
      <c r="H7358" s="59"/>
      <c r="I7358" s="69">
        <v>1.04</v>
      </c>
      <c r="J7358" s="70">
        <v>5318426156.52103</v>
      </c>
      <c r="K7358" s="64">
        <v>10</v>
      </c>
      <c r="L7358" s="64">
        <f t="shared" si="119"/>
        <v>2.79893504177491e+17</v>
      </c>
      <c r="M7358" s="62">
        <v>7349</v>
      </c>
    </row>
    <row r="7359" spans="5:13">
      <c r="E7359" s="59"/>
      <c r="F7359" s="62">
        <v>6</v>
      </c>
      <c r="G7359" s="64">
        <v>53639180000</v>
      </c>
      <c r="H7359" s="59"/>
      <c r="I7359" s="69">
        <v>1.06</v>
      </c>
      <c r="J7359" s="70">
        <v>5371610418.08624</v>
      </c>
      <c r="K7359" s="64">
        <v>10</v>
      </c>
      <c r="L7359" s="64">
        <f t="shared" si="119"/>
        <v>2.88128831744783e+17</v>
      </c>
      <c r="M7359" s="62">
        <v>7350</v>
      </c>
    </row>
    <row r="7360" spans="5:13">
      <c r="E7360" s="59"/>
      <c r="F7360" s="62">
        <v>7</v>
      </c>
      <c r="G7360" s="64">
        <v>54651240000</v>
      </c>
      <c r="H7360" s="59"/>
      <c r="I7360" s="69">
        <v>1.08</v>
      </c>
      <c r="J7360" s="70">
        <v>5425326522.2671</v>
      </c>
      <c r="K7360" s="64">
        <v>10</v>
      </c>
      <c r="L7360" s="64">
        <f t="shared" si="119"/>
        <v>2.96500876498025e+17</v>
      </c>
      <c r="M7360" s="62">
        <v>7351</v>
      </c>
    </row>
    <row r="7361" spans="4:13">
      <c r="D7361" s="59"/>
      <c r="E7361" s="59"/>
      <c r="F7361" s="62">
        <v>8</v>
      </c>
      <c r="G7361" s="64">
        <v>55663300000</v>
      </c>
      <c r="H7361" s="59"/>
      <c r="I7361" s="69">
        <v>1.1</v>
      </c>
      <c r="J7361" s="70">
        <v>5479579787.48977</v>
      </c>
      <c r="K7361" s="64">
        <v>10</v>
      </c>
      <c r="L7361" s="64">
        <f t="shared" si="119"/>
        <v>3.05011549248279e+17</v>
      </c>
      <c r="M7361" s="62">
        <v>7352</v>
      </c>
    </row>
    <row r="7362" spans="4:13">
      <c r="D7362" s="59"/>
      <c r="E7362" s="62">
        <v>5</v>
      </c>
      <c r="F7362" s="62">
        <v>1</v>
      </c>
      <c r="G7362" s="63">
        <v>51519100000</v>
      </c>
      <c r="H7362" s="62">
        <v>916100000</v>
      </c>
      <c r="I7362" s="69">
        <v>1</v>
      </c>
      <c r="J7362" s="70">
        <v>5203429100</v>
      </c>
      <c r="K7362" s="64">
        <v>10</v>
      </c>
      <c r="L7362" s="64">
        <f t="shared" si="119"/>
        <v>2.6807603566491e+17</v>
      </c>
      <c r="M7362" s="62">
        <v>7353</v>
      </c>
    </row>
    <row r="7363" spans="4:13">
      <c r="D7363" s="59"/>
      <c r="E7363" s="59"/>
      <c r="F7363" s="62">
        <v>2</v>
      </c>
      <c r="G7363" s="64">
        <v>52034291000</v>
      </c>
      <c r="H7363" s="59"/>
      <c r="I7363" s="69">
        <v>1.01</v>
      </c>
      <c r="J7363" s="70">
        <v>5255463391</v>
      </c>
      <c r="K7363" s="64">
        <v>10</v>
      </c>
      <c r="L7363" s="64">
        <f t="shared" si="119"/>
        <v>2.73464363461432e+17</v>
      </c>
      <c r="M7363" s="62">
        <v>7354</v>
      </c>
    </row>
    <row r="7364" spans="4:13">
      <c r="D7364" s="59"/>
      <c r="E7364" s="59"/>
      <c r="F7364" s="62">
        <v>3</v>
      </c>
      <c r="G7364" s="64">
        <v>52549482000</v>
      </c>
      <c r="H7364" s="59"/>
      <c r="I7364" s="69">
        <v>1.02</v>
      </c>
      <c r="J7364" s="70">
        <v>5308018024.91</v>
      </c>
      <c r="K7364" s="64">
        <v>10</v>
      </c>
      <c r="L7364" s="64">
        <f t="shared" si="119"/>
        <v>2.78933650205166e+17</v>
      </c>
      <c r="M7364" s="62">
        <v>7355</v>
      </c>
    </row>
    <row r="7365" spans="4:13">
      <c r="D7365" s="59"/>
      <c r="E7365" s="59"/>
      <c r="F7365" s="62">
        <v>4</v>
      </c>
      <c r="G7365" s="64">
        <v>53064673000</v>
      </c>
      <c r="H7365" s="59"/>
      <c r="I7365" s="69">
        <v>1.03</v>
      </c>
      <c r="J7365" s="70">
        <v>5361098205.1591</v>
      </c>
      <c r="K7365" s="64">
        <v>10</v>
      </c>
      <c r="L7365" s="64">
        <f t="shared" si="119"/>
        <v>2.84484976242328e+17</v>
      </c>
      <c r="M7365" s="62">
        <v>7356</v>
      </c>
    </row>
    <row r="7366" spans="4:13">
      <c r="D7366" s="59"/>
      <c r="E7366" s="59"/>
      <c r="F7366" s="62">
        <v>5</v>
      </c>
      <c r="G7366" s="64">
        <v>53579864000</v>
      </c>
      <c r="H7366" s="59"/>
      <c r="I7366" s="69">
        <v>1.04</v>
      </c>
      <c r="J7366" s="70">
        <v>5414709187.21069</v>
      </c>
      <c r="K7366" s="64">
        <v>10</v>
      </c>
      <c r="L7366" s="64">
        <f t="shared" si="119"/>
        <v>2.90119435430163e+17</v>
      </c>
      <c r="M7366" s="62">
        <v>7357</v>
      </c>
    </row>
    <row r="7367" spans="4:13">
      <c r="D7367" s="59"/>
      <c r="E7367" s="59"/>
      <c r="F7367" s="62">
        <v>6</v>
      </c>
      <c r="G7367" s="64">
        <v>54610246000</v>
      </c>
      <c r="H7367" s="59"/>
      <c r="I7367" s="69">
        <v>1.06</v>
      </c>
      <c r="J7367" s="70">
        <v>5468856279.0828</v>
      </c>
      <c r="K7367" s="64">
        <v>10</v>
      </c>
      <c r="L7367" s="64">
        <f t="shared" si="119"/>
        <v>2.98655641349602e+17</v>
      </c>
      <c r="M7367" s="62">
        <v>7358</v>
      </c>
    </row>
    <row r="7368" spans="4:13">
      <c r="D7368" s="59"/>
      <c r="E7368" s="59"/>
      <c r="F7368" s="62">
        <v>7</v>
      </c>
      <c r="G7368" s="64">
        <v>55640628000</v>
      </c>
      <c r="H7368" s="59"/>
      <c r="I7368" s="69">
        <v>1.08</v>
      </c>
      <c r="J7368" s="70">
        <v>5523544841.87362</v>
      </c>
      <c r="K7368" s="64">
        <v>10</v>
      </c>
      <c r="L7368" s="64">
        <f t="shared" si="119"/>
        <v>3.07333559428637e+17</v>
      </c>
      <c r="M7368" s="62">
        <v>7359</v>
      </c>
    </row>
    <row r="7369" spans="4:13">
      <c r="D7369" s="59"/>
      <c r="E7369" s="59"/>
      <c r="F7369" s="62">
        <v>8</v>
      </c>
      <c r="G7369" s="64">
        <v>56671010000</v>
      </c>
      <c r="H7369" s="59"/>
      <c r="I7369" s="69">
        <v>1.1</v>
      </c>
      <c r="J7369" s="70">
        <v>5578780290.29236</v>
      </c>
      <c r="K7369" s="64">
        <v>10</v>
      </c>
      <c r="L7369" s="64">
        <f t="shared" si="119"/>
        <v>3.16155170289971e+17</v>
      </c>
      <c r="M7369" s="62">
        <v>7360</v>
      </c>
    </row>
    <row r="7370" spans="4:13">
      <c r="D7370" s="62" t="s">
        <v>781</v>
      </c>
      <c r="E7370" s="62">
        <v>1</v>
      </c>
      <c r="F7370" s="62">
        <v>1</v>
      </c>
      <c r="G7370" s="63">
        <v>52485200000</v>
      </c>
      <c r="H7370" s="62">
        <v>966100000</v>
      </c>
      <c r="I7370" s="69">
        <v>1</v>
      </c>
      <c r="J7370" s="70">
        <v>5301005200</v>
      </c>
      <c r="K7370" s="64">
        <v>10</v>
      </c>
      <c r="L7370" s="64">
        <f t="shared" si="119"/>
        <v>2.7822437060824e+17</v>
      </c>
      <c r="M7370" s="62">
        <v>7361</v>
      </c>
    </row>
    <row r="7371" spans="4:13">
      <c r="D7371" s="59"/>
      <c r="E7371" s="59"/>
      <c r="F7371" s="62">
        <v>2</v>
      </c>
      <c r="G7371" s="64">
        <v>53010052000</v>
      </c>
      <c r="H7371" s="59"/>
      <c r="I7371" s="69">
        <v>1.01</v>
      </c>
      <c r="J7371" s="70">
        <v>5354015252</v>
      </c>
      <c r="K7371" s="64">
        <v>10</v>
      </c>
      <c r="L7371" s="64">
        <f t="shared" si="119"/>
        <v>2.83816679927365e+17</v>
      </c>
      <c r="M7371" s="62">
        <v>7362</v>
      </c>
    </row>
    <row r="7372" spans="4:13">
      <c r="D7372" s="59"/>
      <c r="E7372" s="59"/>
      <c r="F7372" s="62">
        <v>3</v>
      </c>
      <c r="G7372" s="64">
        <v>53534904000</v>
      </c>
      <c r="H7372" s="59"/>
      <c r="I7372" s="69">
        <v>1.02</v>
      </c>
      <c r="J7372" s="70">
        <v>5407555404.52</v>
      </c>
      <c r="K7372" s="64">
        <v>10</v>
      </c>
      <c r="L7372" s="64">
        <f t="shared" si="119"/>
        <v>2.89493012990563e+17</v>
      </c>
      <c r="M7372" s="62">
        <v>7363</v>
      </c>
    </row>
    <row r="7373" spans="4:13">
      <c r="D7373" s="59"/>
      <c r="E7373" s="59"/>
      <c r="F7373" s="62">
        <v>4</v>
      </c>
      <c r="G7373" s="64">
        <v>54059756000</v>
      </c>
      <c r="H7373" s="59"/>
      <c r="I7373" s="69">
        <v>1.03</v>
      </c>
      <c r="J7373" s="70">
        <v>5461630958.5652</v>
      </c>
      <c r="K7373" s="64">
        <v>10</v>
      </c>
      <c r="L7373" s="64">
        <f t="shared" si="119"/>
        <v>2.95254491041837e+17</v>
      </c>
      <c r="M7373" s="62">
        <v>7364</v>
      </c>
    </row>
    <row r="7374" spans="4:13">
      <c r="D7374" s="59"/>
      <c r="E7374" s="59"/>
      <c r="F7374" s="62">
        <v>5</v>
      </c>
      <c r="G7374" s="64">
        <v>54584608000</v>
      </c>
      <c r="H7374" s="59"/>
      <c r="I7374" s="69">
        <v>1.04</v>
      </c>
      <c r="J7374" s="70">
        <v>5516247268.15085</v>
      </c>
      <c r="K7374" s="64">
        <v>10</v>
      </c>
      <c r="L7374" s="64">
        <f t="shared" si="119"/>
        <v>3.01102249347693e+17</v>
      </c>
      <c r="M7374" s="62">
        <v>7365</v>
      </c>
    </row>
    <row r="7375" spans="4:13">
      <c r="D7375" s="59"/>
      <c r="E7375" s="59"/>
      <c r="F7375" s="62">
        <v>6</v>
      </c>
      <c r="G7375" s="64">
        <v>55634312000</v>
      </c>
      <c r="H7375" s="59"/>
      <c r="I7375" s="69">
        <v>1.06</v>
      </c>
      <c r="J7375" s="70">
        <v>5571409740.83236</v>
      </c>
      <c r="K7375" s="64">
        <v>10</v>
      </c>
      <c r="L7375" s="64">
        <f t="shared" si="119"/>
        <v>3.09961603435619e+17</v>
      </c>
      <c r="M7375" s="62">
        <v>7366</v>
      </c>
    </row>
    <row r="7376" spans="4:13">
      <c r="D7376" s="59"/>
      <c r="E7376" s="59"/>
      <c r="F7376" s="62">
        <v>7</v>
      </c>
      <c r="G7376" s="64">
        <v>56684016000</v>
      </c>
      <c r="H7376" s="59"/>
      <c r="I7376" s="69">
        <v>1.08</v>
      </c>
      <c r="J7376" s="70">
        <v>5627123838.24069</v>
      </c>
      <c r="K7376" s="64">
        <v>10</v>
      </c>
      <c r="L7376" s="64">
        <f t="shared" si="119"/>
        <v>3.18968034364833e+17</v>
      </c>
      <c r="M7376" s="62">
        <v>7367</v>
      </c>
    </row>
    <row r="7377" spans="5:13">
      <c r="E7377" s="59"/>
      <c r="F7377" s="62">
        <v>8</v>
      </c>
      <c r="G7377" s="64">
        <v>57733720000</v>
      </c>
      <c r="H7377" s="59"/>
      <c r="I7377" s="69">
        <v>1.1</v>
      </c>
      <c r="J7377" s="70">
        <v>5683395076.62309</v>
      </c>
      <c r="K7377" s="64">
        <v>10</v>
      </c>
      <c r="L7377" s="64">
        <f t="shared" si="119"/>
        <v>3.28123597736856e+17</v>
      </c>
      <c r="M7377" s="62">
        <v>7368</v>
      </c>
    </row>
    <row r="7378" spans="5:13">
      <c r="E7378" s="62">
        <v>2</v>
      </c>
      <c r="F7378" s="62">
        <v>1</v>
      </c>
      <c r="G7378" s="63">
        <v>53451300000</v>
      </c>
      <c r="H7378" s="62">
        <v>966100000</v>
      </c>
      <c r="I7378" s="69">
        <v>1</v>
      </c>
      <c r="J7378" s="70">
        <v>5398581300</v>
      </c>
      <c r="K7378" s="64">
        <v>10</v>
      </c>
      <c r="L7378" s="64">
        <f t="shared" si="119"/>
        <v>2.8856124209199e+17</v>
      </c>
      <c r="M7378" s="62">
        <v>7369</v>
      </c>
    </row>
    <row r="7379" spans="5:13">
      <c r="E7379" s="59"/>
      <c r="F7379" s="62">
        <v>2</v>
      </c>
      <c r="G7379" s="64">
        <v>53985813000</v>
      </c>
      <c r="H7379" s="59"/>
      <c r="I7379" s="69">
        <v>1.01</v>
      </c>
      <c r="J7379" s="70">
        <v>5452567113</v>
      </c>
      <c r="K7379" s="64">
        <v>10</v>
      </c>
      <c r="L7379" s="64">
        <f t="shared" si="119"/>
        <v>2.94361322518181e+17</v>
      </c>
      <c r="M7379" s="62">
        <v>7370</v>
      </c>
    </row>
    <row r="7380" spans="5:13">
      <c r="E7380" s="59"/>
      <c r="F7380" s="62">
        <v>3</v>
      </c>
      <c r="G7380" s="64">
        <v>54520326000</v>
      </c>
      <c r="H7380" s="59"/>
      <c r="I7380" s="69">
        <v>1.02</v>
      </c>
      <c r="J7380" s="70">
        <v>5507092784.13</v>
      </c>
      <c r="K7380" s="64">
        <v>10</v>
      </c>
      <c r="L7380" s="64">
        <f t="shared" ref="L7380:L7410" si="120">G7380*(1+J7380/1000)</f>
        <v>3.00248548423341e+17</v>
      </c>
      <c r="M7380" s="62">
        <v>7371</v>
      </c>
    </row>
    <row r="7381" spans="5:13">
      <c r="E7381" s="59"/>
      <c r="F7381" s="62">
        <v>4</v>
      </c>
      <c r="G7381" s="64">
        <v>55054839000</v>
      </c>
      <c r="H7381" s="59"/>
      <c r="I7381" s="69">
        <v>1.03</v>
      </c>
      <c r="J7381" s="70">
        <v>5562163711.9713</v>
      </c>
      <c r="K7381" s="64">
        <v>10</v>
      </c>
      <c r="L7381" s="64">
        <f t="shared" si="120"/>
        <v>3.06224082709061e+17</v>
      </c>
      <c r="M7381" s="62">
        <v>7372</v>
      </c>
    </row>
    <row r="7382" spans="5:13">
      <c r="E7382" s="59"/>
      <c r="F7382" s="62">
        <v>5</v>
      </c>
      <c r="G7382" s="64">
        <v>55589352000</v>
      </c>
      <c r="H7382" s="59"/>
      <c r="I7382" s="69">
        <v>1.04</v>
      </c>
      <c r="J7382" s="70">
        <v>5617785349.09101</v>
      </c>
      <c r="K7382" s="64">
        <v>10</v>
      </c>
      <c r="L7382" s="64">
        <f t="shared" si="120"/>
        <v>3.12289102820415e+17</v>
      </c>
      <c r="M7382" s="62">
        <v>7373</v>
      </c>
    </row>
    <row r="7383" spans="5:13">
      <c r="E7383" s="59"/>
      <c r="F7383" s="62">
        <v>6</v>
      </c>
      <c r="G7383" s="64">
        <v>56658378000</v>
      </c>
      <c r="H7383" s="59"/>
      <c r="I7383" s="69">
        <v>1.06</v>
      </c>
      <c r="J7383" s="70">
        <v>5673963202.58192</v>
      </c>
      <c r="K7383" s="64">
        <v>10</v>
      </c>
      <c r="L7383" s="64">
        <f t="shared" si="120"/>
        <v>3.21477608548355e+17</v>
      </c>
      <c r="M7383" s="62">
        <v>7374</v>
      </c>
    </row>
    <row r="7384" spans="5:13">
      <c r="E7384" s="59"/>
      <c r="F7384" s="62">
        <v>7</v>
      </c>
      <c r="G7384" s="64">
        <v>57727404000</v>
      </c>
      <c r="H7384" s="59"/>
      <c r="I7384" s="69">
        <v>1.08</v>
      </c>
      <c r="J7384" s="70">
        <v>5730702834.60774</v>
      </c>
      <c r="K7384" s="64">
        <v>10</v>
      </c>
      <c r="L7384" s="64">
        <f t="shared" si="120"/>
        <v>3.3081865546475e+17</v>
      </c>
      <c r="M7384" s="62">
        <v>7375</v>
      </c>
    </row>
    <row r="7385" spans="5:13">
      <c r="E7385" s="59"/>
      <c r="F7385" s="62">
        <v>8</v>
      </c>
      <c r="G7385" s="64">
        <v>58796430000</v>
      </c>
      <c r="H7385" s="59"/>
      <c r="I7385" s="69">
        <v>1.1</v>
      </c>
      <c r="J7385" s="70">
        <v>5788009862.95382</v>
      </c>
      <c r="K7385" s="64">
        <v>10</v>
      </c>
      <c r="L7385" s="64">
        <f t="shared" si="120"/>
        <v>3.40314375542904e+17</v>
      </c>
      <c r="M7385" s="62">
        <v>7376</v>
      </c>
    </row>
    <row r="7386" spans="5:13">
      <c r="E7386" s="62">
        <v>3</v>
      </c>
      <c r="F7386" s="62">
        <v>1</v>
      </c>
      <c r="G7386" s="63">
        <v>54417400000</v>
      </c>
      <c r="H7386" s="62">
        <v>966100000</v>
      </c>
      <c r="I7386" s="69">
        <v>1</v>
      </c>
      <c r="J7386" s="70">
        <v>5496157400</v>
      </c>
      <c r="K7386" s="64">
        <v>10</v>
      </c>
      <c r="L7386" s="64">
        <f t="shared" si="120"/>
        <v>2.9908665011616e+17</v>
      </c>
      <c r="M7386" s="62">
        <v>7377</v>
      </c>
    </row>
    <row r="7387" spans="5:13">
      <c r="E7387" s="59"/>
      <c r="F7387" s="62">
        <v>2</v>
      </c>
      <c r="G7387" s="64">
        <v>54961574000</v>
      </c>
      <c r="H7387" s="59"/>
      <c r="I7387" s="69">
        <v>1.01</v>
      </c>
      <c r="J7387" s="70">
        <v>5551118974</v>
      </c>
      <c r="K7387" s="64">
        <v>10</v>
      </c>
      <c r="L7387" s="64">
        <f t="shared" si="120"/>
        <v>3.05098291233879e+17</v>
      </c>
      <c r="M7387" s="62">
        <v>7378</v>
      </c>
    </row>
    <row r="7388" spans="5:13">
      <c r="E7388" s="59"/>
      <c r="F7388" s="62">
        <v>3</v>
      </c>
      <c r="G7388" s="64">
        <v>55505748000</v>
      </c>
      <c r="H7388" s="59"/>
      <c r="I7388" s="69">
        <v>1.02</v>
      </c>
      <c r="J7388" s="70">
        <v>5606630163.74</v>
      </c>
      <c r="K7388" s="64">
        <v>10</v>
      </c>
      <c r="L7388" s="64">
        <f t="shared" si="120"/>
        <v>3.11200256503499e+17</v>
      </c>
      <c r="M7388" s="62">
        <v>7379</v>
      </c>
    </row>
    <row r="7389" spans="5:13">
      <c r="E7389" s="59"/>
      <c r="F7389" s="62">
        <v>4</v>
      </c>
      <c r="G7389" s="64">
        <v>56049922000</v>
      </c>
      <c r="H7389" s="59"/>
      <c r="I7389" s="69">
        <v>1.03</v>
      </c>
      <c r="J7389" s="70">
        <v>5662696465.3774</v>
      </c>
      <c r="K7389" s="64">
        <v>10</v>
      </c>
      <c r="L7389" s="64">
        <f t="shared" si="120"/>
        <v>3.17393751244001e+17</v>
      </c>
      <c r="M7389" s="62">
        <v>7380</v>
      </c>
    </row>
    <row r="7390" spans="5:13">
      <c r="E7390" s="59"/>
      <c r="F7390" s="62">
        <v>5</v>
      </c>
      <c r="G7390" s="64">
        <v>56594096000</v>
      </c>
      <c r="H7390" s="59"/>
      <c r="I7390" s="69">
        <v>1.04</v>
      </c>
      <c r="J7390" s="70">
        <v>5719323430.03117</v>
      </c>
      <c r="K7390" s="64">
        <v>10</v>
      </c>
      <c r="L7390" s="64">
        <f t="shared" si="120"/>
        <v>3.23679995848329e+17</v>
      </c>
      <c r="M7390" s="62">
        <v>7381</v>
      </c>
    </row>
    <row r="7391" spans="5:13">
      <c r="E7391" s="59"/>
      <c r="F7391" s="62">
        <v>6</v>
      </c>
      <c r="G7391" s="64">
        <v>57682444000</v>
      </c>
      <c r="H7391" s="59"/>
      <c r="I7391" s="69">
        <v>1.06</v>
      </c>
      <c r="J7391" s="70">
        <v>5776516664.33149</v>
      </c>
      <c r="K7391" s="64">
        <v>10</v>
      </c>
      <c r="L7391" s="64">
        <f t="shared" si="120"/>
        <v>3.33203656687812e+17</v>
      </c>
      <c r="M7391" s="62">
        <v>7382</v>
      </c>
    </row>
    <row r="7392" spans="5:13">
      <c r="E7392" s="59"/>
      <c r="F7392" s="62">
        <v>7</v>
      </c>
      <c r="G7392" s="64">
        <v>58770792000</v>
      </c>
      <c r="H7392" s="59"/>
      <c r="I7392" s="69">
        <v>1.08</v>
      </c>
      <c r="J7392" s="70">
        <v>5834281830.9748</v>
      </c>
      <c r="K7392" s="64">
        <v>10</v>
      </c>
      <c r="L7392" s="64">
        <f t="shared" si="120"/>
        <v>3.42885422728391e+17</v>
      </c>
      <c r="M7392" s="62">
        <v>7383</v>
      </c>
    </row>
    <row r="7393" spans="5:13">
      <c r="E7393" s="59"/>
      <c r="F7393" s="62">
        <v>8</v>
      </c>
      <c r="G7393" s="64">
        <v>59859140000</v>
      </c>
      <c r="H7393" s="59"/>
      <c r="I7393" s="69">
        <v>1.1</v>
      </c>
      <c r="J7393" s="70">
        <v>5892624649.28455</v>
      </c>
      <c r="K7393" s="64">
        <v>10</v>
      </c>
      <c r="L7393" s="64">
        <f t="shared" si="120"/>
        <v>3.52727503708115e+17</v>
      </c>
      <c r="M7393" s="62">
        <v>7384</v>
      </c>
    </row>
    <row r="7394" spans="5:13">
      <c r="E7394" s="62">
        <v>4</v>
      </c>
      <c r="F7394" s="62">
        <v>1</v>
      </c>
      <c r="G7394" s="63">
        <v>55383500000</v>
      </c>
      <c r="H7394" s="62">
        <v>966100000</v>
      </c>
      <c r="I7394" s="69">
        <v>1</v>
      </c>
      <c r="J7394" s="70">
        <v>5593733500</v>
      </c>
      <c r="K7394" s="64">
        <v>10</v>
      </c>
      <c r="L7394" s="64">
        <f t="shared" si="120"/>
        <v>3.0980059468075e+17</v>
      </c>
      <c r="M7394" s="62">
        <v>7385</v>
      </c>
    </row>
    <row r="7395" spans="5:13">
      <c r="E7395" s="59"/>
      <c r="F7395" s="62">
        <v>2</v>
      </c>
      <c r="G7395" s="64">
        <v>55937335000</v>
      </c>
      <c r="H7395" s="59"/>
      <c r="I7395" s="69">
        <v>1.01</v>
      </c>
      <c r="J7395" s="70">
        <v>5649670835</v>
      </c>
      <c r="K7395" s="64">
        <v>10</v>
      </c>
      <c r="L7395" s="64">
        <f t="shared" si="120"/>
        <v>3.1602758607446e+17</v>
      </c>
      <c r="M7395" s="62">
        <v>7386</v>
      </c>
    </row>
    <row r="7396" spans="5:13">
      <c r="E7396" s="59"/>
      <c r="F7396" s="62">
        <v>3</v>
      </c>
      <c r="G7396" s="64">
        <v>56491170000</v>
      </c>
      <c r="H7396" s="59"/>
      <c r="I7396" s="69">
        <v>1.02</v>
      </c>
      <c r="J7396" s="70">
        <v>5706167543.35</v>
      </c>
      <c r="K7396" s="64">
        <v>10</v>
      </c>
      <c r="L7396" s="64">
        <f t="shared" si="120"/>
        <v>3.22348137231037e+17</v>
      </c>
      <c r="M7396" s="62">
        <v>7387</v>
      </c>
    </row>
    <row r="7397" spans="5:13">
      <c r="E7397" s="59"/>
      <c r="F7397" s="62">
        <v>4</v>
      </c>
      <c r="G7397" s="64">
        <v>57045005000</v>
      </c>
      <c r="H7397" s="59"/>
      <c r="I7397" s="69">
        <v>1.03</v>
      </c>
      <c r="J7397" s="70">
        <v>5763229218.7835</v>
      </c>
      <c r="K7397" s="64">
        <v>10</v>
      </c>
      <c r="L7397" s="64">
        <f t="shared" si="120"/>
        <v>3.28763496646656e+17</v>
      </c>
      <c r="M7397" s="62">
        <v>7388</v>
      </c>
    </row>
    <row r="7398" spans="5:13">
      <c r="E7398" s="59"/>
      <c r="F7398" s="62">
        <v>5</v>
      </c>
      <c r="G7398" s="64">
        <v>57598840000</v>
      </c>
      <c r="H7398" s="59"/>
      <c r="I7398" s="69">
        <v>1.04</v>
      </c>
      <c r="J7398" s="70">
        <v>5820861510.97134</v>
      </c>
      <c r="K7398" s="64">
        <v>10</v>
      </c>
      <c r="L7398" s="64">
        <f t="shared" si="120"/>
        <v>3.35274928431436e+17</v>
      </c>
      <c r="M7398" s="62">
        <v>7389</v>
      </c>
    </row>
    <row r="7399" spans="5:13">
      <c r="E7399" s="59"/>
      <c r="F7399" s="62">
        <v>6</v>
      </c>
      <c r="G7399" s="64">
        <v>58706510000</v>
      </c>
      <c r="H7399" s="59"/>
      <c r="I7399" s="69">
        <v>1.06</v>
      </c>
      <c r="J7399" s="70">
        <v>5879070126.08105</v>
      </c>
      <c r="K7399" s="64">
        <v>10</v>
      </c>
      <c r="L7399" s="64">
        <f t="shared" si="120"/>
        <v>3.45139747853988e+17</v>
      </c>
      <c r="M7399" s="62">
        <v>7390</v>
      </c>
    </row>
    <row r="7400" spans="5:13">
      <c r="E7400" s="59"/>
      <c r="F7400" s="62">
        <v>7</v>
      </c>
      <c r="G7400" s="64">
        <v>59814180000</v>
      </c>
      <c r="H7400" s="59"/>
      <c r="I7400" s="69">
        <v>1.08</v>
      </c>
      <c r="J7400" s="70">
        <v>5937860827.34186</v>
      </c>
      <c r="K7400" s="64">
        <v>10</v>
      </c>
      <c r="L7400" s="64">
        <f t="shared" si="120"/>
        <v>3.55168336155755e+17</v>
      </c>
      <c r="M7400" s="62">
        <v>7391</v>
      </c>
    </row>
    <row r="7401" spans="5:13">
      <c r="E7401" s="59"/>
      <c r="F7401" s="62">
        <v>8</v>
      </c>
      <c r="G7401" s="64">
        <v>60921850000</v>
      </c>
      <c r="H7401" s="59"/>
      <c r="I7401" s="69">
        <v>1.1</v>
      </c>
      <c r="J7401" s="70">
        <v>5997239435.61528</v>
      </c>
      <c r="K7401" s="64">
        <v>10</v>
      </c>
      <c r="L7401" s="64">
        <f t="shared" si="120"/>
        <v>3.65362982232489e+17</v>
      </c>
      <c r="M7401" s="62">
        <v>7392</v>
      </c>
    </row>
    <row r="7402" spans="5:13">
      <c r="E7402" s="62">
        <v>5</v>
      </c>
      <c r="F7402" s="62">
        <v>1</v>
      </c>
      <c r="G7402" s="63">
        <v>56349600000</v>
      </c>
      <c r="H7402" s="62">
        <v>966100000</v>
      </c>
      <c r="I7402" s="69">
        <v>1</v>
      </c>
      <c r="J7402" s="70">
        <v>5691309600</v>
      </c>
      <c r="K7402" s="64">
        <v>10</v>
      </c>
      <c r="L7402" s="64">
        <f t="shared" si="120"/>
        <v>3.2070307578576e+17</v>
      </c>
      <c r="M7402" s="62">
        <v>7393</v>
      </c>
    </row>
    <row r="7403" spans="5:13">
      <c r="E7403" s="59"/>
      <c r="F7403" s="62">
        <v>2</v>
      </c>
      <c r="G7403" s="64">
        <v>56913096000</v>
      </c>
      <c r="H7403" s="59"/>
      <c r="I7403" s="69">
        <v>1.01</v>
      </c>
      <c r="J7403" s="70">
        <v>5748222696</v>
      </c>
      <c r="K7403" s="64">
        <v>10</v>
      </c>
      <c r="L7403" s="64">
        <f t="shared" si="120"/>
        <v>3.27149207039923e+17</v>
      </c>
      <c r="M7403" s="62">
        <v>7394</v>
      </c>
    </row>
    <row r="7404" spans="5:13">
      <c r="E7404" s="59"/>
      <c r="F7404" s="62">
        <v>3</v>
      </c>
      <c r="G7404" s="64">
        <v>57476592000</v>
      </c>
      <c r="H7404" s="59"/>
      <c r="I7404" s="69">
        <v>1.02</v>
      </c>
      <c r="J7404" s="70">
        <v>5805704922.96</v>
      </c>
      <c r="K7404" s="64">
        <v>10</v>
      </c>
      <c r="L7404" s="64">
        <f t="shared" si="120"/>
        <v>3.33692190605955e+17</v>
      </c>
      <c r="M7404" s="62">
        <v>7395</v>
      </c>
    </row>
    <row r="7405" spans="5:13">
      <c r="E7405" s="59"/>
      <c r="F7405" s="62">
        <v>4</v>
      </c>
      <c r="G7405" s="64">
        <v>58040088000</v>
      </c>
      <c r="H7405" s="59"/>
      <c r="I7405" s="69">
        <v>1.03</v>
      </c>
      <c r="J7405" s="70">
        <v>5863761972.1896</v>
      </c>
      <c r="K7405" s="64">
        <v>10</v>
      </c>
      <c r="L7405" s="64">
        <f t="shared" si="120"/>
        <v>3.40333318917026e+17</v>
      </c>
      <c r="M7405" s="62">
        <v>7396</v>
      </c>
    </row>
    <row r="7406" spans="5:13">
      <c r="E7406" s="59"/>
      <c r="F7406" s="62">
        <v>5</v>
      </c>
      <c r="G7406" s="64">
        <v>58603584000</v>
      </c>
      <c r="H7406" s="59"/>
      <c r="I7406" s="69">
        <v>1.04</v>
      </c>
      <c r="J7406" s="70">
        <v>5922399591.9115</v>
      </c>
      <c r="K7406" s="64">
        <v>10</v>
      </c>
      <c r="L7406" s="64">
        <f t="shared" si="120"/>
        <v>3.47073900569735e+17</v>
      </c>
      <c r="M7406" s="62">
        <v>7397</v>
      </c>
    </row>
    <row r="7407" spans="5:13">
      <c r="E7407" s="59"/>
      <c r="F7407" s="62">
        <v>6</v>
      </c>
      <c r="G7407" s="64">
        <v>59730576000</v>
      </c>
      <c r="H7407" s="59"/>
      <c r="I7407" s="69">
        <v>1.06</v>
      </c>
      <c r="J7407" s="70">
        <v>5981623587.83061</v>
      </c>
      <c r="K7407" s="64">
        <v>10</v>
      </c>
      <c r="L7407" s="64">
        <f t="shared" si="120"/>
        <v>3.57285882046885e+17</v>
      </c>
      <c r="M7407" s="62">
        <v>7398</v>
      </c>
    </row>
    <row r="7408" spans="5:13">
      <c r="E7408" s="59"/>
      <c r="F7408" s="62">
        <v>7</v>
      </c>
      <c r="G7408" s="64">
        <v>60857568000</v>
      </c>
      <c r="H7408" s="59"/>
      <c r="I7408" s="69">
        <v>1.08</v>
      </c>
      <c r="J7408" s="70">
        <v>6041439823.70892</v>
      </c>
      <c r="K7408" s="64">
        <v>10</v>
      </c>
      <c r="L7408" s="64">
        <f t="shared" si="120"/>
        <v>3.67667395746842e+17</v>
      </c>
      <c r="M7408" s="62">
        <v>7399</v>
      </c>
    </row>
    <row r="7409" spans="4:13">
      <c r="D7409" s="59"/>
      <c r="E7409" s="59"/>
      <c r="F7409" s="62">
        <v>8</v>
      </c>
      <c r="G7409" s="64">
        <v>61984560000</v>
      </c>
      <c r="H7409" s="59"/>
      <c r="I7409" s="69">
        <v>1.1</v>
      </c>
      <c r="J7409" s="70">
        <v>6101854221.94601</v>
      </c>
      <c r="K7409" s="64">
        <v>10</v>
      </c>
      <c r="L7409" s="64">
        <f t="shared" si="120"/>
        <v>3.78220811116026e+17</v>
      </c>
      <c r="M7409" s="62">
        <v>7400</v>
      </c>
    </row>
    <row r="7410" spans="4:13">
      <c r="D7410" s="62" t="s">
        <v>782</v>
      </c>
      <c r="E7410" s="62">
        <v>1</v>
      </c>
      <c r="F7410" s="62">
        <v>1</v>
      </c>
      <c r="G7410" s="63">
        <v>57365700000</v>
      </c>
      <c r="H7410" s="62">
        <v>1016100000</v>
      </c>
      <c r="I7410" s="69">
        <v>1</v>
      </c>
      <c r="J7410" s="70">
        <v>5793935700</v>
      </c>
      <c r="K7410" s="64">
        <v>10</v>
      </c>
      <c r="L7410" s="64">
        <f t="shared" si="120"/>
        <v>3.3237323455119e+17</v>
      </c>
      <c r="M7410" s="62">
        <v>7401</v>
      </c>
    </row>
    <row r="7411" spans="4:13">
      <c r="D7411" s="59"/>
      <c r="E7411" s="59"/>
      <c r="F7411" s="62">
        <v>2</v>
      </c>
      <c r="G7411" s="64">
        <v>57939357000</v>
      </c>
      <c r="H7411" s="59"/>
      <c r="I7411" s="69">
        <v>1.01</v>
      </c>
      <c r="J7411" s="70">
        <v>5851875057</v>
      </c>
      <c r="K7411" s="64">
        <v>10</v>
      </c>
      <c r="L7411" s="64">
        <f t="shared" ref="L7411:L7474" si="121">G7411*(1+J7411/1000)</f>
        <v>3.39053935986275e+17</v>
      </c>
      <c r="M7411" s="62">
        <v>7402</v>
      </c>
    </row>
    <row r="7412" spans="4:13">
      <c r="D7412" s="59"/>
      <c r="E7412" s="59"/>
      <c r="F7412" s="62">
        <v>3</v>
      </c>
      <c r="G7412" s="64">
        <v>58513014000</v>
      </c>
      <c r="H7412" s="59"/>
      <c r="I7412" s="69">
        <v>1.02</v>
      </c>
      <c r="J7412" s="70">
        <v>5910393807.57</v>
      </c>
      <c r="K7412" s="64">
        <v>10</v>
      </c>
      <c r="L7412" s="64">
        <f t="shared" si="121"/>
        <v>3.45835014120871e+17</v>
      </c>
      <c r="M7412" s="62">
        <v>7403</v>
      </c>
    </row>
    <row r="7413" spans="4:13">
      <c r="D7413" s="59"/>
      <c r="E7413" s="59"/>
      <c r="F7413" s="62">
        <v>4</v>
      </c>
      <c r="G7413" s="64">
        <v>59086671000</v>
      </c>
      <c r="H7413" s="59"/>
      <c r="I7413" s="69">
        <v>1.03</v>
      </c>
      <c r="J7413" s="70">
        <v>5969497745.6457</v>
      </c>
      <c r="K7413" s="64">
        <v>10</v>
      </c>
      <c r="L7413" s="64">
        <f t="shared" si="121"/>
        <v>3.5271780841888e+17</v>
      </c>
      <c r="M7413" s="62">
        <v>7404</v>
      </c>
    </row>
    <row r="7414" spans="4:13">
      <c r="D7414" s="59"/>
      <c r="E7414" s="59"/>
      <c r="F7414" s="62">
        <v>5</v>
      </c>
      <c r="G7414" s="64">
        <v>59660328000</v>
      </c>
      <c r="H7414" s="59"/>
      <c r="I7414" s="69">
        <v>1.04</v>
      </c>
      <c r="J7414" s="70">
        <v>6029192723.10216</v>
      </c>
      <c r="K7414" s="64">
        <v>10</v>
      </c>
      <c r="L7414" s="64">
        <f t="shared" si="121"/>
        <v>3.59703675095816e+17</v>
      </c>
      <c r="M7414" s="62">
        <v>7405</v>
      </c>
    </row>
    <row r="7415" spans="4:13">
      <c r="D7415" s="59"/>
      <c r="E7415" s="59"/>
      <c r="F7415" s="62">
        <v>6</v>
      </c>
      <c r="G7415" s="64">
        <v>60807642000</v>
      </c>
      <c r="H7415" s="59"/>
      <c r="I7415" s="69">
        <v>1.06</v>
      </c>
      <c r="J7415" s="70">
        <v>6089484650.33318</v>
      </c>
      <c r="K7415" s="64">
        <v>10</v>
      </c>
      <c r="L7415" s="64">
        <f t="shared" si="121"/>
        <v>3.70287263389597e+17</v>
      </c>
      <c r="M7415" s="62">
        <v>7406</v>
      </c>
    </row>
    <row r="7416" spans="4:13">
      <c r="D7416" s="59"/>
      <c r="E7416" s="59"/>
      <c r="F7416" s="62">
        <v>7</v>
      </c>
      <c r="G7416" s="64">
        <v>61954956000</v>
      </c>
      <c r="H7416" s="59"/>
      <c r="I7416" s="69">
        <v>1.08</v>
      </c>
      <c r="J7416" s="70">
        <v>6150379496.83651</v>
      </c>
      <c r="K7416" s="64">
        <v>10</v>
      </c>
      <c r="L7416" s="64">
        <f t="shared" si="121"/>
        <v>3.81046553064764e+17</v>
      </c>
      <c r="M7416" s="62">
        <v>7407</v>
      </c>
    </row>
    <row r="7417" spans="4:13">
      <c r="D7417" s="59"/>
      <c r="E7417" s="59"/>
      <c r="F7417" s="62">
        <v>8</v>
      </c>
      <c r="G7417" s="64">
        <v>63102270000</v>
      </c>
      <c r="H7417" s="59"/>
      <c r="I7417" s="69">
        <v>1.1</v>
      </c>
      <c r="J7417" s="70">
        <v>6211883291.80488</v>
      </c>
      <c r="K7417" s="64">
        <v>10</v>
      </c>
      <c r="L7417" s="64">
        <f t="shared" si="121"/>
        <v>3.9198399979023e+17</v>
      </c>
      <c r="M7417" s="62">
        <v>7408</v>
      </c>
    </row>
    <row r="7418" spans="4:13">
      <c r="D7418" s="59"/>
      <c r="E7418" s="62">
        <v>2</v>
      </c>
      <c r="F7418" s="62">
        <v>1</v>
      </c>
      <c r="G7418" s="63">
        <v>58381800000</v>
      </c>
      <c r="H7418" s="62">
        <v>1016100000</v>
      </c>
      <c r="I7418" s="69">
        <v>1</v>
      </c>
      <c r="J7418" s="70">
        <v>5896561800</v>
      </c>
      <c r="K7418" s="64">
        <v>10</v>
      </c>
      <c r="L7418" s="64">
        <f t="shared" si="121"/>
        <v>3.4425195007704e+17</v>
      </c>
      <c r="M7418" s="62">
        <v>7409</v>
      </c>
    </row>
    <row r="7419" spans="4:13">
      <c r="D7419" s="59"/>
      <c r="E7419" s="59"/>
      <c r="F7419" s="62">
        <v>2</v>
      </c>
      <c r="G7419" s="64">
        <v>58965618000</v>
      </c>
      <c r="H7419" s="59"/>
      <c r="I7419" s="69">
        <v>1.01</v>
      </c>
      <c r="J7419" s="70">
        <v>5955527418</v>
      </c>
      <c r="K7419" s="64">
        <v>10</v>
      </c>
      <c r="L7419" s="64">
        <f t="shared" si="121"/>
        <v>3.51171413683932e+17</v>
      </c>
      <c r="M7419" s="62">
        <v>7410</v>
      </c>
    </row>
    <row r="7420" spans="4:13">
      <c r="D7420" s="59"/>
      <c r="E7420" s="59"/>
      <c r="F7420" s="62">
        <v>3</v>
      </c>
      <c r="G7420" s="64">
        <v>59549436000</v>
      </c>
      <c r="H7420" s="59"/>
      <c r="I7420" s="69">
        <v>1.02</v>
      </c>
      <c r="J7420" s="70">
        <v>6015082692.18</v>
      </c>
      <c r="K7420" s="64">
        <v>10</v>
      </c>
      <c r="L7420" s="64">
        <f t="shared" si="121"/>
        <v>3.58194841362117e+17</v>
      </c>
      <c r="M7420" s="62">
        <v>7411</v>
      </c>
    </row>
    <row r="7421" spans="4:13">
      <c r="D7421" s="59"/>
      <c r="E7421" s="59"/>
      <c r="F7421" s="62">
        <v>4</v>
      </c>
      <c r="G7421" s="64">
        <v>60133254000</v>
      </c>
      <c r="H7421" s="59"/>
      <c r="I7421" s="69">
        <v>1.03</v>
      </c>
      <c r="J7421" s="70">
        <v>6075233519.1018</v>
      </c>
      <c r="K7421" s="64">
        <v>10</v>
      </c>
      <c r="L7421" s="64">
        <f t="shared" si="121"/>
        <v>3.65323620446716e+17</v>
      </c>
      <c r="M7421" s="62">
        <v>7412</v>
      </c>
    </row>
    <row r="7422" spans="4:13">
      <c r="D7422" s="59"/>
      <c r="E7422" s="59"/>
      <c r="F7422" s="62">
        <v>5</v>
      </c>
      <c r="G7422" s="64">
        <v>60717072000</v>
      </c>
      <c r="H7422" s="59"/>
      <c r="I7422" s="69">
        <v>1.04</v>
      </c>
      <c r="J7422" s="70">
        <v>6135985854.29282</v>
      </c>
      <c r="K7422" s="64">
        <v>10</v>
      </c>
      <c r="L7422" s="64">
        <f t="shared" si="121"/>
        <v>3.72559155623151e+17</v>
      </c>
      <c r="M7422" s="62">
        <v>7413</v>
      </c>
    </row>
    <row r="7423" spans="4:13">
      <c r="D7423" s="59"/>
      <c r="E7423" s="59"/>
      <c r="F7423" s="62">
        <v>6</v>
      </c>
      <c r="G7423" s="64">
        <v>61884708000</v>
      </c>
      <c r="H7423" s="59"/>
      <c r="I7423" s="69">
        <v>1.06</v>
      </c>
      <c r="J7423" s="70">
        <v>6197345712.83575</v>
      </c>
      <c r="K7423" s="64">
        <v>10</v>
      </c>
      <c r="L7423" s="64">
        <f t="shared" si="121"/>
        <v>3.835209916986e+17</v>
      </c>
      <c r="M7423" s="62">
        <v>7414</v>
      </c>
    </row>
    <row r="7424" spans="4:13">
      <c r="D7424" s="59"/>
      <c r="E7424" s="59"/>
      <c r="F7424" s="62">
        <v>7</v>
      </c>
      <c r="G7424" s="64">
        <v>63052344000</v>
      </c>
      <c r="H7424" s="59"/>
      <c r="I7424" s="69">
        <v>1.08</v>
      </c>
      <c r="J7424" s="70">
        <v>6259319169.9641</v>
      </c>
      <c r="K7424" s="64">
        <v>10</v>
      </c>
      <c r="L7424" s="64">
        <f t="shared" si="121"/>
        <v>3.94664808562715e+17</v>
      </c>
      <c r="M7424" s="62">
        <v>7415</v>
      </c>
    </row>
    <row r="7425" spans="5:13">
      <c r="E7425" s="59"/>
      <c r="F7425" s="62">
        <v>8</v>
      </c>
      <c r="G7425" s="64">
        <v>64219980000</v>
      </c>
      <c r="H7425" s="59"/>
      <c r="I7425" s="69">
        <v>1.1</v>
      </c>
      <c r="J7425" s="70">
        <v>6321912361.66375</v>
      </c>
      <c r="K7425" s="64">
        <v>10</v>
      </c>
      <c r="L7425" s="64">
        <f t="shared" si="121"/>
        <v>4.05993149647779e+17</v>
      </c>
      <c r="M7425" s="62">
        <v>7416</v>
      </c>
    </row>
    <row r="7426" spans="5:13">
      <c r="E7426" s="62">
        <v>3</v>
      </c>
      <c r="F7426" s="62">
        <v>1</v>
      </c>
      <c r="G7426" s="63">
        <v>59397900000</v>
      </c>
      <c r="H7426" s="62">
        <v>1016100000</v>
      </c>
      <c r="I7426" s="69">
        <v>1</v>
      </c>
      <c r="J7426" s="70">
        <v>5999187900</v>
      </c>
      <c r="K7426" s="64">
        <v>10</v>
      </c>
      <c r="L7426" s="64">
        <f t="shared" si="121"/>
        <v>3.5633922236331e+17</v>
      </c>
      <c r="M7426" s="62">
        <v>7417</v>
      </c>
    </row>
    <row r="7427" spans="5:13">
      <c r="E7427" s="59"/>
      <c r="F7427" s="62">
        <v>2</v>
      </c>
      <c r="G7427" s="64">
        <v>59991879000</v>
      </c>
      <c r="H7427" s="59"/>
      <c r="I7427" s="69">
        <v>1.01</v>
      </c>
      <c r="J7427" s="70">
        <v>6059179779</v>
      </c>
      <c r="K7427" s="64">
        <v>10</v>
      </c>
      <c r="L7427" s="64">
        <f t="shared" si="121"/>
        <v>3.63501640132894e+17</v>
      </c>
      <c r="M7427" s="62">
        <v>7418</v>
      </c>
    </row>
    <row r="7428" spans="5:13">
      <c r="E7428" s="59"/>
      <c r="F7428" s="62">
        <v>3</v>
      </c>
      <c r="G7428" s="64">
        <v>60585858000</v>
      </c>
      <c r="H7428" s="59"/>
      <c r="I7428" s="69">
        <v>1.02</v>
      </c>
      <c r="J7428" s="70">
        <v>6119771576.79</v>
      </c>
      <c r="K7428" s="64">
        <v>10</v>
      </c>
      <c r="L7428" s="64">
        <f t="shared" si="121"/>
        <v>3.70771672329693e+17</v>
      </c>
      <c r="M7428" s="62">
        <v>7419</v>
      </c>
    </row>
    <row r="7429" spans="5:13">
      <c r="E7429" s="59"/>
      <c r="F7429" s="62">
        <v>4</v>
      </c>
      <c r="G7429" s="64">
        <v>61179837000</v>
      </c>
      <c r="H7429" s="59"/>
      <c r="I7429" s="69">
        <v>1.03</v>
      </c>
      <c r="J7429" s="70">
        <v>6180969292.5579</v>
      </c>
      <c r="K7429" s="64">
        <v>10</v>
      </c>
      <c r="L7429" s="64">
        <f t="shared" si="121"/>
        <v>3.78150755000535e+17</v>
      </c>
      <c r="M7429" s="62">
        <v>7420</v>
      </c>
    </row>
    <row r="7430" spans="5:13">
      <c r="E7430" s="59"/>
      <c r="F7430" s="62">
        <v>5</v>
      </c>
      <c r="G7430" s="64">
        <v>61773816000</v>
      </c>
      <c r="H7430" s="59"/>
      <c r="I7430" s="69">
        <v>1.04</v>
      </c>
      <c r="J7430" s="70">
        <v>6242778985.48348</v>
      </c>
      <c r="K7430" s="64">
        <v>10</v>
      </c>
      <c r="L7430" s="64">
        <f t="shared" si="121"/>
        <v>3.85640342151739e+17</v>
      </c>
      <c r="M7430" s="62">
        <v>7421</v>
      </c>
    </row>
    <row r="7431" spans="5:13">
      <c r="E7431" s="59"/>
      <c r="F7431" s="62">
        <v>6</v>
      </c>
      <c r="G7431" s="64">
        <v>62961774000</v>
      </c>
      <c r="H7431" s="59"/>
      <c r="I7431" s="69">
        <v>1.06</v>
      </c>
      <c r="J7431" s="70">
        <v>6305206775.33831</v>
      </c>
      <c r="K7431" s="64">
        <v>10</v>
      </c>
      <c r="L7431" s="64">
        <f t="shared" si="121"/>
        <v>3.96987066973893e+17</v>
      </c>
      <c r="M7431" s="62">
        <v>7422</v>
      </c>
    </row>
    <row r="7432" spans="5:13">
      <c r="E7432" s="59"/>
      <c r="F7432" s="62">
        <v>7</v>
      </c>
      <c r="G7432" s="64">
        <v>64149732000</v>
      </c>
      <c r="H7432" s="59"/>
      <c r="I7432" s="69">
        <v>1.08</v>
      </c>
      <c r="J7432" s="70">
        <v>6368258843.0917</v>
      </c>
      <c r="K7432" s="64">
        <v>10</v>
      </c>
      <c r="L7432" s="64">
        <f t="shared" si="121"/>
        <v>4.08522162240695e+17</v>
      </c>
      <c r="M7432" s="62">
        <v>7423</v>
      </c>
    </row>
    <row r="7433" spans="5:13">
      <c r="E7433" s="59"/>
      <c r="F7433" s="62">
        <v>8</v>
      </c>
      <c r="G7433" s="64">
        <v>65337690000</v>
      </c>
      <c r="H7433" s="59"/>
      <c r="I7433" s="69">
        <v>1.1</v>
      </c>
      <c r="J7433" s="70">
        <v>6431941431.52261</v>
      </c>
      <c r="K7433" s="64">
        <v>10</v>
      </c>
      <c r="L7433" s="64">
        <f t="shared" si="121"/>
        <v>4.20248260688671e+17</v>
      </c>
      <c r="M7433" s="62">
        <v>7424</v>
      </c>
    </row>
    <row r="7434" spans="5:13">
      <c r="E7434" s="62">
        <v>4</v>
      </c>
      <c r="F7434" s="62">
        <v>1</v>
      </c>
      <c r="G7434" s="63">
        <v>60414000000</v>
      </c>
      <c r="H7434" s="62">
        <v>1016100000</v>
      </c>
      <c r="I7434" s="69">
        <v>1</v>
      </c>
      <c r="J7434" s="70">
        <v>6101814000</v>
      </c>
      <c r="K7434" s="64">
        <v>10</v>
      </c>
      <c r="L7434" s="64">
        <f t="shared" si="121"/>
        <v>3.6863505141e+17</v>
      </c>
      <c r="M7434" s="62">
        <v>7425</v>
      </c>
    </row>
    <row r="7435" spans="5:13">
      <c r="E7435" s="59"/>
      <c r="F7435" s="62">
        <v>2</v>
      </c>
      <c r="G7435" s="64">
        <v>61018140000</v>
      </c>
      <c r="H7435" s="59"/>
      <c r="I7435" s="69">
        <v>1.01</v>
      </c>
      <c r="J7435" s="70">
        <v>6162832140</v>
      </c>
      <c r="K7435" s="64">
        <v>10</v>
      </c>
      <c r="L7435" s="64">
        <f t="shared" si="121"/>
        <v>3.7604461533316e+17</v>
      </c>
      <c r="M7435" s="62">
        <v>7426</v>
      </c>
    </row>
    <row r="7436" spans="5:13">
      <c r="E7436" s="59"/>
      <c r="F7436" s="62">
        <v>3</v>
      </c>
      <c r="G7436" s="64">
        <v>61622280000</v>
      </c>
      <c r="H7436" s="59"/>
      <c r="I7436" s="69">
        <v>1.02</v>
      </c>
      <c r="J7436" s="70">
        <v>6224460461.4</v>
      </c>
      <c r="K7436" s="64">
        <v>10</v>
      </c>
      <c r="L7436" s="64">
        <f t="shared" si="121"/>
        <v>3.835655070236e+17</v>
      </c>
      <c r="M7436" s="62">
        <v>7427</v>
      </c>
    </row>
    <row r="7437" spans="5:13">
      <c r="E7437" s="59"/>
      <c r="F7437" s="62">
        <v>4</v>
      </c>
      <c r="G7437" s="64">
        <v>62226420000</v>
      </c>
      <c r="H7437" s="59"/>
      <c r="I7437" s="69">
        <v>1.03</v>
      </c>
      <c r="J7437" s="70">
        <v>6286705066.014</v>
      </c>
      <c r="K7437" s="64">
        <v>10</v>
      </c>
      <c r="L7437" s="64">
        <f t="shared" si="121"/>
        <v>3.91199212080335e+17</v>
      </c>
      <c r="M7437" s="62">
        <v>7428</v>
      </c>
    </row>
    <row r="7438" spans="5:13">
      <c r="E7438" s="59"/>
      <c r="F7438" s="62">
        <v>5</v>
      </c>
      <c r="G7438" s="64">
        <v>62830560000</v>
      </c>
      <c r="H7438" s="59"/>
      <c r="I7438" s="69">
        <v>1.04</v>
      </c>
      <c r="J7438" s="70">
        <v>6349572116.67414</v>
      </c>
      <c r="K7438" s="64">
        <v>10</v>
      </c>
      <c r="L7438" s="64">
        <f t="shared" si="121"/>
        <v>3.98947234681582e+17</v>
      </c>
      <c r="M7438" s="62">
        <v>7429</v>
      </c>
    </row>
    <row r="7439" spans="5:13">
      <c r="E7439" s="59"/>
      <c r="F7439" s="62">
        <v>6</v>
      </c>
      <c r="G7439" s="64">
        <v>64038840000</v>
      </c>
      <c r="H7439" s="59"/>
      <c r="I7439" s="69">
        <v>1.06</v>
      </c>
      <c r="J7439" s="70">
        <v>6413067837.84088</v>
      </c>
      <c r="K7439" s="64">
        <v>10</v>
      </c>
      <c r="L7439" s="64">
        <f t="shared" si="121"/>
        <v>4.10685489215478e+17</v>
      </c>
      <c r="M7439" s="62">
        <v>7430</v>
      </c>
    </row>
    <row r="7440" spans="5:13">
      <c r="E7440" s="59"/>
      <c r="F7440" s="62">
        <v>7</v>
      </c>
      <c r="G7440" s="64">
        <v>65247120000</v>
      </c>
      <c r="H7440" s="59"/>
      <c r="I7440" s="69">
        <v>1.08</v>
      </c>
      <c r="J7440" s="70">
        <v>6477198516.21929</v>
      </c>
      <c r="K7440" s="64">
        <v>10</v>
      </c>
      <c r="L7440" s="64">
        <f t="shared" si="121"/>
        <v>4.22618614098702e+17</v>
      </c>
      <c r="M7440" s="62">
        <v>7431</v>
      </c>
    </row>
    <row r="7441" spans="4:13">
      <c r="D7441" s="59"/>
      <c r="E7441" s="59"/>
      <c r="F7441" s="62">
        <v>8</v>
      </c>
      <c r="G7441" s="64">
        <v>66455400000</v>
      </c>
      <c r="H7441" s="59"/>
      <c r="I7441" s="69">
        <v>1.1</v>
      </c>
      <c r="J7441" s="70">
        <v>6541970501.38148</v>
      </c>
      <c r="K7441" s="64">
        <v>10</v>
      </c>
      <c r="L7441" s="64">
        <f t="shared" si="121"/>
        <v>4.34749332912907e+17</v>
      </c>
      <c r="M7441" s="62">
        <v>7432</v>
      </c>
    </row>
    <row r="7442" spans="4:13">
      <c r="D7442" s="59"/>
      <c r="E7442" s="62">
        <v>5</v>
      </c>
      <c r="F7442" s="62">
        <v>1</v>
      </c>
      <c r="G7442" s="63">
        <v>61430100000</v>
      </c>
      <c r="H7442" s="62">
        <v>1016100000</v>
      </c>
      <c r="I7442" s="69">
        <v>1</v>
      </c>
      <c r="J7442" s="70">
        <v>6204440100</v>
      </c>
      <c r="K7442" s="64">
        <v>10</v>
      </c>
      <c r="L7442" s="64">
        <f t="shared" si="121"/>
        <v>3.8113943721711e+17</v>
      </c>
      <c r="M7442" s="62">
        <v>7433</v>
      </c>
    </row>
    <row r="7443" spans="4:13">
      <c r="D7443" s="59"/>
      <c r="E7443" s="59"/>
      <c r="F7443" s="62">
        <v>2</v>
      </c>
      <c r="G7443" s="64">
        <v>62044401000</v>
      </c>
      <c r="H7443" s="59"/>
      <c r="I7443" s="69">
        <v>1.01</v>
      </c>
      <c r="J7443" s="70">
        <v>6266484501</v>
      </c>
      <c r="K7443" s="64">
        <v>10</v>
      </c>
      <c r="L7443" s="64">
        <f t="shared" si="121"/>
        <v>3.8880033928473e+17</v>
      </c>
      <c r="M7443" s="62">
        <v>7434</v>
      </c>
    </row>
    <row r="7444" spans="4:13">
      <c r="D7444" s="59"/>
      <c r="E7444" s="59"/>
      <c r="F7444" s="62">
        <v>3</v>
      </c>
      <c r="G7444" s="64">
        <v>62658702000</v>
      </c>
      <c r="H7444" s="59"/>
      <c r="I7444" s="69">
        <v>1.02</v>
      </c>
      <c r="J7444" s="70">
        <v>6329149346.01</v>
      </c>
      <c r="K7444" s="64">
        <v>10</v>
      </c>
      <c r="L7444" s="64">
        <f t="shared" si="121"/>
        <v>3.96576345443838e+17</v>
      </c>
      <c r="M7444" s="62">
        <v>7435</v>
      </c>
    </row>
    <row r="7445" spans="4:13">
      <c r="D7445" s="59"/>
      <c r="E7445" s="59"/>
      <c r="F7445" s="62">
        <v>4</v>
      </c>
      <c r="G7445" s="64">
        <v>63273003000</v>
      </c>
      <c r="H7445" s="59"/>
      <c r="I7445" s="69">
        <v>1.03</v>
      </c>
      <c r="J7445" s="70">
        <v>6392440839.4701</v>
      </c>
      <c r="K7445" s="64">
        <v>10</v>
      </c>
      <c r="L7445" s="64">
        <f t="shared" si="121"/>
        <v>4.04468991686117e+17</v>
      </c>
      <c r="M7445" s="62">
        <v>7436</v>
      </c>
    </row>
    <row r="7446" spans="4:13">
      <c r="D7446" s="59"/>
      <c r="E7446" s="59"/>
      <c r="F7446" s="62">
        <v>5</v>
      </c>
      <c r="G7446" s="64">
        <v>63887304000</v>
      </c>
      <c r="H7446" s="59"/>
      <c r="I7446" s="69">
        <v>1.04</v>
      </c>
      <c r="J7446" s="70">
        <v>6456365247.8648</v>
      </c>
      <c r="K7446" s="64">
        <v>10</v>
      </c>
      <c r="L7446" s="64">
        <f t="shared" si="121"/>
        <v>4.12479833212678e+17</v>
      </c>
      <c r="M7446" s="62">
        <v>7437</v>
      </c>
    </row>
    <row r="7447" spans="4:13">
      <c r="D7447" s="59"/>
      <c r="E7447" s="59"/>
      <c r="F7447" s="62">
        <v>6</v>
      </c>
      <c r="G7447" s="64">
        <v>65115906000</v>
      </c>
      <c r="H7447" s="59"/>
      <c r="I7447" s="69">
        <v>1.06</v>
      </c>
      <c r="J7447" s="70">
        <v>6520928900.34345</v>
      </c>
      <c r="K7447" s="64">
        <v>10</v>
      </c>
      <c r="L7447" s="64">
        <f t="shared" si="121"/>
        <v>4.24616258423353e+17</v>
      </c>
      <c r="M7447" s="62">
        <v>7438</v>
      </c>
    </row>
    <row r="7448" spans="4:13">
      <c r="D7448" s="59"/>
      <c r="E7448" s="59"/>
      <c r="F7448" s="62">
        <v>7</v>
      </c>
      <c r="G7448" s="64">
        <v>66344508000</v>
      </c>
      <c r="H7448" s="59"/>
      <c r="I7448" s="69">
        <v>1.08</v>
      </c>
      <c r="J7448" s="70">
        <v>6586138189.34688</v>
      </c>
      <c r="K7448" s="64">
        <v>10</v>
      </c>
      <c r="L7448" s="64">
        <f t="shared" si="121"/>
        <v>4.36954164136738e+17</v>
      </c>
      <c r="M7448" s="62">
        <v>7439</v>
      </c>
    </row>
    <row r="7449" spans="4:13">
      <c r="D7449" s="59"/>
      <c r="E7449" s="59"/>
      <c r="F7449" s="62">
        <v>8</v>
      </c>
      <c r="G7449" s="64">
        <v>67573110000</v>
      </c>
      <c r="H7449" s="59"/>
      <c r="I7449" s="69">
        <v>1.1</v>
      </c>
      <c r="J7449" s="70">
        <v>6651999571.24035</v>
      </c>
      <c r="K7449" s="64">
        <v>10</v>
      </c>
      <c r="L7449" s="64">
        <f t="shared" si="121"/>
        <v>4.49496366320487e+17</v>
      </c>
      <c r="M7449" s="62">
        <v>7440</v>
      </c>
    </row>
    <row r="7450" spans="4:13">
      <c r="D7450" s="62" t="s">
        <v>783</v>
      </c>
      <c r="E7450" s="62">
        <v>1</v>
      </c>
      <c r="F7450" s="62">
        <v>1</v>
      </c>
      <c r="G7450" s="63">
        <v>62496200000</v>
      </c>
      <c r="H7450" s="62">
        <v>1066100000</v>
      </c>
      <c r="I7450" s="69">
        <v>1</v>
      </c>
      <c r="J7450" s="70">
        <v>6312116200</v>
      </c>
      <c r="K7450" s="64">
        <v>10</v>
      </c>
      <c r="L7450" s="64">
        <f t="shared" si="121"/>
        <v>3.9448333895464e+17</v>
      </c>
      <c r="M7450" s="62">
        <v>7441</v>
      </c>
    </row>
    <row r="7451" spans="4:13">
      <c r="D7451" s="59"/>
      <c r="E7451" s="59"/>
      <c r="F7451" s="62">
        <v>2</v>
      </c>
      <c r="G7451" s="64">
        <v>63121162000</v>
      </c>
      <c r="H7451" s="59"/>
      <c r="I7451" s="69">
        <v>1.01</v>
      </c>
      <c r="J7451" s="70">
        <v>6375237362</v>
      </c>
      <c r="K7451" s="64">
        <v>10</v>
      </c>
      <c r="L7451" s="64">
        <f t="shared" si="121"/>
        <v>4.02412453436417e+17</v>
      </c>
      <c r="M7451" s="62">
        <v>7442</v>
      </c>
    </row>
    <row r="7452" spans="4:13">
      <c r="D7452" s="59"/>
      <c r="E7452" s="59"/>
      <c r="F7452" s="62">
        <v>3</v>
      </c>
      <c r="G7452" s="64">
        <v>63746124000</v>
      </c>
      <c r="H7452" s="59"/>
      <c r="I7452" s="69">
        <v>1.02</v>
      </c>
      <c r="J7452" s="70">
        <v>6438989735.62</v>
      </c>
      <c r="K7452" s="64">
        <v>10</v>
      </c>
      <c r="L7452" s="64">
        <f t="shared" si="121"/>
        <v>4.10460701867684e+17</v>
      </c>
      <c r="M7452" s="62">
        <v>7443</v>
      </c>
    </row>
    <row r="7453" spans="4:13">
      <c r="D7453" s="59"/>
      <c r="E7453" s="59"/>
      <c r="F7453" s="62">
        <v>4</v>
      </c>
      <c r="G7453" s="64">
        <v>64371086000</v>
      </c>
      <c r="H7453" s="59"/>
      <c r="I7453" s="69">
        <v>1.03</v>
      </c>
      <c r="J7453" s="70">
        <v>6503379632.9762</v>
      </c>
      <c r="K7453" s="64">
        <v>10</v>
      </c>
      <c r="L7453" s="64">
        <f t="shared" si="121"/>
        <v>4.18629674016045e+17</v>
      </c>
      <c r="M7453" s="62">
        <v>7444</v>
      </c>
    </row>
    <row r="7454" spans="4:13">
      <c r="D7454" s="59"/>
      <c r="E7454" s="59"/>
      <c r="F7454" s="62">
        <v>5</v>
      </c>
      <c r="G7454" s="64">
        <v>64996048000</v>
      </c>
      <c r="H7454" s="59"/>
      <c r="I7454" s="69">
        <v>1.04</v>
      </c>
      <c r="J7454" s="70">
        <v>6568413429.30596</v>
      </c>
      <c r="K7454" s="64">
        <v>10</v>
      </c>
      <c r="L7454" s="64">
        <f t="shared" si="121"/>
        <v>4.26920979531063e+17</v>
      </c>
      <c r="M7454" s="62">
        <v>7445</v>
      </c>
    </row>
    <row r="7455" spans="4:13">
      <c r="D7455" s="59"/>
      <c r="E7455" s="59"/>
      <c r="F7455" s="62">
        <v>6</v>
      </c>
      <c r="G7455" s="64">
        <v>66245972000</v>
      </c>
      <c r="H7455" s="59"/>
      <c r="I7455" s="69">
        <v>1.06</v>
      </c>
      <c r="J7455" s="70">
        <v>6634097563.59902</v>
      </c>
      <c r="K7455" s="64">
        <v>10</v>
      </c>
      <c r="L7455" s="64">
        <f t="shared" si="121"/>
        <v>4.39482307689421e+17</v>
      </c>
      <c r="M7455" s="62">
        <v>7446</v>
      </c>
    </row>
    <row r="7456" spans="4:13">
      <c r="D7456" s="59"/>
      <c r="E7456" s="59"/>
      <c r="F7456" s="62">
        <v>7</v>
      </c>
      <c r="G7456" s="64">
        <v>67495896000</v>
      </c>
      <c r="H7456" s="59"/>
      <c r="I7456" s="69">
        <v>1.08</v>
      </c>
      <c r="J7456" s="70">
        <v>6700438539.23501</v>
      </c>
      <c r="K7456" s="64">
        <v>10</v>
      </c>
      <c r="L7456" s="64">
        <f t="shared" si="121"/>
        <v>4.52252170294494e+17</v>
      </c>
      <c r="M7456" s="62">
        <v>7447</v>
      </c>
    </row>
    <row r="7457" spans="5:13">
      <c r="E7457" s="59"/>
      <c r="F7457" s="62">
        <v>8</v>
      </c>
      <c r="G7457" s="64">
        <v>68745820000</v>
      </c>
      <c r="H7457" s="59"/>
      <c r="I7457" s="69">
        <v>1.1</v>
      </c>
      <c r="J7457" s="70">
        <v>6767442924.62736</v>
      </c>
      <c r="K7457" s="64">
        <v>10</v>
      </c>
      <c r="L7457" s="64">
        <f t="shared" si="121"/>
        <v>4.65233481902526e+17</v>
      </c>
      <c r="M7457" s="62">
        <v>7448</v>
      </c>
    </row>
    <row r="7458" spans="5:13">
      <c r="E7458" s="62">
        <v>2</v>
      </c>
      <c r="F7458" s="62">
        <v>1</v>
      </c>
      <c r="G7458" s="63">
        <v>63562300000</v>
      </c>
      <c r="H7458" s="62">
        <v>1066100000</v>
      </c>
      <c r="I7458" s="69">
        <v>1</v>
      </c>
      <c r="J7458" s="70">
        <v>6419792300</v>
      </c>
      <c r="K7458" s="64">
        <v>10</v>
      </c>
      <c r="L7458" s="64">
        <f t="shared" si="121"/>
        <v>4.0805682767259e+17</v>
      </c>
      <c r="M7458" s="62">
        <v>7449</v>
      </c>
    </row>
    <row r="7459" spans="5:13">
      <c r="E7459" s="59"/>
      <c r="F7459" s="62">
        <v>2</v>
      </c>
      <c r="G7459" s="64">
        <v>64197923000</v>
      </c>
      <c r="H7459" s="59"/>
      <c r="I7459" s="69">
        <v>1.01</v>
      </c>
      <c r="J7459" s="70">
        <v>6483990223</v>
      </c>
      <c r="K7459" s="64">
        <v>10</v>
      </c>
      <c r="L7459" s="64">
        <f t="shared" si="121"/>
        <v>4.1625876926683e+17</v>
      </c>
      <c r="M7459" s="62">
        <v>7450</v>
      </c>
    </row>
    <row r="7460" spans="5:13">
      <c r="E7460" s="59"/>
      <c r="F7460" s="62">
        <v>3</v>
      </c>
      <c r="G7460" s="64">
        <v>64833546000</v>
      </c>
      <c r="H7460" s="59"/>
      <c r="I7460" s="69">
        <v>1.02</v>
      </c>
      <c r="J7460" s="70">
        <v>6548830125.23</v>
      </c>
      <c r="K7460" s="64">
        <v>10</v>
      </c>
      <c r="L7460" s="64">
        <f t="shared" si="121"/>
        <v>4.24583944003831e+17</v>
      </c>
      <c r="M7460" s="62">
        <v>7451</v>
      </c>
    </row>
    <row r="7461" spans="5:13">
      <c r="E7461" s="59"/>
      <c r="F7461" s="62">
        <v>4</v>
      </c>
      <c r="G7461" s="64">
        <v>65469169000</v>
      </c>
      <c r="H7461" s="59"/>
      <c r="I7461" s="69">
        <v>1.03</v>
      </c>
      <c r="J7461" s="70">
        <v>6614318426.4823</v>
      </c>
      <c r="K7461" s="64">
        <v>10</v>
      </c>
      <c r="L7461" s="64">
        <f t="shared" si="121"/>
        <v>4.33033996352353e+17</v>
      </c>
      <c r="M7461" s="62">
        <v>7452</v>
      </c>
    </row>
    <row r="7462" spans="5:13">
      <c r="E7462" s="59"/>
      <c r="F7462" s="62">
        <v>5</v>
      </c>
      <c r="G7462" s="64">
        <v>66104792000</v>
      </c>
      <c r="H7462" s="59"/>
      <c r="I7462" s="69">
        <v>1.04</v>
      </c>
      <c r="J7462" s="70">
        <v>6680461610.74712</v>
      </c>
      <c r="K7462" s="64">
        <v>10</v>
      </c>
      <c r="L7462" s="64">
        <f t="shared" si="121"/>
        <v>4.41610591347215e+17</v>
      </c>
      <c r="M7462" s="62">
        <v>7453</v>
      </c>
    </row>
    <row r="7463" spans="5:13">
      <c r="E7463" s="59"/>
      <c r="F7463" s="62">
        <v>6</v>
      </c>
      <c r="G7463" s="64">
        <v>67376038000</v>
      </c>
      <c r="H7463" s="59"/>
      <c r="I7463" s="69">
        <v>1.06</v>
      </c>
      <c r="J7463" s="70">
        <v>6747266226.8546</v>
      </c>
      <c r="K7463" s="64">
        <v>10</v>
      </c>
      <c r="L7463" s="64">
        <f t="shared" si="121"/>
        <v>4.5460413307271e+17</v>
      </c>
      <c r="M7463" s="62">
        <v>7454</v>
      </c>
    </row>
    <row r="7464" spans="5:13">
      <c r="E7464" s="59"/>
      <c r="F7464" s="62">
        <v>7</v>
      </c>
      <c r="G7464" s="64">
        <v>68647284000</v>
      </c>
      <c r="H7464" s="59"/>
      <c r="I7464" s="69">
        <v>1.08</v>
      </c>
      <c r="J7464" s="70">
        <v>6814738889.12314</v>
      </c>
      <c r="K7464" s="64">
        <v>10</v>
      </c>
      <c r="L7464" s="64">
        <f t="shared" si="121"/>
        <v>4.67813384554765e+17</v>
      </c>
      <c r="M7464" s="62">
        <v>7455</v>
      </c>
    </row>
    <row r="7465" spans="5:13">
      <c r="E7465" s="59"/>
      <c r="F7465" s="62">
        <v>8</v>
      </c>
      <c r="G7465" s="64">
        <v>69918530000</v>
      </c>
      <c r="H7465" s="59"/>
      <c r="I7465" s="69">
        <v>1.1</v>
      </c>
      <c r="J7465" s="70">
        <v>6882886278.01437</v>
      </c>
      <c r="K7465" s="64">
        <v>10</v>
      </c>
      <c r="L7465" s="64">
        <f t="shared" si="121"/>
        <v>4.81241360634466e+17</v>
      </c>
      <c r="M7465" s="62">
        <v>7456</v>
      </c>
    </row>
    <row r="7466" spans="5:13">
      <c r="E7466" s="62">
        <v>3</v>
      </c>
      <c r="F7466" s="62">
        <v>1</v>
      </c>
      <c r="G7466" s="63">
        <v>64628400000</v>
      </c>
      <c r="H7466" s="62">
        <v>1066100000</v>
      </c>
      <c r="I7466" s="69">
        <v>1</v>
      </c>
      <c r="J7466" s="70">
        <v>6527468400</v>
      </c>
      <c r="K7466" s="64">
        <v>10</v>
      </c>
      <c r="L7466" s="64">
        <f t="shared" si="121"/>
        <v>4.2185990337096e+17</v>
      </c>
      <c r="M7466" s="62">
        <v>7457</v>
      </c>
    </row>
    <row r="7467" spans="5:13">
      <c r="E7467" s="59"/>
      <c r="F7467" s="62">
        <v>2</v>
      </c>
      <c r="G7467" s="64">
        <v>65274684000</v>
      </c>
      <c r="H7467" s="59"/>
      <c r="I7467" s="69">
        <v>1.01</v>
      </c>
      <c r="J7467" s="70">
        <v>6592743084</v>
      </c>
      <c r="K7467" s="64">
        <v>10</v>
      </c>
      <c r="L7467" s="64">
        <f t="shared" si="121"/>
        <v>4.30339286775969e+17</v>
      </c>
      <c r="M7467" s="62">
        <v>7458</v>
      </c>
    </row>
    <row r="7468" spans="5:13">
      <c r="E7468" s="59"/>
      <c r="F7468" s="62">
        <v>3</v>
      </c>
      <c r="G7468" s="64">
        <v>65920968000</v>
      </c>
      <c r="H7468" s="59"/>
      <c r="I7468" s="69">
        <v>1.02</v>
      </c>
      <c r="J7468" s="70">
        <v>6658670514.84</v>
      </c>
      <c r="K7468" s="64">
        <v>10</v>
      </c>
      <c r="L7468" s="64">
        <f t="shared" si="121"/>
        <v>4.38946071852279e+17</v>
      </c>
      <c r="M7468" s="62">
        <v>7459</v>
      </c>
    </row>
    <row r="7469" spans="5:13">
      <c r="E7469" s="59"/>
      <c r="F7469" s="62">
        <v>4</v>
      </c>
      <c r="G7469" s="64">
        <v>66567252000</v>
      </c>
      <c r="H7469" s="59"/>
      <c r="I7469" s="69">
        <v>1.03</v>
      </c>
      <c r="J7469" s="70">
        <v>6725257219.9884</v>
      </c>
      <c r="K7469" s="64">
        <v>10</v>
      </c>
      <c r="L7469" s="64">
        <f t="shared" si="121"/>
        <v>4.47681958695039e+17</v>
      </c>
      <c r="M7469" s="62">
        <v>7460</v>
      </c>
    </row>
    <row r="7470" spans="5:13">
      <c r="E7470" s="59"/>
      <c r="F7470" s="62">
        <v>5</v>
      </c>
      <c r="G7470" s="64">
        <v>67213536000</v>
      </c>
      <c r="H7470" s="59"/>
      <c r="I7470" s="69">
        <v>1.04</v>
      </c>
      <c r="J7470" s="70">
        <v>6792509792.18828</v>
      </c>
      <c r="K7470" s="64">
        <v>10</v>
      </c>
      <c r="L7470" s="64">
        <f t="shared" si="121"/>
        <v>4.56548668661135e+17</v>
      </c>
      <c r="M7470" s="62">
        <v>7461</v>
      </c>
    </row>
    <row r="7471" spans="5:13">
      <c r="E7471" s="59"/>
      <c r="F7471" s="62">
        <v>6</v>
      </c>
      <c r="G7471" s="64">
        <v>68506104000</v>
      </c>
      <c r="H7471" s="59"/>
      <c r="I7471" s="69">
        <v>1.06</v>
      </c>
      <c r="J7471" s="70">
        <v>6860434890.11017</v>
      </c>
      <c r="K7471" s="64">
        <v>10</v>
      </c>
      <c r="L7471" s="64">
        <f t="shared" si="121"/>
        <v>4.6998173457322e+17</v>
      </c>
      <c r="M7471" s="62">
        <v>7462</v>
      </c>
    </row>
    <row r="7472" spans="5:13">
      <c r="E7472" s="59"/>
      <c r="F7472" s="62">
        <v>7</v>
      </c>
      <c r="G7472" s="64">
        <v>69798672000</v>
      </c>
      <c r="H7472" s="59"/>
      <c r="I7472" s="69">
        <v>1.08</v>
      </c>
      <c r="J7472" s="70">
        <v>6929039239.01127</v>
      </c>
      <c r="K7472" s="64">
        <v>10</v>
      </c>
      <c r="L7472" s="64">
        <f t="shared" si="121"/>
        <v>4.83637806917549e+17</v>
      </c>
      <c r="M7472" s="62">
        <v>7463</v>
      </c>
    </row>
    <row r="7473" spans="5:13">
      <c r="E7473" s="59"/>
      <c r="F7473" s="62">
        <v>8</v>
      </c>
      <c r="G7473" s="64">
        <v>71091240000</v>
      </c>
      <c r="H7473" s="59"/>
      <c r="I7473" s="69">
        <v>1.1</v>
      </c>
      <c r="J7473" s="70">
        <v>6998329631.40138</v>
      </c>
      <c r="K7473" s="64">
        <v>10</v>
      </c>
      <c r="L7473" s="64">
        <f t="shared" si="121"/>
        <v>4.97520002516307e+17</v>
      </c>
      <c r="M7473" s="62">
        <v>7464</v>
      </c>
    </row>
    <row r="7474" spans="5:13">
      <c r="E7474" s="62">
        <v>4</v>
      </c>
      <c r="F7474" s="62">
        <v>1</v>
      </c>
      <c r="G7474" s="63">
        <v>65694500000</v>
      </c>
      <c r="H7474" s="62">
        <v>1066100000</v>
      </c>
      <c r="I7474" s="69">
        <v>1</v>
      </c>
      <c r="J7474" s="70">
        <v>6635144500</v>
      </c>
      <c r="K7474" s="64">
        <v>10</v>
      </c>
      <c r="L7474" s="64">
        <f t="shared" si="121"/>
        <v>4.3589256604975e+17</v>
      </c>
      <c r="M7474" s="62">
        <v>7465</v>
      </c>
    </row>
    <row r="7475" spans="5:13">
      <c r="E7475" s="59"/>
      <c r="F7475" s="62">
        <v>2</v>
      </c>
      <c r="G7475" s="64">
        <v>66351445000</v>
      </c>
      <c r="H7475" s="59"/>
      <c r="I7475" s="69">
        <v>1.01</v>
      </c>
      <c r="J7475" s="70">
        <v>6701495945</v>
      </c>
      <c r="K7475" s="64">
        <v>10</v>
      </c>
      <c r="L7475" s="64">
        <f t="shared" ref="L7475:L7538" si="122">G7475*(1+J7475/1000)</f>
        <v>4.44654005963836e+17</v>
      </c>
      <c r="M7475" s="62">
        <v>7466</v>
      </c>
    </row>
    <row r="7476" spans="5:13">
      <c r="E7476" s="59"/>
      <c r="F7476" s="62">
        <v>3</v>
      </c>
      <c r="G7476" s="64">
        <v>67008390000</v>
      </c>
      <c r="H7476" s="59"/>
      <c r="I7476" s="69">
        <v>1.02</v>
      </c>
      <c r="J7476" s="70">
        <v>6768510904.45</v>
      </c>
      <c r="K7476" s="64">
        <v>10</v>
      </c>
      <c r="L7476" s="64">
        <f t="shared" si="122"/>
        <v>4.53547085413028e+17</v>
      </c>
      <c r="M7476" s="62">
        <v>7467</v>
      </c>
    </row>
    <row r="7477" spans="5:13">
      <c r="E7477" s="59"/>
      <c r="F7477" s="62">
        <v>4</v>
      </c>
      <c r="G7477" s="64">
        <v>67665335000</v>
      </c>
      <c r="H7477" s="59"/>
      <c r="I7477" s="69">
        <v>1.03</v>
      </c>
      <c r="J7477" s="70">
        <v>6836196013.4945</v>
      </c>
      <c r="K7477" s="64">
        <v>10</v>
      </c>
      <c r="L7477" s="64">
        <f t="shared" si="122"/>
        <v>4.62573561044105e+17</v>
      </c>
      <c r="M7477" s="62">
        <v>7468</v>
      </c>
    </row>
    <row r="7478" spans="5:13">
      <c r="E7478" s="59"/>
      <c r="F7478" s="62">
        <v>5</v>
      </c>
      <c r="G7478" s="64">
        <v>68322280000</v>
      </c>
      <c r="H7478" s="59"/>
      <c r="I7478" s="69">
        <v>1.04</v>
      </c>
      <c r="J7478" s="70">
        <v>6904557973.62945</v>
      </c>
      <c r="K7478" s="64">
        <v>10</v>
      </c>
      <c r="L7478" s="64">
        <f t="shared" si="122"/>
        <v>4.71735211472824e+17</v>
      </c>
      <c r="M7478" s="62">
        <v>7469</v>
      </c>
    </row>
    <row r="7479" spans="5:13">
      <c r="E7479" s="59"/>
      <c r="F7479" s="62">
        <v>6</v>
      </c>
      <c r="G7479" s="64">
        <v>69636170000</v>
      </c>
      <c r="H7479" s="59"/>
      <c r="I7479" s="69">
        <v>1.06</v>
      </c>
      <c r="J7479" s="70">
        <v>6973603553.36574</v>
      </c>
      <c r="K7479" s="64">
        <v>10</v>
      </c>
      <c r="L7479" s="64">
        <f t="shared" si="122"/>
        <v>4.85615112190951e+17</v>
      </c>
      <c r="M7479" s="62">
        <v>7470</v>
      </c>
    </row>
    <row r="7480" spans="5:13">
      <c r="E7480" s="59"/>
      <c r="F7480" s="62">
        <v>7</v>
      </c>
      <c r="G7480" s="64">
        <v>70950060000</v>
      </c>
      <c r="H7480" s="59"/>
      <c r="I7480" s="69">
        <v>1.08</v>
      </c>
      <c r="J7480" s="70">
        <v>7043339588.8994</v>
      </c>
      <c r="K7480" s="64">
        <v>10</v>
      </c>
      <c r="L7480" s="64">
        <f t="shared" si="122"/>
        <v>4.99725437382848e+17</v>
      </c>
      <c r="M7480" s="62">
        <v>7471</v>
      </c>
    </row>
    <row r="7481" spans="5:13">
      <c r="E7481" s="59"/>
      <c r="F7481" s="62">
        <v>8</v>
      </c>
      <c r="G7481" s="64">
        <v>72263950000</v>
      </c>
      <c r="H7481" s="59"/>
      <c r="I7481" s="69">
        <v>1.1</v>
      </c>
      <c r="J7481" s="70">
        <v>7113772984.78839</v>
      </c>
      <c r="K7481" s="64">
        <v>10</v>
      </c>
      <c r="L7481" s="64">
        <f t="shared" si="122"/>
        <v>5.14069407548049e+17</v>
      </c>
      <c r="M7481" s="62">
        <v>7472</v>
      </c>
    </row>
    <row r="7482" spans="5:13">
      <c r="E7482" s="62">
        <v>5</v>
      </c>
      <c r="F7482" s="62">
        <v>1</v>
      </c>
      <c r="G7482" s="63">
        <v>66760600000</v>
      </c>
      <c r="H7482" s="62">
        <v>1066100000</v>
      </c>
      <c r="I7482" s="69">
        <v>1</v>
      </c>
      <c r="J7482" s="70">
        <v>6742820600</v>
      </c>
      <c r="K7482" s="64">
        <v>10</v>
      </c>
      <c r="L7482" s="64">
        <f t="shared" si="122"/>
        <v>4.5015481570896e+17</v>
      </c>
      <c r="M7482" s="62">
        <v>7473</v>
      </c>
    </row>
    <row r="7483" spans="5:13">
      <c r="E7483" s="59"/>
      <c r="F7483" s="62">
        <v>2</v>
      </c>
      <c r="G7483" s="64">
        <v>67428206000</v>
      </c>
      <c r="H7483" s="59"/>
      <c r="I7483" s="69">
        <v>1.01</v>
      </c>
      <c r="J7483" s="70">
        <v>6810248806</v>
      </c>
      <c r="K7483" s="64">
        <v>10</v>
      </c>
      <c r="L7483" s="64">
        <f t="shared" si="122"/>
        <v>4.59202926830428e+17</v>
      </c>
      <c r="M7483" s="62">
        <v>7474</v>
      </c>
    </row>
    <row r="7484" spans="5:13">
      <c r="E7484" s="59"/>
      <c r="F7484" s="62">
        <v>3</v>
      </c>
      <c r="G7484" s="64">
        <v>68095812000</v>
      </c>
      <c r="H7484" s="59"/>
      <c r="I7484" s="69">
        <v>1.02</v>
      </c>
      <c r="J7484" s="70">
        <v>6878351294.06</v>
      </c>
      <c r="K7484" s="64">
        <v>10</v>
      </c>
      <c r="L7484" s="64">
        <f t="shared" si="122"/>
        <v>4.68386984686078e+17</v>
      </c>
      <c r="M7484" s="62">
        <v>7475</v>
      </c>
    </row>
    <row r="7485" spans="5:13">
      <c r="E7485" s="59"/>
      <c r="F7485" s="62">
        <v>4</v>
      </c>
      <c r="G7485" s="64">
        <v>68763418000</v>
      </c>
      <c r="H7485" s="59"/>
      <c r="I7485" s="69">
        <v>1.03</v>
      </c>
      <c r="J7485" s="70">
        <v>6947134807.0006</v>
      </c>
      <c r="K7485" s="64">
        <v>10</v>
      </c>
      <c r="L7485" s="64">
        <f t="shared" si="122"/>
        <v>4.7770880339955e+17</v>
      </c>
      <c r="M7485" s="62">
        <v>7476</v>
      </c>
    </row>
    <row r="7486" spans="5:13">
      <c r="E7486" s="59"/>
      <c r="F7486" s="62">
        <v>5</v>
      </c>
      <c r="G7486" s="64">
        <v>69431024000</v>
      </c>
      <c r="H7486" s="59"/>
      <c r="I7486" s="69">
        <v>1.04</v>
      </c>
      <c r="J7486" s="70">
        <v>7016606155.07061</v>
      </c>
      <c r="K7486" s="64">
        <v>10</v>
      </c>
      <c r="L7486" s="64">
        <f t="shared" si="122"/>
        <v>4.87170219782279e+17</v>
      </c>
      <c r="M7486" s="62">
        <v>7477</v>
      </c>
    </row>
    <row r="7487" spans="5:13">
      <c r="E7487" s="59"/>
      <c r="F7487" s="62">
        <v>6</v>
      </c>
      <c r="G7487" s="64">
        <v>70766236000</v>
      </c>
      <c r="H7487" s="59"/>
      <c r="I7487" s="69">
        <v>1.06</v>
      </c>
      <c r="J7487" s="70">
        <v>7086772216.62131</v>
      </c>
      <c r="K7487" s="64">
        <v>10</v>
      </c>
      <c r="L7487" s="64">
        <f t="shared" si="122"/>
        <v>5.01504265925903e+17</v>
      </c>
      <c r="M7487" s="62">
        <v>7478</v>
      </c>
    </row>
    <row r="7488" spans="5:13">
      <c r="E7488" s="59"/>
      <c r="F7488" s="62">
        <v>7</v>
      </c>
      <c r="G7488" s="64">
        <v>72101448000</v>
      </c>
      <c r="H7488" s="59"/>
      <c r="I7488" s="69">
        <v>1.08</v>
      </c>
      <c r="J7488" s="70">
        <v>7157639938.78753</v>
      </c>
      <c r="K7488" s="64">
        <v>10</v>
      </c>
      <c r="L7488" s="64">
        <f t="shared" si="122"/>
        <v>5.1607627595066e+17</v>
      </c>
      <c r="M7488" s="62">
        <v>7479</v>
      </c>
    </row>
    <row r="7489" spans="4:13">
      <c r="D7489" s="59"/>
      <c r="E7489" s="59"/>
      <c r="F7489" s="62">
        <v>8</v>
      </c>
      <c r="G7489" s="64">
        <v>73436660000</v>
      </c>
      <c r="H7489" s="59"/>
      <c r="I7489" s="69">
        <v>1.1</v>
      </c>
      <c r="J7489" s="70">
        <v>7229216338.1754</v>
      </c>
      <c r="K7489" s="64">
        <v>10</v>
      </c>
      <c r="L7489" s="64">
        <f t="shared" si="122"/>
        <v>5.30889575729692e+17</v>
      </c>
      <c r="M7489" s="62">
        <v>7480</v>
      </c>
    </row>
    <row r="7490" spans="4:13">
      <c r="D7490" s="62" t="s">
        <v>784</v>
      </c>
      <c r="E7490" s="62">
        <v>1</v>
      </c>
      <c r="F7490" s="62">
        <v>1</v>
      </c>
      <c r="G7490" s="63">
        <v>67876700000</v>
      </c>
      <c r="H7490" s="62">
        <v>1116100000</v>
      </c>
      <c r="I7490" s="69">
        <v>1</v>
      </c>
      <c r="J7490" s="70">
        <v>6855546700</v>
      </c>
      <c r="K7490" s="64">
        <v>10</v>
      </c>
      <c r="L7490" s="64">
        <f t="shared" si="122"/>
        <v>4.6533195456859e+17</v>
      </c>
      <c r="M7490" s="62">
        <v>7481</v>
      </c>
    </row>
    <row r="7491" spans="4:13">
      <c r="D7491" s="59"/>
      <c r="E7491" s="59"/>
      <c r="F7491" s="62">
        <v>2</v>
      </c>
      <c r="G7491" s="64">
        <v>68555467000</v>
      </c>
      <c r="H7491" s="59"/>
      <c r="I7491" s="69">
        <v>1.01</v>
      </c>
      <c r="J7491" s="70">
        <v>6924102167</v>
      </c>
      <c r="K7491" s="64">
        <v>10</v>
      </c>
      <c r="L7491" s="64">
        <f t="shared" si="122"/>
        <v>4.74685126169864e+17</v>
      </c>
      <c r="M7491" s="62">
        <v>7482</v>
      </c>
    </row>
    <row r="7492" spans="4:13">
      <c r="D7492" s="59"/>
      <c r="E7492" s="59"/>
      <c r="F7492" s="62">
        <v>3</v>
      </c>
      <c r="G7492" s="64">
        <v>69234234000</v>
      </c>
      <c r="H7492" s="59"/>
      <c r="I7492" s="69">
        <v>1.02</v>
      </c>
      <c r="J7492" s="70">
        <v>6993343188.67</v>
      </c>
      <c r="K7492" s="64">
        <v>10</v>
      </c>
      <c r="L7492" s="64">
        <f t="shared" si="122"/>
        <v>4.84178828000919e+17</v>
      </c>
      <c r="M7492" s="62">
        <v>7483</v>
      </c>
    </row>
    <row r="7493" spans="4:13">
      <c r="D7493" s="59"/>
      <c r="E7493" s="59"/>
      <c r="F7493" s="62">
        <v>4</v>
      </c>
      <c r="G7493" s="64">
        <v>69913001000</v>
      </c>
      <c r="H7493" s="59"/>
      <c r="I7493" s="69">
        <v>1.03</v>
      </c>
      <c r="J7493" s="70">
        <v>7063276620.5567</v>
      </c>
      <c r="K7493" s="64">
        <v>10</v>
      </c>
      <c r="L7493" s="64">
        <f t="shared" si="122"/>
        <v>4.93814935349258e+17</v>
      </c>
      <c r="M7493" s="62">
        <v>7484</v>
      </c>
    </row>
    <row r="7494" spans="4:13">
      <c r="D7494" s="59"/>
      <c r="E7494" s="59"/>
      <c r="F7494" s="62">
        <v>5</v>
      </c>
      <c r="G7494" s="64">
        <v>70591768000</v>
      </c>
      <c r="H7494" s="59"/>
      <c r="I7494" s="69">
        <v>1.04</v>
      </c>
      <c r="J7494" s="70">
        <v>7133909386.76227</v>
      </c>
      <c r="K7494" s="64">
        <v>10</v>
      </c>
      <c r="L7494" s="64">
        <f t="shared" si="122"/>
        <v>5.03595346955112e+17</v>
      </c>
      <c r="M7494" s="62">
        <v>7485</v>
      </c>
    </row>
    <row r="7495" spans="4:13">
      <c r="D7495" s="59"/>
      <c r="E7495" s="59"/>
      <c r="F7495" s="62">
        <v>6</v>
      </c>
      <c r="G7495" s="64">
        <v>71949302000</v>
      </c>
      <c r="H7495" s="59"/>
      <c r="I7495" s="69">
        <v>1.06</v>
      </c>
      <c r="J7495" s="70">
        <v>7205248480.62989</v>
      </c>
      <c r="K7495" s="64">
        <v>10</v>
      </c>
      <c r="L7495" s="64">
        <f t="shared" si="122"/>
        <v>5.18412670867183e+17</v>
      </c>
      <c r="M7495" s="62">
        <v>7486</v>
      </c>
    </row>
    <row r="7496" spans="4:13">
      <c r="D7496" s="59"/>
      <c r="E7496" s="59"/>
      <c r="F7496" s="62">
        <v>7</v>
      </c>
      <c r="G7496" s="64">
        <v>73306836000</v>
      </c>
      <c r="H7496" s="59"/>
      <c r="I7496" s="69">
        <v>1.08</v>
      </c>
      <c r="J7496" s="70">
        <v>7277300965.43619</v>
      </c>
      <c r="K7496" s="64">
        <v>10</v>
      </c>
      <c r="L7496" s="64">
        <f t="shared" si="122"/>
        <v>5.33475981702708e+17</v>
      </c>
      <c r="M7496" s="62">
        <v>7487</v>
      </c>
    </row>
    <row r="7497" spans="4:13">
      <c r="D7497" s="59"/>
      <c r="E7497" s="59"/>
      <c r="F7497" s="62">
        <v>8</v>
      </c>
      <c r="G7497" s="64">
        <v>74664370000</v>
      </c>
      <c r="H7497" s="59"/>
      <c r="I7497" s="69">
        <v>1.1</v>
      </c>
      <c r="J7497" s="70">
        <v>7350073975.09055</v>
      </c>
      <c r="K7497" s="64">
        <v>10</v>
      </c>
      <c r="L7497" s="64">
        <f t="shared" si="122"/>
        <v>5.48788717467902e+17</v>
      </c>
      <c r="M7497" s="62">
        <v>7488</v>
      </c>
    </row>
    <row r="7498" spans="4:13">
      <c r="D7498" s="59"/>
      <c r="E7498" s="62">
        <v>2</v>
      </c>
      <c r="F7498" s="62">
        <v>1</v>
      </c>
      <c r="G7498" s="63">
        <v>68992800000</v>
      </c>
      <c r="H7498" s="62">
        <v>1116100000</v>
      </c>
      <c r="I7498" s="69">
        <v>1</v>
      </c>
      <c r="J7498" s="70">
        <v>6968272800</v>
      </c>
      <c r="K7498" s="64">
        <v>10</v>
      </c>
      <c r="L7498" s="64">
        <f t="shared" si="122"/>
        <v>4.8076072062864e+17</v>
      </c>
      <c r="M7498" s="62">
        <v>7489</v>
      </c>
    </row>
    <row r="7499" spans="4:13">
      <c r="D7499" s="59"/>
      <c r="E7499" s="59"/>
      <c r="F7499" s="62">
        <v>2</v>
      </c>
      <c r="G7499" s="64">
        <v>69682728000</v>
      </c>
      <c r="H7499" s="59"/>
      <c r="I7499" s="69">
        <v>1.01</v>
      </c>
      <c r="J7499" s="70">
        <v>7037955528</v>
      </c>
      <c r="K7499" s="64">
        <v>10</v>
      </c>
      <c r="L7499" s="64">
        <f t="shared" si="122"/>
        <v>4.90424010416448e+17</v>
      </c>
      <c r="M7499" s="62">
        <v>7490</v>
      </c>
    </row>
    <row r="7500" spans="4:13">
      <c r="D7500" s="59"/>
      <c r="E7500" s="59"/>
      <c r="F7500" s="62">
        <v>3</v>
      </c>
      <c r="G7500" s="64">
        <v>70372656000</v>
      </c>
      <c r="H7500" s="59"/>
      <c r="I7500" s="69">
        <v>1.02</v>
      </c>
      <c r="J7500" s="70">
        <v>7108335083.28</v>
      </c>
      <c r="K7500" s="64">
        <v>10</v>
      </c>
      <c r="L7500" s="64">
        <f t="shared" si="122"/>
        <v>5.00232489921051e+17</v>
      </c>
      <c r="M7500" s="62">
        <v>7491</v>
      </c>
    </row>
    <row r="7501" spans="4:13">
      <c r="D7501" s="59"/>
      <c r="E7501" s="59"/>
      <c r="F7501" s="62">
        <v>4</v>
      </c>
      <c r="G7501" s="64">
        <v>71062584000</v>
      </c>
      <c r="H7501" s="59"/>
      <c r="I7501" s="69">
        <v>1.03</v>
      </c>
      <c r="J7501" s="70">
        <v>7179418434.1128</v>
      </c>
      <c r="K7501" s="64">
        <v>10</v>
      </c>
      <c r="L7501" s="64">
        <f t="shared" si="122"/>
        <v>5.10188096607873e+17</v>
      </c>
      <c r="M7501" s="62">
        <v>7492</v>
      </c>
    </row>
    <row r="7502" spans="4:13">
      <c r="D7502" s="59"/>
      <c r="E7502" s="59"/>
      <c r="F7502" s="62">
        <v>5</v>
      </c>
      <c r="G7502" s="64">
        <v>71752512000</v>
      </c>
      <c r="H7502" s="59"/>
      <c r="I7502" s="69">
        <v>1.04</v>
      </c>
      <c r="J7502" s="70">
        <v>7251212618.45393</v>
      </c>
      <c r="K7502" s="64">
        <v>10</v>
      </c>
      <c r="L7502" s="64">
        <f t="shared" si="122"/>
        <v>5.20292792172679e+17</v>
      </c>
      <c r="M7502" s="62">
        <v>7493</v>
      </c>
    </row>
    <row r="7503" spans="4:13">
      <c r="D7503" s="59"/>
      <c r="E7503" s="59"/>
      <c r="F7503" s="62">
        <v>6</v>
      </c>
      <c r="G7503" s="64">
        <v>73132368000</v>
      </c>
      <c r="H7503" s="59"/>
      <c r="I7503" s="69">
        <v>1.06</v>
      </c>
      <c r="J7503" s="70">
        <v>7323724744.63847</v>
      </c>
      <c r="K7503" s="64">
        <v>10</v>
      </c>
      <c r="L7503" s="64">
        <f t="shared" si="122"/>
        <v>5.35601406287975e+17</v>
      </c>
      <c r="M7503" s="62">
        <v>7494</v>
      </c>
    </row>
    <row r="7504" spans="4:13">
      <c r="D7504" s="59"/>
      <c r="E7504" s="59"/>
      <c r="F7504" s="62">
        <v>7</v>
      </c>
      <c r="G7504" s="64">
        <v>74512224000</v>
      </c>
      <c r="H7504" s="59"/>
      <c r="I7504" s="69">
        <v>1.08</v>
      </c>
      <c r="J7504" s="70">
        <v>7396961992.08485</v>
      </c>
      <c r="K7504" s="64">
        <v>10</v>
      </c>
      <c r="L7504" s="64">
        <f t="shared" si="122"/>
        <v>5.51164163385937e+17</v>
      </c>
      <c r="M7504" s="62">
        <v>7495</v>
      </c>
    </row>
    <row r="7505" spans="5:13">
      <c r="E7505" s="59"/>
      <c r="F7505" s="62">
        <v>8</v>
      </c>
      <c r="G7505" s="64">
        <v>75892080000</v>
      </c>
      <c r="H7505" s="59"/>
      <c r="I7505" s="69">
        <v>1.1</v>
      </c>
      <c r="J7505" s="70">
        <v>7470931612.0057</v>
      </c>
      <c r="K7505" s="64">
        <v>10</v>
      </c>
      <c r="L7505" s="64">
        <f t="shared" si="122"/>
        <v>5.66984615464946e+17</v>
      </c>
      <c r="M7505" s="62">
        <v>7496</v>
      </c>
    </row>
    <row r="7506" spans="5:13">
      <c r="E7506" s="62">
        <v>3</v>
      </c>
      <c r="F7506" s="62">
        <v>1</v>
      </c>
      <c r="G7506" s="63">
        <v>70108900000</v>
      </c>
      <c r="H7506" s="62">
        <v>1116100000</v>
      </c>
      <c r="I7506" s="69">
        <v>1</v>
      </c>
      <c r="J7506" s="70">
        <v>7080998900</v>
      </c>
      <c r="K7506" s="64">
        <v>10</v>
      </c>
      <c r="L7506" s="64">
        <f t="shared" si="122"/>
        <v>4.9644111388911e+17</v>
      </c>
      <c r="M7506" s="62">
        <v>7497</v>
      </c>
    </row>
    <row r="7507" spans="5:13">
      <c r="E7507" s="59"/>
      <c r="F7507" s="62">
        <v>2</v>
      </c>
      <c r="G7507" s="64">
        <v>70809989000</v>
      </c>
      <c r="H7507" s="59"/>
      <c r="I7507" s="69">
        <v>1.01</v>
      </c>
      <c r="J7507" s="70">
        <v>7151808889</v>
      </c>
      <c r="K7507" s="64">
        <v>10</v>
      </c>
      <c r="L7507" s="64">
        <f t="shared" si="122"/>
        <v>5.06419579570181e+17</v>
      </c>
      <c r="M7507" s="62">
        <v>7498</v>
      </c>
    </row>
    <row r="7508" spans="5:13">
      <c r="E7508" s="59"/>
      <c r="F7508" s="62">
        <v>3</v>
      </c>
      <c r="G7508" s="64">
        <v>71511078000</v>
      </c>
      <c r="H7508" s="59"/>
      <c r="I7508" s="69">
        <v>1.02</v>
      </c>
      <c r="J7508" s="70">
        <v>7223326977.89</v>
      </c>
      <c r="K7508" s="64">
        <v>10</v>
      </c>
      <c r="L7508" s="64">
        <f t="shared" si="122"/>
        <v>5.16547970446474e+17</v>
      </c>
      <c r="M7508" s="62">
        <v>7499</v>
      </c>
    </row>
    <row r="7509" spans="5:13">
      <c r="E7509" s="59"/>
      <c r="F7509" s="62">
        <v>4</v>
      </c>
      <c r="G7509" s="64">
        <v>72212167000</v>
      </c>
      <c r="H7509" s="59"/>
      <c r="I7509" s="69">
        <v>1.03</v>
      </c>
      <c r="J7509" s="70">
        <v>7295560247.6689</v>
      </c>
      <c r="K7509" s="64">
        <v>10</v>
      </c>
      <c r="L7509" s="64">
        <f t="shared" si="122"/>
        <v>5.26828287175395e+17</v>
      </c>
      <c r="M7509" s="62">
        <v>7500</v>
      </c>
    </row>
    <row r="7510" spans="5:13">
      <c r="E7510" s="59"/>
      <c r="F7510" s="62">
        <v>5</v>
      </c>
      <c r="G7510" s="64">
        <v>72913256000</v>
      </c>
      <c r="H7510" s="59"/>
      <c r="I7510" s="69">
        <v>1.04</v>
      </c>
      <c r="J7510" s="70">
        <v>7368515850.14559</v>
      </c>
      <c r="K7510" s="64">
        <v>10</v>
      </c>
      <c r="L7510" s="64">
        <f t="shared" si="122"/>
        <v>5.37262555434979e+17</v>
      </c>
      <c r="M7510" s="62">
        <v>7501</v>
      </c>
    </row>
    <row r="7511" spans="5:13">
      <c r="E7511" s="59"/>
      <c r="F7511" s="62">
        <v>6</v>
      </c>
      <c r="G7511" s="64">
        <v>74315434000</v>
      </c>
      <c r="H7511" s="59"/>
      <c r="I7511" s="69">
        <v>1.06</v>
      </c>
      <c r="J7511" s="70">
        <v>7442201008.64705</v>
      </c>
      <c r="K7511" s="64">
        <v>10</v>
      </c>
      <c r="L7511" s="64">
        <f t="shared" si="122"/>
        <v>5.53070472188277e+17</v>
      </c>
      <c r="M7511" s="62">
        <v>7502</v>
      </c>
    </row>
    <row r="7512" spans="5:13">
      <c r="E7512" s="59"/>
      <c r="F7512" s="62">
        <v>7</v>
      </c>
      <c r="G7512" s="64">
        <v>75717612000</v>
      </c>
      <c r="H7512" s="59"/>
      <c r="I7512" s="69">
        <v>1.08</v>
      </c>
      <c r="J7512" s="70">
        <v>7516623018.73352</v>
      </c>
      <c r="K7512" s="64">
        <v>10</v>
      </c>
      <c r="L7512" s="64">
        <f t="shared" si="122"/>
        <v>5.69140821000345e+17</v>
      </c>
      <c r="M7512" s="62">
        <v>7503</v>
      </c>
    </row>
    <row r="7513" spans="5:13">
      <c r="E7513" s="59"/>
      <c r="F7513" s="62">
        <v>8</v>
      </c>
      <c r="G7513" s="64">
        <v>77119790000</v>
      </c>
      <c r="H7513" s="59"/>
      <c r="I7513" s="69">
        <v>1.1</v>
      </c>
      <c r="J7513" s="70">
        <v>7591789248.92085</v>
      </c>
      <c r="K7513" s="64">
        <v>10</v>
      </c>
      <c r="L7513" s="64">
        <f t="shared" si="122"/>
        <v>5.85477269720824e+17</v>
      </c>
      <c r="M7513" s="62">
        <v>7504</v>
      </c>
    </row>
    <row r="7514" spans="5:13">
      <c r="E7514" s="62">
        <v>4</v>
      </c>
      <c r="F7514" s="62">
        <v>1</v>
      </c>
      <c r="G7514" s="63">
        <v>71225000000</v>
      </c>
      <c r="H7514" s="62">
        <v>1116100000</v>
      </c>
      <c r="I7514" s="69">
        <v>1</v>
      </c>
      <c r="J7514" s="70">
        <v>7193725000</v>
      </c>
      <c r="K7514" s="64">
        <v>10</v>
      </c>
      <c r="L7514" s="64">
        <f t="shared" si="122"/>
        <v>5.1237313435e+17</v>
      </c>
      <c r="M7514" s="62">
        <v>7505</v>
      </c>
    </row>
    <row r="7515" spans="5:13">
      <c r="E7515" s="59"/>
      <c r="F7515" s="62">
        <v>2</v>
      </c>
      <c r="G7515" s="64">
        <v>71937250000</v>
      </c>
      <c r="H7515" s="59"/>
      <c r="I7515" s="69">
        <v>1.01</v>
      </c>
      <c r="J7515" s="70">
        <v>7265662250</v>
      </c>
      <c r="K7515" s="64">
        <v>10</v>
      </c>
      <c r="L7515" s="64">
        <f t="shared" si="122"/>
        <v>5.22671833631063e+17</v>
      </c>
      <c r="M7515" s="62">
        <v>7506</v>
      </c>
    </row>
    <row r="7516" spans="5:13">
      <c r="E7516" s="59"/>
      <c r="F7516" s="62">
        <v>3</v>
      </c>
      <c r="G7516" s="64">
        <v>72649500000</v>
      </c>
      <c r="H7516" s="59"/>
      <c r="I7516" s="69">
        <v>1.02</v>
      </c>
      <c r="J7516" s="70">
        <v>7338318872.5</v>
      </c>
      <c r="K7516" s="64">
        <v>10</v>
      </c>
      <c r="L7516" s="64">
        <f t="shared" si="122"/>
        <v>5.33125269577189e+17</v>
      </c>
      <c r="M7516" s="62">
        <v>7507</v>
      </c>
    </row>
    <row r="7517" spans="5:13">
      <c r="E7517" s="59"/>
      <c r="F7517" s="62">
        <v>4</v>
      </c>
      <c r="G7517" s="64">
        <v>73361750000</v>
      </c>
      <c r="H7517" s="59"/>
      <c r="I7517" s="69">
        <v>1.03</v>
      </c>
      <c r="J7517" s="70">
        <v>7411702061.225</v>
      </c>
      <c r="K7517" s="64">
        <v>10</v>
      </c>
      <c r="L7517" s="64">
        <f t="shared" si="122"/>
        <v>5.43735507051823e+17</v>
      </c>
      <c r="M7517" s="62">
        <v>7508</v>
      </c>
    </row>
    <row r="7518" spans="5:13">
      <c r="E7518" s="59"/>
      <c r="F7518" s="62">
        <v>5</v>
      </c>
      <c r="G7518" s="64">
        <v>74074000000</v>
      </c>
      <c r="H7518" s="59"/>
      <c r="I7518" s="69">
        <v>1.04</v>
      </c>
      <c r="J7518" s="70">
        <v>7485819081.83725</v>
      </c>
      <c r="K7518" s="64">
        <v>10</v>
      </c>
      <c r="L7518" s="64">
        <f t="shared" si="122"/>
        <v>5.54504636742012e+17</v>
      </c>
      <c r="M7518" s="62">
        <v>7509</v>
      </c>
    </row>
    <row r="7519" spans="5:13">
      <c r="E7519" s="59"/>
      <c r="F7519" s="62">
        <v>6</v>
      </c>
      <c r="G7519" s="64">
        <v>75498500000</v>
      </c>
      <c r="H7519" s="59"/>
      <c r="I7519" s="69">
        <v>1.06</v>
      </c>
      <c r="J7519" s="70">
        <v>7560677272.65562</v>
      </c>
      <c r="K7519" s="64">
        <v>10</v>
      </c>
      <c r="L7519" s="64">
        <f t="shared" si="122"/>
        <v>5.7081986856809e+17</v>
      </c>
      <c r="M7519" s="62">
        <v>7510</v>
      </c>
    </row>
    <row r="7520" spans="5:13">
      <c r="E7520" s="59"/>
      <c r="F7520" s="62">
        <v>7</v>
      </c>
      <c r="G7520" s="64">
        <v>76923000000</v>
      </c>
      <c r="H7520" s="59"/>
      <c r="I7520" s="69">
        <v>1.08</v>
      </c>
      <c r="J7520" s="70">
        <v>7636284045.38218</v>
      </c>
      <c r="K7520" s="64">
        <v>10</v>
      </c>
      <c r="L7520" s="64">
        <f t="shared" si="122"/>
        <v>5.87405954545933e+17</v>
      </c>
      <c r="M7520" s="62">
        <v>7511</v>
      </c>
    </row>
    <row r="7521" spans="4:13">
      <c r="D7521" s="59"/>
      <c r="E7521" s="59"/>
      <c r="F7521" s="62">
        <v>8</v>
      </c>
      <c r="G7521" s="64">
        <v>78347500000</v>
      </c>
      <c r="H7521" s="59"/>
      <c r="I7521" s="69">
        <v>1.1</v>
      </c>
      <c r="J7521" s="70">
        <v>7712646885.836</v>
      </c>
      <c r="K7521" s="64">
        <v>10</v>
      </c>
      <c r="L7521" s="64">
        <f t="shared" si="122"/>
        <v>6.04266680235536e+17</v>
      </c>
      <c r="M7521" s="62">
        <v>7512</v>
      </c>
    </row>
    <row r="7522" spans="4:13">
      <c r="D7522" s="59"/>
      <c r="E7522" s="62">
        <v>5</v>
      </c>
      <c r="F7522" s="62">
        <v>1</v>
      </c>
      <c r="G7522" s="63">
        <v>72341100000</v>
      </c>
      <c r="H7522" s="62">
        <v>1116100000</v>
      </c>
      <c r="I7522" s="69">
        <v>1</v>
      </c>
      <c r="J7522" s="70">
        <v>7306451100</v>
      </c>
      <c r="K7522" s="64">
        <v>10</v>
      </c>
      <c r="L7522" s="64">
        <f t="shared" si="122"/>
        <v>5.2855678201131e+17</v>
      </c>
      <c r="M7522" s="62">
        <v>7513</v>
      </c>
    </row>
    <row r="7523" spans="4:13">
      <c r="D7523" s="59"/>
      <c r="E7523" s="59"/>
      <c r="F7523" s="62">
        <v>2</v>
      </c>
      <c r="G7523" s="64">
        <v>73064511000</v>
      </c>
      <c r="H7523" s="59"/>
      <c r="I7523" s="69">
        <v>1.01</v>
      </c>
      <c r="J7523" s="70">
        <v>7379515611</v>
      </c>
      <c r="K7523" s="64">
        <v>10</v>
      </c>
      <c r="L7523" s="64">
        <f t="shared" si="122"/>
        <v>5.39180772599092e+17</v>
      </c>
      <c r="M7523" s="62">
        <v>7514</v>
      </c>
    </row>
    <row r="7524" spans="4:13">
      <c r="D7524" s="59"/>
      <c r="E7524" s="59"/>
      <c r="F7524" s="62">
        <v>3</v>
      </c>
      <c r="G7524" s="64">
        <v>73787922000</v>
      </c>
      <c r="H7524" s="59"/>
      <c r="I7524" s="69">
        <v>1.02</v>
      </c>
      <c r="J7524" s="70">
        <v>7453310767.11</v>
      </c>
      <c r="K7524" s="64">
        <v>10</v>
      </c>
      <c r="L7524" s="64">
        <f t="shared" si="122"/>
        <v>5.49964387313195e+17</v>
      </c>
      <c r="M7524" s="62">
        <v>7515</v>
      </c>
    </row>
    <row r="7525" spans="4:13">
      <c r="D7525" s="59"/>
      <c r="E7525" s="59"/>
      <c r="F7525" s="62">
        <v>4</v>
      </c>
      <c r="G7525" s="64">
        <v>74511333000</v>
      </c>
      <c r="H7525" s="59"/>
      <c r="I7525" s="69">
        <v>1.03</v>
      </c>
      <c r="J7525" s="70">
        <v>7527843874.7811</v>
      </c>
      <c r="K7525" s="64">
        <v>10</v>
      </c>
      <c r="L7525" s="64">
        <f t="shared" si="122"/>
        <v>5.60909756237158e+17</v>
      </c>
      <c r="M7525" s="62">
        <v>7516</v>
      </c>
    </row>
    <row r="7526" spans="4:13">
      <c r="D7526" s="59"/>
      <c r="E7526" s="59"/>
      <c r="F7526" s="62">
        <v>5</v>
      </c>
      <c r="G7526" s="64">
        <v>75234744000</v>
      </c>
      <c r="H7526" s="59"/>
      <c r="I7526" s="69">
        <v>1.04</v>
      </c>
      <c r="J7526" s="70">
        <v>7603122313.52891</v>
      </c>
      <c r="K7526" s="64">
        <v>10</v>
      </c>
      <c r="L7526" s="64">
        <f t="shared" si="122"/>
        <v>5.72019036093779e+17</v>
      </c>
      <c r="M7526" s="62">
        <v>7517</v>
      </c>
    </row>
    <row r="7527" spans="4:13">
      <c r="D7527" s="59"/>
      <c r="E7527" s="59"/>
      <c r="F7527" s="62">
        <v>6</v>
      </c>
      <c r="G7527" s="64">
        <v>76681566000</v>
      </c>
      <c r="H7527" s="59"/>
      <c r="I7527" s="69">
        <v>1.06</v>
      </c>
      <c r="J7527" s="70">
        <v>7679153536.6642</v>
      </c>
      <c r="K7527" s="64">
        <v>10</v>
      </c>
      <c r="L7527" s="64">
        <f t="shared" si="122"/>
        <v>5.88849595427415e+17</v>
      </c>
      <c r="M7527" s="62">
        <v>7518</v>
      </c>
    </row>
    <row r="7528" spans="4:13">
      <c r="D7528" s="59"/>
      <c r="E7528" s="59"/>
      <c r="F7528" s="62">
        <v>7</v>
      </c>
      <c r="G7528" s="64">
        <v>78128388000</v>
      </c>
      <c r="H7528" s="59"/>
      <c r="I7528" s="69">
        <v>1.08</v>
      </c>
      <c r="J7528" s="70">
        <v>7755945072.03084</v>
      </c>
      <c r="K7528" s="64">
        <v>10</v>
      </c>
      <c r="L7528" s="64">
        <f t="shared" si="122"/>
        <v>6.05959564022701e+17</v>
      </c>
      <c r="M7528" s="62">
        <v>7519</v>
      </c>
    </row>
    <row r="7529" spans="4:13">
      <c r="D7529" s="59"/>
      <c r="E7529" s="59"/>
      <c r="F7529" s="62">
        <v>8</v>
      </c>
      <c r="G7529" s="64">
        <v>79575210000</v>
      </c>
      <c r="H7529" s="59"/>
      <c r="I7529" s="69">
        <v>1.1</v>
      </c>
      <c r="J7529" s="70">
        <v>7833504522.75115</v>
      </c>
      <c r="K7529" s="64">
        <v>10</v>
      </c>
      <c r="L7529" s="64">
        <f t="shared" si="122"/>
        <v>6.23352847009082e+17</v>
      </c>
      <c r="M7529" s="62">
        <v>7520</v>
      </c>
    </row>
    <row r="7530" spans="4:13">
      <c r="D7530" s="62" t="s">
        <v>785</v>
      </c>
      <c r="E7530" s="62">
        <v>1</v>
      </c>
      <c r="F7530" s="62">
        <v>1</v>
      </c>
      <c r="G7530" s="63">
        <v>73507200000</v>
      </c>
      <c r="H7530" s="62">
        <v>1166100000</v>
      </c>
      <c r="I7530" s="69">
        <v>1</v>
      </c>
      <c r="J7530" s="70">
        <v>7424227200</v>
      </c>
      <c r="K7530" s="64">
        <v>10</v>
      </c>
      <c r="L7530" s="64">
        <f t="shared" si="122"/>
        <v>5.4573422714304e+17</v>
      </c>
      <c r="M7530" s="62">
        <v>7521</v>
      </c>
    </row>
    <row r="7531" spans="4:13">
      <c r="D7531" s="59"/>
      <c r="E7531" s="59"/>
      <c r="F7531" s="62">
        <v>2</v>
      </c>
      <c r="G7531" s="64">
        <v>74242272000</v>
      </c>
      <c r="H7531" s="59"/>
      <c r="I7531" s="69">
        <v>1.01</v>
      </c>
      <c r="J7531" s="70">
        <v>7498469472</v>
      </c>
      <c r="K7531" s="64">
        <v>10</v>
      </c>
      <c r="L7531" s="64">
        <f t="shared" si="122"/>
        <v>5.56703484366192e+17</v>
      </c>
      <c r="M7531" s="62">
        <v>7522</v>
      </c>
    </row>
    <row r="7532" spans="4:13">
      <c r="D7532" s="59"/>
      <c r="E7532" s="59"/>
      <c r="F7532" s="62">
        <v>3</v>
      </c>
      <c r="G7532" s="64">
        <v>74977344000</v>
      </c>
      <c r="H7532" s="59"/>
      <c r="I7532" s="69">
        <v>1.02</v>
      </c>
      <c r="J7532" s="70">
        <v>7573454166.72</v>
      </c>
      <c r="K7532" s="64">
        <v>10</v>
      </c>
      <c r="L7532" s="64">
        <f t="shared" si="122"/>
        <v>5.67837553303743e+17</v>
      </c>
      <c r="M7532" s="62">
        <v>7523</v>
      </c>
    </row>
    <row r="7533" spans="4:13">
      <c r="D7533" s="59"/>
      <c r="E7533" s="59"/>
      <c r="F7533" s="62">
        <v>4</v>
      </c>
      <c r="G7533" s="64">
        <v>75712416000</v>
      </c>
      <c r="H7533" s="59"/>
      <c r="I7533" s="69">
        <v>1.03</v>
      </c>
      <c r="J7533" s="70">
        <v>7649188708.3872</v>
      </c>
      <c r="K7533" s="64">
        <v>10</v>
      </c>
      <c r="L7533" s="64">
        <f t="shared" si="122"/>
        <v>5.7913863326433e+17</v>
      </c>
      <c r="M7533" s="62">
        <v>7524</v>
      </c>
    </row>
    <row r="7534" spans="4:13">
      <c r="D7534" s="59"/>
      <c r="E7534" s="59"/>
      <c r="F7534" s="62">
        <v>5</v>
      </c>
      <c r="G7534" s="64">
        <v>76447488000</v>
      </c>
      <c r="H7534" s="59"/>
      <c r="I7534" s="69">
        <v>1.04</v>
      </c>
      <c r="J7534" s="70">
        <v>7725680595.47107</v>
      </c>
      <c r="K7534" s="64">
        <v>10</v>
      </c>
      <c r="L7534" s="64">
        <f t="shared" si="122"/>
        <v>5.90608951061596e+17</v>
      </c>
      <c r="M7534" s="62">
        <v>7525</v>
      </c>
    </row>
    <row r="7535" spans="4:13">
      <c r="D7535" s="59"/>
      <c r="E7535" s="59"/>
      <c r="F7535" s="62">
        <v>6</v>
      </c>
      <c r="G7535" s="64">
        <v>77917632000</v>
      </c>
      <c r="H7535" s="59"/>
      <c r="I7535" s="69">
        <v>1.06</v>
      </c>
      <c r="J7535" s="70">
        <v>7802937401.42578</v>
      </c>
      <c r="K7535" s="64">
        <v>10</v>
      </c>
      <c r="L7535" s="64">
        <f t="shared" si="122"/>
        <v>6.07986482880962e+17</v>
      </c>
      <c r="M7535" s="62">
        <v>7526</v>
      </c>
    </row>
    <row r="7536" spans="4:13">
      <c r="D7536" s="59"/>
      <c r="E7536" s="59"/>
      <c r="F7536" s="62">
        <v>7</v>
      </c>
      <c r="G7536" s="64">
        <v>79387776000</v>
      </c>
      <c r="H7536" s="59"/>
      <c r="I7536" s="69">
        <v>1.08</v>
      </c>
      <c r="J7536" s="70">
        <v>7880966775.44004</v>
      </c>
      <c r="K7536" s="64">
        <v>10</v>
      </c>
      <c r="L7536" s="64">
        <f t="shared" si="122"/>
        <v>6.25652504419852e+17</v>
      </c>
      <c r="M7536" s="62">
        <v>7527</v>
      </c>
    </row>
    <row r="7537" spans="5:13">
      <c r="E7537" s="59"/>
      <c r="F7537" s="62">
        <v>8</v>
      </c>
      <c r="G7537" s="64">
        <v>80857920000</v>
      </c>
      <c r="H7537" s="59"/>
      <c r="I7537" s="69">
        <v>1.1</v>
      </c>
      <c r="J7537" s="70">
        <v>7959776443.19444</v>
      </c>
      <c r="K7537" s="64">
        <v>10</v>
      </c>
      <c r="L7537" s="64">
        <f t="shared" si="122"/>
        <v>6.43611047719621e+17</v>
      </c>
      <c r="M7537" s="62">
        <v>7528</v>
      </c>
    </row>
    <row r="7538" spans="5:13">
      <c r="E7538" s="62">
        <v>2</v>
      </c>
      <c r="F7538" s="62">
        <v>1</v>
      </c>
      <c r="G7538" s="63">
        <v>74673300000</v>
      </c>
      <c r="H7538" s="62">
        <v>1166100000</v>
      </c>
      <c r="I7538" s="69">
        <v>1</v>
      </c>
      <c r="J7538" s="70">
        <v>7542003300</v>
      </c>
      <c r="K7538" s="64">
        <v>10</v>
      </c>
      <c r="L7538" s="64">
        <f t="shared" si="122"/>
        <v>5.6318634969519e+17</v>
      </c>
      <c r="M7538" s="62">
        <v>7529</v>
      </c>
    </row>
    <row r="7539" spans="5:13">
      <c r="E7539" s="59"/>
      <c r="F7539" s="62">
        <v>2</v>
      </c>
      <c r="G7539" s="64">
        <v>75420033000</v>
      </c>
      <c r="H7539" s="59"/>
      <c r="I7539" s="69">
        <v>1.01</v>
      </c>
      <c r="J7539" s="70">
        <v>7617423333</v>
      </c>
      <c r="K7539" s="64">
        <v>10</v>
      </c>
      <c r="L7539" s="64">
        <f t="shared" ref="L7539:L7602" si="123">G7539*(1+J7539/1000)</f>
        <v>5.74506394569863e+17</v>
      </c>
      <c r="M7539" s="62">
        <v>7530</v>
      </c>
    </row>
    <row r="7540" spans="5:13">
      <c r="E7540" s="59"/>
      <c r="F7540" s="62">
        <v>3</v>
      </c>
      <c r="G7540" s="64">
        <v>76166766000</v>
      </c>
      <c r="H7540" s="59"/>
      <c r="I7540" s="69">
        <v>1.02</v>
      </c>
      <c r="J7540" s="70">
        <v>7693597566.33</v>
      </c>
      <c r="K7540" s="64">
        <v>10</v>
      </c>
      <c r="L7540" s="64">
        <f t="shared" si="123"/>
        <v>5.85996521699593e+17</v>
      </c>
      <c r="M7540" s="62">
        <v>7531</v>
      </c>
    </row>
    <row r="7541" spans="5:13">
      <c r="E7541" s="59"/>
      <c r="F7541" s="62">
        <v>4</v>
      </c>
      <c r="G7541" s="64">
        <v>76913499000</v>
      </c>
      <c r="H7541" s="59"/>
      <c r="I7541" s="69">
        <v>1.03</v>
      </c>
      <c r="J7541" s="70">
        <v>7770533541.9933</v>
      </c>
      <c r="K7541" s="64">
        <v>10</v>
      </c>
      <c r="L7541" s="64">
        <f t="shared" si="123"/>
        <v>5.97659000725067e+17</v>
      </c>
      <c r="M7541" s="62">
        <v>7532</v>
      </c>
    </row>
    <row r="7542" spans="5:13">
      <c r="E7542" s="59"/>
      <c r="F7542" s="62">
        <v>5</v>
      </c>
      <c r="G7542" s="64">
        <v>77660232000</v>
      </c>
      <c r="H7542" s="59"/>
      <c r="I7542" s="69">
        <v>1.04</v>
      </c>
      <c r="J7542" s="70">
        <v>7848238877.41323</v>
      </c>
      <c r="K7542" s="64">
        <v>10</v>
      </c>
      <c r="L7542" s="64">
        <f t="shared" si="123"/>
        <v>6.09496129671563e+17</v>
      </c>
      <c r="M7542" s="62">
        <v>7533</v>
      </c>
    </row>
    <row r="7543" spans="5:13">
      <c r="E7543" s="59"/>
      <c r="F7543" s="62">
        <v>6</v>
      </c>
      <c r="G7543" s="64">
        <v>79153698000</v>
      </c>
      <c r="H7543" s="59"/>
      <c r="I7543" s="69">
        <v>1.06</v>
      </c>
      <c r="J7543" s="70">
        <v>7926721266.18737</v>
      </c>
      <c r="K7543" s="64">
        <v>10</v>
      </c>
      <c r="L7543" s="64">
        <f t="shared" si="123"/>
        <v>6.27429380387671e+17</v>
      </c>
      <c r="M7543" s="62">
        <v>7534</v>
      </c>
    </row>
    <row r="7544" spans="5:13">
      <c r="E7544" s="59"/>
      <c r="F7544" s="62">
        <v>7</v>
      </c>
      <c r="G7544" s="64">
        <v>80647164000</v>
      </c>
      <c r="H7544" s="59"/>
      <c r="I7544" s="69">
        <v>1.08</v>
      </c>
      <c r="J7544" s="70">
        <v>8005988478.84924</v>
      </c>
      <c r="K7544" s="64">
        <v>10</v>
      </c>
      <c r="L7544" s="64">
        <f t="shared" si="123"/>
        <v>6.45660346483029e+17</v>
      </c>
      <c r="M7544" s="62">
        <v>7535</v>
      </c>
    </row>
    <row r="7545" spans="5:13">
      <c r="E7545" s="59"/>
      <c r="F7545" s="62">
        <v>8</v>
      </c>
      <c r="G7545" s="64">
        <v>82140630000</v>
      </c>
      <c r="H7545" s="59"/>
      <c r="I7545" s="69">
        <v>1.1</v>
      </c>
      <c r="J7545" s="70">
        <v>8086048363.63773</v>
      </c>
      <c r="K7545" s="64">
        <v>10</v>
      </c>
      <c r="L7545" s="64">
        <f t="shared" si="123"/>
        <v>6.64193188940302e+17</v>
      </c>
      <c r="M7545" s="62">
        <v>7536</v>
      </c>
    </row>
    <row r="7546" spans="5:13">
      <c r="E7546" s="62">
        <v>3</v>
      </c>
      <c r="F7546" s="62">
        <v>1</v>
      </c>
      <c r="G7546" s="63">
        <v>75839400000</v>
      </c>
      <c r="H7546" s="62">
        <v>1166100000</v>
      </c>
      <c r="I7546" s="69">
        <v>1</v>
      </c>
      <c r="J7546" s="70">
        <v>7659779400</v>
      </c>
      <c r="K7546" s="64">
        <v>10</v>
      </c>
      <c r="L7546" s="64">
        <f t="shared" si="123"/>
        <v>5.8091314966776e+17</v>
      </c>
      <c r="M7546" s="62">
        <v>7537</v>
      </c>
    </row>
    <row r="7547" spans="5:13">
      <c r="E7547" s="59"/>
      <c r="F7547" s="62">
        <v>2</v>
      </c>
      <c r="G7547" s="64">
        <v>76597794000</v>
      </c>
      <c r="H7547" s="59"/>
      <c r="I7547" s="69">
        <v>1.01</v>
      </c>
      <c r="J7547" s="70">
        <v>7736377194</v>
      </c>
      <c r="K7547" s="64">
        <v>10</v>
      </c>
      <c r="L7547" s="64">
        <f t="shared" si="123"/>
        <v>5.92589503210104e+17</v>
      </c>
      <c r="M7547" s="62">
        <v>7538</v>
      </c>
    </row>
    <row r="7548" spans="5:13">
      <c r="E7548" s="59"/>
      <c r="F7548" s="62">
        <v>3</v>
      </c>
      <c r="G7548" s="64">
        <v>77356188000</v>
      </c>
      <c r="H7548" s="59"/>
      <c r="I7548" s="69">
        <v>1.02</v>
      </c>
      <c r="J7548" s="70">
        <v>7813740965.94</v>
      </c>
      <c r="K7548" s="64">
        <v>10</v>
      </c>
      <c r="L7548" s="64">
        <f t="shared" si="123"/>
        <v>6.04441292500744e+17</v>
      </c>
      <c r="M7548" s="62">
        <v>7539</v>
      </c>
    </row>
    <row r="7549" spans="5:13">
      <c r="E7549" s="59"/>
      <c r="F7549" s="62">
        <v>4</v>
      </c>
      <c r="G7549" s="64">
        <v>78114582000</v>
      </c>
      <c r="H7549" s="59"/>
      <c r="I7549" s="69">
        <v>1.03</v>
      </c>
      <c r="J7549" s="70">
        <v>7891878375.5994</v>
      </c>
      <c r="K7549" s="64">
        <v>10</v>
      </c>
      <c r="L7549" s="64">
        <f t="shared" si="123"/>
        <v>6.16470858619368e+17</v>
      </c>
      <c r="M7549" s="62">
        <v>7540</v>
      </c>
    </row>
    <row r="7550" spans="5:13">
      <c r="E7550" s="59"/>
      <c r="F7550" s="62">
        <v>5</v>
      </c>
      <c r="G7550" s="64">
        <v>78872976000</v>
      </c>
      <c r="H7550" s="59"/>
      <c r="I7550" s="69">
        <v>1.04</v>
      </c>
      <c r="J7550" s="70">
        <v>7970797159.35539</v>
      </c>
      <c r="K7550" s="64">
        <v>10</v>
      </c>
      <c r="L7550" s="64">
        <f t="shared" si="123"/>
        <v>6.28680571923682e+17</v>
      </c>
      <c r="M7550" s="62">
        <v>7541</v>
      </c>
    </row>
    <row r="7551" spans="5:13">
      <c r="E7551" s="59"/>
      <c r="F7551" s="62">
        <v>6</v>
      </c>
      <c r="G7551" s="64">
        <v>80389764000</v>
      </c>
      <c r="H7551" s="59"/>
      <c r="I7551" s="69">
        <v>1.06</v>
      </c>
      <c r="J7551" s="70">
        <v>8050505130.94895</v>
      </c>
      <c r="K7551" s="64">
        <v>10</v>
      </c>
      <c r="L7551" s="64">
        <f t="shared" si="123"/>
        <v>6.47178287947539e+17</v>
      </c>
      <c r="M7551" s="62">
        <v>7542</v>
      </c>
    </row>
    <row r="7552" spans="5:13">
      <c r="E7552" s="59"/>
      <c r="F7552" s="62">
        <v>7</v>
      </c>
      <c r="G7552" s="64">
        <v>81906552000</v>
      </c>
      <c r="H7552" s="59"/>
      <c r="I7552" s="69">
        <v>1.08</v>
      </c>
      <c r="J7552" s="70">
        <v>8131010182.25844</v>
      </c>
      <c r="K7552" s="64">
        <v>10</v>
      </c>
      <c r="L7552" s="64">
        <f t="shared" si="123"/>
        <v>6.65983090212232e+17</v>
      </c>
      <c r="M7552" s="62">
        <v>7543</v>
      </c>
    </row>
    <row r="7553" spans="5:13">
      <c r="E7553" s="59"/>
      <c r="F7553" s="62">
        <v>8</v>
      </c>
      <c r="G7553" s="64">
        <v>83423340000</v>
      </c>
      <c r="H7553" s="59"/>
      <c r="I7553" s="69">
        <v>1.1</v>
      </c>
      <c r="J7553" s="70">
        <v>8212320284.08102</v>
      </c>
      <c r="K7553" s="64">
        <v>10</v>
      </c>
      <c r="L7553" s="64">
        <f t="shared" si="123"/>
        <v>6.85099270671128e+17</v>
      </c>
      <c r="M7553" s="62">
        <v>7544</v>
      </c>
    </row>
    <row r="7554" spans="5:13">
      <c r="E7554" s="62">
        <v>4</v>
      </c>
      <c r="F7554" s="62">
        <v>1</v>
      </c>
      <c r="G7554" s="63">
        <v>77005500000</v>
      </c>
      <c r="H7554" s="62">
        <v>1166100000</v>
      </c>
      <c r="I7554" s="69">
        <v>1</v>
      </c>
      <c r="J7554" s="70">
        <v>7777555500</v>
      </c>
      <c r="K7554" s="64">
        <v>10</v>
      </c>
      <c r="L7554" s="64">
        <f t="shared" si="123"/>
        <v>5.9891462706075e+17</v>
      </c>
      <c r="M7554" s="62">
        <v>7545</v>
      </c>
    </row>
    <row r="7555" spans="5:13">
      <c r="E7555" s="59"/>
      <c r="F7555" s="62">
        <v>2</v>
      </c>
      <c r="G7555" s="64">
        <v>77775555000</v>
      </c>
      <c r="H7555" s="59"/>
      <c r="I7555" s="69">
        <v>1.01</v>
      </c>
      <c r="J7555" s="70">
        <v>7855331055</v>
      </c>
      <c r="K7555" s="64">
        <v>10</v>
      </c>
      <c r="L7555" s="64">
        <f t="shared" si="123"/>
        <v>6.10952810286915e+17</v>
      </c>
      <c r="M7555" s="62">
        <v>7546</v>
      </c>
    </row>
    <row r="7556" spans="5:13">
      <c r="E7556" s="59"/>
      <c r="F7556" s="62">
        <v>3</v>
      </c>
      <c r="G7556" s="64">
        <v>78545610000</v>
      </c>
      <c r="H7556" s="59"/>
      <c r="I7556" s="69">
        <v>1.02</v>
      </c>
      <c r="J7556" s="70">
        <v>7933884365.55</v>
      </c>
      <c r="K7556" s="64">
        <v>10</v>
      </c>
      <c r="L7556" s="64">
        <f t="shared" si="123"/>
        <v>6.23171865707198e+17</v>
      </c>
      <c r="M7556" s="62">
        <v>7547</v>
      </c>
    </row>
    <row r="7557" spans="5:13">
      <c r="E7557" s="59"/>
      <c r="F7557" s="62">
        <v>4</v>
      </c>
      <c r="G7557" s="64">
        <v>79315665000</v>
      </c>
      <c r="H7557" s="59"/>
      <c r="I7557" s="69">
        <v>1.03</v>
      </c>
      <c r="J7557" s="70">
        <v>8013223209.2055</v>
      </c>
      <c r="K7557" s="64">
        <v>10</v>
      </c>
      <c r="L7557" s="64">
        <f t="shared" si="123"/>
        <v>6.35574206947233e+17</v>
      </c>
      <c r="M7557" s="62">
        <v>7548</v>
      </c>
    </row>
    <row r="7558" spans="5:13">
      <c r="E7558" s="59"/>
      <c r="F7558" s="62">
        <v>5</v>
      </c>
      <c r="G7558" s="64">
        <v>80085720000</v>
      </c>
      <c r="H7558" s="59"/>
      <c r="I7558" s="69">
        <v>1.04</v>
      </c>
      <c r="J7558" s="70">
        <v>8093355441.29756</v>
      </c>
      <c r="K7558" s="64">
        <v>10</v>
      </c>
      <c r="L7558" s="64">
        <f t="shared" si="123"/>
        <v>6.48162277817953e+17</v>
      </c>
      <c r="M7558" s="62">
        <v>7549</v>
      </c>
    </row>
    <row r="7559" spans="5:13">
      <c r="E7559" s="59"/>
      <c r="F7559" s="62">
        <v>6</v>
      </c>
      <c r="G7559" s="64">
        <v>81625830000</v>
      </c>
      <c r="H7559" s="59"/>
      <c r="I7559" s="69">
        <v>1.06</v>
      </c>
      <c r="J7559" s="70">
        <v>8174288995.71053</v>
      </c>
      <c r="K7559" s="64">
        <v>10</v>
      </c>
      <c r="L7559" s="64">
        <f t="shared" si="123"/>
        <v>6.67233205560568e+17</v>
      </c>
      <c r="M7559" s="62">
        <v>7550</v>
      </c>
    </row>
    <row r="7560" spans="5:13">
      <c r="E7560" s="59"/>
      <c r="F7560" s="62">
        <v>7</v>
      </c>
      <c r="G7560" s="64">
        <v>83165940000</v>
      </c>
      <c r="H7560" s="59"/>
      <c r="I7560" s="69">
        <v>1.08</v>
      </c>
      <c r="J7560" s="70">
        <v>8256031885.66764</v>
      </c>
      <c r="K7560" s="64">
        <v>10</v>
      </c>
      <c r="L7560" s="64">
        <f t="shared" si="123"/>
        <v>6.86620735607462e+17</v>
      </c>
      <c r="M7560" s="62">
        <v>7551</v>
      </c>
    </row>
    <row r="7561" spans="5:13">
      <c r="E7561" s="59"/>
      <c r="F7561" s="62">
        <v>8</v>
      </c>
      <c r="G7561" s="64">
        <v>84706050000</v>
      </c>
      <c r="H7561" s="59"/>
      <c r="I7561" s="69">
        <v>1.1</v>
      </c>
      <c r="J7561" s="70">
        <v>8338592204.52431</v>
      </c>
      <c r="K7561" s="64">
        <v>10</v>
      </c>
      <c r="L7561" s="64">
        <f t="shared" si="123"/>
        <v>7.06329292912097e+17</v>
      </c>
      <c r="M7561" s="62">
        <v>7552</v>
      </c>
    </row>
    <row r="7562" spans="5:13">
      <c r="E7562" s="62">
        <v>5</v>
      </c>
      <c r="F7562" s="62">
        <v>1</v>
      </c>
      <c r="G7562" s="63">
        <v>78171600000</v>
      </c>
      <c r="H7562" s="62">
        <v>1166100000</v>
      </c>
      <c r="I7562" s="69">
        <v>1</v>
      </c>
      <c r="J7562" s="70">
        <v>7895331600</v>
      </c>
      <c r="K7562" s="64">
        <v>10</v>
      </c>
      <c r="L7562" s="64">
        <f t="shared" si="123"/>
        <v>6.1719078187416e+17</v>
      </c>
      <c r="M7562" s="62">
        <v>7553</v>
      </c>
    </row>
    <row r="7563" spans="5:13">
      <c r="E7563" s="59"/>
      <c r="F7563" s="62">
        <v>2</v>
      </c>
      <c r="G7563" s="64">
        <v>78953316000</v>
      </c>
      <c r="H7563" s="59"/>
      <c r="I7563" s="69">
        <v>1.01</v>
      </c>
      <c r="J7563" s="70">
        <v>7974284916</v>
      </c>
      <c r="K7563" s="64">
        <v>10</v>
      </c>
      <c r="L7563" s="64">
        <f t="shared" si="123"/>
        <v>6.29596315800297e+17</v>
      </c>
      <c r="M7563" s="62">
        <v>7554</v>
      </c>
    </row>
    <row r="7564" spans="5:13">
      <c r="E7564" s="59"/>
      <c r="F7564" s="62">
        <v>3</v>
      </c>
      <c r="G7564" s="64">
        <v>79735032000</v>
      </c>
      <c r="H7564" s="59"/>
      <c r="I7564" s="69">
        <v>1.02</v>
      </c>
      <c r="J7564" s="70">
        <v>8054027765.16</v>
      </c>
      <c r="K7564" s="64">
        <v>10</v>
      </c>
      <c r="L7564" s="64">
        <f t="shared" si="123"/>
        <v>6.42188241318953e+17</v>
      </c>
      <c r="M7564" s="62">
        <v>7555</v>
      </c>
    </row>
    <row r="7565" spans="5:13">
      <c r="E7565" s="59"/>
      <c r="F7565" s="62">
        <v>4</v>
      </c>
      <c r="G7565" s="64">
        <v>80516748000</v>
      </c>
      <c r="H7565" s="59"/>
      <c r="I7565" s="69">
        <v>1.03</v>
      </c>
      <c r="J7565" s="70">
        <v>8134568042.8116</v>
      </c>
      <c r="K7565" s="64">
        <v>10</v>
      </c>
      <c r="L7565" s="64">
        <f t="shared" si="123"/>
        <v>6.54969045708663e+17</v>
      </c>
      <c r="M7565" s="62">
        <v>7556</v>
      </c>
    </row>
    <row r="7566" spans="5:13">
      <c r="E7566" s="59"/>
      <c r="F7566" s="62">
        <v>5</v>
      </c>
      <c r="G7566" s="64">
        <v>81298464000</v>
      </c>
      <c r="H7566" s="59"/>
      <c r="I7566" s="69">
        <v>1.04</v>
      </c>
      <c r="J7566" s="70">
        <v>8215913723.23972</v>
      </c>
      <c r="K7566" s="64">
        <v>10</v>
      </c>
      <c r="L7566" s="64">
        <f t="shared" si="123"/>
        <v>6.67941247354374e+17</v>
      </c>
      <c r="M7566" s="62">
        <v>7557</v>
      </c>
    </row>
    <row r="7567" spans="5:13">
      <c r="E7567" s="59"/>
      <c r="F7567" s="62">
        <v>6</v>
      </c>
      <c r="G7567" s="64">
        <v>82861896000</v>
      </c>
      <c r="H7567" s="59"/>
      <c r="I7567" s="69">
        <v>1.06</v>
      </c>
      <c r="J7567" s="70">
        <v>8298072860.47211</v>
      </c>
      <c r="K7567" s="64">
        <v>10</v>
      </c>
      <c r="L7567" s="64">
        <f t="shared" si="123"/>
        <v>6.87594133226759e+17</v>
      </c>
      <c r="M7567" s="62">
        <v>7558</v>
      </c>
    </row>
    <row r="7568" spans="5:13">
      <c r="E7568" s="59"/>
      <c r="F7568" s="62">
        <v>7</v>
      </c>
      <c r="G7568" s="64">
        <v>84425328000</v>
      </c>
      <c r="H7568" s="59"/>
      <c r="I7568" s="69">
        <v>1.08</v>
      </c>
      <c r="J7568" s="70">
        <v>8381053589.07683</v>
      </c>
      <c r="K7568" s="64">
        <v>10</v>
      </c>
      <c r="L7568" s="64">
        <f t="shared" si="123"/>
        <v>7.07573282668717e+17</v>
      </c>
      <c r="M7568" s="62">
        <v>7559</v>
      </c>
    </row>
    <row r="7569" spans="4:13">
      <c r="D7569" s="59"/>
      <c r="E7569" s="59"/>
      <c r="F7569" s="62">
        <v>8</v>
      </c>
      <c r="G7569" s="64">
        <v>85988760000</v>
      </c>
      <c r="H7569" s="59"/>
      <c r="I7569" s="69">
        <v>1.1</v>
      </c>
      <c r="J7569" s="70">
        <v>8464864124.9676</v>
      </c>
      <c r="K7569" s="64">
        <v>10</v>
      </c>
      <c r="L7569" s="64">
        <f t="shared" si="123"/>
        <v>7.27883255663209e+17</v>
      </c>
      <c r="M7569" s="62">
        <v>7560</v>
      </c>
    </row>
    <row r="7570" spans="4:13">
      <c r="D7570" s="62" t="s">
        <v>786</v>
      </c>
      <c r="E7570" s="62">
        <v>1</v>
      </c>
      <c r="F7570" s="62">
        <v>1</v>
      </c>
      <c r="G7570" s="63">
        <v>79387700000</v>
      </c>
      <c r="H7570" s="62">
        <v>1216100000</v>
      </c>
      <c r="I7570" s="69">
        <v>1</v>
      </c>
      <c r="J7570" s="70">
        <v>8018157700</v>
      </c>
      <c r="K7570" s="64">
        <v>10</v>
      </c>
      <c r="L7570" s="64">
        <f t="shared" si="123"/>
        <v>6.3654317742799e+17</v>
      </c>
      <c r="M7570" s="62">
        <v>7561</v>
      </c>
    </row>
    <row r="7571" spans="4:13">
      <c r="D7571" s="59"/>
      <c r="E7571" s="59"/>
      <c r="F7571" s="62">
        <v>2</v>
      </c>
      <c r="G7571" s="64">
        <v>80181577000</v>
      </c>
      <c r="H7571" s="59"/>
      <c r="I7571" s="69">
        <v>1.01</v>
      </c>
      <c r="J7571" s="70">
        <v>8098339277</v>
      </c>
      <c r="K7571" s="64">
        <v>10</v>
      </c>
      <c r="L7571" s="64">
        <f t="shared" si="123"/>
        <v>6.49337694492477e+17</v>
      </c>
      <c r="M7571" s="62">
        <v>7562</v>
      </c>
    </row>
    <row r="7572" spans="4:13">
      <c r="D7572" s="59"/>
      <c r="E7572" s="59"/>
      <c r="F7572" s="62">
        <v>3</v>
      </c>
      <c r="G7572" s="64">
        <v>80975454000</v>
      </c>
      <c r="H7572" s="59"/>
      <c r="I7572" s="69">
        <v>1.02</v>
      </c>
      <c r="J7572" s="70">
        <v>8179322669.77</v>
      </c>
      <c r="K7572" s="64">
        <v>10</v>
      </c>
      <c r="L7572" s="64">
        <f t="shared" si="123"/>
        <v>6.62324447572572e+17</v>
      </c>
      <c r="M7572" s="62">
        <v>7563</v>
      </c>
    </row>
    <row r="7573" spans="4:13">
      <c r="D7573" s="59"/>
      <c r="E7573" s="59"/>
      <c r="F7573" s="62">
        <v>4</v>
      </c>
      <c r="G7573" s="64">
        <v>81769331000</v>
      </c>
      <c r="H7573" s="59"/>
      <c r="I7573" s="69">
        <v>1.03</v>
      </c>
      <c r="J7573" s="70">
        <v>8261115896.4677</v>
      </c>
      <c r="K7573" s="64">
        <v>10</v>
      </c>
      <c r="L7573" s="64">
        <f t="shared" si="123"/>
        <v>6.7550600193696e+17</v>
      </c>
      <c r="M7573" s="62">
        <v>7564</v>
      </c>
    </row>
    <row r="7574" spans="4:13">
      <c r="D7574" s="59"/>
      <c r="E7574" s="59"/>
      <c r="F7574" s="62">
        <v>5</v>
      </c>
      <c r="G7574" s="64">
        <v>82563208000</v>
      </c>
      <c r="H7574" s="59"/>
      <c r="I7574" s="69">
        <v>1.04</v>
      </c>
      <c r="J7574" s="70">
        <v>8343727055.43238</v>
      </c>
      <c r="K7574" s="64">
        <v>10</v>
      </c>
      <c r="L7574" s="64">
        <f t="shared" si="123"/>
        <v>6.88884954936099e+17</v>
      </c>
      <c r="M7574" s="62">
        <v>7565</v>
      </c>
    </row>
    <row r="7575" spans="4:13">
      <c r="D7575" s="59"/>
      <c r="E7575" s="59"/>
      <c r="F7575" s="62">
        <v>6</v>
      </c>
      <c r="G7575" s="64">
        <v>84150962000</v>
      </c>
      <c r="H7575" s="59"/>
      <c r="I7575" s="69">
        <v>1.06</v>
      </c>
      <c r="J7575" s="70">
        <v>8427164325.9867</v>
      </c>
      <c r="K7575" s="64">
        <v>10</v>
      </c>
      <c r="L7575" s="64">
        <f t="shared" si="123"/>
        <v>7.09154069114824e+17</v>
      </c>
      <c r="M7575" s="62">
        <v>7566</v>
      </c>
    </row>
    <row r="7576" spans="4:13">
      <c r="D7576" s="59"/>
      <c r="E7576" s="59"/>
      <c r="F7576" s="62">
        <v>7</v>
      </c>
      <c r="G7576" s="64">
        <v>85738716000</v>
      </c>
      <c r="H7576" s="59"/>
      <c r="I7576" s="69">
        <v>1.08</v>
      </c>
      <c r="J7576" s="70">
        <v>8511435969.24657</v>
      </c>
      <c r="K7576" s="64">
        <v>10</v>
      </c>
      <c r="L7576" s="64">
        <f t="shared" si="123"/>
        <v>7.29759677058132e+17</v>
      </c>
      <c r="M7576" s="62">
        <v>7567</v>
      </c>
    </row>
    <row r="7577" spans="4:13">
      <c r="D7577" s="59"/>
      <c r="E7577" s="59"/>
      <c r="F7577" s="62">
        <v>8</v>
      </c>
      <c r="G7577" s="64">
        <v>87326470000</v>
      </c>
      <c r="H7577" s="59"/>
      <c r="I7577" s="69">
        <v>1.1</v>
      </c>
      <c r="J7577" s="70">
        <v>8596550328.93903</v>
      </c>
      <c r="K7577" s="64">
        <v>10</v>
      </c>
      <c r="L7577" s="64">
        <f t="shared" si="123"/>
        <v>7.50706481730054e+17</v>
      </c>
      <c r="M7577" s="62">
        <v>7568</v>
      </c>
    </row>
    <row r="7578" spans="4:13">
      <c r="D7578" s="59"/>
      <c r="E7578" s="62">
        <v>2</v>
      </c>
      <c r="F7578" s="62">
        <v>1</v>
      </c>
      <c r="G7578" s="63">
        <v>80603800000</v>
      </c>
      <c r="H7578" s="62">
        <v>1216100000</v>
      </c>
      <c r="I7578" s="69">
        <v>1</v>
      </c>
      <c r="J7578" s="70">
        <v>8140983800</v>
      </c>
      <c r="K7578" s="64">
        <v>10</v>
      </c>
      <c r="L7578" s="64">
        <f t="shared" si="123"/>
        <v>6.5619431062224e+17</v>
      </c>
      <c r="M7578" s="62">
        <v>7569</v>
      </c>
    </row>
    <row r="7579" spans="4:13">
      <c r="D7579" s="59"/>
      <c r="E7579" s="59"/>
      <c r="F7579" s="62">
        <v>2</v>
      </c>
      <c r="G7579" s="64">
        <v>81409838000</v>
      </c>
      <c r="H7579" s="59"/>
      <c r="I7579" s="69">
        <v>1.01</v>
      </c>
      <c r="J7579" s="70">
        <v>8222393638</v>
      </c>
      <c r="K7579" s="64">
        <v>10</v>
      </c>
      <c r="L7579" s="64">
        <f t="shared" si="123"/>
        <v>6.69383815451649e+17</v>
      </c>
      <c r="M7579" s="62">
        <v>7570</v>
      </c>
    </row>
    <row r="7580" spans="4:13">
      <c r="D7580" s="59"/>
      <c r="E7580" s="59"/>
      <c r="F7580" s="62">
        <v>3</v>
      </c>
      <c r="G7580" s="64">
        <v>82215876000</v>
      </c>
      <c r="H7580" s="59"/>
      <c r="I7580" s="69">
        <v>1.02</v>
      </c>
      <c r="J7580" s="70">
        <v>8304617574.38</v>
      </c>
      <c r="K7580" s="64">
        <v>10</v>
      </c>
      <c r="L7580" s="64">
        <f t="shared" si="123"/>
        <v>6.82771490938523e+17</v>
      </c>
      <c r="M7580" s="62">
        <v>7571</v>
      </c>
    </row>
    <row r="7581" spans="4:13">
      <c r="D7581" s="59"/>
      <c r="E7581" s="59"/>
      <c r="F7581" s="62">
        <v>4</v>
      </c>
      <c r="G7581" s="64">
        <v>83021914000</v>
      </c>
      <c r="H7581" s="59"/>
      <c r="I7581" s="69">
        <v>1.03</v>
      </c>
      <c r="J7581" s="70">
        <v>8387663750.1238</v>
      </c>
      <c r="K7581" s="64">
        <v>10</v>
      </c>
      <c r="L7581" s="64">
        <f t="shared" si="123"/>
        <v>6.9635998154561e+17</v>
      </c>
      <c r="M7581" s="62">
        <v>7572</v>
      </c>
    </row>
    <row r="7582" spans="4:13">
      <c r="D7582" s="59"/>
      <c r="E7582" s="59"/>
      <c r="F7582" s="62">
        <v>5</v>
      </c>
      <c r="G7582" s="64">
        <v>83827952000</v>
      </c>
      <c r="H7582" s="59"/>
      <c r="I7582" s="69">
        <v>1.04</v>
      </c>
      <c r="J7582" s="70">
        <v>8471540387.62504</v>
      </c>
      <c r="K7582" s="64">
        <v>10</v>
      </c>
      <c r="L7582" s="64">
        <f t="shared" si="123"/>
        <v>7.10151964807845e+17</v>
      </c>
      <c r="M7582" s="62">
        <v>7573</v>
      </c>
    </row>
    <row r="7583" spans="4:13">
      <c r="D7583" s="59"/>
      <c r="E7583" s="59"/>
      <c r="F7583" s="62">
        <v>6</v>
      </c>
      <c r="G7583" s="64">
        <v>85440028000</v>
      </c>
      <c r="H7583" s="59"/>
      <c r="I7583" s="69">
        <v>1.06</v>
      </c>
      <c r="J7583" s="70">
        <v>8556255791.50129</v>
      </c>
      <c r="K7583" s="64">
        <v>10</v>
      </c>
      <c r="L7583" s="64">
        <f t="shared" si="123"/>
        <v>7.3104681984106e+17</v>
      </c>
      <c r="M7583" s="62">
        <v>7574</v>
      </c>
    </row>
    <row r="7584" spans="4:13">
      <c r="D7584" s="59"/>
      <c r="E7584" s="59"/>
      <c r="F7584" s="62">
        <v>7</v>
      </c>
      <c r="G7584" s="64">
        <v>87052104000</v>
      </c>
      <c r="H7584" s="59"/>
      <c r="I7584" s="69">
        <v>1.08</v>
      </c>
      <c r="J7584" s="70">
        <v>8641818349.4163</v>
      </c>
      <c r="K7584" s="64">
        <v>10</v>
      </c>
      <c r="L7584" s="64">
        <f t="shared" si="123"/>
        <v>7.522885567546e+17</v>
      </c>
      <c r="M7584" s="62">
        <v>7575</v>
      </c>
    </row>
    <row r="7585" spans="5:13">
      <c r="E7585" s="59"/>
      <c r="F7585" s="62">
        <v>8</v>
      </c>
      <c r="G7585" s="64">
        <v>88664180000</v>
      </c>
      <c r="H7585" s="59"/>
      <c r="I7585" s="69">
        <v>1.1</v>
      </c>
      <c r="J7585" s="70">
        <v>8728236532.91047</v>
      </c>
      <c r="K7585" s="64">
        <v>10</v>
      </c>
      <c r="L7585" s="64">
        <f t="shared" si="123"/>
        <v>7.7388202370073e+17</v>
      </c>
      <c r="M7585" s="62">
        <v>7576</v>
      </c>
    </row>
    <row r="7586" spans="5:13">
      <c r="E7586" s="62">
        <v>3</v>
      </c>
      <c r="F7586" s="62">
        <v>1</v>
      </c>
      <c r="G7586" s="63">
        <v>81819900000</v>
      </c>
      <c r="H7586" s="62">
        <v>1216100000</v>
      </c>
      <c r="I7586" s="69">
        <v>1</v>
      </c>
      <c r="J7586" s="70">
        <v>8263809900</v>
      </c>
      <c r="K7586" s="64">
        <v>10</v>
      </c>
      <c r="L7586" s="64">
        <f t="shared" si="123"/>
        <v>6.7614418145691e+17</v>
      </c>
      <c r="M7586" s="62">
        <v>7577</v>
      </c>
    </row>
    <row r="7587" spans="5:13">
      <c r="E7587" s="59"/>
      <c r="F7587" s="62">
        <v>2</v>
      </c>
      <c r="G7587" s="64">
        <v>82638099000</v>
      </c>
      <c r="H7587" s="59"/>
      <c r="I7587" s="69">
        <v>1.01</v>
      </c>
      <c r="J7587" s="70">
        <v>8346447999</v>
      </c>
      <c r="K7587" s="64">
        <v>10</v>
      </c>
      <c r="L7587" s="64">
        <f t="shared" si="123"/>
        <v>6.89734678677813e+17</v>
      </c>
      <c r="M7587" s="62">
        <v>7578</v>
      </c>
    </row>
    <row r="7588" spans="5:13">
      <c r="E7588" s="59"/>
      <c r="F7588" s="62">
        <v>3</v>
      </c>
      <c r="G7588" s="64">
        <v>83456298000</v>
      </c>
      <c r="H7588" s="59"/>
      <c r="I7588" s="69">
        <v>1.02</v>
      </c>
      <c r="J7588" s="70">
        <v>8429912478.99</v>
      </c>
      <c r="K7588" s="64">
        <v>10</v>
      </c>
      <c r="L7588" s="64">
        <f t="shared" si="123"/>
        <v>7.03529371416806e+17</v>
      </c>
      <c r="M7588" s="62">
        <v>7579</v>
      </c>
    </row>
    <row r="7589" spans="5:13">
      <c r="E7589" s="59"/>
      <c r="F7589" s="62">
        <v>4</v>
      </c>
      <c r="G7589" s="64">
        <v>84274497000</v>
      </c>
      <c r="H7589" s="59"/>
      <c r="I7589" s="69">
        <v>1.03</v>
      </c>
      <c r="J7589" s="70">
        <v>8514211603.7799</v>
      </c>
      <c r="K7589" s="64">
        <v>10</v>
      </c>
      <c r="L7589" s="64">
        <f t="shared" si="123"/>
        <v>7.17530984534611e+17</v>
      </c>
      <c r="M7589" s="62">
        <v>7580</v>
      </c>
    </row>
    <row r="7590" spans="5:13">
      <c r="E7590" s="59"/>
      <c r="F7590" s="62">
        <v>5</v>
      </c>
      <c r="G7590" s="64">
        <v>85092696000</v>
      </c>
      <c r="H7590" s="59"/>
      <c r="I7590" s="69">
        <v>1.04</v>
      </c>
      <c r="J7590" s="70">
        <v>8599353719.8177</v>
      </c>
      <c r="K7590" s="64">
        <v>10</v>
      </c>
      <c r="L7590" s="64">
        <f t="shared" si="123"/>
        <v>7.31742276969613e+17</v>
      </c>
      <c r="M7590" s="62">
        <v>7581</v>
      </c>
    </row>
    <row r="7591" spans="5:13">
      <c r="E7591" s="59"/>
      <c r="F7591" s="62">
        <v>6</v>
      </c>
      <c r="G7591" s="64">
        <v>86729094000</v>
      </c>
      <c r="H7591" s="59"/>
      <c r="I7591" s="69">
        <v>1.06</v>
      </c>
      <c r="J7591" s="70">
        <v>8685347257.01588</v>
      </c>
      <c r="K7591" s="64">
        <v>10</v>
      </c>
      <c r="L7591" s="64">
        <f t="shared" si="123"/>
        <v>7.53272385405466e+17</v>
      </c>
      <c r="M7591" s="62">
        <v>7582</v>
      </c>
    </row>
    <row r="7592" spans="5:13">
      <c r="E7592" s="59"/>
      <c r="F7592" s="62">
        <v>7</v>
      </c>
      <c r="G7592" s="64">
        <v>88365492000</v>
      </c>
      <c r="H7592" s="59"/>
      <c r="I7592" s="69">
        <v>1.08</v>
      </c>
      <c r="J7592" s="70">
        <v>8772200729.58603</v>
      </c>
      <c r="K7592" s="64">
        <v>10</v>
      </c>
      <c r="L7592" s="64">
        <f t="shared" si="123"/>
        <v>7.7515992175812e+17</v>
      </c>
      <c r="M7592" s="62">
        <v>7583</v>
      </c>
    </row>
    <row r="7593" spans="5:13">
      <c r="E7593" s="59"/>
      <c r="F7593" s="62">
        <v>8</v>
      </c>
      <c r="G7593" s="64">
        <v>90001890000</v>
      </c>
      <c r="H7593" s="59"/>
      <c r="I7593" s="69">
        <v>1.1</v>
      </c>
      <c r="J7593" s="70">
        <v>8859922736.8819</v>
      </c>
      <c r="K7593" s="64">
        <v>10</v>
      </c>
      <c r="L7593" s="64">
        <f t="shared" si="123"/>
        <v>7.97409881575234e+17</v>
      </c>
      <c r="M7593" s="62">
        <v>7584</v>
      </c>
    </row>
    <row r="7594" spans="5:13">
      <c r="E7594" s="62">
        <v>4</v>
      </c>
      <c r="F7594" s="62">
        <v>1</v>
      </c>
      <c r="G7594" s="63">
        <v>83036000000</v>
      </c>
      <c r="H7594" s="62">
        <v>1216100000</v>
      </c>
      <c r="I7594" s="69">
        <v>1</v>
      </c>
      <c r="J7594" s="70">
        <v>8386636000</v>
      </c>
      <c r="K7594" s="64">
        <v>10</v>
      </c>
      <c r="L7594" s="64">
        <f t="shared" si="123"/>
        <v>6.96392789932e+17</v>
      </c>
      <c r="M7594" s="62">
        <v>7585</v>
      </c>
    </row>
    <row r="7595" spans="5:13">
      <c r="E7595" s="59"/>
      <c r="F7595" s="62">
        <v>2</v>
      </c>
      <c r="G7595" s="64">
        <v>83866360000</v>
      </c>
      <c r="H7595" s="59"/>
      <c r="I7595" s="69">
        <v>1.01</v>
      </c>
      <c r="J7595" s="70">
        <v>8470502360</v>
      </c>
      <c r="K7595" s="64">
        <v>10</v>
      </c>
      <c r="L7595" s="64">
        <f t="shared" si="123"/>
        <v>7.1039028417097e+17</v>
      </c>
      <c r="M7595" s="62">
        <v>7586</v>
      </c>
    </row>
    <row r="7596" spans="5:13">
      <c r="E7596" s="59"/>
      <c r="F7596" s="62">
        <v>3</v>
      </c>
      <c r="G7596" s="64">
        <v>84696720000</v>
      </c>
      <c r="H7596" s="59"/>
      <c r="I7596" s="69">
        <v>1.02</v>
      </c>
      <c r="J7596" s="70">
        <v>8555207383.6</v>
      </c>
      <c r="K7596" s="64">
        <v>10</v>
      </c>
      <c r="L7596" s="64">
        <f t="shared" si="123"/>
        <v>7.24598089007422e+17</v>
      </c>
      <c r="M7596" s="62">
        <v>7587</v>
      </c>
    </row>
    <row r="7597" spans="5:13">
      <c r="E7597" s="59"/>
      <c r="F7597" s="62">
        <v>4</v>
      </c>
      <c r="G7597" s="64">
        <v>85527080000</v>
      </c>
      <c r="H7597" s="59"/>
      <c r="I7597" s="69">
        <v>1.03</v>
      </c>
      <c r="J7597" s="70">
        <v>8640759457.436</v>
      </c>
      <c r="K7597" s="64">
        <v>10</v>
      </c>
      <c r="L7597" s="64">
        <f t="shared" si="123"/>
        <v>7.39019010903965e+17</v>
      </c>
      <c r="M7597" s="62">
        <v>7588</v>
      </c>
    </row>
    <row r="7598" spans="5:13">
      <c r="E7598" s="59"/>
      <c r="F7598" s="62">
        <v>5</v>
      </c>
      <c r="G7598" s="64">
        <v>86357440000</v>
      </c>
      <c r="H7598" s="59"/>
      <c r="I7598" s="69">
        <v>1.04</v>
      </c>
      <c r="J7598" s="70">
        <v>8727167052.01036</v>
      </c>
      <c r="K7598" s="64">
        <v>10</v>
      </c>
      <c r="L7598" s="64">
        <f t="shared" si="123"/>
        <v>7.53655891421402e+17</v>
      </c>
      <c r="M7598" s="62">
        <v>7589</v>
      </c>
    </row>
    <row r="7599" spans="5:13">
      <c r="E7599" s="59"/>
      <c r="F7599" s="62">
        <v>6</v>
      </c>
      <c r="G7599" s="64">
        <v>88018160000</v>
      </c>
      <c r="H7599" s="59"/>
      <c r="I7599" s="69">
        <v>1.06</v>
      </c>
      <c r="J7599" s="70">
        <v>8814438722.53046</v>
      </c>
      <c r="K7599" s="64">
        <v>10</v>
      </c>
      <c r="L7599" s="64">
        <f t="shared" si="123"/>
        <v>7.75830765808042e+17</v>
      </c>
      <c r="M7599" s="62">
        <v>7590</v>
      </c>
    </row>
    <row r="7600" spans="5:13">
      <c r="E7600" s="59"/>
      <c r="F7600" s="62">
        <v>7</v>
      </c>
      <c r="G7600" s="64">
        <v>89678880000</v>
      </c>
      <c r="H7600" s="59"/>
      <c r="I7600" s="69">
        <v>1.08</v>
      </c>
      <c r="J7600" s="70">
        <v>8902583109.75577</v>
      </c>
      <c r="K7600" s="64">
        <v>10</v>
      </c>
      <c r="L7600" s="64">
        <f t="shared" si="123"/>
        <v>7.98373772068695e+17</v>
      </c>
      <c r="M7600" s="62">
        <v>7591</v>
      </c>
    </row>
    <row r="7601" spans="4:13">
      <c r="D7601" s="59"/>
      <c r="E7601" s="59"/>
      <c r="F7601" s="62">
        <v>8</v>
      </c>
      <c r="G7601" s="64">
        <v>91339600000</v>
      </c>
      <c r="H7601" s="59"/>
      <c r="I7601" s="69">
        <v>1.1</v>
      </c>
      <c r="J7601" s="70">
        <v>8991608940.85333</v>
      </c>
      <c r="K7601" s="64">
        <v>10</v>
      </c>
      <c r="L7601" s="64">
        <f t="shared" si="123"/>
        <v>8.21290055353567e+17</v>
      </c>
      <c r="M7601" s="62">
        <v>7592</v>
      </c>
    </row>
    <row r="7602" spans="4:13">
      <c r="D7602" s="59"/>
      <c r="E7602" s="62">
        <v>5</v>
      </c>
      <c r="F7602" s="62">
        <v>1</v>
      </c>
      <c r="G7602" s="63">
        <v>84252100000</v>
      </c>
      <c r="H7602" s="62">
        <v>1216100000</v>
      </c>
      <c r="I7602" s="69">
        <v>1</v>
      </c>
      <c r="J7602" s="70">
        <v>8509462100</v>
      </c>
      <c r="K7602" s="64">
        <v>10</v>
      </c>
      <c r="L7602" s="64">
        <f t="shared" si="123"/>
        <v>7.1694013604751e+17</v>
      </c>
      <c r="M7602" s="62">
        <v>7593</v>
      </c>
    </row>
    <row r="7603" spans="4:13">
      <c r="D7603" s="59"/>
      <c r="E7603" s="59"/>
      <c r="F7603" s="62">
        <v>2</v>
      </c>
      <c r="G7603" s="64">
        <v>85094621000</v>
      </c>
      <c r="H7603" s="59"/>
      <c r="I7603" s="69">
        <v>1.01</v>
      </c>
      <c r="J7603" s="70">
        <v>8594556721</v>
      </c>
      <c r="K7603" s="64">
        <v>10</v>
      </c>
      <c r="L7603" s="64">
        <f t="shared" ref="L7603:L7622" si="124">G7603*(1+J7603/1000)</f>
        <v>7.31350631931119e+17</v>
      </c>
      <c r="M7603" s="62">
        <v>7594</v>
      </c>
    </row>
    <row r="7604" spans="4:13">
      <c r="D7604" s="59"/>
      <c r="E7604" s="59"/>
      <c r="F7604" s="62">
        <v>3</v>
      </c>
      <c r="G7604" s="64">
        <v>85937142000</v>
      </c>
      <c r="H7604" s="59"/>
      <c r="I7604" s="69">
        <v>1.02</v>
      </c>
      <c r="J7604" s="70">
        <v>8680502288.21</v>
      </c>
      <c r="K7604" s="64">
        <v>10</v>
      </c>
      <c r="L7604" s="64">
        <f t="shared" si="124"/>
        <v>7.4597764371037e+17</v>
      </c>
      <c r="M7604" s="62">
        <v>7595</v>
      </c>
    </row>
    <row r="7605" spans="4:13">
      <c r="D7605" s="59"/>
      <c r="E7605" s="59"/>
      <c r="F7605" s="62">
        <v>4</v>
      </c>
      <c r="G7605" s="64">
        <v>86779663000</v>
      </c>
      <c r="H7605" s="59"/>
      <c r="I7605" s="69">
        <v>1.03</v>
      </c>
      <c r="J7605" s="70">
        <v>8767307311.0921</v>
      </c>
      <c r="K7605" s="64">
        <v>10</v>
      </c>
      <c r="L7605" s="64">
        <f t="shared" si="124"/>
        <v>7.60824060653672e+17</v>
      </c>
      <c r="M7605" s="62">
        <v>7596</v>
      </c>
    </row>
    <row r="7606" spans="4:13">
      <c r="D7606" s="59"/>
      <c r="E7606" s="59"/>
      <c r="F7606" s="62">
        <v>5</v>
      </c>
      <c r="G7606" s="64">
        <v>87622184000</v>
      </c>
      <c r="H7606" s="59"/>
      <c r="I7606" s="69">
        <v>1.04</v>
      </c>
      <c r="J7606" s="70">
        <v>8854980384.20302</v>
      </c>
      <c r="K7606" s="64">
        <v>10</v>
      </c>
      <c r="L7606" s="64">
        <f t="shared" si="124"/>
        <v>7.75892808163212e+17</v>
      </c>
      <c r="M7606" s="62">
        <v>7597</v>
      </c>
    </row>
    <row r="7607" spans="4:13">
      <c r="D7607" s="59"/>
      <c r="E7607" s="59"/>
      <c r="F7607" s="62">
        <v>6</v>
      </c>
      <c r="G7607" s="64">
        <v>89307226000</v>
      </c>
      <c r="H7607" s="59"/>
      <c r="I7607" s="69">
        <v>1.06</v>
      </c>
      <c r="J7607" s="70">
        <v>8943530188.04505</v>
      </c>
      <c r="K7607" s="64">
        <v>10</v>
      </c>
      <c r="L7607" s="64">
        <f t="shared" si="124"/>
        <v>7.98721961048788e+17</v>
      </c>
      <c r="M7607" s="62">
        <v>7598</v>
      </c>
    </row>
    <row r="7608" spans="4:13">
      <c r="D7608" s="59"/>
      <c r="E7608" s="59"/>
      <c r="F7608" s="62">
        <v>7</v>
      </c>
      <c r="G7608" s="64">
        <v>90992268000</v>
      </c>
      <c r="H7608" s="59"/>
      <c r="I7608" s="69">
        <v>1.08</v>
      </c>
      <c r="J7608" s="70">
        <v>9032965489.9255</v>
      </c>
      <c r="K7608" s="64">
        <v>10</v>
      </c>
      <c r="L7608" s="64">
        <f t="shared" si="124"/>
        <v>8.2193010768632e+17</v>
      </c>
      <c r="M7608" s="62">
        <v>7599</v>
      </c>
    </row>
    <row r="7609" spans="4:13">
      <c r="D7609" s="59"/>
      <c r="E7609" s="59"/>
      <c r="F7609" s="62">
        <v>8</v>
      </c>
      <c r="G7609" s="64">
        <v>92677310000</v>
      </c>
      <c r="H7609" s="59"/>
      <c r="I7609" s="69">
        <v>1.1</v>
      </c>
      <c r="J7609" s="70">
        <v>9123295144.82476</v>
      </c>
      <c r="K7609" s="64">
        <v>10</v>
      </c>
      <c r="L7609" s="64">
        <f t="shared" si="124"/>
        <v>8.45522545035729e+17</v>
      </c>
      <c r="M7609" s="62">
        <v>7600</v>
      </c>
    </row>
    <row r="7610" spans="4:13">
      <c r="D7610" s="62" t="s">
        <v>787</v>
      </c>
      <c r="E7610" s="62">
        <v>1</v>
      </c>
      <c r="F7610" s="62">
        <v>1</v>
      </c>
      <c r="G7610" s="63">
        <v>85518200000</v>
      </c>
      <c r="H7610" s="62">
        <v>1266100000</v>
      </c>
      <c r="I7610" s="69">
        <v>1</v>
      </c>
      <c r="J7610" s="70">
        <v>8637338200</v>
      </c>
      <c r="K7610" s="64">
        <v>10</v>
      </c>
      <c r="L7610" s="64">
        <f t="shared" si="124"/>
        <v>7.3864970117344e+17</v>
      </c>
      <c r="M7610" s="62">
        <v>7601</v>
      </c>
    </row>
    <row r="7611" spans="4:13">
      <c r="D7611" s="59"/>
      <c r="E7611" s="59"/>
      <c r="F7611" s="62">
        <v>2</v>
      </c>
      <c r="G7611" s="64">
        <v>86373382000</v>
      </c>
      <c r="H7611" s="59"/>
      <c r="I7611" s="69">
        <v>1.01</v>
      </c>
      <c r="J7611" s="70">
        <v>8723711582</v>
      </c>
      <c r="K7611" s="64">
        <v>10</v>
      </c>
      <c r="L7611" s="64">
        <f t="shared" si="124"/>
        <v>7.53496559303292e+17</v>
      </c>
      <c r="M7611" s="62">
        <v>7602</v>
      </c>
    </row>
    <row r="7612" spans="4:13">
      <c r="D7612" s="59"/>
      <c r="E7612" s="59"/>
      <c r="F7612" s="62">
        <v>3</v>
      </c>
      <c r="G7612" s="64">
        <v>87228564000</v>
      </c>
      <c r="H7612" s="59"/>
      <c r="I7612" s="69">
        <v>1.02</v>
      </c>
      <c r="J7612" s="70">
        <v>8810948697.82</v>
      </c>
      <c r="K7612" s="64">
        <v>10</v>
      </c>
      <c r="L7612" s="64">
        <f t="shared" si="124"/>
        <v>7.68566489617073e+17</v>
      </c>
      <c r="M7612" s="62">
        <v>7603</v>
      </c>
    </row>
    <row r="7613" spans="4:13">
      <c r="D7613" s="59"/>
      <c r="E7613" s="59"/>
      <c r="F7613" s="62">
        <v>4</v>
      </c>
      <c r="G7613" s="64">
        <v>88083746000</v>
      </c>
      <c r="H7613" s="59"/>
      <c r="I7613" s="69">
        <v>1.03</v>
      </c>
      <c r="J7613" s="70">
        <v>8899058184.7982</v>
      </c>
      <c r="K7613" s="64">
        <v>10</v>
      </c>
      <c r="L7613" s="64">
        <f t="shared" si="124"/>
        <v>7.83862468872732e+17</v>
      </c>
      <c r="M7613" s="62">
        <v>7604</v>
      </c>
    </row>
    <row r="7614" spans="4:13">
      <c r="D7614" s="59"/>
      <c r="E7614" s="59"/>
      <c r="F7614" s="62">
        <v>5</v>
      </c>
      <c r="G7614" s="64">
        <v>88938928000</v>
      </c>
      <c r="H7614" s="59"/>
      <c r="I7614" s="69">
        <v>1.04</v>
      </c>
      <c r="J7614" s="70">
        <v>8988048766.64618</v>
      </c>
      <c r="K7614" s="64">
        <v>10</v>
      </c>
      <c r="L7614" s="64">
        <f t="shared" si="124"/>
        <v>7.99387511056161e+17</v>
      </c>
      <c r="M7614" s="62">
        <v>7605</v>
      </c>
    </row>
    <row r="7615" spans="4:13">
      <c r="D7615" s="59"/>
      <c r="E7615" s="59"/>
      <c r="F7615" s="62">
        <v>6</v>
      </c>
      <c r="G7615" s="64">
        <v>90649292000</v>
      </c>
      <c r="H7615" s="59"/>
      <c r="I7615" s="69">
        <v>1.06</v>
      </c>
      <c r="J7615" s="70">
        <v>9077929254.31264</v>
      </c>
      <c r="K7615" s="64">
        <v>10</v>
      </c>
      <c r="L7615" s="64">
        <f t="shared" si="124"/>
        <v>8.22907950378821e+17</v>
      </c>
      <c r="M7615" s="62">
        <v>7606</v>
      </c>
    </row>
    <row r="7616" spans="4:13">
      <c r="D7616" s="59"/>
      <c r="E7616" s="59"/>
      <c r="F7616" s="62">
        <v>7</v>
      </c>
      <c r="G7616" s="64">
        <v>92359656000</v>
      </c>
      <c r="H7616" s="59"/>
      <c r="I7616" s="69">
        <v>1.08</v>
      </c>
      <c r="J7616" s="70">
        <v>9168708546.85577</v>
      </c>
      <c r="K7616" s="64">
        <v>10</v>
      </c>
      <c r="L7616" s="64">
        <f t="shared" si="124"/>
        <v>8.46818859711515e+17</v>
      </c>
      <c r="M7616" s="62">
        <v>7607</v>
      </c>
    </row>
    <row r="7617" spans="5:13">
      <c r="E7617" s="59"/>
      <c r="F7617" s="62">
        <v>8</v>
      </c>
      <c r="G7617" s="64">
        <v>94070020000</v>
      </c>
      <c r="H7617" s="59"/>
      <c r="I7617" s="69">
        <v>1.1</v>
      </c>
      <c r="J7617" s="70">
        <v>9260395632.32433</v>
      </c>
      <c r="K7617" s="64">
        <v>10</v>
      </c>
      <c r="L7617" s="64">
        <f t="shared" si="124"/>
        <v>8.71125696410682e+17</v>
      </c>
      <c r="M7617" s="62">
        <v>7608</v>
      </c>
    </row>
    <row r="7618" spans="5:13">
      <c r="E7618" s="62">
        <v>2</v>
      </c>
      <c r="F7618" s="62">
        <v>1</v>
      </c>
      <c r="G7618" s="63">
        <v>86784300000</v>
      </c>
      <c r="H7618" s="62">
        <v>1266100000</v>
      </c>
      <c r="I7618" s="69">
        <v>1</v>
      </c>
      <c r="J7618" s="70">
        <v>8765214300</v>
      </c>
      <c r="K7618" s="64">
        <v>10</v>
      </c>
      <c r="L7618" s="64">
        <f t="shared" si="124"/>
        <v>7.6068307415979e+17</v>
      </c>
      <c r="M7618" s="62">
        <v>7609</v>
      </c>
    </row>
    <row r="7619" spans="5:13">
      <c r="E7619" s="59"/>
      <c r="F7619" s="62">
        <v>2</v>
      </c>
      <c r="G7619" s="64">
        <v>87652143000</v>
      </c>
      <c r="H7619" s="59"/>
      <c r="I7619" s="69">
        <v>1.01</v>
      </c>
      <c r="J7619" s="70">
        <v>8852866443</v>
      </c>
      <c r="K7619" s="64">
        <v>10</v>
      </c>
      <c r="L7619" s="64">
        <f t="shared" si="124"/>
        <v>7.7597280307388e+17</v>
      </c>
      <c r="M7619" s="62">
        <v>7610</v>
      </c>
    </row>
    <row r="7620" spans="5:13">
      <c r="E7620" s="59"/>
      <c r="F7620" s="62">
        <v>3</v>
      </c>
      <c r="G7620" s="64">
        <v>88519986000</v>
      </c>
      <c r="H7620" s="59"/>
      <c r="I7620" s="69">
        <v>1.02</v>
      </c>
      <c r="J7620" s="70">
        <v>8941395107.43</v>
      </c>
      <c r="K7620" s="64">
        <v>10</v>
      </c>
      <c r="L7620" s="64">
        <f t="shared" si="124"/>
        <v>7.91492258250158e+17</v>
      </c>
      <c r="M7620" s="62">
        <v>7611</v>
      </c>
    </row>
    <row r="7621" spans="5:13">
      <c r="E7621" s="59"/>
      <c r="F7621" s="62">
        <v>4</v>
      </c>
      <c r="G7621" s="64">
        <v>89387829000</v>
      </c>
      <c r="H7621" s="59"/>
      <c r="I7621" s="69">
        <v>1.03</v>
      </c>
      <c r="J7621" s="70">
        <v>9030809058.5043</v>
      </c>
      <c r="K7621" s="64">
        <v>10</v>
      </c>
      <c r="L7621" s="64">
        <f t="shared" si="124"/>
        <v>8.07244505241062e+17</v>
      </c>
      <c r="M7621" s="62">
        <v>7612</v>
      </c>
    </row>
    <row r="7622" spans="5:13">
      <c r="E7622" s="59"/>
      <c r="F7622" s="62">
        <v>5</v>
      </c>
      <c r="G7622" s="64">
        <v>90255672000</v>
      </c>
      <c r="H7622" s="59"/>
      <c r="I7622" s="69">
        <v>1.04</v>
      </c>
      <c r="J7622" s="70">
        <v>9121117149.08934</v>
      </c>
      <c r="K7622" s="64">
        <v>10</v>
      </c>
      <c r="L7622" s="64">
        <f t="shared" si="124"/>
        <v>8.23232647937455e+17</v>
      </c>
      <c r="M7622" s="62">
        <v>7613</v>
      </c>
    </row>
    <row r="7623" spans="5:13">
      <c r="E7623" s="59"/>
      <c r="F7623" s="62">
        <v>6</v>
      </c>
      <c r="G7623" s="64">
        <v>91991358000</v>
      </c>
      <c r="H7623" s="59"/>
      <c r="I7623" s="69">
        <v>1.06</v>
      </c>
      <c r="J7623" s="70">
        <v>9212328320.58024</v>
      </c>
      <c r="K7623" s="64">
        <v>10</v>
      </c>
      <c r="L7623" s="64">
        <f t="shared" ref="L7623:L7686" si="125">G7623*(1+J7623/1000)</f>
        <v>8.47454684543394e+17</v>
      </c>
      <c r="M7623" s="62">
        <v>7614</v>
      </c>
    </row>
    <row r="7624" spans="5:13">
      <c r="E7624" s="59"/>
      <c r="F7624" s="62">
        <v>7</v>
      </c>
      <c r="G7624" s="64">
        <v>93727044000</v>
      </c>
      <c r="H7624" s="59"/>
      <c r="I7624" s="69">
        <v>1.08</v>
      </c>
      <c r="J7624" s="70">
        <v>9304451603.78604</v>
      </c>
      <c r="K7624" s="64">
        <v>10</v>
      </c>
      <c r="L7624" s="64">
        <f t="shared" si="125"/>
        <v>8.72078838590969e+17</v>
      </c>
      <c r="M7624" s="62">
        <v>7615</v>
      </c>
    </row>
    <row r="7625" spans="5:13">
      <c r="E7625" s="59"/>
      <c r="F7625" s="62">
        <v>8</v>
      </c>
      <c r="G7625" s="64">
        <v>95462730000</v>
      </c>
      <c r="H7625" s="59"/>
      <c r="I7625" s="69">
        <v>1.1</v>
      </c>
      <c r="J7625" s="70">
        <v>9397496119.8239</v>
      </c>
      <c r="K7625" s="64">
        <v>10</v>
      </c>
      <c r="L7625" s="64">
        <f t="shared" si="125"/>
        <v>8.97110730225527e+17</v>
      </c>
      <c r="M7625" s="62">
        <v>7616</v>
      </c>
    </row>
    <row r="7626" spans="5:13">
      <c r="E7626" s="62">
        <v>3</v>
      </c>
      <c r="F7626" s="62">
        <v>1</v>
      </c>
      <c r="G7626" s="63">
        <v>88050400000</v>
      </c>
      <c r="H7626" s="62">
        <v>1266100000</v>
      </c>
      <c r="I7626" s="69">
        <v>1</v>
      </c>
      <c r="J7626" s="70">
        <v>8893090400</v>
      </c>
      <c r="K7626" s="64">
        <v>10</v>
      </c>
      <c r="L7626" s="64">
        <f t="shared" si="125"/>
        <v>7.8304025500656e+17</v>
      </c>
      <c r="M7626" s="62">
        <v>7617</v>
      </c>
    </row>
    <row r="7627" spans="5:13">
      <c r="E7627" s="59"/>
      <c r="F7627" s="62">
        <v>2</v>
      </c>
      <c r="G7627" s="64">
        <v>88930904000</v>
      </c>
      <c r="H7627" s="59"/>
      <c r="I7627" s="69">
        <v>1.01</v>
      </c>
      <c r="J7627" s="70">
        <v>8982021304</v>
      </c>
      <c r="K7627" s="64">
        <v>10</v>
      </c>
      <c r="L7627" s="64">
        <f t="shared" si="125"/>
        <v>7.98779363242883e+17</v>
      </c>
      <c r="M7627" s="62">
        <v>7618</v>
      </c>
    </row>
    <row r="7628" spans="5:13">
      <c r="E7628" s="59"/>
      <c r="F7628" s="62">
        <v>3</v>
      </c>
      <c r="G7628" s="64">
        <v>89811408000</v>
      </c>
      <c r="H7628" s="59"/>
      <c r="I7628" s="69">
        <v>1.02</v>
      </c>
      <c r="J7628" s="70">
        <v>9071841517.04</v>
      </c>
      <c r="K7628" s="64">
        <v>10</v>
      </c>
      <c r="L7628" s="64">
        <f t="shared" si="125"/>
        <v>8.14754949609626e+17</v>
      </c>
      <c r="M7628" s="62">
        <v>7619</v>
      </c>
    </row>
    <row r="7629" spans="5:13">
      <c r="E7629" s="59"/>
      <c r="F7629" s="62">
        <v>4</v>
      </c>
      <c r="G7629" s="64">
        <v>90691912000</v>
      </c>
      <c r="H7629" s="59"/>
      <c r="I7629" s="69">
        <v>1.03</v>
      </c>
      <c r="J7629" s="70">
        <v>9162559932.2104</v>
      </c>
      <c r="K7629" s="64">
        <v>10</v>
      </c>
      <c r="L7629" s="64">
        <f t="shared" si="125"/>
        <v>8.30970169758663e+17</v>
      </c>
      <c r="M7629" s="62">
        <v>7620</v>
      </c>
    </row>
    <row r="7630" spans="5:13">
      <c r="E7630" s="59"/>
      <c r="F7630" s="62">
        <v>5</v>
      </c>
      <c r="G7630" s="64">
        <v>91572416000</v>
      </c>
      <c r="H7630" s="59"/>
      <c r="I7630" s="69">
        <v>1.04</v>
      </c>
      <c r="J7630" s="70">
        <v>9254185531.53251</v>
      </c>
      <c r="K7630" s="64">
        <v>10</v>
      </c>
      <c r="L7630" s="64">
        <f t="shared" si="125"/>
        <v>8.47428218807092e+17</v>
      </c>
      <c r="M7630" s="62">
        <v>7621</v>
      </c>
    </row>
    <row r="7631" spans="5:13">
      <c r="E7631" s="59"/>
      <c r="F7631" s="62">
        <v>6</v>
      </c>
      <c r="G7631" s="64">
        <v>93333424000</v>
      </c>
      <c r="H7631" s="59"/>
      <c r="I7631" s="69">
        <v>1.06</v>
      </c>
      <c r="J7631" s="70">
        <v>9346727386.84783</v>
      </c>
      <c r="K7631" s="64">
        <v>10</v>
      </c>
      <c r="L7631" s="64">
        <f t="shared" si="125"/>
        <v>8.72362163542504e+17</v>
      </c>
      <c r="M7631" s="62">
        <v>7622</v>
      </c>
    </row>
    <row r="7632" spans="5:13">
      <c r="E7632" s="59"/>
      <c r="F7632" s="62">
        <v>7</v>
      </c>
      <c r="G7632" s="64">
        <v>95094432000</v>
      </c>
      <c r="H7632" s="59"/>
      <c r="I7632" s="69">
        <v>1.08</v>
      </c>
      <c r="J7632" s="70">
        <v>9440194660.71631</v>
      </c>
      <c r="K7632" s="64">
        <v>10</v>
      </c>
      <c r="L7632" s="64">
        <f t="shared" si="125"/>
        <v>8.97710044324682e+17</v>
      </c>
      <c r="M7632" s="62">
        <v>7623</v>
      </c>
    </row>
    <row r="7633" spans="5:13">
      <c r="E7633" s="59"/>
      <c r="F7633" s="62">
        <v>8</v>
      </c>
      <c r="G7633" s="64">
        <v>96855440000</v>
      </c>
      <c r="H7633" s="59"/>
      <c r="I7633" s="69">
        <v>1.1</v>
      </c>
      <c r="J7633" s="70">
        <v>9534596607.32347</v>
      </c>
      <c r="K7633" s="64">
        <v>10</v>
      </c>
      <c r="L7633" s="64">
        <f t="shared" si="125"/>
        <v>9.23477646480262e+17</v>
      </c>
      <c r="M7633" s="62">
        <v>7624</v>
      </c>
    </row>
    <row r="7634" spans="5:13">
      <c r="E7634" s="62">
        <v>4</v>
      </c>
      <c r="F7634" s="62">
        <v>1</v>
      </c>
      <c r="G7634" s="63">
        <v>89316500000</v>
      </c>
      <c r="H7634" s="62">
        <v>1266100000</v>
      </c>
      <c r="I7634" s="69">
        <v>1</v>
      </c>
      <c r="J7634" s="70">
        <v>9020966500</v>
      </c>
      <c r="K7634" s="64">
        <v>10</v>
      </c>
      <c r="L7634" s="64">
        <f t="shared" si="125"/>
        <v>8.0572124371375e+17</v>
      </c>
      <c r="M7634" s="62">
        <v>7625</v>
      </c>
    </row>
    <row r="7635" spans="5:13">
      <c r="E7635" s="59"/>
      <c r="F7635" s="62">
        <v>2</v>
      </c>
      <c r="G7635" s="64">
        <v>90209665000</v>
      </c>
      <c r="H7635" s="59"/>
      <c r="I7635" s="69">
        <v>1.01</v>
      </c>
      <c r="J7635" s="70">
        <v>9111176165</v>
      </c>
      <c r="K7635" s="64">
        <v>10</v>
      </c>
      <c r="L7635" s="64">
        <f t="shared" si="125"/>
        <v>8.219162398103e+17</v>
      </c>
      <c r="M7635" s="62">
        <v>7626</v>
      </c>
    </row>
    <row r="7636" spans="5:13">
      <c r="E7636" s="59"/>
      <c r="F7636" s="62">
        <v>3</v>
      </c>
      <c r="G7636" s="64">
        <v>91102830000</v>
      </c>
      <c r="H7636" s="59"/>
      <c r="I7636" s="69">
        <v>1.02</v>
      </c>
      <c r="J7636" s="70">
        <v>9202287926.65</v>
      </c>
      <c r="K7636" s="64">
        <v>10</v>
      </c>
      <c r="L7636" s="64">
        <f t="shared" si="125"/>
        <v>8.38354563695477e+17</v>
      </c>
      <c r="M7636" s="62">
        <v>7627</v>
      </c>
    </row>
    <row r="7637" spans="5:13">
      <c r="E7637" s="59"/>
      <c r="F7637" s="62">
        <v>4</v>
      </c>
      <c r="G7637" s="64">
        <v>91995995000</v>
      </c>
      <c r="H7637" s="59"/>
      <c r="I7637" s="69">
        <v>1.03</v>
      </c>
      <c r="J7637" s="70">
        <v>9294310805.9165</v>
      </c>
      <c r="K7637" s="64">
        <v>10</v>
      </c>
      <c r="L7637" s="64">
        <f t="shared" si="125"/>
        <v>8.55039462425535e+17</v>
      </c>
      <c r="M7637" s="62">
        <v>7628</v>
      </c>
    </row>
    <row r="7638" spans="5:13">
      <c r="E7638" s="59"/>
      <c r="F7638" s="62">
        <v>5</v>
      </c>
      <c r="G7638" s="64">
        <v>92889160000</v>
      </c>
      <c r="H7638" s="59"/>
      <c r="I7638" s="69">
        <v>1.04</v>
      </c>
      <c r="J7638" s="70">
        <v>9387253913.97567</v>
      </c>
      <c r="K7638" s="64">
        <v>10</v>
      </c>
      <c r="L7638" s="64">
        <f t="shared" si="125"/>
        <v>8.71974223665072e+17</v>
      </c>
      <c r="M7638" s="62">
        <v>7629</v>
      </c>
    </row>
    <row r="7639" spans="5:13">
      <c r="E7639" s="59"/>
      <c r="F7639" s="62">
        <v>6</v>
      </c>
      <c r="G7639" s="64">
        <v>94675490000</v>
      </c>
      <c r="H7639" s="59"/>
      <c r="I7639" s="69">
        <v>1.06</v>
      </c>
      <c r="J7639" s="70">
        <v>9481126453.11542</v>
      </c>
      <c r="K7639" s="64">
        <v>10</v>
      </c>
      <c r="L7639" s="64">
        <f t="shared" si="125"/>
        <v>8.97630387376154e+17</v>
      </c>
      <c r="M7639" s="62">
        <v>7630</v>
      </c>
    </row>
    <row r="7640" spans="5:13">
      <c r="E7640" s="59"/>
      <c r="F7640" s="62">
        <v>7</v>
      </c>
      <c r="G7640" s="64">
        <v>96461820000</v>
      </c>
      <c r="H7640" s="59"/>
      <c r="I7640" s="69">
        <v>1.08</v>
      </c>
      <c r="J7640" s="70">
        <v>9575937717.64658</v>
      </c>
      <c r="K7640" s="64">
        <v>10</v>
      </c>
      <c r="L7640" s="64">
        <f t="shared" si="125"/>
        <v>9.23712476912655e+17</v>
      </c>
      <c r="M7640" s="62">
        <v>7631</v>
      </c>
    </row>
    <row r="7641" spans="5:13">
      <c r="E7641" s="59"/>
      <c r="F7641" s="62">
        <v>8</v>
      </c>
      <c r="G7641" s="64">
        <v>98248150000</v>
      </c>
      <c r="H7641" s="59"/>
      <c r="I7641" s="69">
        <v>1.1</v>
      </c>
      <c r="J7641" s="70">
        <v>9671697094.82304</v>
      </c>
      <c r="K7641" s="64">
        <v>10</v>
      </c>
      <c r="L7641" s="64">
        <f t="shared" si="125"/>
        <v>9.50226445174888e+17</v>
      </c>
      <c r="M7641" s="62">
        <v>7632</v>
      </c>
    </row>
    <row r="7642" spans="5:13">
      <c r="E7642" s="62">
        <v>5</v>
      </c>
      <c r="F7642" s="62">
        <v>1</v>
      </c>
      <c r="G7642" s="63">
        <v>90582600000</v>
      </c>
      <c r="H7642" s="62">
        <v>1266100000</v>
      </c>
      <c r="I7642" s="69">
        <v>1</v>
      </c>
      <c r="J7642" s="70">
        <v>9148842600</v>
      </c>
      <c r="K7642" s="64">
        <v>10</v>
      </c>
      <c r="L7642" s="64">
        <f t="shared" si="125"/>
        <v>8.2872604028136e+17</v>
      </c>
      <c r="M7642" s="62">
        <v>7633</v>
      </c>
    </row>
    <row r="7643" spans="5:13">
      <c r="E7643" s="59"/>
      <c r="F7643" s="62">
        <v>2</v>
      </c>
      <c r="G7643" s="64">
        <v>91488426000</v>
      </c>
      <c r="H7643" s="59"/>
      <c r="I7643" s="69">
        <v>1.01</v>
      </c>
      <c r="J7643" s="70">
        <v>9240331026</v>
      </c>
      <c r="K7643" s="64">
        <v>10</v>
      </c>
      <c r="L7643" s="64">
        <f t="shared" si="125"/>
        <v>8.45383432776131e+17</v>
      </c>
      <c r="M7643" s="62">
        <v>7634</v>
      </c>
    </row>
    <row r="7644" spans="5:13">
      <c r="E7644" s="59"/>
      <c r="F7644" s="62">
        <v>3</v>
      </c>
      <c r="G7644" s="64">
        <v>92394252000</v>
      </c>
      <c r="H7644" s="59"/>
      <c r="I7644" s="69">
        <v>1.02</v>
      </c>
      <c r="J7644" s="70">
        <v>9332734336.26</v>
      </c>
      <c r="K7644" s="64">
        <v>10</v>
      </c>
      <c r="L7644" s="64">
        <f t="shared" si="125"/>
        <v>8.62291100507711e+17</v>
      </c>
      <c r="M7644" s="62">
        <v>7635</v>
      </c>
    </row>
    <row r="7645" spans="5:13">
      <c r="E7645" s="59"/>
      <c r="F7645" s="62">
        <v>4</v>
      </c>
      <c r="G7645" s="64">
        <v>93300078000</v>
      </c>
      <c r="H7645" s="59"/>
      <c r="I7645" s="69">
        <v>1.03</v>
      </c>
      <c r="J7645" s="70">
        <v>9426061679.6226</v>
      </c>
      <c r="K7645" s="64">
        <v>10</v>
      </c>
      <c r="L7645" s="64">
        <f t="shared" si="125"/>
        <v>8.79452383241678e+17</v>
      </c>
      <c r="M7645" s="62">
        <v>7636</v>
      </c>
    </row>
    <row r="7646" spans="5:13">
      <c r="E7646" s="59"/>
      <c r="F7646" s="62">
        <v>5</v>
      </c>
      <c r="G7646" s="64">
        <v>94205904000</v>
      </c>
      <c r="H7646" s="59"/>
      <c r="I7646" s="69">
        <v>1.04</v>
      </c>
      <c r="J7646" s="70">
        <v>9520322296.41883</v>
      </c>
      <c r="K7646" s="64">
        <v>10</v>
      </c>
      <c r="L7646" s="64">
        <f t="shared" si="125"/>
        <v>8.96870662511396e+17</v>
      </c>
      <c r="M7646" s="62">
        <v>7637</v>
      </c>
    </row>
    <row r="7647" spans="5:13">
      <c r="E7647" s="59"/>
      <c r="F7647" s="62">
        <v>6</v>
      </c>
      <c r="G7647" s="64">
        <v>96017556000</v>
      </c>
      <c r="H7647" s="59"/>
      <c r="I7647" s="69">
        <v>1.06</v>
      </c>
      <c r="J7647" s="70">
        <v>9615525519.38301</v>
      </c>
      <c r="K7647" s="64">
        <v>10</v>
      </c>
      <c r="L7647" s="64">
        <f t="shared" si="125"/>
        <v>9.23259356044343e+17</v>
      </c>
      <c r="M7647" s="62">
        <v>7638</v>
      </c>
    </row>
    <row r="7648" spans="5:13">
      <c r="E7648" s="59"/>
      <c r="F7648" s="62">
        <v>7</v>
      </c>
      <c r="G7648" s="64">
        <v>97829208000</v>
      </c>
      <c r="H7648" s="59"/>
      <c r="I7648" s="69">
        <v>1.08</v>
      </c>
      <c r="J7648" s="70">
        <v>9711680774.57685</v>
      </c>
      <c r="K7648" s="64">
        <v>10</v>
      </c>
      <c r="L7648" s="64">
        <f t="shared" si="125"/>
        <v>9.50086136354888e+17</v>
      </c>
      <c r="M7648" s="62">
        <v>7639</v>
      </c>
    </row>
    <row r="7649" spans="4:13">
      <c r="D7649" s="59"/>
      <c r="E7649" s="59"/>
      <c r="F7649" s="62">
        <v>8</v>
      </c>
      <c r="G7649" s="64">
        <v>99640860000</v>
      </c>
      <c r="H7649" s="59"/>
      <c r="I7649" s="69">
        <v>1.1</v>
      </c>
      <c r="J7649" s="70">
        <v>9808797582.32261</v>
      </c>
      <c r="K7649" s="64">
        <v>10</v>
      </c>
      <c r="L7649" s="64">
        <f t="shared" si="125"/>
        <v>9.77357126309406e+17</v>
      </c>
      <c r="M7649" s="62">
        <v>7640</v>
      </c>
    </row>
    <row r="7650" spans="4:13">
      <c r="D7650" s="62" t="s">
        <v>788</v>
      </c>
      <c r="E7650" s="62">
        <v>1</v>
      </c>
      <c r="F7650" s="62">
        <v>1</v>
      </c>
      <c r="G7650" s="63">
        <v>91898700000</v>
      </c>
      <c r="H7650" s="62">
        <v>1316100000</v>
      </c>
      <c r="I7650" s="69">
        <v>1</v>
      </c>
      <c r="J7650" s="70">
        <v>9281768700</v>
      </c>
      <c r="K7650" s="64">
        <v>10</v>
      </c>
      <c r="L7650" s="64">
        <f t="shared" si="125"/>
        <v>8.5298256912939e+17</v>
      </c>
      <c r="M7650" s="62">
        <v>7641</v>
      </c>
    </row>
    <row r="7651" spans="4:13">
      <c r="D7651" s="59"/>
      <c r="E7651" s="59"/>
      <c r="F7651" s="62">
        <v>2</v>
      </c>
      <c r="G7651" s="64">
        <v>92817687000</v>
      </c>
      <c r="H7651" s="59"/>
      <c r="I7651" s="69">
        <v>1.01</v>
      </c>
      <c r="J7651" s="70">
        <v>9374586387</v>
      </c>
      <c r="K7651" s="64">
        <v>10</v>
      </c>
      <c r="L7651" s="64">
        <f t="shared" si="125"/>
        <v>8.70127517840714e+17</v>
      </c>
      <c r="M7651" s="62">
        <v>7642</v>
      </c>
    </row>
    <row r="7652" spans="4:13">
      <c r="D7652" s="59"/>
      <c r="E7652" s="59"/>
      <c r="F7652" s="62">
        <v>3</v>
      </c>
      <c r="G7652" s="64">
        <v>93736674000</v>
      </c>
      <c r="H7652" s="59"/>
      <c r="I7652" s="69">
        <v>1.02</v>
      </c>
      <c r="J7652" s="70">
        <v>9468332250.87</v>
      </c>
      <c r="K7652" s="64">
        <v>10</v>
      </c>
      <c r="L7652" s="64">
        <f t="shared" si="125"/>
        <v>8.87530067260161e+17</v>
      </c>
      <c r="M7652" s="62">
        <v>7643</v>
      </c>
    </row>
    <row r="7653" spans="4:13">
      <c r="D7653" s="59"/>
      <c r="E7653" s="59"/>
      <c r="F7653" s="62">
        <v>4</v>
      </c>
      <c r="G7653" s="64">
        <v>94655661000</v>
      </c>
      <c r="H7653" s="59"/>
      <c r="I7653" s="69">
        <v>1.03</v>
      </c>
      <c r="J7653" s="70">
        <v>9563015573.3787</v>
      </c>
      <c r="K7653" s="64">
        <v>10</v>
      </c>
      <c r="L7653" s="64">
        <f t="shared" si="125"/>
        <v>9.05193654907116e+17</v>
      </c>
      <c r="M7653" s="62">
        <v>7644</v>
      </c>
    </row>
    <row r="7654" spans="4:13">
      <c r="D7654" s="59"/>
      <c r="E7654" s="59"/>
      <c r="F7654" s="62">
        <v>5</v>
      </c>
      <c r="G7654" s="64">
        <v>95574648000</v>
      </c>
      <c r="H7654" s="59"/>
      <c r="I7654" s="69">
        <v>1.04</v>
      </c>
      <c r="J7654" s="70">
        <v>9658645729.11249</v>
      </c>
      <c r="K7654" s="64">
        <v>10</v>
      </c>
      <c r="L7654" s="64">
        <f t="shared" si="125"/>
        <v>9.23121761291277e+17</v>
      </c>
      <c r="M7654" s="62">
        <v>7645</v>
      </c>
    </row>
    <row r="7655" spans="4:13">
      <c r="D7655" s="59"/>
      <c r="E7655" s="59"/>
      <c r="F7655" s="62">
        <v>6</v>
      </c>
      <c r="G7655" s="64">
        <v>97412622000</v>
      </c>
      <c r="H7655" s="59"/>
      <c r="I7655" s="69">
        <v>1.06</v>
      </c>
      <c r="J7655" s="70">
        <v>9755232186.40361</v>
      </c>
      <c r="K7655" s="64">
        <v>10</v>
      </c>
      <c r="L7655" s="64">
        <f t="shared" si="125"/>
        <v>9.5028284290899e+17</v>
      </c>
      <c r="M7655" s="62">
        <v>7646</v>
      </c>
    </row>
    <row r="7656" spans="4:13">
      <c r="D7656" s="59"/>
      <c r="E7656" s="59"/>
      <c r="F7656" s="62">
        <v>7</v>
      </c>
      <c r="G7656" s="64">
        <v>99250596000</v>
      </c>
      <c r="H7656" s="59"/>
      <c r="I7656" s="69">
        <v>1.08</v>
      </c>
      <c r="J7656" s="70">
        <v>9852784508.26765</v>
      </c>
      <c r="K7656" s="64">
        <v>10</v>
      </c>
      <c r="L7656" s="64">
        <f t="shared" si="125"/>
        <v>9.77894833955727e+17</v>
      </c>
      <c r="M7656" s="62">
        <v>7647</v>
      </c>
    </row>
    <row r="7657" spans="4:13">
      <c r="D7657" s="59"/>
      <c r="E7657" s="59"/>
      <c r="F7657" s="62">
        <v>8</v>
      </c>
      <c r="G7657" s="64">
        <v>101088570000</v>
      </c>
      <c r="H7657" s="59"/>
      <c r="I7657" s="69">
        <v>1.1</v>
      </c>
      <c r="J7657" s="70">
        <v>9951312353.35032</v>
      </c>
      <c r="K7657" s="64">
        <v>10</v>
      </c>
      <c r="L7657" s="64">
        <f t="shared" si="125"/>
        <v>1.00596403651209e+18</v>
      </c>
      <c r="M7657" s="62">
        <v>7648</v>
      </c>
    </row>
    <row r="7658" spans="4:13">
      <c r="D7658" s="59"/>
      <c r="E7658" s="62">
        <v>2</v>
      </c>
      <c r="F7658" s="62">
        <v>1</v>
      </c>
      <c r="G7658" s="63">
        <v>93214800000</v>
      </c>
      <c r="H7658" s="62">
        <v>1316100000</v>
      </c>
      <c r="I7658" s="69">
        <v>1</v>
      </c>
      <c r="J7658" s="70">
        <v>9414694800</v>
      </c>
      <c r="K7658" s="64">
        <v>10</v>
      </c>
      <c r="L7658" s="64">
        <f t="shared" si="125"/>
        <v>8.7758898605784e+17</v>
      </c>
      <c r="M7658" s="62">
        <v>7649</v>
      </c>
    </row>
    <row r="7659" spans="4:13">
      <c r="D7659" s="59"/>
      <c r="E7659" s="59"/>
      <c r="F7659" s="62">
        <v>2</v>
      </c>
      <c r="G7659" s="64">
        <v>94146948000</v>
      </c>
      <c r="H7659" s="59"/>
      <c r="I7659" s="69">
        <v>1.01</v>
      </c>
      <c r="J7659" s="70">
        <v>9508841748</v>
      </c>
      <c r="K7659" s="64">
        <v>10</v>
      </c>
      <c r="L7659" s="64">
        <f t="shared" si="125"/>
        <v>8.95228523736133e+17</v>
      </c>
      <c r="M7659" s="62">
        <v>7650</v>
      </c>
    </row>
    <row r="7660" spans="4:13">
      <c r="D7660" s="59"/>
      <c r="E7660" s="59"/>
      <c r="F7660" s="62">
        <v>3</v>
      </c>
      <c r="G7660" s="64">
        <v>95079096000</v>
      </c>
      <c r="H7660" s="59"/>
      <c r="I7660" s="69">
        <v>1.02</v>
      </c>
      <c r="J7660" s="70">
        <v>9603930165.48</v>
      </c>
      <c r="K7660" s="64">
        <v>10</v>
      </c>
      <c r="L7660" s="64">
        <f t="shared" si="125"/>
        <v>9.13133093260065e+17</v>
      </c>
      <c r="M7660" s="62">
        <v>7651</v>
      </c>
    </row>
    <row r="7661" spans="4:13">
      <c r="D7661" s="59"/>
      <c r="E7661" s="59"/>
      <c r="F7661" s="62">
        <v>4</v>
      </c>
      <c r="G7661" s="64">
        <v>96011244000</v>
      </c>
      <c r="H7661" s="59"/>
      <c r="I7661" s="69">
        <v>1.03</v>
      </c>
      <c r="J7661" s="70">
        <v>9699969467.1348</v>
      </c>
      <c r="K7661" s="64">
        <v>10</v>
      </c>
      <c r="L7661" s="64">
        <f t="shared" si="125"/>
        <v>9.31306231312873e+17</v>
      </c>
      <c r="M7661" s="62">
        <v>7652</v>
      </c>
    </row>
    <row r="7662" spans="4:13">
      <c r="D7662" s="59"/>
      <c r="E7662" s="59"/>
      <c r="F7662" s="62">
        <v>5</v>
      </c>
      <c r="G7662" s="64">
        <v>96943392000</v>
      </c>
      <c r="H7662" s="59"/>
      <c r="I7662" s="69">
        <v>1.04</v>
      </c>
      <c r="J7662" s="70">
        <v>9796969161.80615</v>
      </c>
      <c r="K7662" s="64">
        <v>10</v>
      </c>
      <c r="L7662" s="64">
        <f t="shared" si="125"/>
        <v>9.49751518808277e+17</v>
      </c>
      <c r="M7662" s="62">
        <v>7653</v>
      </c>
    </row>
    <row r="7663" spans="4:13">
      <c r="D7663" s="59"/>
      <c r="E7663" s="59"/>
      <c r="F7663" s="62">
        <v>6</v>
      </c>
      <c r="G7663" s="64">
        <v>98807688000</v>
      </c>
      <c r="H7663" s="59"/>
      <c r="I7663" s="69">
        <v>1.06</v>
      </c>
      <c r="J7663" s="70">
        <v>9894938853.42421</v>
      </c>
      <c r="K7663" s="64">
        <v>10</v>
      </c>
      <c r="L7663" s="64">
        <f t="shared" si="125"/>
        <v>9.77696129815905e+17</v>
      </c>
      <c r="M7663" s="62">
        <v>7654</v>
      </c>
    </row>
    <row r="7664" spans="4:13">
      <c r="D7664" s="59"/>
      <c r="E7664" s="59"/>
      <c r="F7664" s="62">
        <v>7</v>
      </c>
      <c r="G7664" s="64">
        <v>100671984000</v>
      </c>
      <c r="H7664" s="59"/>
      <c r="I7664" s="69">
        <v>1.08</v>
      </c>
      <c r="J7664" s="70">
        <v>9993888241.95845</v>
      </c>
      <c r="K7664" s="64">
        <v>10</v>
      </c>
      <c r="L7664" s="64">
        <f t="shared" si="125"/>
        <v>1.00610465786421e+18</v>
      </c>
      <c r="M7664" s="62">
        <v>7655</v>
      </c>
    </row>
    <row r="7665" spans="5:13">
      <c r="E7665" s="59"/>
      <c r="F7665" s="62">
        <v>8</v>
      </c>
      <c r="G7665" s="64">
        <v>102536280000</v>
      </c>
      <c r="H7665" s="59"/>
      <c r="I7665" s="69">
        <v>1.1</v>
      </c>
      <c r="J7665" s="70">
        <v>10093827124.378</v>
      </c>
      <c r="K7665" s="64">
        <v>10</v>
      </c>
      <c r="L7665" s="64">
        <f t="shared" si="125"/>
        <v>1.0349835868331e+18</v>
      </c>
      <c r="M7665" s="62">
        <v>7656</v>
      </c>
    </row>
    <row r="7666" spans="5:13">
      <c r="E7666" s="62">
        <v>3</v>
      </c>
      <c r="F7666" s="62">
        <v>1</v>
      </c>
      <c r="G7666" s="63">
        <v>94530900000</v>
      </c>
      <c r="H7666" s="62">
        <v>1316100000</v>
      </c>
      <c r="I7666" s="69">
        <v>1</v>
      </c>
      <c r="J7666" s="70">
        <v>9547620900</v>
      </c>
      <c r="K7666" s="64">
        <v>10</v>
      </c>
      <c r="L7666" s="64">
        <f t="shared" si="125"/>
        <v>9.0254529106671e+17</v>
      </c>
      <c r="M7666" s="62">
        <v>7657</v>
      </c>
    </row>
    <row r="7667" spans="5:13">
      <c r="E7667" s="59"/>
      <c r="F7667" s="62">
        <v>2</v>
      </c>
      <c r="G7667" s="64">
        <v>95476209000</v>
      </c>
      <c r="H7667" s="59"/>
      <c r="I7667" s="69">
        <v>1.01</v>
      </c>
      <c r="J7667" s="70">
        <v>9643097109</v>
      </c>
      <c r="K7667" s="64">
        <v>10</v>
      </c>
      <c r="L7667" s="64">
        <f t="shared" si="125"/>
        <v>9.20686450462389e+17</v>
      </c>
      <c r="M7667" s="62">
        <v>7658</v>
      </c>
    </row>
    <row r="7668" spans="5:13">
      <c r="E7668" s="59"/>
      <c r="F7668" s="62">
        <v>3</v>
      </c>
      <c r="G7668" s="64">
        <v>96421518000</v>
      </c>
      <c r="H7668" s="59"/>
      <c r="I7668" s="69">
        <v>1.02</v>
      </c>
      <c r="J7668" s="70">
        <v>9739528080.09</v>
      </c>
      <c r="K7668" s="64">
        <v>10</v>
      </c>
      <c r="L7668" s="64">
        <f t="shared" si="125"/>
        <v>9.39100178507421e+17</v>
      </c>
      <c r="M7668" s="62">
        <v>7659</v>
      </c>
    </row>
    <row r="7669" spans="5:13">
      <c r="E7669" s="59"/>
      <c r="F7669" s="62">
        <v>4</v>
      </c>
      <c r="G7669" s="64">
        <v>97366827000</v>
      </c>
      <c r="H7669" s="59"/>
      <c r="I7669" s="69">
        <v>1.03</v>
      </c>
      <c r="J7669" s="70">
        <v>9836923360.8909</v>
      </c>
      <c r="K7669" s="64">
        <v>10</v>
      </c>
      <c r="L7669" s="64">
        <f t="shared" si="125"/>
        <v>9.5779011245895e+17</v>
      </c>
      <c r="M7669" s="62">
        <v>7660</v>
      </c>
    </row>
    <row r="7670" spans="5:13">
      <c r="E7670" s="59"/>
      <c r="F7670" s="62">
        <v>5</v>
      </c>
      <c r="G7670" s="64">
        <v>98312136000</v>
      </c>
      <c r="H7670" s="59"/>
      <c r="I7670" s="69">
        <v>1.04</v>
      </c>
      <c r="J7670" s="70">
        <v>9935292594.49981</v>
      </c>
      <c r="K7670" s="64">
        <v>10</v>
      </c>
      <c r="L7670" s="64">
        <f t="shared" si="125"/>
        <v>9.76759935062394e+17</v>
      </c>
      <c r="M7670" s="62">
        <v>7661</v>
      </c>
    </row>
    <row r="7671" spans="5:13">
      <c r="E7671" s="59"/>
      <c r="F7671" s="62">
        <v>6</v>
      </c>
      <c r="G7671" s="64">
        <v>100202754000</v>
      </c>
      <c r="H7671" s="59"/>
      <c r="I7671" s="69">
        <v>1.06</v>
      </c>
      <c r="J7671" s="70">
        <v>10034645520.4448</v>
      </c>
      <c r="K7671" s="64">
        <v>10</v>
      </c>
      <c r="L7671" s="64">
        <f t="shared" si="125"/>
        <v>1.00549921676509e+18</v>
      </c>
      <c r="M7671" s="62">
        <v>7662</v>
      </c>
    </row>
    <row r="7672" spans="5:13">
      <c r="E7672" s="59"/>
      <c r="F7672" s="62">
        <v>7</v>
      </c>
      <c r="G7672" s="64">
        <v>102093372000</v>
      </c>
      <c r="H7672" s="59"/>
      <c r="I7672" s="69">
        <v>1.08</v>
      </c>
      <c r="J7672" s="70">
        <v>10134991975.6493</v>
      </c>
      <c r="K7672" s="64">
        <v>10</v>
      </c>
      <c r="L7672" s="64">
        <f t="shared" si="125"/>
        <v>1.03471560808035e+18</v>
      </c>
      <c r="M7672" s="62">
        <v>7663</v>
      </c>
    </row>
    <row r="7673" spans="5:13">
      <c r="E7673" s="59"/>
      <c r="F7673" s="62">
        <v>8</v>
      </c>
      <c r="G7673" s="64">
        <v>103983990000</v>
      </c>
      <c r="H7673" s="59"/>
      <c r="I7673" s="69">
        <v>1.1</v>
      </c>
      <c r="J7673" s="70">
        <v>10236341895.4057</v>
      </c>
      <c r="K7673" s="64">
        <v>10</v>
      </c>
      <c r="L7673" s="64">
        <f t="shared" si="125"/>
        <v>1.06441577727244e+18</v>
      </c>
      <c r="M7673" s="62">
        <v>7664</v>
      </c>
    </row>
    <row r="7674" spans="5:13">
      <c r="E7674" s="62">
        <v>4</v>
      </c>
      <c r="F7674" s="62">
        <v>1</v>
      </c>
      <c r="G7674" s="63">
        <v>95847000000</v>
      </c>
      <c r="H7674" s="62">
        <v>1316100000</v>
      </c>
      <c r="I7674" s="69">
        <v>1</v>
      </c>
      <c r="J7674" s="70">
        <v>9680547000</v>
      </c>
      <c r="K7674" s="64">
        <v>10</v>
      </c>
      <c r="L7674" s="64">
        <f t="shared" si="125"/>
        <v>9.27851484156e+17</v>
      </c>
      <c r="M7674" s="62">
        <v>7665</v>
      </c>
    </row>
    <row r="7675" spans="5:13">
      <c r="E7675" s="59"/>
      <c r="F7675" s="62">
        <v>2</v>
      </c>
      <c r="G7675" s="64">
        <v>96805470000</v>
      </c>
      <c r="H7675" s="59"/>
      <c r="I7675" s="69">
        <v>1.01</v>
      </c>
      <c r="J7675" s="70">
        <v>9777352470</v>
      </c>
      <c r="K7675" s="64">
        <v>10</v>
      </c>
      <c r="L7675" s="64">
        <f t="shared" si="125"/>
        <v>9.46501298019481e+17</v>
      </c>
      <c r="M7675" s="62">
        <v>7666</v>
      </c>
    </row>
    <row r="7676" spans="5:13">
      <c r="E7676" s="59"/>
      <c r="F7676" s="62">
        <v>3</v>
      </c>
      <c r="G7676" s="64">
        <v>97763940000</v>
      </c>
      <c r="H7676" s="59"/>
      <c r="I7676" s="69">
        <v>1.02</v>
      </c>
      <c r="J7676" s="70">
        <v>9875125994.7</v>
      </c>
      <c r="K7676" s="64">
        <v>10</v>
      </c>
      <c r="L7676" s="64">
        <f t="shared" si="125"/>
        <v>9.65431323002231e+17</v>
      </c>
      <c r="M7676" s="62">
        <v>7667</v>
      </c>
    </row>
    <row r="7677" spans="5:13">
      <c r="E7677" s="59"/>
      <c r="F7677" s="62">
        <v>4</v>
      </c>
      <c r="G7677" s="64">
        <v>98722410000</v>
      </c>
      <c r="H7677" s="59"/>
      <c r="I7677" s="69">
        <v>1.03</v>
      </c>
      <c r="J7677" s="70">
        <v>9973877254.647</v>
      </c>
      <c r="K7677" s="64">
        <v>10</v>
      </c>
      <c r="L7677" s="64">
        <f t="shared" si="125"/>
        <v>9.84645298345346e+17</v>
      </c>
      <c r="M7677" s="62">
        <v>7668</v>
      </c>
    </row>
    <row r="7678" spans="5:13">
      <c r="E7678" s="59"/>
      <c r="F7678" s="62">
        <v>5</v>
      </c>
      <c r="G7678" s="64">
        <v>99680880000</v>
      </c>
      <c r="H7678" s="59"/>
      <c r="I7678" s="69">
        <v>1.04</v>
      </c>
      <c r="J7678" s="70">
        <v>10073616027.1935</v>
      </c>
      <c r="K7678" s="64">
        <v>10</v>
      </c>
      <c r="L7678" s="64">
        <f t="shared" si="125"/>
        <v>1.00414701005363e+18</v>
      </c>
      <c r="M7678" s="62">
        <v>7669</v>
      </c>
    </row>
    <row r="7679" spans="5:13">
      <c r="E7679" s="59"/>
      <c r="F7679" s="62">
        <v>6</v>
      </c>
      <c r="G7679" s="64">
        <v>101597820000</v>
      </c>
      <c r="H7679" s="59"/>
      <c r="I7679" s="69">
        <v>1.06</v>
      </c>
      <c r="J7679" s="70">
        <v>10174352187.4654</v>
      </c>
      <c r="K7679" s="64">
        <v>10</v>
      </c>
      <c r="L7679" s="64">
        <f t="shared" si="125"/>
        <v>1.03369210375654e+18</v>
      </c>
      <c r="M7679" s="62">
        <v>7670</v>
      </c>
    </row>
    <row r="7680" spans="5:13">
      <c r="E7680" s="59"/>
      <c r="F7680" s="62">
        <v>7</v>
      </c>
      <c r="G7680" s="64">
        <v>103514760000</v>
      </c>
      <c r="H7680" s="59"/>
      <c r="I7680" s="69">
        <v>1.08</v>
      </c>
      <c r="J7680" s="70">
        <v>10276095709.3401</v>
      </c>
      <c r="K7680" s="64">
        <v>10</v>
      </c>
      <c r="L7680" s="64">
        <f t="shared" si="125"/>
        <v>1.06372768460413e+18</v>
      </c>
      <c r="M7680" s="62">
        <v>7671</v>
      </c>
    </row>
    <row r="7681" spans="4:13">
      <c r="D7681" s="59"/>
      <c r="E7681" s="59"/>
      <c r="F7681" s="62">
        <v>8</v>
      </c>
      <c r="G7681" s="64">
        <v>105431700000</v>
      </c>
      <c r="H7681" s="59"/>
      <c r="I7681" s="69">
        <v>1.1</v>
      </c>
      <c r="J7681" s="70">
        <v>10378856666.4335</v>
      </c>
      <c r="K7681" s="64">
        <v>10</v>
      </c>
      <c r="L7681" s="64">
        <f t="shared" si="125"/>
        <v>1.09426060783012e+18</v>
      </c>
      <c r="M7681" s="62">
        <v>7672</v>
      </c>
    </row>
    <row r="7682" spans="4:13">
      <c r="D7682" s="59"/>
      <c r="E7682" s="62">
        <v>5</v>
      </c>
      <c r="F7682" s="62">
        <v>1</v>
      </c>
      <c r="G7682" s="63">
        <v>97163100000</v>
      </c>
      <c r="H7682" s="62">
        <v>1316100000</v>
      </c>
      <c r="I7682" s="69">
        <v>1</v>
      </c>
      <c r="J7682" s="70">
        <v>9813473100</v>
      </c>
      <c r="K7682" s="64">
        <v>10</v>
      </c>
      <c r="L7682" s="64">
        <f t="shared" si="125"/>
        <v>9.5350756532571e+17</v>
      </c>
      <c r="M7682" s="62">
        <v>7673</v>
      </c>
    </row>
    <row r="7683" spans="4:13">
      <c r="D7683" s="59"/>
      <c r="E7683" s="59"/>
      <c r="F7683" s="62">
        <v>2</v>
      </c>
      <c r="G7683" s="64">
        <v>98134731000</v>
      </c>
      <c r="H7683" s="59"/>
      <c r="I7683" s="69">
        <v>1.01</v>
      </c>
      <c r="J7683" s="70">
        <v>9911607831</v>
      </c>
      <c r="K7683" s="64">
        <v>10</v>
      </c>
      <c r="L7683" s="64">
        <f t="shared" si="125"/>
        <v>9.7267306640741e+17</v>
      </c>
      <c r="M7683" s="62">
        <v>7674</v>
      </c>
    </row>
    <row r="7684" spans="4:13">
      <c r="D7684" s="59"/>
      <c r="E7684" s="59"/>
      <c r="F7684" s="62">
        <v>3</v>
      </c>
      <c r="G7684" s="64">
        <v>99106362000</v>
      </c>
      <c r="H7684" s="59"/>
      <c r="I7684" s="69">
        <v>1.02</v>
      </c>
      <c r="J7684" s="70">
        <v>10010723909.31</v>
      </c>
      <c r="K7684" s="64">
        <v>10</v>
      </c>
      <c r="L7684" s="64">
        <f t="shared" si="125"/>
        <v>9.92126526744494e+17</v>
      </c>
      <c r="M7684" s="62">
        <v>7675</v>
      </c>
    </row>
    <row r="7685" spans="4:13">
      <c r="D7685" s="59"/>
      <c r="E7685" s="59"/>
      <c r="F7685" s="62">
        <v>4</v>
      </c>
      <c r="G7685" s="64">
        <v>100077993000</v>
      </c>
      <c r="H7685" s="59"/>
      <c r="I7685" s="69">
        <v>1.03</v>
      </c>
      <c r="J7685" s="70">
        <v>10110831148.4031</v>
      </c>
      <c r="K7685" s="64">
        <v>10</v>
      </c>
      <c r="L7685" s="64">
        <f t="shared" si="125"/>
        <v>1.01187178897206e+18</v>
      </c>
      <c r="M7685" s="62">
        <v>7676</v>
      </c>
    </row>
    <row r="7686" spans="4:13">
      <c r="D7686" s="59"/>
      <c r="E7686" s="59"/>
      <c r="F7686" s="62">
        <v>5</v>
      </c>
      <c r="G7686" s="64">
        <v>101049624000</v>
      </c>
      <c r="H7686" s="59"/>
      <c r="I7686" s="69">
        <v>1.04</v>
      </c>
      <c r="J7686" s="70">
        <v>10211939459.8871</v>
      </c>
      <c r="K7686" s="64">
        <v>10</v>
      </c>
      <c r="L7686" s="64">
        <f t="shared" si="125"/>
        <v>1.03191274378198e+18</v>
      </c>
      <c r="M7686" s="62">
        <v>7677</v>
      </c>
    </row>
    <row r="7687" spans="4:13">
      <c r="D7687" s="59"/>
      <c r="E7687" s="59"/>
      <c r="F7687" s="62">
        <v>6</v>
      </c>
      <c r="G7687" s="64">
        <v>102992886000</v>
      </c>
      <c r="H7687" s="59"/>
      <c r="I7687" s="69">
        <v>1.06</v>
      </c>
      <c r="J7687" s="70">
        <v>10314058854.486</v>
      </c>
      <c r="K7687" s="64">
        <v>10</v>
      </c>
      <c r="L7687" s="64">
        <f t="shared" ref="L7687:L7750" si="126">G7687*(1+J7687/1000)</f>
        <v>1.06227479079025e+18</v>
      </c>
      <c r="M7687" s="62">
        <v>7678</v>
      </c>
    </row>
    <row r="7688" spans="4:13">
      <c r="D7688" s="59"/>
      <c r="E7688" s="59"/>
      <c r="F7688" s="62">
        <v>7</v>
      </c>
      <c r="G7688" s="64">
        <v>104936148000</v>
      </c>
      <c r="H7688" s="59"/>
      <c r="I7688" s="69">
        <v>1.08</v>
      </c>
      <c r="J7688" s="70">
        <v>10417199443.0309</v>
      </c>
      <c r="K7688" s="64">
        <v>10</v>
      </c>
      <c r="L7688" s="64">
        <f t="shared" si="126"/>
        <v>1.09314088743556e+18</v>
      </c>
      <c r="M7688" s="62">
        <v>7679</v>
      </c>
    </row>
    <row r="7689" spans="4:13">
      <c r="D7689" s="59"/>
      <c r="E7689" s="59"/>
      <c r="F7689" s="62">
        <v>8</v>
      </c>
      <c r="G7689" s="64">
        <v>106879410000</v>
      </c>
      <c r="H7689" s="59"/>
      <c r="I7689" s="69">
        <v>1.1</v>
      </c>
      <c r="J7689" s="70">
        <v>10521371437.4612</v>
      </c>
      <c r="K7689" s="64">
        <v>10</v>
      </c>
      <c r="L7689" s="64">
        <f t="shared" si="126"/>
        <v>1.12451807850612e+18</v>
      </c>
      <c r="M7689" s="62">
        <v>7680</v>
      </c>
    </row>
    <row r="7690" spans="4:13">
      <c r="D7690" s="62" t="s">
        <v>789</v>
      </c>
      <c r="E7690" s="62">
        <v>1</v>
      </c>
      <c r="F7690" s="62">
        <v>1</v>
      </c>
      <c r="G7690" s="63">
        <v>98529200000</v>
      </c>
      <c r="H7690" s="62">
        <v>1366100000</v>
      </c>
      <c r="I7690" s="69">
        <v>1</v>
      </c>
      <c r="J7690" s="70">
        <v>9951449200</v>
      </c>
      <c r="K7690" s="64">
        <v>10</v>
      </c>
      <c r="L7690" s="64">
        <f t="shared" si="126"/>
        <v>9.8050842704584e+17</v>
      </c>
      <c r="M7690" s="62">
        <v>7681</v>
      </c>
    </row>
    <row r="7691" spans="4:13">
      <c r="D7691" s="59"/>
      <c r="E7691" s="59"/>
      <c r="F7691" s="62">
        <v>2</v>
      </c>
      <c r="G7691" s="64">
        <v>99514492000</v>
      </c>
      <c r="H7691" s="59"/>
      <c r="I7691" s="69">
        <v>1.01</v>
      </c>
      <c r="J7691" s="70">
        <v>10050963692</v>
      </c>
      <c r="K7691" s="64">
        <v>10</v>
      </c>
      <c r="L7691" s="64">
        <f t="shared" si="126"/>
        <v>1.00021664543432e+18</v>
      </c>
      <c r="M7691" s="62">
        <v>7682</v>
      </c>
    </row>
    <row r="7692" spans="4:13">
      <c r="D7692" s="59"/>
      <c r="E7692" s="59"/>
      <c r="F7692" s="62">
        <v>3</v>
      </c>
      <c r="G7692" s="64">
        <v>100499784000</v>
      </c>
      <c r="H7692" s="59"/>
      <c r="I7692" s="69">
        <v>1.02</v>
      </c>
      <c r="J7692" s="70">
        <v>10151473328.92</v>
      </c>
      <c r="K7692" s="64">
        <v>10</v>
      </c>
      <c r="L7692" s="64">
        <f t="shared" si="126"/>
        <v>1.020220977338e+18</v>
      </c>
      <c r="M7692" s="62">
        <v>7683</v>
      </c>
    </row>
    <row r="7693" spans="4:13">
      <c r="D7693" s="59"/>
      <c r="E7693" s="59"/>
      <c r="F7693" s="62">
        <v>4</v>
      </c>
      <c r="G7693" s="64">
        <v>101485076000</v>
      </c>
      <c r="H7693" s="59"/>
      <c r="I7693" s="69">
        <v>1.03</v>
      </c>
      <c r="J7693" s="70">
        <v>10252988062.2092</v>
      </c>
      <c r="K7693" s="64">
        <v>10</v>
      </c>
      <c r="L7693" s="64">
        <f t="shared" si="126"/>
        <v>1.04052537420547e+18</v>
      </c>
      <c r="M7693" s="62">
        <v>7684</v>
      </c>
    </row>
    <row r="7694" spans="4:13">
      <c r="D7694" s="59"/>
      <c r="E7694" s="59"/>
      <c r="F7694" s="62">
        <v>5</v>
      </c>
      <c r="G7694" s="64">
        <v>102470368000</v>
      </c>
      <c r="H7694" s="59"/>
      <c r="I7694" s="69">
        <v>1.04</v>
      </c>
      <c r="J7694" s="70">
        <v>10355517942.8313</v>
      </c>
      <c r="K7694" s="64">
        <v>10</v>
      </c>
      <c r="L7694" s="64">
        <f t="shared" si="126"/>
        <v>1.06113383690289e+18</v>
      </c>
      <c r="M7694" s="62">
        <v>7685</v>
      </c>
    </row>
    <row r="7695" spans="4:13">
      <c r="D7695" s="59"/>
      <c r="E7695" s="59"/>
      <c r="F7695" s="62">
        <v>6</v>
      </c>
      <c r="G7695" s="64">
        <v>104440952000</v>
      </c>
      <c r="H7695" s="59"/>
      <c r="I7695" s="69">
        <v>1.06</v>
      </c>
      <c r="J7695" s="70">
        <v>10459073122.2596</v>
      </c>
      <c r="K7695" s="64">
        <v>10</v>
      </c>
      <c r="L7695" s="64">
        <f t="shared" si="126"/>
        <v>1.09235565836736e+18</v>
      </c>
      <c r="M7695" s="62">
        <v>7686</v>
      </c>
    </row>
    <row r="7696" spans="4:13">
      <c r="D7696" s="59"/>
      <c r="E7696" s="59"/>
      <c r="F7696" s="62">
        <v>7</v>
      </c>
      <c r="G7696" s="64">
        <v>106411536000</v>
      </c>
      <c r="H7696" s="59"/>
      <c r="I7696" s="69">
        <v>1.08</v>
      </c>
      <c r="J7696" s="70">
        <v>10563663853.4822</v>
      </c>
      <c r="K7696" s="64">
        <v>10</v>
      </c>
      <c r="L7696" s="64">
        <f t="shared" si="126"/>
        <v>1.12409580284826e+18</v>
      </c>
      <c r="M7696" s="62">
        <v>7687</v>
      </c>
    </row>
    <row r="7697" spans="5:13">
      <c r="E7697" s="59"/>
      <c r="F7697" s="62">
        <v>8</v>
      </c>
      <c r="G7697" s="64">
        <v>108382120000</v>
      </c>
      <c r="H7697" s="59"/>
      <c r="I7697" s="69">
        <v>1.1</v>
      </c>
      <c r="J7697" s="70">
        <v>10669300492.017</v>
      </c>
      <c r="K7697" s="64">
        <v>10</v>
      </c>
      <c r="L7697" s="64">
        <f t="shared" si="126"/>
        <v>1.15636151462397e+18</v>
      </c>
      <c r="M7697" s="62">
        <v>7688</v>
      </c>
    </row>
    <row r="7698" spans="5:13">
      <c r="E7698" s="62">
        <v>2</v>
      </c>
      <c r="F7698" s="62">
        <v>1</v>
      </c>
      <c r="G7698" s="63">
        <v>99895300000</v>
      </c>
      <c r="H7698" s="62">
        <v>1366100000</v>
      </c>
      <c r="I7698" s="69">
        <v>1</v>
      </c>
      <c r="J7698" s="70">
        <v>10089425300</v>
      </c>
      <c r="K7698" s="64">
        <v>10</v>
      </c>
      <c r="L7698" s="64">
        <f t="shared" si="126"/>
        <v>1.00788626706639e+18</v>
      </c>
      <c r="M7698" s="62">
        <v>7689</v>
      </c>
    </row>
    <row r="7699" spans="5:13">
      <c r="E7699" s="59"/>
      <c r="F7699" s="62">
        <v>2</v>
      </c>
      <c r="G7699" s="64">
        <v>100894253000</v>
      </c>
      <c r="H7699" s="59"/>
      <c r="I7699" s="69">
        <v>1.01</v>
      </c>
      <c r="J7699" s="70">
        <v>10190319553</v>
      </c>
      <c r="K7699" s="64">
        <v>10</v>
      </c>
      <c r="L7699" s="64">
        <f t="shared" si="126"/>
        <v>1.02814478002548e+18</v>
      </c>
      <c r="M7699" s="62">
        <v>7690</v>
      </c>
    </row>
    <row r="7700" spans="5:13">
      <c r="E7700" s="59"/>
      <c r="F7700" s="62">
        <v>3</v>
      </c>
      <c r="G7700" s="64">
        <v>101893206000</v>
      </c>
      <c r="H7700" s="59"/>
      <c r="I7700" s="69">
        <v>1.02</v>
      </c>
      <c r="J7700" s="70">
        <v>10292222748.53</v>
      </c>
      <c r="K7700" s="64">
        <v>10</v>
      </c>
      <c r="L7700" s="64">
        <f t="shared" si="126"/>
        <v>1.04870767460706e+18</v>
      </c>
      <c r="M7700" s="62">
        <v>7691</v>
      </c>
    </row>
    <row r="7701" spans="5:13">
      <c r="E7701" s="59"/>
      <c r="F7701" s="62">
        <v>4</v>
      </c>
      <c r="G7701" s="64">
        <v>102892159000</v>
      </c>
      <c r="H7701" s="59"/>
      <c r="I7701" s="69">
        <v>1.03</v>
      </c>
      <c r="J7701" s="70">
        <v>10395144976.0153</v>
      </c>
      <c r="K7701" s="64">
        <v>10</v>
      </c>
      <c r="L7701" s="64">
        <f t="shared" si="126"/>
        <v>1.06957901259238e+18</v>
      </c>
      <c r="M7701" s="62">
        <v>7692</v>
      </c>
    </row>
    <row r="7702" spans="5:13">
      <c r="E7702" s="59"/>
      <c r="F7702" s="62">
        <v>5</v>
      </c>
      <c r="G7702" s="64">
        <v>103891112000</v>
      </c>
      <c r="H7702" s="59"/>
      <c r="I7702" s="69">
        <v>1.04</v>
      </c>
      <c r="J7702" s="70">
        <v>10499096425.7755</v>
      </c>
      <c r="K7702" s="64">
        <v>10</v>
      </c>
      <c r="L7702" s="64">
        <f t="shared" si="126"/>
        <v>1.09076290656015e+18</v>
      </c>
      <c r="M7702" s="62">
        <v>7693</v>
      </c>
    </row>
    <row r="7703" spans="5:13">
      <c r="E7703" s="59"/>
      <c r="F7703" s="62">
        <v>6</v>
      </c>
      <c r="G7703" s="64">
        <v>105889018000</v>
      </c>
      <c r="H7703" s="59"/>
      <c r="I7703" s="69">
        <v>1.06</v>
      </c>
      <c r="J7703" s="70">
        <v>10604087390.0332</v>
      </c>
      <c r="K7703" s="64">
        <v>10</v>
      </c>
      <c r="L7703" s="64">
        <f t="shared" si="126"/>
        <v>1.12285650640582e+18</v>
      </c>
      <c r="M7703" s="62">
        <v>7694</v>
      </c>
    </row>
    <row r="7704" spans="5:13">
      <c r="E7704" s="59"/>
      <c r="F7704" s="62">
        <v>7</v>
      </c>
      <c r="G7704" s="64">
        <v>107886924000</v>
      </c>
      <c r="H7704" s="59"/>
      <c r="I7704" s="69">
        <v>1.08</v>
      </c>
      <c r="J7704" s="70">
        <v>10710128263.9335</v>
      </c>
      <c r="K7704" s="64">
        <v>10</v>
      </c>
      <c r="L7704" s="64">
        <f t="shared" si="126"/>
        <v>1.15548290192817e+18</v>
      </c>
      <c r="M7704" s="62">
        <v>7695</v>
      </c>
    </row>
    <row r="7705" spans="5:13">
      <c r="E7705" s="59"/>
      <c r="F7705" s="62">
        <v>8</v>
      </c>
      <c r="G7705" s="64">
        <v>109884830000</v>
      </c>
      <c r="H7705" s="59"/>
      <c r="I7705" s="69">
        <v>1.1</v>
      </c>
      <c r="J7705" s="70">
        <v>10817229546.5729</v>
      </c>
      <c r="K7705" s="64">
        <v>10</v>
      </c>
      <c r="L7705" s="64">
        <f t="shared" si="126"/>
        <v>1.18864953968097e+18</v>
      </c>
      <c r="M7705" s="62">
        <v>7696</v>
      </c>
    </row>
    <row r="7706" spans="5:13">
      <c r="E7706" s="62">
        <v>3</v>
      </c>
      <c r="F7706" s="62">
        <v>1</v>
      </c>
      <c r="G7706" s="63">
        <v>101261400000</v>
      </c>
      <c r="H7706" s="62">
        <v>1366100000</v>
      </c>
      <c r="I7706" s="69">
        <v>1</v>
      </c>
      <c r="J7706" s="70">
        <v>10227401400</v>
      </c>
      <c r="K7706" s="64">
        <v>10</v>
      </c>
      <c r="L7706" s="64">
        <f t="shared" si="126"/>
        <v>1.03564108538736e+18</v>
      </c>
      <c r="M7706" s="62">
        <v>7697</v>
      </c>
    </row>
    <row r="7707" spans="5:13">
      <c r="E7707" s="59"/>
      <c r="F7707" s="62">
        <v>2</v>
      </c>
      <c r="G7707" s="64">
        <v>102274014000</v>
      </c>
      <c r="H7707" s="59"/>
      <c r="I7707" s="69">
        <v>1.01</v>
      </c>
      <c r="J7707" s="70">
        <v>10329675414</v>
      </c>
      <c r="K7707" s="64">
        <v>10</v>
      </c>
      <c r="L7707" s="64">
        <f t="shared" si="126"/>
        <v>1.05645747018091e+18</v>
      </c>
      <c r="M7707" s="62">
        <v>7698</v>
      </c>
    </row>
    <row r="7708" spans="5:13">
      <c r="E7708" s="59"/>
      <c r="F7708" s="62">
        <v>3</v>
      </c>
      <c r="G7708" s="64">
        <v>103286628000</v>
      </c>
      <c r="H7708" s="59"/>
      <c r="I7708" s="69">
        <v>1.02</v>
      </c>
      <c r="J7708" s="70">
        <v>10432972168.14</v>
      </c>
      <c r="K7708" s="64">
        <v>10</v>
      </c>
      <c r="L7708" s="64">
        <f t="shared" si="126"/>
        <v>1.07758661855166e+18</v>
      </c>
      <c r="M7708" s="62">
        <v>7699</v>
      </c>
    </row>
    <row r="7709" spans="5:13">
      <c r="E7709" s="59"/>
      <c r="F7709" s="62">
        <v>4</v>
      </c>
      <c r="G7709" s="64">
        <v>104299242000</v>
      </c>
      <c r="H7709" s="59"/>
      <c r="I7709" s="69">
        <v>1.03</v>
      </c>
      <c r="J7709" s="70">
        <v>10537301889.8214</v>
      </c>
      <c r="K7709" s="64">
        <v>10</v>
      </c>
      <c r="L7709" s="64">
        <f t="shared" si="126"/>
        <v>1.09903270413278e+18</v>
      </c>
      <c r="M7709" s="62">
        <v>7700</v>
      </c>
    </row>
    <row r="7710" spans="5:13">
      <c r="E7710" s="59"/>
      <c r="F7710" s="62">
        <v>5</v>
      </c>
      <c r="G7710" s="64">
        <v>105311856000</v>
      </c>
      <c r="H7710" s="59"/>
      <c r="I7710" s="69">
        <v>1.04</v>
      </c>
      <c r="J7710" s="70">
        <v>10642674908.7196</v>
      </c>
      <c r="K7710" s="64">
        <v>10</v>
      </c>
      <c r="L7710" s="64">
        <f t="shared" si="126"/>
        <v>1.12079995275375e+18</v>
      </c>
      <c r="M7710" s="62">
        <v>7701</v>
      </c>
    </row>
    <row r="7711" spans="5:13">
      <c r="E7711" s="59"/>
      <c r="F7711" s="62">
        <v>6</v>
      </c>
      <c r="G7711" s="64">
        <v>107337084000</v>
      </c>
      <c r="H7711" s="59"/>
      <c r="I7711" s="69">
        <v>1.06</v>
      </c>
      <c r="J7711" s="70">
        <v>10749101657.8068</v>
      </c>
      <c r="K7711" s="64">
        <v>10</v>
      </c>
      <c r="L7711" s="64">
        <f t="shared" si="126"/>
        <v>1.15377733490563e+18</v>
      </c>
      <c r="M7711" s="62">
        <v>7702</v>
      </c>
    </row>
    <row r="7712" spans="5:13">
      <c r="E7712" s="59"/>
      <c r="F7712" s="62">
        <v>7</v>
      </c>
      <c r="G7712" s="64">
        <v>109362312000</v>
      </c>
      <c r="H7712" s="59"/>
      <c r="I7712" s="69">
        <v>1.08</v>
      </c>
      <c r="J7712" s="70">
        <v>10856592674.3849</v>
      </c>
      <c r="K7712" s="64">
        <v>10</v>
      </c>
      <c r="L7712" s="64">
        <f t="shared" si="126"/>
        <v>1.18730218467531e+18</v>
      </c>
      <c r="M7712" s="62">
        <v>7703</v>
      </c>
    </row>
    <row r="7713" spans="5:13">
      <c r="E7713" s="59"/>
      <c r="F7713" s="62">
        <v>8</v>
      </c>
      <c r="G7713" s="64">
        <v>111387540000</v>
      </c>
      <c r="H7713" s="59"/>
      <c r="I7713" s="69">
        <v>1.1</v>
      </c>
      <c r="J7713" s="70">
        <v>10965158601.1287</v>
      </c>
      <c r="K7713" s="64">
        <v>10</v>
      </c>
      <c r="L7713" s="64">
        <f t="shared" si="126"/>
        <v>1.22138215367711e+18</v>
      </c>
      <c r="M7713" s="62">
        <v>7704</v>
      </c>
    </row>
    <row r="7714" spans="5:13">
      <c r="E7714" s="62">
        <v>4</v>
      </c>
      <c r="F7714" s="62">
        <v>1</v>
      </c>
      <c r="G7714" s="63">
        <v>102627500000</v>
      </c>
      <c r="H7714" s="62">
        <v>1366100000</v>
      </c>
      <c r="I7714" s="69">
        <v>1</v>
      </c>
      <c r="J7714" s="70">
        <v>10365377500</v>
      </c>
      <c r="K7714" s="64">
        <v>10</v>
      </c>
      <c r="L7714" s="64">
        <f t="shared" si="126"/>
        <v>1.06377288200875e+18</v>
      </c>
      <c r="M7714" s="62">
        <v>7705</v>
      </c>
    </row>
    <row r="7715" spans="5:13">
      <c r="E7715" s="59"/>
      <c r="F7715" s="62">
        <v>2</v>
      </c>
      <c r="G7715" s="64">
        <v>103653775000</v>
      </c>
      <c r="H7715" s="59"/>
      <c r="I7715" s="69">
        <v>1.01</v>
      </c>
      <c r="J7715" s="70">
        <v>10469031275</v>
      </c>
      <c r="K7715" s="64">
        <v>10</v>
      </c>
      <c r="L7715" s="64">
        <f t="shared" si="126"/>
        <v>1.08515471590059e+18</v>
      </c>
      <c r="M7715" s="62">
        <v>7706</v>
      </c>
    </row>
    <row r="7716" spans="5:13">
      <c r="E7716" s="59"/>
      <c r="F7716" s="62">
        <v>3</v>
      </c>
      <c r="G7716" s="64">
        <v>104680050000</v>
      </c>
      <c r="H7716" s="59"/>
      <c r="I7716" s="69">
        <v>1.02</v>
      </c>
      <c r="J7716" s="70">
        <v>10573721587.75</v>
      </c>
      <c r="K7716" s="64">
        <v>10</v>
      </c>
      <c r="L7716" s="64">
        <f t="shared" si="126"/>
        <v>1.1068578091718e+18</v>
      </c>
      <c r="M7716" s="62">
        <v>7707</v>
      </c>
    </row>
    <row r="7717" spans="5:13">
      <c r="E7717" s="59"/>
      <c r="F7717" s="62">
        <v>4</v>
      </c>
      <c r="G7717" s="64">
        <v>105706325000</v>
      </c>
      <c r="H7717" s="59"/>
      <c r="I7717" s="69">
        <v>1.03</v>
      </c>
      <c r="J7717" s="70">
        <v>10679458803.6275</v>
      </c>
      <c r="K7717" s="64">
        <v>10</v>
      </c>
      <c r="L7717" s="64">
        <f t="shared" si="126"/>
        <v>1.12888644882668e+18</v>
      </c>
      <c r="M7717" s="62">
        <v>7708</v>
      </c>
    </row>
    <row r="7718" spans="5:13">
      <c r="E7718" s="59"/>
      <c r="F7718" s="62">
        <v>5</v>
      </c>
      <c r="G7718" s="64">
        <v>106732600000</v>
      </c>
      <c r="H7718" s="59"/>
      <c r="I7718" s="69">
        <v>1.04</v>
      </c>
      <c r="J7718" s="70">
        <v>10786253391.6638</v>
      </c>
      <c r="K7718" s="64">
        <v>10</v>
      </c>
      <c r="L7718" s="64">
        <f t="shared" si="126"/>
        <v>1.1512449754837e+18</v>
      </c>
      <c r="M7718" s="62">
        <v>7709</v>
      </c>
    </row>
    <row r="7719" spans="5:13">
      <c r="E7719" s="59"/>
      <c r="F7719" s="62">
        <v>6</v>
      </c>
      <c r="G7719" s="64">
        <v>108785150000</v>
      </c>
      <c r="H7719" s="59"/>
      <c r="I7719" s="69">
        <v>1.06</v>
      </c>
      <c r="J7719" s="70">
        <v>10894115925.5804</v>
      </c>
      <c r="K7719" s="64">
        <v>10</v>
      </c>
      <c r="L7719" s="64">
        <f t="shared" si="126"/>
        <v>1.1851181438668e+18</v>
      </c>
      <c r="M7719" s="62">
        <v>7710</v>
      </c>
    </row>
    <row r="7720" spans="5:13">
      <c r="E7720" s="59"/>
      <c r="F7720" s="62">
        <v>7</v>
      </c>
      <c r="G7720" s="64">
        <v>110837700000</v>
      </c>
      <c r="H7720" s="59"/>
      <c r="I7720" s="69">
        <v>1.08</v>
      </c>
      <c r="J7720" s="70">
        <v>11003057084.8362</v>
      </c>
      <c r="K7720" s="64">
        <v>10</v>
      </c>
      <c r="L7720" s="64">
        <f t="shared" si="126"/>
        <v>1.21955365108965e+18</v>
      </c>
      <c r="M7720" s="62">
        <v>7711</v>
      </c>
    </row>
    <row r="7721" spans="5:13">
      <c r="E7721" s="59"/>
      <c r="F7721" s="62">
        <v>8</v>
      </c>
      <c r="G7721" s="64">
        <v>112890250000</v>
      </c>
      <c r="H7721" s="59"/>
      <c r="I7721" s="69">
        <v>1.1</v>
      </c>
      <c r="J7721" s="70">
        <v>11113087655.6846</v>
      </c>
      <c r="K7721" s="64">
        <v>10</v>
      </c>
      <c r="L7721" s="64">
        <f t="shared" si="126"/>
        <v>1.2545593566124e+18</v>
      </c>
      <c r="M7721" s="62">
        <v>7712</v>
      </c>
    </row>
    <row r="7722" spans="5:13">
      <c r="E7722" s="62">
        <v>5</v>
      </c>
      <c r="F7722" s="62">
        <v>1</v>
      </c>
      <c r="G7722" s="63">
        <v>103993600000</v>
      </c>
      <c r="H7722" s="62">
        <v>1366100000</v>
      </c>
      <c r="I7722" s="69">
        <v>1</v>
      </c>
      <c r="J7722" s="70">
        <v>10503353600</v>
      </c>
      <c r="K7722" s="64">
        <v>10</v>
      </c>
      <c r="L7722" s="64">
        <f t="shared" si="126"/>
        <v>1.09228165693056e+18</v>
      </c>
      <c r="M7722" s="62">
        <v>7713</v>
      </c>
    </row>
    <row r="7723" spans="5:13">
      <c r="E7723" s="59"/>
      <c r="F7723" s="62">
        <v>2</v>
      </c>
      <c r="G7723" s="64">
        <v>105033536000</v>
      </c>
      <c r="H7723" s="59"/>
      <c r="I7723" s="69">
        <v>1.01</v>
      </c>
      <c r="J7723" s="70">
        <v>10608387136</v>
      </c>
      <c r="K7723" s="64">
        <v>10</v>
      </c>
      <c r="L7723" s="64">
        <f t="shared" si="126"/>
        <v>1.11423651718453e+18</v>
      </c>
      <c r="M7723" s="62">
        <v>7714</v>
      </c>
    </row>
    <row r="7724" spans="5:13">
      <c r="E7724" s="59"/>
      <c r="F7724" s="62">
        <v>3</v>
      </c>
      <c r="G7724" s="64">
        <v>106073472000</v>
      </c>
      <c r="H7724" s="59"/>
      <c r="I7724" s="69">
        <v>1.02</v>
      </c>
      <c r="J7724" s="70">
        <v>10714471007.36</v>
      </c>
      <c r="K7724" s="64">
        <v>10</v>
      </c>
      <c r="L7724" s="64">
        <f t="shared" si="126"/>
        <v>1.13652124646748e+18</v>
      </c>
      <c r="M7724" s="62">
        <v>7715</v>
      </c>
    </row>
    <row r="7725" spans="5:13">
      <c r="E7725" s="59"/>
      <c r="F7725" s="62">
        <v>4</v>
      </c>
      <c r="G7725" s="64">
        <v>107113408000</v>
      </c>
      <c r="H7725" s="59"/>
      <c r="I7725" s="69">
        <v>1.03</v>
      </c>
      <c r="J7725" s="70">
        <v>10821615717.4336</v>
      </c>
      <c r="K7725" s="64">
        <v>10</v>
      </c>
      <c r="L7725" s="64">
        <f t="shared" si="126"/>
        <v>1.15914024667409e+18</v>
      </c>
      <c r="M7725" s="62">
        <v>7716</v>
      </c>
    </row>
    <row r="7726" spans="5:13">
      <c r="E7726" s="59"/>
      <c r="F7726" s="62">
        <v>5</v>
      </c>
      <c r="G7726" s="64">
        <v>108153344000</v>
      </c>
      <c r="H7726" s="59"/>
      <c r="I7726" s="69">
        <v>1.04</v>
      </c>
      <c r="J7726" s="70">
        <v>10929831874.6079</v>
      </c>
      <c r="K7726" s="64">
        <v>10</v>
      </c>
      <c r="L7726" s="64">
        <f t="shared" si="126"/>
        <v>1.18209797474998e+18</v>
      </c>
      <c r="M7726" s="62">
        <v>7717</v>
      </c>
    </row>
    <row r="7727" spans="5:13">
      <c r="E7727" s="59"/>
      <c r="F7727" s="62">
        <v>6</v>
      </c>
      <c r="G7727" s="64">
        <v>110233216000</v>
      </c>
      <c r="H7727" s="59"/>
      <c r="I7727" s="69">
        <v>1.06</v>
      </c>
      <c r="J7727" s="70">
        <v>11039130193.354</v>
      </c>
      <c r="K7727" s="64">
        <v>10</v>
      </c>
      <c r="L7727" s="64">
        <f t="shared" si="126"/>
        <v>1.21687893328933e+18</v>
      </c>
      <c r="M7727" s="62">
        <v>7718</v>
      </c>
    </row>
    <row r="7728" spans="5:13">
      <c r="E7728" s="59"/>
      <c r="F7728" s="62">
        <v>7</v>
      </c>
      <c r="G7728" s="64">
        <v>112313088000</v>
      </c>
      <c r="H7728" s="59"/>
      <c r="I7728" s="69">
        <v>1.08</v>
      </c>
      <c r="J7728" s="70">
        <v>11149521495.2876</v>
      </c>
      <c r="K7728" s="64">
        <v>10</v>
      </c>
      <c r="L7728" s="64">
        <f t="shared" si="126"/>
        <v>1.25223730117122e+18</v>
      </c>
      <c r="M7728" s="62">
        <v>7719</v>
      </c>
    </row>
    <row r="7729" spans="4:13">
      <c r="D7729" s="59"/>
      <c r="E7729" s="59"/>
      <c r="F7729" s="62">
        <v>8</v>
      </c>
      <c r="G7729" s="64">
        <v>114392960000</v>
      </c>
      <c r="H7729" s="59"/>
      <c r="I7729" s="69">
        <v>1.1</v>
      </c>
      <c r="J7729" s="70">
        <v>11261016710.2404</v>
      </c>
      <c r="K7729" s="64">
        <v>10</v>
      </c>
      <c r="L7729" s="64">
        <f t="shared" si="126"/>
        <v>1.28818114848682e+18</v>
      </c>
      <c r="M7729" s="62">
        <v>7720</v>
      </c>
    </row>
    <row r="7730" spans="4:13">
      <c r="D7730" s="62" t="s">
        <v>790</v>
      </c>
      <c r="E7730" s="62">
        <v>1</v>
      </c>
      <c r="F7730" s="62">
        <v>1</v>
      </c>
      <c r="G7730" s="63">
        <v>105409700000</v>
      </c>
      <c r="H7730" s="62">
        <v>1416100000</v>
      </c>
      <c r="I7730" s="69">
        <v>1</v>
      </c>
      <c r="J7730" s="70">
        <v>10646379700</v>
      </c>
      <c r="K7730" s="64">
        <v>10</v>
      </c>
      <c r="L7730" s="64">
        <f t="shared" si="126"/>
        <v>1.12223179567279e+18</v>
      </c>
      <c r="M7730" s="62">
        <v>7721</v>
      </c>
    </row>
    <row r="7731" spans="4:13">
      <c r="D7731" s="59"/>
      <c r="E7731" s="59"/>
      <c r="F7731" s="62">
        <v>2</v>
      </c>
      <c r="G7731" s="64">
        <v>106463797000</v>
      </c>
      <c r="H7731" s="59"/>
      <c r="I7731" s="69">
        <v>1.01</v>
      </c>
      <c r="J7731" s="70">
        <v>10752843497</v>
      </c>
      <c r="K7731" s="64">
        <v>10</v>
      </c>
      <c r="L7731" s="64">
        <f t="shared" si="126"/>
        <v>1.14478865370118e+18</v>
      </c>
      <c r="M7731" s="62">
        <v>7722</v>
      </c>
    </row>
    <row r="7732" spans="4:13">
      <c r="D7732" s="59"/>
      <c r="E7732" s="59"/>
      <c r="F7732" s="62">
        <v>3</v>
      </c>
      <c r="G7732" s="64">
        <v>107517894000</v>
      </c>
      <c r="H7732" s="59"/>
      <c r="I7732" s="69">
        <v>1.02</v>
      </c>
      <c r="J7732" s="70">
        <v>10860371931.97</v>
      </c>
      <c r="K7732" s="64">
        <v>10</v>
      </c>
      <c r="L7732" s="64">
        <f t="shared" si="126"/>
        <v>1.16768442570002e+18</v>
      </c>
      <c r="M7732" s="62">
        <v>7723</v>
      </c>
    </row>
    <row r="7733" spans="4:13">
      <c r="D7733" s="59"/>
      <c r="E7733" s="59"/>
      <c r="F7733" s="62">
        <v>4</v>
      </c>
      <c r="G7733" s="64">
        <v>108571991000</v>
      </c>
      <c r="H7733" s="59"/>
      <c r="I7733" s="69">
        <v>1.03</v>
      </c>
      <c r="J7733" s="70">
        <v>10968975651.2897</v>
      </c>
      <c r="K7733" s="64">
        <v>10</v>
      </c>
      <c r="L7733" s="64">
        <f t="shared" si="126"/>
        <v>1.19092363426304e+18</v>
      </c>
      <c r="M7733" s="62">
        <v>7724</v>
      </c>
    </row>
    <row r="7734" spans="4:13">
      <c r="D7734" s="59"/>
      <c r="E7734" s="59"/>
      <c r="F7734" s="62">
        <v>5</v>
      </c>
      <c r="G7734" s="64">
        <v>109626088000</v>
      </c>
      <c r="H7734" s="59"/>
      <c r="I7734" s="69">
        <v>1.04</v>
      </c>
      <c r="J7734" s="70">
        <v>11078665407.8026</v>
      </c>
      <c r="K7734" s="64">
        <v>10</v>
      </c>
      <c r="L7734" s="64">
        <f t="shared" si="126"/>
        <v>1.21451085854441e+18</v>
      </c>
      <c r="M7734" s="62">
        <v>7725</v>
      </c>
    </row>
    <row r="7735" spans="4:13">
      <c r="D7735" s="59"/>
      <c r="E7735" s="59"/>
      <c r="F7735" s="62">
        <v>6</v>
      </c>
      <c r="G7735" s="64">
        <v>111734282000</v>
      </c>
      <c r="H7735" s="59"/>
      <c r="I7735" s="69">
        <v>1.06</v>
      </c>
      <c r="J7735" s="70">
        <v>11189452061.8806</v>
      </c>
      <c r="K7735" s="64">
        <v>10</v>
      </c>
      <c r="L7735" s="64">
        <f t="shared" si="126"/>
        <v>1.25024550384193e+18</v>
      </c>
      <c r="M7735" s="62">
        <v>7726</v>
      </c>
    </row>
    <row r="7736" spans="4:13">
      <c r="D7736" s="59"/>
      <c r="E7736" s="59"/>
      <c r="F7736" s="62">
        <v>7</v>
      </c>
      <c r="G7736" s="64">
        <v>113842476000</v>
      </c>
      <c r="H7736" s="59"/>
      <c r="I7736" s="69">
        <v>1.08</v>
      </c>
      <c r="J7736" s="70">
        <v>11301346582.4994</v>
      </c>
      <c r="K7736" s="64">
        <v>10</v>
      </c>
      <c r="L7736" s="64">
        <f t="shared" si="126"/>
        <v>1.28657339092835e+18</v>
      </c>
      <c r="M7736" s="62">
        <v>7727</v>
      </c>
    </row>
    <row r="7737" spans="4:13">
      <c r="D7737" s="59"/>
      <c r="E7737" s="59"/>
      <c r="F7737" s="62">
        <v>8</v>
      </c>
      <c r="G7737" s="64">
        <v>115950670000</v>
      </c>
      <c r="H7737" s="59"/>
      <c r="I7737" s="69">
        <v>1.1</v>
      </c>
      <c r="J7737" s="70">
        <v>11414360048.3244</v>
      </c>
      <c r="K7737" s="64">
        <v>10</v>
      </c>
      <c r="L7737" s="64">
        <f t="shared" si="126"/>
        <v>1.32350281117512e+18</v>
      </c>
      <c r="M7737" s="62">
        <v>7728</v>
      </c>
    </row>
    <row r="7738" spans="4:13">
      <c r="D7738" s="59"/>
      <c r="E7738" s="62">
        <v>2</v>
      </c>
      <c r="F7738" s="62">
        <v>1</v>
      </c>
      <c r="G7738" s="63">
        <v>106825800000</v>
      </c>
      <c r="H7738" s="62">
        <v>1416100000</v>
      </c>
      <c r="I7738" s="69">
        <v>1</v>
      </c>
      <c r="J7738" s="70">
        <v>10789405800</v>
      </c>
      <c r="K7738" s="64">
        <v>10</v>
      </c>
      <c r="L7738" s="64">
        <f t="shared" si="126"/>
        <v>1.15258701293544e+18</v>
      </c>
      <c r="M7738" s="62">
        <v>7729</v>
      </c>
    </row>
    <row r="7739" spans="4:13">
      <c r="D7739" s="59"/>
      <c r="E7739" s="59"/>
      <c r="F7739" s="62">
        <v>2</v>
      </c>
      <c r="G7739" s="64">
        <v>107894058000</v>
      </c>
      <c r="H7739" s="59"/>
      <c r="I7739" s="69">
        <v>1.01</v>
      </c>
      <c r="J7739" s="70">
        <v>10897299858</v>
      </c>
      <c r="K7739" s="64">
        <v>10</v>
      </c>
      <c r="L7739" s="64">
        <f t="shared" si="126"/>
        <v>1.1757540108165e+18</v>
      </c>
      <c r="M7739" s="62">
        <v>7730</v>
      </c>
    </row>
    <row r="7740" spans="4:13">
      <c r="D7740" s="59"/>
      <c r="E7740" s="59"/>
      <c r="F7740" s="62">
        <v>3</v>
      </c>
      <c r="G7740" s="64">
        <v>108962316000</v>
      </c>
      <c r="H7740" s="59"/>
      <c r="I7740" s="69">
        <v>1.02</v>
      </c>
      <c r="J7740" s="70">
        <v>11006272856.58</v>
      </c>
      <c r="K7740" s="64">
        <v>10</v>
      </c>
      <c r="L7740" s="64">
        <f t="shared" si="126"/>
        <v>1.19926908994321e+18</v>
      </c>
      <c r="M7740" s="62">
        <v>7731</v>
      </c>
    </row>
    <row r="7741" spans="4:13">
      <c r="D7741" s="59"/>
      <c r="E7741" s="59"/>
      <c r="F7741" s="62">
        <v>4</v>
      </c>
      <c r="G7741" s="64">
        <v>110030574000</v>
      </c>
      <c r="H7741" s="59"/>
      <c r="I7741" s="69">
        <v>1.03</v>
      </c>
      <c r="J7741" s="70">
        <v>11116335585.1458</v>
      </c>
      <c r="K7741" s="64">
        <v>10</v>
      </c>
      <c r="L7741" s="64">
        <f t="shared" si="126"/>
        <v>1.22313689524079e+18</v>
      </c>
      <c r="M7741" s="62">
        <v>7732</v>
      </c>
    </row>
    <row r="7742" spans="4:13">
      <c r="D7742" s="59"/>
      <c r="E7742" s="59"/>
      <c r="F7742" s="62">
        <v>5</v>
      </c>
      <c r="G7742" s="64">
        <v>111098832000</v>
      </c>
      <c r="H7742" s="59"/>
      <c r="I7742" s="69">
        <v>1.04</v>
      </c>
      <c r="J7742" s="70">
        <v>11227498940.9973</v>
      </c>
      <c r="K7742" s="64">
        <v>10</v>
      </c>
      <c r="L7742" s="64">
        <f t="shared" si="126"/>
        <v>1.24736212972487e+18</v>
      </c>
      <c r="M7742" s="62">
        <v>7733</v>
      </c>
    </row>
    <row r="7743" spans="4:13">
      <c r="D7743" s="59"/>
      <c r="E7743" s="59"/>
      <c r="F7743" s="62">
        <v>6</v>
      </c>
      <c r="G7743" s="64">
        <v>113235348000</v>
      </c>
      <c r="H7743" s="59"/>
      <c r="I7743" s="69">
        <v>1.06</v>
      </c>
      <c r="J7743" s="70">
        <v>11339773930.4072</v>
      </c>
      <c r="K7743" s="64">
        <v>10</v>
      </c>
      <c r="L7743" s="64">
        <f t="shared" si="126"/>
        <v>1.28406336048633e+18</v>
      </c>
      <c r="M7743" s="62">
        <v>7734</v>
      </c>
    </row>
    <row r="7744" spans="4:13">
      <c r="D7744" s="59"/>
      <c r="E7744" s="59"/>
      <c r="F7744" s="62">
        <v>7</v>
      </c>
      <c r="G7744" s="64">
        <v>115371864000</v>
      </c>
      <c r="H7744" s="59"/>
      <c r="I7744" s="69">
        <v>1.08</v>
      </c>
      <c r="J7744" s="70">
        <v>11453171669.7113</v>
      </c>
      <c r="K7744" s="64">
        <v>10</v>
      </c>
      <c r="L7744" s="64">
        <f t="shared" si="126"/>
        <v>1.32137387961845e+18</v>
      </c>
      <c r="M7744" s="62">
        <v>7735</v>
      </c>
    </row>
    <row r="7745" spans="5:13">
      <c r="E7745" s="59"/>
      <c r="F7745" s="62">
        <v>8</v>
      </c>
      <c r="G7745" s="64">
        <v>117508380000</v>
      </c>
      <c r="H7745" s="59"/>
      <c r="I7745" s="69">
        <v>1.1</v>
      </c>
      <c r="J7745" s="70">
        <v>11567703386.4084</v>
      </c>
      <c r="K7745" s="64">
        <v>10</v>
      </c>
      <c r="L7745" s="64">
        <f t="shared" si="126"/>
        <v>1.35930220276575e+18</v>
      </c>
      <c r="M7745" s="62">
        <v>7736</v>
      </c>
    </row>
    <row r="7746" spans="5:13">
      <c r="E7746" s="62">
        <v>3</v>
      </c>
      <c r="F7746" s="62">
        <v>1</v>
      </c>
      <c r="G7746" s="63">
        <v>108241900000</v>
      </c>
      <c r="H7746" s="62">
        <v>1416100000</v>
      </c>
      <c r="I7746" s="69">
        <v>1</v>
      </c>
      <c r="J7746" s="70">
        <v>10932431900</v>
      </c>
      <c r="K7746" s="64">
        <v>10</v>
      </c>
      <c r="L7746" s="64">
        <f t="shared" si="126"/>
        <v>1.18334730871851e+18</v>
      </c>
      <c r="M7746" s="62">
        <v>7737</v>
      </c>
    </row>
    <row r="7747" spans="5:13">
      <c r="E7747" s="59"/>
      <c r="F7747" s="62">
        <v>2</v>
      </c>
      <c r="G7747" s="64">
        <v>109324319000</v>
      </c>
      <c r="H7747" s="59"/>
      <c r="I7747" s="69">
        <v>1.01</v>
      </c>
      <c r="J7747" s="70">
        <v>11041756219</v>
      </c>
      <c r="K7747" s="64">
        <v>10</v>
      </c>
      <c r="L7747" s="64">
        <f t="shared" si="126"/>
        <v>1.20713258853051e+18</v>
      </c>
      <c r="M7747" s="62">
        <v>7738</v>
      </c>
    </row>
    <row r="7748" spans="5:13">
      <c r="E7748" s="59"/>
      <c r="F7748" s="62">
        <v>3</v>
      </c>
      <c r="G7748" s="64">
        <v>110406738000</v>
      </c>
      <c r="H7748" s="59"/>
      <c r="I7748" s="69">
        <v>1.02</v>
      </c>
      <c r="J7748" s="70">
        <v>11152173781.19</v>
      </c>
      <c r="K7748" s="64">
        <v>10</v>
      </c>
      <c r="L7748" s="64">
        <f t="shared" si="126"/>
        <v>1.23127523919705e+18</v>
      </c>
      <c r="M7748" s="62">
        <v>7739</v>
      </c>
    </row>
    <row r="7749" spans="5:13">
      <c r="E7749" s="59"/>
      <c r="F7749" s="62">
        <v>4</v>
      </c>
      <c r="G7749" s="64">
        <v>111489157000</v>
      </c>
      <c r="H7749" s="59"/>
      <c r="I7749" s="69">
        <v>1.03</v>
      </c>
      <c r="J7749" s="70">
        <v>11263695519.0019</v>
      </c>
      <c r="K7749" s="64">
        <v>10</v>
      </c>
      <c r="L7749" s="64">
        <f t="shared" si="126"/>
        <v>1.25578002960736e+18</v>
      </c>
      <c r="M7749" s="62">
        <v>7740</v>
      </c>
    </row>
    <row r="7750" spans="5:13">
      <c r="E7750" s="59"/>
      <c r="F7750" s="62">
        <v>5</v>
      </c>
      <c r="G7750" s="64">
        <v>112571576000</v>
      </c>
      <c r="H7750" s="59"/>
      <c r="I7750" s="69">
        <v>1.04</v>
      </c>
      <c r="J7750" s="70">
        <v>11376332474.1919</v>
      </c>
      <c r="K7750" s="64">
        <v>10</v>
      </c>
      <c r="L7750" s="64">
        <f t="shared" si="126"/>
        <v>1.28065178829134e+18</v>
      </c>
      <c r="M7750" s="62">
        <v>7741</v>
      </c>
    </row>
    <row r="7751" spans="5:13">
      <c r="E7751" s="59"/>
      <c r="F7751" s="62">
        <v>6</v>
      </c>
      <c r="G7751" s="64">
        <v>114736414000</v>
      </c>
      <c r="H7751" s="59"/>
      <c r="I7751" s="69">
        <v>1.06</v>
      </c>
      <c r="J7751" s="70">
        <v>11490095798.9338</v>
      </c>
      <c r="K7751" s="64">
        <v>10</v>
      </c>
      <c r="L7751" s="64">
        <f t="shared" ref="L7751:L7814" si="127">G7751*(1+J7751/1000)</f>
        <v>1.31833250322254e+18</v>
      </c>
      <c r="M7751" s="62">
        <v>7742</v>
      </c>
    </row>
    <row r="7752" spans="5:13">
      <c r="E7752" s="59"/>
      <c r="F7752" s="62">
        <v>7</v>
      </c>
      <c r="G7752" s="64">
        <v>116901252000</v>
      </c>
      <c r="H7752" s="59"/>
      <c r="I7752" s="69">
        <v>1.08</v>
      </c>
      <c r="J7752" s="70">
        <v>11604996756.9232</v>
      </c>
      <c r="K7752" s="64">
        <v>10</v>
      </c>
      <c r="L7752" s="64">
        <f t="shared" si="127"/>
        <v>1.35663876724151e+18</v>
      </c>
      <c r="M7752" s="62">
        <v>7743</v>
      </c>
    </row>
    <row r="7753" spans="5:13">
      <c r="E7753" s="59"/>
      <c r="F7753" s="62">
        <v>8</v>
      </c>
      <c r="G7753" s="64">
        <v>119066090000</v>
      </c>
      <c r="H7753" s="59"/>
      <c r="I7753" s="69">
        <v>1.1</v>
      </c>
      <c r="J7753" s="70">
        <v>11721046724.4924</v>
      </c>
      <c r="K7753" s="64">
        <v>10</v>
      </c>
      <c r="L7753" s="64">
        <f t="shared" si="127"/>
        <v>1.39557932325871e+18</v>
      </c>
      <c r="M7753" s="62">
        <v>7744</v>
      </c>
    </row>
    <row r="7754" spans="5:13">
      <c r="E7754" s="62">
        <v>4</v>
      </c>
      <c r="F7754" s="62">
        <v>1</v>
      </c>
      <c r="G7754" s="63">
        <v>109658000000</v>
      </c>
      <c r="H7754" s="62">
        <v>1416100000</v>
      </c>
      <c r="I7754" s="69">
        <v>1</v>
      </c>
      <c r="J7754" s="70">
        <v>11075458000</v>
      </c>
      <c r="K7754" s="64">
        <v>10</v>
      </c>
      <c r="L7754" s="64">
        <f t="shared" si="127"/>
        <v>1.214512683022e+18</v>
      </c>
      <c r="M7754" s="62">
        <v>7745</v>
      </c>
    </row>
    <row r="7755" spans="5:13">
      <c r="E7755" s="59"/>
      <c r="F7755" s="62">
        <v>2</v>
      </c>
      <c r="G7755" s="64">
        <v>110754580000</v>
      </c>
      <c r="H7755" s="59"/>
      <c r="I7755" s="69">
        <v>1.01</v>
      </c>
      <c r="J7755" s="70">
        <v>11186212580</v>
      </c>
      <c r="K7755" s="64">
        <v>10</v>
      </c>
      <c r="L7755" s="64">
        <f t="shared" si="127"/>
        <v>1.2389243868432e+18</v>
      </c>
      <c r="M7755" s="62">
        <v>7746</v>
      </c>
    </row>
    <row r="7756" spans="5:13">
      <c r="E7756" s="59"/>
      <c r="F7756" s="62">
        <v>3</v>
      </c>
      <c r="G7756" s="64">
        <v>111851160000</v>
      </c>
      <c r="H7756" s="59"/>
      <c r="I7756" s="69">
        <v>1.02</v>
      </c>
      <c r="J7756" s="70">
        <v>11298074705.8</v>
      </c>
      <c r="K7756" s="64">
        <v>10</v>
      </c>
      <c r="L7756" s="64">
        <f t="shared" si="127"/>
        <v>1.26370287346155e+18</v>
      </c>
      <c r="M7756" s="62">
        <v>7747</v>
      </c>
    </row>
    <row r="7757" spans="5:13">
      <c r="E7757" s="59"/>
      <c r="F7757" s="62">
        <v>4</v>
      </c>
      <c r="G7757" s="64">
        <v>112947740000</v>
      </c>
      <c r="H7757" s="59"/>
      <c r="I7757" s="69">
        <v>1.03</v>
      </c>
      <c r="J7757" s="70">
        <v>11411055452.858</v>
      </c>
      <c r="K7757" s="64">
        <v>10</v>
      </c>
      <c r="L7757" s="64">
        <f t="shared" si="127"/>
        <v>1.28885303736273e+18</v>
      </c>
      <c r="M7757" s="62">
        <v>7748</v>
      </c>
    </row>
    <row r="7758" spans="5:13">
      <c r="E7758" s="59"/>
      <c r="F7758" s="62">
        <v>5</v>
      </c>
      <c r="G7758" s="64">
        <v>114044320000</v>
      </c>
      <c r="H7758" s="59"/>
      <c r="I7758" s="69">
        <v>1.04</v>
      </c>
      <c r="J7758" s="70">
        <v>11525166007.3866</v>
      </c>
      <c r="K7758" s="64">
        <v>10</v>
      </c>
      <c r="L7758" s="64">
        <f t="shared" si="127"/>
        <v>1.31437983424384e+18</v>
      </c>
      <c r="M7758" s="62">
        <v>7749</v>
      </c>
    </row>
    <row r="7759" spans="5:13">
      <c r="E7759" s="59"/>
      <c r="F7759" s="62">
        <v>6</v>
      </c>
      <c r="G7759" s="64">
        <v>116237480000</v>
      </c>
      <c r="H7759" s="59"/>
      <c r="I7759" s="69">
        <v>1.06</v>
      </c>
      <c r="J7759" s="70">
        <v>11640417667.4604</v>
      </c>
      <c r="K7759" s="64">
        <v>10</v>
      </c>
      <c r="L7759" s="64">
        <f t="shared" si="127"/>
        <v>1.35305293205055e+18</v>
      </c>
      <c r="M7759" s="62">
        <v>7750</v>
      </c>
    </row>
    <row r="7760" spans="5:13">
      <c r="E7760" s="59"/>
      <c r="F7760" s="62">
        <v>7</v>
      </c>
      <c r="G7760" s="64">
        <v>118430640000</v>
      </c>
      <c r="H7760" s="59"/>
      <c r="I7760" s="69">
        <v>1.08</v>
      </c>
      <c r="J7760" s="70">
        <v>11756821844.135</v>
      </c>
      <c r="K7760" s="64">
        <v>10</v>
      </c>
      <c r="L7760" s="64">
        <f t="shared" si="127"/>
        <v>1.39236805379753e+18</v>
      </c>
      <c r="M7760" s="62">
        <v>7751</v>
      </c>
    </row>
    <row r="7761" spans="4:13">
      <c r="D7761" s="59"/>
      <c r="E7761" s="59"/>
      <c r="F7761" s="62">
        <v>8</v>
      </c>
      <c r="G7761" s="64">
        <v>120623800000</v>
      </c>
      <c r="H7761" s="59"/>
      <c r="I7761" s="69">
        <v>1.1</v>
      </c>
      <c r="J7761" s="70">
        <v>11874390062.5764</v>
      </c>
      <c r="K7761" s="64">
        <v>10</v>
      </c>
      <c r="L7761" s="64">
        <f t="shared" si="127"/>
        <v>1.432334172654e+18</v>
      </c>
      <c r="M7761" s="62">
        <v>7752</v>
      </c>
    </row>
    <row r="7762" spans="4:13">
      <c r="D7762" s="59"/>
      <c r="E7762" s="62">
        <v>5</v>
      </c>
      <c r="F7762" s="62">
        <v>1</v>
      </c>
      <c r="G7762" s="63">
        <v>111074100000</v>
      </c>
      <c r="H7762" s="62">
        <v>1416100000</v>
      </c>
      <c r="I7762" s="69">
        <v>1</v>
      </c>
      <c r="J7762" s="70">
        <v>11218484100</v>
      </c>
      <c r="K7762" s="64">
        <v>10</v>
      </c>
      <c r="L7762" s="64">
        <f t="shared" si="127"/>
        <v>1.24608313584591e+18</v>
      </c>
      <c r="M7762" s="62">
        <v>7753</v>
      </c>
    </row>
    <row r="7763" spans="4:13">
      <c r="D7763" s="59"/>
      <c r="E7763" s="59"/>
      <c r="F7763" s="62">
        <v>2</v>
      </c>
      <c r="G7763" s="64">
        <v>112184841000</v>
      </c>
      <c r="H7763" s="59"/>
      <c r="I7763" s="69">
        <v>1.01</v>
      </c>
      <c r="J7763" s="70">
        <v>11330668941</v>
      </c>
      <c r="K7763" s="64">
        <v>10</v>
      </c>
      <c r="L7763" s="64">
        <f t="shared" si="127"/>
        <v>1.27112940575456e+18</v>
      </c>
      <c r="M7763" s="62">
        <v>7754</v>
      </c>
    </row>
    <row r="7764" spans="4:13">
      <c r="D7764" s="59"/>
      <c r="E7764" s="59"/>
      <c r="F7764" s="62">
        <v>3</v>
      </c>
      <c r="G7764" s="64">
        <v>113295582000</v>
      </c>
      <c r="H7764" s="59"/>
      <c r="I7764" s="69">
        <v>1.02</v>
      </c>
      <c r="J7764" s="70">
        <v>11443975630.41</v>
      </c>
      <c r="K7764" s="64">
        <v>10</v>
      </c>
      <c r="L7764" s="64">
        <f t="shared" si="127"/>
        <v>1.2965519927367e+18</v>
      </c>
      <c r="M7764" s="62">
        <v>7755</v>
      </c>
    </row>
    <row r="7765" spans="4:13">
      <c r="D7765" s="59"/>
      <c r="E7765" s="59"/>
      <c r="F7765" s="62">
        <v>4</v>
      </c>
      <c r="G7765" s="64">
        <v>114406323000</v>
      </c>
      <c r="H7765" s="59"/>
      <c r="I7765" s="69">
        <v>1.03</v>
      </c>
      <c r="J7765" s="70">
        <v>11558415386.7141</v>
      </c>
      <c r="K7765" s="64">
        <v>10</v>
      </c>
      <c r="L7765" s="64">
        <f t="shared" si="127"/>
        <v>1.32235591850691e+18</v>
      </c>
      <c r="M7765" s="62">
        <v>7756</v>
      </c>
    </row>
    <row r="7766" spans="4:13">
      <c r="D7766" s="59"/>
      <c r="E7766" s="59"/>
      <c r="F7766" s="62">
        <v>5</v>
      </c>
      <c r="G7766" s="64">
        <v>115517064000</v>
      </c>
      <c r="H7766" s="59"/>
      <c r="I7766" s="69">
        <v>1.04</v>
      </c>
      <c r="J7766" s="70">
        <v>11673999540.5812</v>
      </c>
      <c r="K7766" s="64">
        <v>10</v>
      </c>
      <c r="L7766" s="64">
        <f t="shared" si="127"/>
        <v>1.34854626758235e+18</v>
      </c>
      <c r="M7766" s="62">
        <v>7757</v>
      </c>
    </row>
    <row r="7767" spans="4:13">
      <c r="D7767" s="59"/>
      <c r="E7767" s="59"/>
      <c r="F7767" s="62">
        <v>6</v>
      </c>
      <c r="G7767" s="64">
        <v>117738546000</v>
      </c>
      <c r="H7767" s="59"/>
      <c r="I7767" s="69">
        <v>1.06</v>
      </c>
      <c r="J7767" s="70">
        <v>11790739535.9871</v>
      </c>
      <c r="K7767" s="64">
        <v>10</v>
      </c>
      <c r="L7767" s="64">
        <f t="shared" si="127"/>
        <v>1.38822464697038e+18</v>
      </c>
      <c r="M7767" s="62">
        <v>7758</v>
      </c>
    </row>
    <row r="7768" spans="4:13">
      <c r="D7768" s="59"/>
      <c r="E7768" s="59"/>
      <c r="F7768" s="62">
        <v>7</v>
      </c>
      <c r="G7768" s="64">
        <v>119960028000</v>
      </c>
      <c r="H7768" s="59"/>
      <c r="I7768" s="69">
        <v>1.08</v>
      </c>
      <c r="J7768" s="70">
        <v>11908646931.3469</v>
      </c>
      <c r="K7768" s="64">
        <v>10</v>
      </c>
      <c r="L7768" s="64">
        <f t="shared" si="127"/>
        <v>1.42856173928652e+18</v>
      </c>
      <c r="M7768" s="62">
        <v>7759</v>
      </c>
    </row>
    <row r="7769" spans="4:13">
      <c r="D7769" s="59"/>
      <c r="E7769" s="59"/>
      <c r="F7769" s="62">
        <v>8</v>
      </c>
      <c r="G7769" s="64">
        <v>122181510000</v>
      </c>
      <c r="H7769" s="59"/>
      <c r="I7769" s="69">
        <v>1.1</v>
      </c>
      <c r="J7769" s="70">
        <v>12027733400.6604</v>
      </c>
      <c r="K7769" s="64">
        <v>10</v>
      </c>
      <c r="L7769" s="64">
        <f t="shared" si="127"/>
        <v>1.46956675095163e+18</v>
      </c>
      <c r="M7769" s="62">
        <v>7760</v>
      </c>
    </row>
    <row r="7770" spans="4:13">
      <c r="D7770" s="62" t="s">
        <v>791</v>
      </c>
      <c r="E7770" s="62">
        <v>1</v>
      </c>
      <c r="F7770" s="62">
        <v>1</v>
      </c>
      <c r="G7770" s="63">
        <v>112540200000</v>
      </c>
      <c r="H7770" s="62">
        <v>1466100000</v>
      </c>
      <c r="I7770" s="69">
        <v>1</v>
      </c>
      <c r="J7770" s="70">
        <v>11366560200</v>
      </c>
      <c r="K7770" s="64">
        <v>10</v>
      </c>
      <c r="L7770" s="64">
        <f t="shared" si="127"/>
        <v>1.27919507076024e+18</v>
      </c>
      <c r="M7770" s="62">
        <v>7761</v>
      </c>
    </row>
    <row r="7771" spans="4:13">
      <c r="D7771" s="59"/>
      <c r="E7771" s="59"/>
      <c r="F7771" s="62">
        <v>2</v>
      </c>
      <c r="G7771" s="64">
        <v>113665602000</v>
      </c>
      <c r="H7771" s="59"/>
      <c r="I7771" s="69">
        <v>1.01</v>
      </c>
      <c r="J7771" s="70">
        <v>11480225802</v>
      </c>
      <c r="K7771" s="64">
        <v>10</v>
      </c>
      <c r="L7771" s="64">
        <f t="shared" si="127"/>
        <v>1.30490689054586e+18</v>
      </c>
      <c r="M7771" s="62">
        <v>7762</v>
      </c>
    </row>
    <row r="7772" spans="4:13">
      <c r="D7772" s="59"/>
      <c r="E7772" s="59"/>
      <c r="F7772" s="62">
        <v>3</v>
      </c>
      <c r="G7772" s="64">
        <v>114791004000</v>
      </c>
      <c r="H7772" s="59"/>
      <c r="I7772" s="69">
        <v>1.02</v>
      </c>
      <c r="J7772" s="70">
        <v>11595028060.02</v>
      </c>
      <c r="K7772" s="64">
        <v>10</v>
      </c>
      <c r="L7772" s="64">
        <f t="shared" si="127"/>
        <v>1.33100502720887e+18</v>
      </c>
      <c r="M7772" s="62">
        <v>7763</v>
      </c>
    </row>
    <row r="7773" spans="4:13">
      <c r="D7773" s="59"/>
      <c r="E7773" s="59"/>
      <c r="F7773" s="62">
        <v>4</v>
      </c>
      <c r="G7773" s="64">
        <v>115916406000</v>
      </c>
      <c r="H7773" s="59"/>
      <c r="I7773" s="69">
        <v>1.03</v>
      </c>
      <c r="J7773" s="70">
        <v>11710978340.6202</v>
      </c>
      <c r="K7773" s="64">
        <v>10</v>
      </c>
      <c r="L7773" s="64">
        <f t="shared" si="127"/>
        <v>1.35749463590494e+18</v>
      </c>
      <c r="M7773" s="62">
        <v>7764</v>
      </c>
    </row>
    <row r="7774" spans="4:13">
      <c r="D7774" s="59"/>
      <c r="E7774" s="59"/>
      <c r="F7774" s="62">
        <v>5</v>
      </c>
      <c r="G7774" s="64">
        <v>117041808000</v>
      </c>
      <c r="H7774" s="59"/>
      <c r="I7774" s="69">
        <v>1.04</v>
      </c>
      <c r="J7774" s="70">
        <v>11828088124.0264</v>
      </c>
      <c r="K7774" s="64">
        <v>10</v>
      </c>
      <c r="L7774" s="64">
        <f t="shared" si="127"/>
        <v>1.38438093626119e+18</v>
      </c>
      <c r="M7774" s="62">
        <v>7765</v>
      </c>
    </row>
    <row r="7775" spans="4:13">
      <c r="D7775" s="59"/>
      <c r="E7775" s="59"/>
      <c r="F7775" s="62">
        <v>6</v>
      </c>
      <c r="G7775" s="64">
        <v>119292612000</v>
      </c>
      <c r="H7775" s="59"/>
      <c r="I7775" s="69">
        <v>1.06</v>
      </c>
      <c r="J7775" s="70">
        <v>11946369005.2667</v>
      </c>
      <c r="K7775" s="64">
        <v>10</v>
      </c>
      <c r="L7775" s="64">
        <f t="shared" si="127"/>
        <v>1.42511368184672e+18</v>
      </c>
      <c r="M7775" s="62">
        <v>7766</v>
      </c>
    </row>
    <row r="7776" spans="4:13">
      <c r="D7776" s="59"/>
      <c r="E7776" s="59"/>
      <c r="F7776" s="62">
        <v>7</v>
      </c>
      <c r="G7776" s="64">
        <v>121543416000</v>
      </c>
      <c r="H7776" s="59"/>
      <c r="I7776" s="69">
        <v>1.08</v>
      </c>
      <c r="J7776" s="70">
        <v>12065832695.3193</v>
      </c>
      <c r="K7776" s="64">
        <v>10</v>
      </c>
      <c r="L7776" s="64">
        <f t="shared" si="127"/>
        <v>1.46652264421701e+18</v>
      </c>
      <c r="M7776" s="62">
        <v>7767</v>
      </c>
    </row>
    <row r="7777" spans="5:13">
      <c r="E7777" s="59"/>
      <c r="F7777" s="62">
        <v>8</v>
      </c>
      <c r="G7777" s="64">
        <v>123794220000</v>
      </c>
      <c r="H7777" s="59"/>
      <c r="I7777" s="69">
        <v>1.1</v>
      </c>
      <c r="J7777" s="70">
        <v>12186491022.2725</v>
      </c>
      <c r="K7777" s="64">
        <v>10</v>
      </c>
      <c r="L7777" s="64">
        <f t="shared" si="127"/>
        <v>1.50861727443345e+18</v>
      </c>
      <c r="M7777" s="62">
        <v>7768</v>
      </c>
    </row>
    <row r="7778" spans="5:13">
      <c r="E7778" s="62">
        <v>2</v>
      </c>
      <c r="F7778" s="62">
        <v>1</v>
      </c>
      <c r="G7778" s="63">
        <v>114006300000</v>
      </c>
      <c r="H7778" s="62">
        <v>1466100000</v>
      </c>
      <c r="I7778" s="69">
        <v>1</v>
      </c>
      <c r="J7778" s="70">
        <v>11514636300</v>
      </c>
      <c r="K7778" s="64">
        <v>10</v>
      </c>
      <c r="L7778" s="64">
        <f t="shared" si="127"/>
        <v>1.31274119441499e+18</v>
      </c>
      <c r="M7778" s="62">
        <v>7769</v>
      </c>
    </row>
    <row r="7779" spans="5:13">
      <c r="E7779" s="59"/>
      <c r="F7779" s="62">
        <v>2</v>
      </c>
      <c r="G7779" s="64">
        <v>115146363000</v>
      </c>
      <c r="H7779" s="59"/>
      <c r="I7779" s="69">
        <v>1.01</v>
      </c>
      <c r="J7779" s="70">
        <v>11629782663</v>
      </c>
      <c r="K7779" s="64">
        <v>10</v>
      </c>
      <c r="L7779" s="64">
        <f t="shared" si="127"/>
        <v>1.33912729127127e+18</v>
      </c>
      <c r="M7779" s="62">
        <v>7770</v>
      </c>
    </row>
    <row r="7780" spans="5:13">
      <c r="E7780" s="59"/>
      <c r="F7780" s="62">
        <v>3</v>
      </c>
      <c r="G7780" s="64">
        <v>116286426000</v>
      </c>
      <c r="H7780" s="59"/>
      <c r="I7780" s="69">
        <v>1.02</v>
      </c>
      <c r="J7780" s="70">
        <v>11746080489.63</v>
      </c>
      <c r="K7780" s="64">
        <v>10</v>
      </c>
      <c r="L7780" s="64">
        <f t="shared" si="127"/>
        <v>1.36590983593383e+18</v>
      </c>
      <c r="M7780" s="62">
        <v>7771</v>
      </c>
    </row>
    <row r="7781" spans="5:13">
      <c r="E7781" s="59"/>
      <c r="F7781" s="62">
        <v>4</v>
      </c>
      <c r="G7781" s="64">
        <v>117426489000</v>
      </c>
      <c r="H7781" s="59"/>
      <c r="I7781" s="69">
        <v>1.03</v>
      </c>
      <c r="J7781" s="70">
        <v>11863541294.5263</v>
      </c>
      <c r="K7781" s="64">
        <v>10</v>
      </c>
      <c r="L7781" s="64">
        <f t="shared" si="127"/>
        <v>1.39309411874923e+18</v>
      </c>
      <c r="M7781" s="62">
        <v>7772</v>
      </c>
    </row>
    <row r="7782" spans="5:13">
      <c r="E7782" s="59"/>
      <c r="F7782" s="62">
        <v>5</v>
      </c>
      <c r="G7782" s="64">
        <v>118566552000</v>
      </c>
      <c r="H7782" s="59"/>
      <c r="I7782" s="69">
        <v>1.04</v>
      </c>
      <c r="J7782" s="70">
        <v>11982176707.4716</v>
      </c>
      <c r="K7782" s="64">
        <v>10</v>
      </c>
      <c r="L7782" s="64">
        <f t="shared" si="127"/>
        <v>1.42068549622617e+18</v>
      </c>
      <c r="M7782" s="62">
        <v>7773</v>
      </c>
    </row>
    <row r="7783" spans="5:13">
      <c r="E7783" s="59"/>
      <c r="F7783" s="62">
        <v>6</v>
      </c>
      <c r="G7783" s="64">
        <v>120846678000</v>
      </c>
      <c r="H7783" s="59"/>
      <c r="I7783" s="69">
        <v>1.06</v>
      </c>
      <c r="J7783" s="70">
        <v>12101998474.5463</v>
      </c>
      <c r="K7783" s="64">
        <v>10</v>
      </c>
      <c r="L7783" s="64">
        <f t="shared" si="127"/>
        <v>1.46248643365667e+18</v>
      </c>
      <c r="M7783" s="62">
        <v>7774</v>
      </c>
    </row>
    <row r="7784" spans="5:13">
      <c r="E7784" s="59"/>
      <c r="F7784" s="62">
        <v>7</v>
      </c>
      <c r="G7784" s="64">
        <v>123126804000</v>
      </c>
      <c r="H7784" s="59"/>
      <c r="I7784" s="69">
        <v>1.08</v>
      </c>
      <c r="J7784" s="70">
        <v>12223018459.2917</v>
      </c>
      <c r="K7784" s="64">
        <v>10</v>
      </c>
      <c r="L7784" s="64">
        <f t="shared" si="127"/>
        <v>1.5049813212524e+18</v>
      </c>
      <c r="M7784" s="62">
        <v>7775</v>
      </c>
    </row>
    <row r="7785" spans="5:13">
      <c r="E7785" s="59"/>
      <c r="F7785" s="62">
        <v>8</v>
      </c>
      <c r="G7785" s="64">
        <v>125406930000</v>
      </c>
      <c r="H7785" s="59"/>
      <c r="I7785" s="69">
        <v>1.1</v>
      </c>
      <c r="J7785" s="70">
        <v>12345248643.8847</v>
      </c>
      <c r="K7785" s="64">
        <v>10</v>
      </c>
      <c r="L7785" s="64">
        <f t="shared" si="127"/>
        <v>1.54817985792317e+18</v>
      </c>
      <c r="M7785" s="62">
        <v>7776</v>
      </c>
    </row>
    <row r="7786" spans="5:13">
      <c r="E7786" s="62">
        <v>3</v>
      </c>
      <c r="F7786" s="62">
        <v>1</v>
      </c>
      <c r="G7786" s="63">
        <v>115472400000</v>
      </c>
      <c r="H7786" s="62">
        <v>1466100000</v>
      </c>
      <c r="I7786" s="69">
        <v>1</v>
      </c>
      <c r="J7786" s="70">
        <v>11662712400</v>
      </c>
      <c r="K7786" s="64">
        <v>10</v>
      </c>
      <c r="L7786" s="64">
        <f t="shared" si="127"/>
        <v>1.34672150681016e+18</v>
      </c>
      <c r="M7786" s="62">
        <v>7777</v>
      </c>
    </row>
    <row r="7787" spans="5:13">
      <c r="E7787" s="59"/>
      <c r="F7787" s="62">
        <v>2</v>
      </c>
      <c r="G7787" s="64">
        <v>116627124000</v>
      </c>
      <c r="H7787" s="59"/>
      <c r="I7787" s="69">
        <v>1.01</v>
      </c>
      <c r="J7787" s="70">
        <v>11779339524</v>
      </c>
      <c r="K7787" s="64">
        <v>10</v>
      </c>
      <c r="L7787" s="64">
        <f t="shared" si="127"/>
        <v>1.37379060793077e+18</v>
      </c>
      <c r="M7787" s="62">
        <v>7778</v>
      </c>
    </row>
    <row r="7788" spans="5:13">
      <c r="E7788" s="59"/>
      <c r="F7788" s="62">
        <v>3</v>
      </c>
      <c r="G7788" s="64">
        <v>117781848000</v>
      </c>
      <c r="H7788" s="59"/>
      <c r="I7788" s="69">
        <v>1.02</v>
      </c>
      <c r="J7788" s="70">
        <v>11897132919.24</v>
      </c>
      <c r="K7788" s="64">
        <v>10</v>
      </c>
      <c r="L7788" s="64">
        <f t="shared" si="127"/>
        <v>1.40126641891157e+18</v>
      </c>
      <c r="M7788" s="62">
        <v>7779</v>
      </c>
    </row>
    <row r="7789" spans="5:13">
      <c r="E7789" s="59"/>
      <c r="F7789" s="62">
        <v>4</v>
      </c>
      <c r="G7789" s="64">
        <v>118936572000</v>
      </c>
      <c r="H7789" s="59"/>
      <c r="I7789" s="69">
        <v>1.03</v>
      </c>
      <c r="J7789" s="70">
        <v>12016104248.4324</v>
      </c>
      <c r="K7789" s="64">
        <v>10</v>
      </c>
      <c r="L7789" s="64">
        <f t="shared" si="127"/>
        <v>1.42915436703976e+18</v>
      </c>
      <c r="M7789" s="62">
        <v>7780</v>
      </c>
    </row>
    <row r="7790" spans="5:13">
      <c r="E7790" s="59"/>
      <c r="F7790" s="62">
        <v>5</v>
      </c>
      <c r="G7790" s="64">
        <v>120091296000</v>
      </c>
      <c r="H7790" s="59"/>
      <c r="I7790" s="69">
        <v>1.04</v>
      </c>
      <c r="J7790" s="70">
        <v>12136265290.9167</v>
      </c>
      <c r="K7790" s="64">
        <v>10</v>
      </c>
      <c r="L7790" s="64">
        <f t="shared" si="127"/>
        <v>1.4574599474773e+18</v>
      </c>
      <c r="M7790" s="62">
        <v>7781</v>
      </c>
    </row>
    <row r="7791" spans="5:13">
      <c r="E7791" s="59"/>
      <c r="F7791" s="62">
        <v>6</v>
      </c>
      <c r="G7791" s="64">
        <v>122400744000</v>
      </c>
      <c r="H7791" s="59"/>
      <c r="I7791" s="69">
        <v>1.06</v>
      </c>
      <c r="J7791" s="70">
        <v>12257627943.8259</v>
      </c>
      <c r="K7791" s="64">
        <v>10</v>
      </c>
      <c r="L7791" s="64">
        <f t="shared" si="127"/>
        <v>1.50034290240022e+18</v>
      </c>
      <c r="M7791" s="62">
        <v>7782</v>
      </c>
    </row>
    <row r="7792" spans="5:13">
      <c r="E7792" s="59"/>
      <c r="F7792" s="62">
        <v>7</v>
      </c>
      <c r="G7792" s="64">
        <v>124710192000</v>
      </c>
      <c r="H7792" s="59"/>
      <c r="I7792" s="69">
        <v>1.08</v>
      </c>
      <c r="J7792" s="70">
        <v>12380204223.2642</v>
      </c>
      <c r="K7792" s="64">
        <v>10</v>
      </c>
      <c r="L7792" s="64">
        <f t="shared" si="127"/>
        <v>1.54393777039268e+18</v>
      </c>
      <c r="M7792" s="62">
        <v>7783</v>
      </c>
    </row>
    <row r="7793" spans="5:13">
      <c r="E7793" s="59"/>
      <c r="F7793" s="62">
        <v>8</v>
      </c>
      <c r="G7793" s="64">
        <v>127019640000</v>
      </c>
      <c r="H7793" s="59"/>
      <c r="I7793" s="69">
        <v>1.1</v>
      </c>
      <c r="J7793" s="70">
        <v>12504006265.4968</v>
      </c>
      <c r="K7793" s="64">
        <v>10</v>
      </c>
      <c r="L7793" s="64">
        <f t="shared" si="127"/>
        <v>1.58825450142079e+18</v>
      </c>
      <c r="M7793" s="62">
        <v>7784</v>
      </c>
    </row>
    <row r="7794" spans="5:13">
      <c r="E7794" s="62">
        <v>4</v>
      </c>
      <c r="F7794" s="62">
        <v>1</v>
      </c>
      <c r="G7794" s="63">
        <v>116938500000</v>
      </c>
      <c r="H7794" s="62">
        <v>1466100000</v>
      </c>
      <c r="I7794" s="69">
        <v>1</v>
      </c>
      <c r="J7794" s="70">
        <v>11810788500</v>
      </c>
      <c r="K7794" s="64">
        <v>10</v>
      </c>
      <c r="L7794" s="64">
        <f t="shared" si="127"/>
        <v>1.38113600794575e+18</v>
      </c>
      <c r="M7794" s="62">
        <v>7785</v>
      </c>
    </row>
    <row r="7795" spans="5:13">
      <c r="E7795" s="59"/>
      <c r="F7795" s="62">
        <v>2</v>
      </c>
      <c r="G7795" s="64">
        <v>118107885000</v>
      </c>
      <c r="H7795" s="59"/>
      <c r="I7795" s="69">
        <v>1.01</v>
      </c>
      <c r="J7795" s="70">
        <v>11928896385</v>
      </c>
      <c r="K7795" s="64">
        <v>10</v>
      </c>
      <c r="L7795" s="64">
        <f t="shared" si="127"/>
        <v>1.40889684052438e+18</v>
      </c>
      <c r="M7795" s="62">
        <v>7786</v>
      </c>
    </row>
    <row r="7796" spans="5:13">
      <c r="E7796" s="59"/>
      <c r="F7796" s="62">
        <v>3</v>
      </c>
      <c r="G7796" s="64">
        <v>119277270000</v>
      </c>
      <c r="H7796" s="59"/>
      <c r="I7796" s="69">
        <v>1.02</v>
      </c>
      <c r="J7796" s="70">
        <v>12048185348.85</v>
      </c>
      <c r="K7796" s="64">
        <v>10</v>
      </c>
      <c r="L7796" s="64">
        <f t="shared" si="127"/>
        <v>1.4370747761421e+18</v>
      </c>
      <c r="M7796" s="62">
        <v>7787</v>
      </c>
    </row>
    <row r="7797" spans="5:13">
      <c r="E7797" s="59"/>
      <c r="F7797" s="62">
        <v>4</v>
      </c>
      <c r="G7797" s="64">
        <v>120446655000</v>
      </c>
      <c r="H7797" s="59"/>
      <c r="I7797" s="69">
        <v>1.03</v>
      </c>
      <c r="J7797" s="70">
        <v>12168667202.3385</v>
      </c>
      <c r="K7797" s="64">
        <v>10</v>
      </c>
      <c r="L7797" s="64">
        <f t="shared" si="127"/>
        <v>1.46567538077654e+18</v>
      </c>
      <c r="M7797" s="62">
        <v>7788</v>
      </c>
    </row>
    <row r="7798" spans="5:13">
      <c r="E7798" s="59"/>
      <c r="F7798" s="62">
        <v>5</v>
      </c>
      <c r="G7798" s="64">
        <v>121616040000</v>
      </c>
      <c r="H7798" s="59"/>
      <c r="I7798" s="69">
        <v>1.04</v>
      </c>
      <c r="J7798" s="70">
        <v>12290353874.3619</v>
      </c>
      <c r="K7798" s="64">
        <v>10</v>
      </c>
      <c r="L7798" s="64">
        <f t="shared" si="127"/>
        <v>1.49470429001459e+18</v>
      </c>
      <c r="M7798" s="62">
        <v>7789</v>
      </c>
    </row>
    <row r="7799" spans="5:13">
      <c r="E7799" s="59"/>
      <c r="F7799" s="62">
        <v>6</v>
      </c>
      <c r="G7799" s="64">
        <v>123954810000</v>
      </c>
      <c r="H7799" s="59"/>
      <c r="I7799" s="69">
        <v>1.06</v>
      </c>
      <c r="J7799" s="70">
        <v>12413257413.1055</v>
      </c>
      <c r="K7799" s="64">
        <v>10</v>
      </c>
      <c r="L7799" s="64">
        <f t="shared" si="127"/>
        <v>1.53868308807739e+18</v>
      </c>
      <c r="M7799" s="62">
        <v>7790</v>
      </c>
    </row>
    <row r="7800" spans="5:13">
      <c r="E7800" s="59"/>
      <c r="F7800" s="62">
        <v>7</v>
      </c>
      <c r="G7800" s="64">
        <v>126293580000</v>
      </c>
      <c r="H7800" s="59"/>
      <c r="I7800" s="69">
        <v>1.08</v>
      </c>
      <c r="J7800" s="70">
        <v>12537389987.2366</v>
      </c>
      <c r="K7800" s="64">
        <v>10</v>
      </c>
      <c r="L7800" s="64">
        <f t="shared" si="127"/>
        <v>1.58339199163784e+18</v>
      </c>
      <c r="M7800" s="62">
        <v>7791</v>
      </c>
    </row>
    <row r="7801" spans="5:13">
      <c r="E7801" s="59"/>
      <c r="F7801" s="62">
        <v>8</v>
      </c>
      <c r="G7801" s="64">
        <v>128632350000</v>
      </c>
      <c r="H7801" s="59"/>
      <c r="I7801" s="69">
        <v>1.1</v>
      </c>
      <c r="J7801" s="70">
        <v>12662763887.1089</v>
      </c>
      <c r="K7801" s="64">
        <v>10</v>
      </c>
      <c r="L7801" s="64">
        <f t="shared" si="127"/>
        <v>1.6288412049263e+18</v>
      </c>
      <c r="M7801" s="62">
        <v>7792</v>
      </c>
    </row>
    <row r="7802" spans="5:13">
      <c r="E7802" s="62">
        <v>5</v>
      </c>
      <c r="F7802" s="62">
        <v>1</v>
      </c>
      <c r="G7802" s="63">
        <v>118404600000</v>
      </c>
      <c r="H7802" s="62">
        <v>1466100000</v>
      </c>
      <c r="I7802" s="69">
        <v>1</v>
      </c>
      <c r="J7802" s="70">
        <v>11958864600</v>
      </c>
      <c r="K7802" s="64">
        <v>10</v>
      </c>
      <c r="L7802" s="64">
        <f t="shared" si="127"/>
        <v>1.41598469782176e+18</v>
      </c>
      <c r="M7802" s="62">
        <v>7793</v>
      </c>
    </row>
    <row r="7803" spans="5:13">
      <c r="E7803" s="59"/>
      <c r="F7803" s="62">
        <v>2</v>
      </c>
      <c r="G7803" s="64">
        <v>119588646000</v>
      </c>
      <c r="H7803" s="59"/>
      <c r="I7803" s="69">
        <v>1.01</v>
      </c>
      <c r="J7803" s="70">
        <v>12078453246</v>
      </c>
      <c r="K7803" s="64">
        <v>10</v>
      </c>
      <c r="L7803" s="64">
        <f t="shared" si="127"/>
        <v>1.44444598905209e+18</v>
      </c>
      <c r="M7803" s="62">
        <v>7794</v>
      </c>
    </row>
    <row r="7804" spans="5:13">
      <c r="E7804" s="59"/>
      <c r="F7804" s="62">
        <v>3</v>
      </c>
      <c r="G7804" s="64">
        <v>120772692000</v>
      </c>
      <c r="H7804" s="59"/>
      <c r="I7804" s="69">
        <v>1.02</v>
      </c>
      <c r="J7804" s="70">
        <v>12199237778.46</v>
      </c>
      <c r="K7804" s="64">
        <v>10</v>
      </c>
      <c r="L7804" s="64">
        <f t="shared" si="127"/>
        <v>1.47333490762541e+18</v>
      </c>
      <c r="M7804" s="62">
        <v>7795</v>
      </c>
    </row>
    <row r="7805" spans="5:13">
      <c r="E7805" s="59"/>
      <c r="F7805" s="62">
        <v>4</v>
      </c>
      <c r="G7805" s="64">
        <v>121956738000</v>
      </c>
      <c r="H7805" s="59"/>
      <c r="I7805" s="69">
        <v>1.03</v>
      </c>
      <c r="J7805" s="70">
        <v>12321230156.2446</v>
      </c>
      <c r="K7805" s="64">
        <v>10</v>
      </c>
      <c r="L7805" s="64">
        <f t="shared" si="127"/>
        <v>1.50265715995956e+18</v>
      </c>
      <c r="M7805" s="62">
        <v>7796</v>
      </c>
    </row>
    <row r="7806" spans="5:13">
      <c r="E7806" s="59"/>
      <c r="F7806" s="62">
        <v>5</v>
      </c>
      <c r="G7806" s="64">
        <v>123140784000</v>
      </c>
      <c r="H7806" s="59"/>
      <c r="I7806" s="69">
        <v>1.04</v>
      </c>
      <c r="J7806" s="70">
        <v>12444442457.807</v>
      </c>
      <c r="K7806" s="64">
        <v>10</v>
      </c>
      <c r="L7806" s="64">
        <f t="shared" si="127"/>
        <v>1.53241852383802e+18</v>
      </c>
      <c r="M7806" s="62">
        <v>7797</v>
      </c>
    </row>
    <row r="7807" spans="5:13">
      <c r="E7807" s="59"/>
      <c r="F7807" s="62">
        <v>6</v>
      </c>
      <c r="G7807" s="64">
        <v>125508876000</v>
      </c>
      <c r="H7807" s="59"/>
      <c r="I7807" s="69">
        <v>1.06</v>
      </c>
      <c r="J7807" s="70">
        <v>12568886882.3851</v>
      </c>
      <c r="K7807" s="64">
        <v>10</v>
      </c>
      <c r="L7807" s="64">
        <f t="shared" si="127"/>
        <v>1.57750699068817e+18</v>
      </c>
      <c r="M7807" s="62">
        <v>7798</v>
      </c>
    </row>
    <row r="7808" spans="5:13">
      <c r="E7808" s="59"/>
      <c r="F7808" s="62">
        <v>7</v>
      </c>
      <c r="G7808" s="64">
        <v>127876968000</v>
      </c>
      <c r="H7808" s="59"/>
      <c r="I7808" s="69">
        <v>1.08</v>
      </c>
      <c r="J7808" s="70">
        <v>12694575751.209</v>
      </c>
      <c r="K7808" s="64">
        <v>10</v>
      </c>
      <c r="L7808" s="64">
        <f t="shared" si="127"/>
        <v>1.6233439849879e+18</v>
      </c>
      <c r="M7808" s="62">
        <v>7799</v>
      </c>
    </row>
    <row r="7809" spans="4:13">
      <c r="D7809" s="59"/>
      <c r="E7809" s="59"/>
      <c r="F7809" s="62">
        <v>8</v>
      </c>
      <c r="G7809" s="64">
        <v>130245060000</v>
      </c>
      <c r="H7809" s="59"/>
      <c r="I7809" s="69">
        <v>1.1</v>
      </c>
      <c r="J7809" s="70">
        <v>12821521508.7211</v>
      </c>
      <c r="K7809" s="64">
        <v>10</v>
      </c>
      <c r="L7809" s="64">
        <f t="shared" si="127"/>
        <v>1.66993996843973e+18</v>
      </c>
      <c r="M7809" s="62">
        <v>7800</v>
      </c>
    </row>
    <row r="7810" spans="4:13">
      <c r="D7810" s="62" t="s">
        <v>792</v>
      </c>
      <c r="E7810" s="62">
        <v>1</v>
      </c>
      <c r="F7810" s="62">
        <v>1</v>
      </c>
      <c r="G7810" s="63">
        <v>119920700000</v>
      </c>
      <c r="H7810" s="62">
        <v>1516100000</v>
      </c>
      <c r="I7810" s="69">
        <v>1</v>
      </c>
      <c r="J7810" s="70">
        <v>12111990700</v>
      </c>
      <c r="K7810" s="64">
        <v>10</v>
      </c>
      <c r="L7810" s="64">
        <f t="shared" si="127"/>
        <v>1.45247852305819e+18</v>
      </c>
      <c r="M7810" s="62">
        <v>7801</v>
      </c>
    </row>
    <row r="7811" spans="4:13">
      <c r="D7811" s="59"/>
      <c r="E7811" s="59"/>
      <c r="F7811" s="62">
        <v>2</v>
      </c>
      <c r="G7811" s="64">
        <v>121119907000</v>
      </c>
      <c r="H7811" s="59"/>
      <c r="I7811" s="69">
        <v>1.01</v>
      </c>
      <c r="J7811" s="70">
        <v>12233110607</v>
      </c>
      <c r="K7811" s="64">
        <v>10</v>
      </c>
      <c r="L7811" s="64">
        <f t="shared" si="127"/>
        <v>1.48167334016046e+18</v>
      </c>
      <c r="M7811" s="62">
        <v>7802</v>
      </c>
    </row>
    <row r="7812" spans="4:13">
      <c r="D7812" s="59"/>
      <c r="E7812" s="59"/>
      <c r="F7812" s="62">
        <v>3</v>
      </c>
      <c r="G7812" s="64">
        <v>122319114000</v>
      </c>
      <c r="H7812" s="59"/>
      <c r="I7812" s="69">
        <v>1.02</v>
      </c>
      <c r="J7812" s="70">
        <v>12355441713.07</v>
      </c>
      <c r="K7812" s="64">
        <v>10</v>
      </c>
      <c r="L7812" s="64">
        <f t="shared" si="127"/>
        <v>1.51130680574048e+18</v>
      </c>
      <c r="M7812" s="62">
        <v>7803</v>
      </c>
    </row>
    <row r="7813" spans="4:13">
      <c r="D7813" s="59"/>
      <c r="E7813" s="59"/>
      <c r="F7813" s="62">
        <v>4</v>
      </c>
      <c r="G7813" s="64">
        <v>123518321000</v>
      </c>
      <c r="H7813" s="59"/>
      <c r="I7813" s="69">
        <v>1.03</v>
      </c>
      <c r="J7813" s="70">
        <v>12478996130.2007</v>
      </c>
      <c r="K7813" s="64">
        <v>10</v>
      </c>
      <c r="L7813" s="64">
        <f t="shared" si="127"/>
        <v>1.54138477328621e+18</v>
      </c>
      <c r="M7813" s="62">
        <v>7804</v>
      </c>
    </row>
    <row r="7814" spans="4:13">
      <c r="D7814" s="59"/>
      <c r="E7814" s="59"/>
      <c r="F7814" s="62">
        <v>5</v>
      </c>
      <c r="G7814" s="64">
        <v>124717528000</v>
      </c>
      <c r="H7814" s="59"/>
      <c r="I7814" s="69">
        <v>1.04</v>
      </c>
      <c r="J7814" s="70">
        <v>12603786091.5027</v>
      </c>
      <c r="K7814" s="64">
        <v>10</v>
      </c>
      <c r="L7814" s="64">
        <f t="shared" si="127"/>
        <v>1.57191316949053e+18</v>
      </c>
      <c r="M7814" s="62">
        <v>7805</v>
      </c>
    </row>
    <row r="7815" spans="4:13">
      <c r="D7815" s="59"/>
      <c r="E7815" s="59"/>
      <c r="F7815" s="62">
        <v>6</v>
      </c>
      <c r="G7815" s="64">
        <v>127115942000</v>
      </c>
      <c r="H7815" s="59"/>
      <c r="I7815" s="69">
        <v>1.06</v>
      </c>
      <c r="J7815" s="70">
        <v>12729823952.4177</v>
      </c>
      <c r="K7815" s="64">
        <v>10</v>
      </c>
      <c r="L7815" s="64">
        <f t="shared" ref="L7815:L7878" si="128">G7815*(1+J7815/1000)</f>
        <v>1.61816369032168e+18</v>
      </c>
      <c r="M7815" s="62">
        <v>7806</v>
      </c>
    </row>
    <row r="7816" spans="4:13">
      <c r="D7816" s="59"/>
      <c r="E7816" s="59"/>
      <c r="F7816" s="62">
        <v>7</v>
      </c>
      <c r="G7816" s="64">
        <v>129514356000</v>
      </c>
      <c r="H7816" s="59"/>
      <c r="I7816" s="69">
        <v>1.08</v>
      </c>
      <c r="J7816" s="70">
        <v>12857122191.9419</v>
      </c>
      <c r="K7816" s="64">
        <v>10</v>
      </c>
      <c r="L7816" s="64">
        <f t="shared" si="128"/>
        <v>1.66518203021702e+18</v>
      </c>
      <c r="M7816" s="62">
        <v>7807</v>
      </c>
    </row>
    <row r="7817" spans="4:13">
      <c r="D7817" s="59"/>
      <c r="E7817" s="59"/>
      <c r="F7817" s="62">
        <v>8</v>
      </c>
      <c r="G7817" s="64">
        <v>131912770000</v>
      </c>
      <c r="H7817" s="59"/>
      <c r="I7817" s="69">
        <v>1.1</v>
      </c>
      <c r="J7817" s="70">
        <v>12985693413.8613</v>
      </c>
      <c r="K7817" s="64">
        <v>10</v>
      </c>
      <c r="L7817" s="64">
        <f t="shared" si="128"/>
        <v>1.71297892050597e+18</v>
      </c>
      <c r="M7817" s="62">
        <v>7808</v>
      </c>
    </row>
    <row r="7818" spans="4:13">
      <c r="D7818" s="59"/>
      <c r="E7818" s="62">
        <v>2</v>
      </c>
      <c r="F7818" s="62">
        <v>1</v>
      </c>
      <c r="G7818" s="63">
        <v>121436800000</v>
      </c>
      <c r="H7818" s="62">
        <v>1516100000</v>
      </c>
      <c r="I7818" s="69">
        <v>1</v>
      </c>
      <c r="J7818" s="70">
        <v>12265116800</v>
      </c>
      <c r="K7818" s="64">
        <v>10</v>
      </c>
      <c r="L7818" s="64">
        <f t="shared" si="128"/>
        <v>1.48943665725504e+18</v>
      </c>
      <c r="M7818" s="62">
        <v>7809</v>
      </c>
    </row>
    <row r="7819" spans="4:13">
      <c r="D7819" s="59"/>
      <c r="E7819" s="59"/>
      <c r="F7819" s="62">
        <v>2</v>
      </c>
      <c r="G7819" s="64">
        <v>122651168000</v>
      </c>
      <c r="H7819" s="59"/>
      <c r="I7819" s="69">
        <v>1.01</v>
      </c>
      <c r="J7819" s="70">
        <v>12387767968</v>
      </c>
      <c r="K7819" s="64">
        <v>10</v>
      </c>
      <c r="L7819" s="64">
        <f t="shared" si="128"/>
        <v>1.51937433283935e+18</v>
      </c>
      <c r="M7819" s="62">
        <v>7810</v>
      </c>
    </row>
    <row r="7820" spans="4:13">
      <c r="D7820" s="59"/>
      <c r="E7820" s="59"/>
      <c r="F7820" s="62">
        <v>3</v>
      </c>
      <c r="G7820" s="64">
        <v>123865536000</v>
      </c>
      <c r="H7820" s="59"/>
      <c r="I7820" s="69">
        <v>1.02</v>
      </c>
      <c r="J7820" s="70">
        <v>12511645647.68</v>
      </c>
      <c r="K7820" s="64">
        <v>10</v>
      </c>
      <c r="L7820" s="64">
        <f t="shared" si="128"/>
        <v>1.54976181825749e+18</v>
      </c>
      <c r="M7820" s="62">
        <v>7811</v>
      </c>
    </row>
    <row r="7821" spans="4:13">
      <c r="D7821" s="59"/>
      <c r="E7821" s="59"/>
      <c r="F7821" s="62">
        <v>4</v>
      </c>
      <c r="G7821" s="64">
        <v>125079904000</v>
      </c>
      <c r="H7821" s="59"/>
      <c r="I7821" s="69">
        <v>1.03</v>
      </c>
      <c r="J7821" s="70">
        <v>12636762104.1568</v>
      </c>
      <c r="K7821" s="64">
        <v>10</v>
      </c>
      <c r="L7821" s="64">
        <f t="shared" si="128"/>
        <v>1.58060511593867e+18</v>
      </c>
      <c r="M7821" s="62">
        <v>7812</v>
      </c>
    </row>
    <row r="7822" spans="4:13">
      <c r="D7822" s="59"/>
      <c r="E7822" s="59"/>
      <c r="F7822" s="62">
        <v>5</v>
      </c>
      <c r="G7822" s="64">
        <v>126294272000</v>
      </c>
      <c r="H7822" s="59"/>
      <c r="I7822" s="69">
        <v>1.04</v>
      </c>
      <c r="J7822" s="70">
        <v>12763129725.1984</v>
      </c>
      <c r="K7822" s="64">
        <v>10</v>
      </c>
      <c r="L7822" s="64">
        <f t="shared" si="128"/>
        <v>1.61191030337976e+18</v>
      </c>
      <c r="M7822" s="62">
        <v>7813</v>
      </c>
    </row>
    <row r="7823" spans="4:13">
      <c r="D7823" s="59"/>
      <c r="E7823" s="59"/>
      <c r="F7823" s="62">
        <v>6</v>
      </c>
      <c r="G7823" s="64">
        <v>128723008000</v>
      </c>
      <c r="H7823" s="59"/>
      <c r="I7823" s="69">
        <v>1.06</v>
      </c>
      <c r="J7823" s="70">
        <v>12890761022.4504</v>
      </c>
      <c r="K7823" s="64">
        <v>10</v>
      </c>
      <c r="L7823" s="64">
        <f t="shared" si="128"/>
        <v>1.65933766294198e+18</v>
      </c>
      <c r="M7823" s="62">
        <v>7814</v>
      </c>
    </row>
    <row r="7824" spans="4:13">
      <c r="D7824" s="59"/>
      <c r="E7824" s="59"/>
      <c r="F7824" s="62">
        <v>7</v>
      </c>
      <c r="G7824" s="64">
        <v>131151744000</v>
      </c>
      <c r="H7824" s="59"/>
      <c r="I7824" s="69">
        <v>1.08</v>
      </c>
      <c r="J7824" s="70">
        <v>13019668632.6749</v>
      </c>
      <c r="K7824" s="64">
        <v>10</v>
      </c>
      <c r="L7824" s="64">
        <f t="shared" si="128"/>
        <v>1.70755237862915e+18</v>
      </c>
      <c r="M7824" s="62">
        <v>7815</v>
      </c>
    </row>
    <row r="7825" spans="5:13">
      <c r="E7825" s="59"/>
      <c r="F7825" s="62">
        <v>8</v>
      </c>
      <c r="G7825" s="64">
        <v>133580480000</v>
      </c>
      <c r="H7825" s="59"/>
      <c r="I7825" s="69">
        <v>1.1</v>
      </c>
      <c r="J7825" s="70">
        <v>13149865319.0016</v>
      </c>
      <c r="K7825" s="64">
        <v>10</v>
      </c>
      <c r="L7825" s="64">
        <f t="shared" si="128"/>
        <v>1.75656545482807e+18</v>
      </c>
      <c r="M7825" s="62">
        <v>7816</v>
      </c>
    </row>
    <row r="7826" spans="5:13">
      <c r="E7826" s="62">
        <v>3</v>
      </c>
      <c r="F7826" s="62">
        <v>1</v>
      </c>
      <c r="G7826" s="63">
        <v>122952900000</v>
      </c>
      <c r="H7826" s="62">
        <v>1516100000</v>
      </c>
      <c r="I7826" s="69">
        <v>1</v>
      </c>
      <c r="J7826" s="70">
        <v>12418242900</v>
      </c>
      <c r="K7826" s="64">
        <v>10</v>
      </c>
      <c r="L7826" s="64">
        <f t="shared" si="128"/>
        <v>1.52685910041231e+18</v>
      </c>
      <c r="M7826" s="62">
        <v>7817</v>
      </c>
    </row>
    <row r="7827" spans="5:13">
      <c r="E7827" s="59"/>
      <c r="F7827" s="62">
        <v>2</v>
      </c>
      <c r="G7827" s="64">
        <v>124182429000</v>
      </c>
      <c r="H7827" s="59"/>
      <c r="I7827" s="69">
        <v>1.01</v>
      </c>
      <c r="J7827" s="70">
        <v>12542425329</v>
      </c>
      <c r="K7827" s="64">
        <v>10</v>
      </c>
      <c r="L7827" s="64">
        <f t="shared" si="128"/>
        <v>1.55754896708877e+18</v>
      </c>
      <c r="M7827" s="62">
        <v>7818</v>
      </c>
    </row>
    <row r="7828" spans="5:13">
      <c r="E7828" s="59"/>
      <c r="F7828" s="62">
        <v>3</v>
      </c>
      <c r="G7828" s="64">
        <v>125411958000</v>
      </c>
      <c r="H7828" s="59"/>
      <c r="I7828" s="69">
        <v>1.02</v>
      </c>
      <c r="J7828" s="70">
        <v>12667849582.29</v>
      </c>
      <c r="K7828" s="64">
        <v>10</v>
      </c>
      <c r="L7828" s="64">
        <f t="shared" si="128"/>
        <v>1.58869994517643e+18</v>
      </c>
      <c r="M7828" s="62">
        <v>7819</v>
      </c>
    </row>
    <row r="7829" spans="5:13">
      <c r="E7829" s="59"/>
      <c r="F7829" s="62">
        <v>4</v>
      </c>
      <c r="G7829" s="64">
        <v>126641487000</v>
      </c>
      <c r="H7829" s="59"/>
      <c r="I7829" s="69">
        <v>1.03</v>
      </c>
      <c r="J7829" s="70">
        <v>12794528078.1129</v>
      </c>
      <c r="K7829" s="64">
        <v>10</v>
      </c>
      <c r="L7829" s="64">
        <f t="shared" si="128"/>
        <v>1.62031818791696e+18</v>
      </c>
      <c r="M7829" s="62">
        <v>7820</v>
      </c>
    </row>
    <row r="7830" spans="5:13">
      <c r="E7830" s="59"/>
      <c r="F7830" s="62">
        <v>5</v>
      </c>
      <c r="G7830" s="64">
        <v>127871016000</v>
      </c>
      <c r="H7830" s="59"/>
      <c r="I7830" s="69">
        <v>1.04</v>
      </c>
      <c r="J7830" s="70">
        <v>12922473358.894</v>
      </c>
      <c r="K7830" s="64">
        <v>10</v>
      </c>
      <c r="L7830" s="64">
        <f t="shared" si="128"/>
        <v>1.65240992550572e+18</v>
      </c>
      <c r="M7830" s="62">
        <v>7821</v>
      </c>
    </row>
    <row r="7831" spans="5:13">
      <c r="E7831" s="59"/>
      <c r="F7831" s="62">
        <v>6</v>
      </c>
      <c r="G7831" s="64">
        <v>130330074000</v>
      </c>
      <c r="H7831" s="59"/>
      <c r="I7831" s="69">
        <v>1.06</v>
      </c>
      <c r="J7831" s="70">
        <v>13051698092.483</v>
      </c>
      <c r="K7831" s="64">
        <v>10</v>
      </c>
      <c r="L7831" s="64">
        <f t="shared" si="128"/>
        <v>1.70102890854904e+18</v>
      </c>
      <c r="M7831" s="62">
        <v>7822</v>
      </c>
    </row>
    <row r="7832" spans="5:13">
      <c r="E7832" s="59"/>
      <c r="F7832" s="62">
        <v>7</v>
      </c>
      <c r="G7832" s="64">
        <v>132789132000</v>
      </c>
      <c r="H7832" s="59"/>
      <c r="I7832" s="69">
        <v>1.08</v>
      </c>
      <c r="J7832" s="70">
        <v>13182215073.4078</v>
      </c>
      <c r="K7832" s="64">
        <v>10</v>
      </c>
      <c r="L7832" s="64">
        <f t="shared" si="128"/>
        <v>1.75045503022427e+18</v>
      </c>
      <c r="M7832" s="62">
        <v>7823</v>
      </c>
    </row>
    <row r="7833" spans="5:13">
      <c r="E7833" s="59"/>
      <c r="F7833" s="62">
        <v>8</v>
      </c>
      <c r="G7833" s="64">
        <v>135248190000</v>
      </c>
      <c r="H7833" s="59"/>
      <c r="I7833" s="69">
        <v>1.1</v>
      </c>
      <c r="J7833" s="70">
        <v>13314037224.1419</v>
      </c>
      <c r="K7833" s="64">
        <v>10</v>
      </c>
      <c r="L7833" s="64">
        <f t="shared" si="128"/>
        <v>1.80069957140601e+18</v>
      </c>
      <c r="M7833" s="62">
        <v>7824</v>
      </c>
    </row>
    <row r="7834" spans="5:13">
      <c r="E7834" s="62">
        <v>4</v>
      </c>
      <c r="F7834" s="62">
        <v>1</v>
      </c>
      <c r="G7834" s="63">
        <v>124469000000</v>
      </c>
      <c r="H7834" s="62">
        <v>1516100000</v>
      </c>
      <c r="I7834" s="69">
        <v>1</v>
      </c>
      <c r="J7834" s="70">
        <v>12571369000</v>
      </c>
      <c r="K7834" s="64">
        <v>10</v>
      </c>
      <c r="L7834" s="64">
        <f t="shared" si="128"/>
        <v>1.56474585253e+18</v>
      </c>
      <c r="M7834" s="62">
        <v>7825</v>
      </c>
    </row>
    <row r="7835" spans="5:13">
      <c r="E7835" s="59"/>
      <c r="F7835" s="62">
        <v>2</v>
      </c>
      <c r="G7835" s="64">
        <v>125713690000</v>
      </c>
      <c r="H7835" s="59"/>
      <c r="I7835" s="69">
        <v>1.01</v>
      </c>
      <c r="J7835" s="70">
        <v>12697082690</v>
      </c>
      <c r="K7835" s="64">
        <v>10</v>
      </c>
      <c r="L7835" s="64">
        <f t="shared" si="128"/>
        <v>1.59619724290872e+18</v>
      </c>
      <c r="M7835" s="62">
        <v>7826</v>
      </c>
    </row>
    <row r="7836" spans="5:13">
      <c r="E7836" s="59"/>
      <c r="F7836" s="62">
        <v>3</v>
      </c>
      <c r="G7836" s="64">
        <v>126958380000</v>
      </c>
      <c r="H7836" s="59"/>
      <c r="I7836" s="69">
        <v>1.02</v>
      </c>
      <c r="J7836" s="70">
        <v>12824053516.9</v>
      </c>
      <c r="K7836" s="64">
        <v>10</v>
      </c>
      <c r="L7836" s="64">
        <f t="shared" si="128"/>
        <v>1.62812118649731e+18</v>
      </c>
      <c r="M7836" s="62">
        <v>7827</v>
      </c>
    </row>
    <row r="7837" spans="5:13">
      <c r="E7837" s="59"/>
      <c r="F7837" s="62">
        <v>4</v>
      </c>
      <c r="G7837" s="64">
        <v>128203070000</v>
      </c>
      <c r="H7837" s="59"/>
      <c r="I7837" s="69">
        <v>1.03</v>
      </c>
      <c r="J7837" s="70">
        <v>12952294052.069</v>
      </c>
      <c r="K7837" s="64">
        <v>10</v>
      </c>
      <c r="L7837" s="64">
        <f t="shared" si="128"/>
        <v>1.66052398922106e+18</v>
      </c>
      <c r="M7837" s="62">
        <v>7828</v>
      </c>
    </row>
    <row r="7838" spans="5:13">
      <c r="E7838" s="59"/>
      <c r="F7838" s="62">
        <v>5</v>
      </c>
      <c r="G7838" s="64">
        <v>129447760000</v>
      </c>
      <c r="H7838" s="59"/>
      <c r="I7838" s="69">
        <v>1.04</v>
      </c>
      <c r="J7838" s="70">
        <v>13081816992.5897</v>
      </c>
      <c r="K7838" s="64">
        <v>10</v>
      </c>
      <c r="L7838" s="64">
        <f t="shared" si="128"/>
        <v>1.69341203586843e+18</v>
      </c>
      <c r="M7838" s="62">
        <v>7829</v>
      </c>
    </row>
    <row r="7839" spans="5:13">
      <c r="E7839" s="59"/>
      <c r="F7839" s="62">
        <v>6</v>
      </c>
      <c r="G7839" s="64">
        <v>131937140000</v>
      </c>
      <c r="H7839" s="59"/>
      <c r="I7839" s="69">
        <v>1.06</v>
      </c>
      <c r="J7839" s="70">
        <v>13212635162.5156</v>
      </c>
      <c r="K7839" s="64">
        <v>10</v>
      </c>
      <c r="L7839" s="64">
        <f t="shared" si="128"/>
        <v>1.74323742714288e+18</v>
      </c>
      <c r="M7839" s="62">
        <v>7830</v>
      </c>
    </row>
    <row r="7840" spans="5:13">
      <c r="E7840" s="59"/>
      <c r="F7840" s="62">
        <v>7</v>
      </c>
      <c r="G7840" s="64">
        <v>134426520000</v>
      </c>
      <c r="H7840" s="59"/>
      <c r="I7840" s="69">
        <v>1.08</v>
      </c>
      <c r="J7840" s="70">
        <v>13344761514.1407</v>
      </c>
      <c r="K7840" s="64">
        <v>10</v>
      </c>
      <c r="L7840" s="64">
        <f t="shared" si="128"/>
        <v>1.79388998500238e+18</v>
      </c>
      <c r="M7840" s="62">
        <v>7831</v>
      </c>
    </row>
    <row r="7841" spans="4:13">
      <c r="D7841" s="59"/>
      <c r="E7841" s="59"/>
      <c r="F7841" s="62">
        <v>8</v>
      </c>
      <c r="G7841" s="64">
        <v>136915900000</v>
      </c>
      <c r="H7841" s="59"/>
      <c r="I7841" s="69">
        <v>1.1</v>
      </c>
      <c r="J7841" s="70">
        <v>13478209129.2822</v>
      </c>
      <c r="K7841" s="64">
        <v>10</v>
      </c>
      <c r="L7841" s="64">
        <f t="shared" si="128"/>
        <v>1.84538127023979e+18</v>
      </c>
      <c r="M7841" s="62">
        <v>7832</v>
      </c>
    </row>
    <row r="7842" spans="4:13">
      <c r="D7842" s="59"/>
      <c r="E7842" s="62">
        <v>5</v>
      </c>
      <c r="F7842" s="62">
        <v>1</v>
      </c>
      <c r="G7842" s="63">
        <v>125985100000</v>
      </c>
      <c r="H7842" s="62">
        <v>1516100000</v>
      </c>
      <c r="I7842" s="69">
        <v>1</v>
      </c>
      <c r="J7842" s="70">
        <v>12724495100</v>
      </c>
      <c r="K7842" s="64">
        <v>10</v>
      </c>
      <c r="L7842" s="64">
        <f t="shared" si="128"/>
        <v>1.60309691360811e+18</v>
      </c>
      <c r="M7842" s="62">
        <v>7833</v>
      </c>
    </row>
    <row r="7843" spans="4:13">
      <c r="D7843" s="59"/>
      <c r="E7843" s="59"/>
      <c r="F7843" s="62">
        <v>2</v>
      </c>
      <c r="G7843" s="64">
        <v>127244951000</v>
      </c>
      <c r="H7843" s="59"/>
      <c r="I7843" s="69">
        <v>1.01</v>
      </c>
      <c r="J7843" s="70">
        <v>12851740051</v>
      </c>
      <c r="K7843" s="64">
        <v>10</v>
      </c>
      <c r="L7843" s="64">
        <f t="shared" si="128"/>
        <v>1.63531916029918e+18</v>
      </c>
      <c r="M7843" s="62">
        <v>7834</v>
      </c>
    </row>
    <row r="7844" spans="4:13">
      <c r="D7844" s="59"/>
      <c r="E7844" s="59"/>
      <c r="F7844" s="62">
        <v>3</v>
      </c>
      <c r="G7844" s="64">
        <v>128504802000</v>
      </c>
      <c r="H7844" s="59"/>
      <c r="I7844" s="69">
        <v>1.02</v>
      </c>
      <c r="J7844" s="70">
        <v>12980257451.51</v>
      </c>
      <c r="K7844" s="64">
        <v>10</v>
      </c>
      <c r="L7844" s="64">
        <f t="shared" si="128"/>
        <v>1.66802554222012e+18</v>
      </c>
      <c r="M7844" s="62">
        <v>7835</v>
      </c>
    </row>
    <row r="7845" spans="4:13">
      <c r="D7845" s="59"/>
      <c r="E7845" s="59"/>
      <c r="F7845" s="62">
        <v>4</v>
      </c>
      <c r="G7845" s="64">
        <v>129764653000</v>
      </c>
      <c r="H7845" s="59"/>
      <c r="I7845" s="69">
        <v>1.03</v>
      </c>
      <c r="J7845" s="70">
        <v>13110060026.0251</v>
      </c>
      <c r="K7845" s="64">
        <v>10</v>
      </c>
      <c r="L7845" s="64">
        <f t="shared" si="128"/>
        <v>1.70122251985097e+18</v>
      </c>
      <c r="M7845" s="62">
        <v>7836</v>
      </c>
    </row>
    <row r="7846" spans="4:13">
      <c r="D7846" s="59"/>
      <c r="E7846" s="59"/>
      <c r="F7846" s="62">
        <v>5</v>
      </c>
      <c r="G7846" s="64">
        <v>131024504000</v>
      </c>
      <c r="H7846" s="59"/>
      <c r="I7846" s="69">
        <v>1.04</v>
      </c>
      <c r="J7846" s="70">
        <v>13241160626.2854</v>
      </c>
      <c r="K7846" s="64">
        <v>10</v>
      </c>
      <c r="L7846" s="64">
        <f t="shared" si="128"/>
        <v>1.73491663446788e+18</v>
      </c>
      <c r="M7846" s="62">
        <v>7837</v>
      </c>
    </row>
    <row r="7847" spans="4:13">
      <c r="D7847" s="59"/>
      <c r="E7847" s="59"/>
      <c r="F7847" s="62">
        <v>6</v>
      </c>
      <c r="G7847" s="64">
        <v>133544206000</v>
      </c>
      <c r="H7847" s="59"/>
      <c r="I7847" s="69">
        <v>1.06</v>
      </c>
      <c r="J7847" s="70">
        <v>13373572232.5482</v>
      </c>
      <c r="K7847" s="64">
        <v>10</v>
      </c>
      <c r="L7847" s="64">
        <f t="shared" si="128"/>
        <v>1.7859632187235e+18</v>
      </c>
      <c r="M7847" s="62">
        <v>7838</v>
      </c>
    </row>
    <row r="7848" spans="4:13">
      <c r="D7848" s="59"/>
      <c r="E7848" s="59"/>
      <c r="F7848" s="62">
        <v>7</v>
      </c>
      <c r="G7848" s="64">
        <v>136063908000</v>
      </c>
      <c r="H7848" s="59"/>
      <c r="I7848" s="69">
        <v>1.08</v>
      </c>
      <c r="J7848" s="70">
        <v>13507307954.8737</v>
      </c>
      <c r="K7848" s="64">
        <v>10</v>
      </c>
      <c r="L7848" s="64">
        <f t="shared" si="128"/>
        <v>1.83785724296351e+18</v>
      </c>
      <c r="M7848" s="62">
        <v>7839</v>
      </c>
    </row>
    <row r="7849" spans="4:13">
      <c r="D7849" s="59"/>
      <c r="E7849" s="59"/>
      <c r="F7849" s="62">
        <v>8</v>
      </c>
      <c r="G7849" s="64">
        <v>138583610000</v>
      </c>
      <c r="H7849" s="59"/>
      <c r="I7849" s="69">
        <v>1.1</v>
      </c>
      <c r="J7849" s="70">
        <v>13642381034.4224</v>
      </c>
      <c r="K7849" s="64">
        <v>10</v>
      </c>
      <c r="L7849" s="64">
        <f t="shared" si="128"/>
        <v>1.8906105513294e+18</v>
      </c>
      <c r="M7849" s="62">
        <v>7840</v>
      </c>
    </row>
    <row r="7850" spans="4:13">
      <c r="D7850" s="62" t="s">
        <v>793</v>
      </c>
      <c r="E7850" s="62">
        <v>1</v>
      </c>
      <c r="F7850" s="62">
        <v>1</v>
      </c>
      <c r="G7850" s="63">
        <v>127551200000</v>
      </c>
      <c r="H7850" s="62">
        <v>1566100000</v>
      </c>
      <c r="I7850" s="69">
        <v>1</v>
      </c>
      <c r="J7850" s="70">
        <v>12882671200</v>
      </c>
      <c r="K7850" s="64">
        <v>10</v>
      </c>
      <c r="L7850" s="64">
        <f t="shared" si="128"/>
        <v>1.64320029831664e+18</v>
      </c>
      <c r="M7850" s="62">
        <v>7841</v>
      </c>
    </row>
    <row r="7851" spans="4:13">
      <c r="D7851" s="59"/>
      <c r="E7851" s="59"/>
      <c r="F7851" s="62">
        <v>2</v>
      </c>
      <c r="G7851" s="64">
        <v>128826712000</v>
      </c>
      <c r="H7851" s="59"/>
      <c r="I7851" s="69">
        <v>1.01</v>
      </c>
      <c r="J7851" s="70">
        <v>13011497912</v>
      </c>
      <c r="K7851" s="64">
        <v>10</v>
      </c>
      <c r="L7851" s="64">
        <f t="shared" si="128"/>
        <v>1.67622862302454e+18</v>
      </c>
      <c r="M7851" s="62">
        <v>7842</v>
      </c>
    </row>
    <row r="7852" spans="4:13">
      <c r="D7852" s="59"/>
      <c r="E7852" s="59"/>
      <c r="F7852" s="62">
        <v>3</v>
      </c>
      <c r="G7852" s="64">
        <v>130102224000</v>
      </c>
      <c r="H7852" s="59"/>
      <c r="I7852" s="69">
        <v>1.02</v>
      </c>
      <c r="J7852" s="70">
        <v>13141612891.12</v>
      </c>
      <c r="K7852" s="64">
        <v>10</v>
      </c>
      <c r="L7852" s="64">
        <f t="shared" si="128"/>
        <v>1.70975319418401e+18</v>
      </c>
      <c r="M7852" s="62">
        <v>7843</v>
      </c>
    </row>
    <row r="7853" spans="4:13">
      <c r="D7853" s="59"/>
      <c r="E7853" s="59"/>
      <c r="F7853" s="62">
        <v>4</v>
      </c>
      <c r="G7853" s="64">
        <v>131377736000</v>
      </c>
      <c r="H7853" s="59"/>
      <c r="I7853" s="69">
        <v>1.03</v>
      </c>
      <c r="J7853" s="70">
        <v>13273029020.0312</v>
      </c>
      <c r="K7853" s="64">
        <v>10</v>
      </c>
      <c r="L7853" s="64">
        <f t="shared" si="128"/>
        <v>1.74378063389173e+18</v>
      </c>
      <c r="M7853" s="62">
        <v>7844</v>
      </c>
    </row>
    <row r="7854" spans="4:13">
      <c r="D7854" s="59"/>
      <c r="E7854" s="59"/>
      <c r="F7854" s="62">
        <v>5</v>
      </c>
      <c r="G7854" s="64">
        <v>132653248000</v>
      </c>
      <c r="H7854" s="59"/>
      <c r="I7854" s="69">
        <v>1.04</v>
      </c>
      <c r="J7854" s="70">
        <v>13405759310.2315</v>
      </c>
      <c r="K7854" s="64">
        <v>10</v>
      </c>
      <c r="L7854" s="64">
        <f t="shared" si="128"/>
        <v>1.7783176470617e+18</v>
      </c>
      <c r="M7854" s="62">
        <v>7845</v>
      </c>
    </row>
    <row r="7855" spans="4:13">
      <c r="D7855" s="59"/>
      <c r="E7855" s="59"/>
      <c r="F7855" s="62">
        <v>6</v>
      </c>
      <c r="G7855" s="64">
        <v>135204272000</v>
      </c>
      <c r="H7855" s="59"/>
      <c r="I7855" s="69">
        <v>1.06</v>
      </c>
      <c r="J7855" s="70">
        <v>13539816903.3338</v>
      </c>
      <c r="K7855" s="64">
        <v>10</v>
      </c>
      <c r="L7855" s="64">
        <f t="shared" si="128"/>
        <v>1.83064122263281e+18</v>
      </c>
      <c r="M7855" s="62">
        <v>7846</v>
      </c>
    </row>
    <row r="7856" spans="4:13">
      <c r="D7856" s="59"/>
      <c r="E7856" s="59"/>
      <c r="F7856" s="62">
        <v>7</v>
      </c>
      <c r="G7856" s="64">
        <v>137755296000</v>
      </c>
      <c r="H7856" s="59"/>
      <c r="I7856" s="69">
        <v>1.08</v>
      </c>
      <c r="J7856" s="70">
        <v>13675215072.3672</v>
      </c>
      <c r="K7856" s="64">
        <v>10</v>
      </c>
      <c r="L7856" s="64">
        <f t="shared" si="128"/>
        <v>1.8838334379129e+18</v>
      </c>
      <c r="M7856" s="62">
        <v>7847</v>
      </c>
    </row>
    <row r="7857" spans="5:13">
      <c r="E7857" s="59"/>
      <c r="F7857" s="62">
        <v>8</v>
      </c>
      <c r="G7857" s="64">
        <v>140306320000</v>
      </c>
      <c r="H7857" s="59"/>
      <c r="I7857" s="69">
        <v>1.1</v>
      </c>
      <c r="J7857" s="70">
        <v>13811967223.0908</v>
      </c>
      <c r="K7857" s="64">
        <v>10</v>
      </c>
      <c r="L7857" s="64">
        <f t="shared" si="128"/>
        <v>1.93790643333881e+18</v>
      </c>
      <c r="M7857" s="62">
        <v>7848</v>
      </c>
    </row>
    <row r="7858" spans="5:13">
      <c r="E7858" s="62">
        <v>2</v>
      </c>
      <c r="F7858" s="62">
        <v>1</v>
      </c>
      <c r="G7858" s="63">
        <v>129117300000</v>
      </c>
      <c r="H7858" s="62">
        <v>1566100000</v>
      </c>
      <c r="I7858" s="69">
        <v>1</v>
      </c>
      <c r="J7858" s="70">
        <v>13040847300</v>
      </c>
      <c r="K7858" s="64">
        <v>10</v>
      </c>
      <c r="L7858" s="64">
        <f t="shared" si="128"/>
        <v>1.68379912220559e+18</v>
      </c>
      <c r="M7858" s="62">
        <v>7849</v>
      </c>
    </row>
    <row r="7859" spans="5:13">
      <c r="E7859" s="59"/>
      <c r="F7859" s="62">
        <v>2</v>
      </c>
      <c r="G7859" s="64">
        <v>130408473000</v>
      </c>
      <c r="H7859" s="59"/>
      <c r="I7859" s="69">
        <v>1.01</v>
      </c>
      <c r="J7859" s="70">
        <v>13171255773</v>
      </c>
      <c r="K7859" s="64">
        <v>10</v>
      </c>
      <c r="L7859" s="64">
        <f t="shared" si="128"/>
        <v>1.71764348325784e+18</v>
      </c>
      <c r="M7859" s="62">
        <v>7850</v>
      </c>
    </row>
    <row r="7860" spans="5:13">
      <c r="E7860" s="59"/>
      <c r="F7860" s="62">
        <v>3</v>
      </c>
      <c r="G7860" s="64">
        <v>131699646000</v>
      </c>
      <c r="H7860" s="59"/>
      <c r="I7860" s="69">
        <v>1.02</v>
      </c>
      <c r="J7860" s="70">
        <v>13302968330.73</v>
      </c>
      <c r="K7860" s="64">
        <v>10</v>
      </c>
      <c r="L7860" s="64">
        <f t="shared" si="128"/>
        <v>1.751996351606e+18</v>
      </c>
      <c r="M7860" s="62">
        <v>7851</v>
      </c>
    </row>
    <row r="7861" spans="5:13">
      <c r="E7861" s="59"/>
      <c r="F7861" s="62">
        <v>4</v>
      </c>
      <c r="G7861" s="64">
        <v>132990819000</v>
      </c>
      <c r="H7861" s="59"/>
      <c r="I7861" s="69">
        <v>1.03</v>
      </c>
      <c r="J7861" s="70">
        <v>13435998014.0373</v>
      </c>
      <c r="K7861" s="64">
        <v>10</v>
      </c>
      <c r="L7861" s="64">
        <f t="shared" si="128"/>
        <v>1.78686451296001e+18</v>
      </c>
      <c r="M7861" s="62">
        <v>7852</v>
      </c>
    </row>
    <row r="7862" spans="5:13">
      <c r="E7862" s="59"/>
      <c r="F7862" s="62">
        <v>5</v>
      </c>
      <c r="G7862" s="64">
        <v>134281992000</v>
      </c>
      <c r="H7862" s="59"/>
      <c r="I7862" s="69">
        <v>1.04</v>
      </c>
      <c r="J7862" s="70">
        <v>13570357994.1777</v>
      </c>
      <c r="K7862" s="64">
        <v>10</v>
      </c>
      <c r="L7862" s="64">
        <f t="shared" si="128"/>
        <v>1.8222548378933e+18</v>
      </c>
      <c r="M7862" s="62">
        <v>7853</v>
      </c>
    </row>
    <row r="7863" spans="5:13">
      <c r="E7863" s="59"/>
      <c r="F7863" s="62">
        <v>6</v>
      </c>
      <c r="G7863" s="64">
        <v>136864338000</v>
      </c>
      <c r="H7863" s="59"/>
      <c r="I7863" s="69">
        <v>1.06</v>
      </c>
      <c r="J7863" s="70">
        <v>13706061574.1194</v>
      </c>
      <c r="K7863" s="64">
        <v>10</v>
      </c>
      <c r="L7863" s="64">
        <f t="shared" si="128"/>
        <v>1.87587118079343e+18</v>
      </c>
      <c r="M7863" s="62">
        <v>7854</v>
      </c>
    </row>
    <row r="7864" spans="5:13">
      <c r="E7864" s="59"/>
      <c r="F7864" s="62">
        <v>7</v>
      </c>
      <c r="G7864" s="64">
        <v>139446684000</v>
      </c>
      <c r="H7864" s="59"/>
      <c r="I7864" s="69">
        <v>1.08</v>
      </c>
      <c r="J7864" s="70">
        <v>13843122189.8606</v>
      </c>
      <c r="K7864" s="64">
        <v>10</v>
      </c>
      <c r="L7864" s="64">
        <f t="shared" si="128"/>
        <v>1.93037762502956e+18</v>
      </c>
      <c r="M7864" s="62">
        <v>7855</v>
      </c>
    </row>
    <row r="7865" spans="5:13">
      <c r="E7865" s="59"/>
      <c r="F7865" s="62">
        <v>8</v>
      </c>
      <c r="G7865" s="64">
        <v>142029030000</v>
      </c>
      <c r="H7865" s="59"/>
      <c r="I7865" s="69">
        <v>1.1</v>
      </c>
      <c r="J7865" s="70">
        <v>13981553411.7593</v>
      </c>
      <c r="K7865" s="64">
        <v>10</v>
      </c>
      <c r="L7865" s="64">
        <f t="shared" si="128"/>
        <v>1.98578661099439e+18</v>
      </c>
      <c r="M7865" s="62">
        <v>7856</v>
      </c>
    </row>
    <row r="7866" spans="5:13">
      <c r="E7866" s="62">
        <v>3</v>
      </c>
      <c r="F7866" s="62">
        <v>1</v>
      </c>
      <c r="G7866" s="63">
        <v>130683400000</v>
      </c>
      <c r="H7866" s="62">
        <v>1566100000</v>
      </c>
      <c r="I7866" s="69">
        <v>1</v>
      </c>
      <c r="J7866" s="70">
        <v>13199023400</v>
      </c>
      <c r="K7866" s="64">
        <v>10</v>
      </c>
      <c r="L7866" s="64">
        <f t="shared" si="128"/>
        <v>1.72489338527496e+18</v>
      </c>
      <c r="M7866" s="62">
        <v>7857</v>
      </c>
    </row>
    <row r="7867" spans="5:13">
      <c r="E7867" s="59"/>
      <c r="F7867" s="62">
        <v>2</v>
      </c>
      <c r="G7867" s="64">
        <v>131990234000</v>
      </c>
      <c r="H7867" s="59"/>
      <c r="I7867" s="69">
        <v>1.01</v>
      </c>
      <c r="J7867" s="70">
        <v>13331013634</v>
      </c>
      <c r="K7867" s="64">
        <v>10</v>
      </c>
      <c r="L7867" s="64">
        <f t="shared" si="128"/>
        <v>1.75956374099908e+18</v>
      </c>
      <c r="M7867" s="62">
        <v>7858</v>
      </c>
    </row>
    <row r="7868" spans="5:13">
      <c r="E7868" s="59"/>
      <c r="F7868" s="62">
        <v>3</v>
      </c>
      <c r="G7868" s="64">
        <v>133297068000</v>
      </c>
      <c r="H7868" s="59"/>
      <c r="I7868" s="69">
        <v>1.02</v>
      </c>
      <c r="J7868" s="70">
        <v>13464323770.34</v>
      </c>
      <c r="K7868" s="64">
        <v>10</v>
      </c>
      <c r="L7868" s="64">
        <f t="shared" si="128"/>
        <v>1.7947550144861e+18</v>
      </c>
      <c r="M7868" s="62">
        <v>7859</v>
      </c>
    </row>
    <row r="7869" spans="5:13">
      <c r="E7869" s="59"/>
      <c r="F7869" s="62">
        <v>4</v>
      </c>
      <c r="G7869" s="64">
        <v>134603902000</v>
      </c>
      <c r="H7869" s="59"/>
      <c r="I7869" s="69">
        <v>1.03</v>
      </c>
      <c r="J7869" s="70">
        <v>13598967008.0434</v>
      </c>
      <c r="K7869" s="64">
        <v>10</v>
      </c>
      <c r="L7869" s="64">
        <f t="shared" si="128"/>
        <v>1.83047415705581e+18</v>
      </c>
      <c r="M7869" s="62">
        <v>7860</v>
      </c>
    </row>
    <row r="7870" spans="5:13">
      <c r="E7870" s="59"/>
      <c r="F7870" s="62">
        <v>5</v>
      </c>
      <c r="G7870" s="64">
        <v>135910736000</v>
      </c>
      <c r="H7870" s="59"/>
      <c r="I7870" s="69">
        <v>1.04</v>
      </c>
      <c r="J7870" s="70">
        <v>13734956678.1238</v>
      </c>
      <c r="K7870" s="64">
        <v>10</v>
      </c>
      <c r="L7870" s="64">
        <f t="shared" si="128"/>
        <v>1.86672820696266e+18</v>
      </c>
      <c r="M7870" s="62">
        <v>7861</v>
      </c>
    </row>
    <row r="7871" spans="5:13">
      <c r="E7871" s="59"/>
      <c r="F7871" s="62">
        <v>6</v>
      </c>
      <c r="G7871" s="64">
        <v>138524404000</v>
      </c>
      <c r="H7871" s="59"/>
      <c r="I7871" s="69">
        <v>1.06</v>
      </c>
      <c r="J7871" s="70">
        <v>13872306244.9051</v>
      </c>
      <c r="K7871" s="64">
        <v>10</v>
      </c>
      <c r="L7871" s="64">
        <f t="shared" si="128"/>
        <v>1.92165309320536e+18</v>
      </c>
      <c r="M7871" s="62">
        <v>7862</v>
      </c>
    </row>
    <row r="7872" spans="5:13">
      <c r="E7872" s="59"/>
      <c r="F7872" s="62">
        <v>7</v>
      </c>
      <c r="G7872" s="64">
        <v>141138072000</v>
      </c>
      <c r="H7872" s="59"/>
      <c r="I7872" s="69">
        <v>1.08</v>
      </c>
      <c r="J7872" s="70">
        <v>14011029307.3541</v>
      </c>
      <c r="K7872" s="64">
        <v>10</v>
      </c>
      <c r="L7872" s="64">
        <f t="shared" si="128"/>
        <v>1.97748980431352e+18</v>
      </c>
      <c r="M7872" s="62">
        <v>7863</v>
      </c>
    </row>
    <row r="7873" spans="5:13">
      <c r="E7873" s="59"/>
      <c r="F7873" s="62">
        <v>8</v>
      </c>
      <c r="G7873" s="64">
        <v>143751740000</v>
      </c>
      <c r="H7873" s="59"/>
      <c r="I7873" s="69">
        <v>1.1</v>
      </c>
      <c r="J7873" s="70">
        <v>14151139600.4277</v>
      </c>
      <c r="K7873" s="64">
        <v>10</v>
      </c>
      <c r="L7873" s="64">
        <f t="shared" si="128"/>
        <v>2.03425108429613e+18</v>
      </c>
      <c r="M7873" s="62">
        <v>7864</v>
      </c>
    </row>
    <row r="7874" spans="5:13">
      <c r="E7874" s="62">
        <v>4</v>
      </c>
      <c r="F7874" s="62">
        <v>1</v>
      </c>
      <c r="G7874" s="63">
        <v>132249500000</v>
      </c>
      <c r="H7874" s="62">
        <v>1566100000</v>
      </c>
      <c r="I7874" s="69">
        <v>1</v>
      </c>
      <c r="J7874" s="70">
        <v>13357199500</v>
      </c>
      <c r="K7874" s="64">
        <v>10</v>
      </c>
      <c r="L7874" s="64">
        <f t="shared" si="128"/>
        <v>1.76648308752475e+18</v>
      </c>
      <c r="M7874" s="62">
        <v>7865</v>
      </c>
    </row>
    <row r="7875" spans="5:13">
      <c r="E7875" s="59"/>
      <c r="F7875" s="62">
        <v>2</v>
      </c>
      <c r="G7875" s="64">
        <v>133571995000</v>
      </c>
      <c r="H7875" s="59"/>
      <c r="I7875" s="69">
        <v>1.01</v>
      </c>
      <c r="J7875" s="70">
        <v>13490771495</v>
      </c>
      <c r="K7875" s="64">
        <v>10</v>
      </c>
      <c r="L7875" s="64">
        <f t="shared" si="128"/>
        <v>1.80198939624828e+18</v>
      </c>
      <c r="M7875" s="62">
        <v>7866</v>
      </c>
    </row>
    <row r="7876" spans="5:13">
      <c r="E7876" s="59"/>
      <c r="F7876" s="62">
        <v>3</v>
      </c>
      <c r="G7876" s="64">
        <v>134894490000</v>
      </c>
      <c r="H7876" s="59"/>
      <c r="I7876" s="69">
        <v>1.02</v>
      </c>
      <c r="J7876" s="70">
        <v>13625679209.95</v>
      </c>
      <c r="K7876" s="64">
        <v>10</v>
      </c>
      <c r="L7876" s="64">
        <f t="shared" si="128"/>
        <v>1.8380291828243e+18</v>
      </c>
      <c r="M7876" s="62">
        <v>7867</v>
      </c>
    </row>
    <row r="7877" spans="5:13">
      <c r="E7877" s="59"/>
      <c r="F7877" s="62">
        <v>4</v>
      </c>
      <c r="G7877" s="64">
        <v>136216985000</v>
      </c>
      <c r="H7877" s="59"/>
      <c r="I7877" s="69">
        <v>1.03</v>
      </c>
      <c r="J7877" s="70">
        <v>13761936002.0495</v>
      </c>
      <c r="K7877" s="64">
        <v>10</v>
      </c>
      <c r="L7877" s="64">
        <f t="shared" si="128"/>
        <v>1.87460956617912e+18</v>
      </c>
      <c r="M7877" s="62">
        <v>7868</v>
      </c>
    </row>
    <row r="7878" spans="5:13">
      <c r="E7878" s="59"/>
      <c r="F7878" s="62">
        <v>5</v>
      </c>
      <c r="G7878" s="64">
        <v>137539480000</v>
      </c>
      <c r="H7878" s="59"/>
      <c r="I7878" s="69">
        <v>1.04</v>
      </c>
      <c r="J7878" s="70">
        <v>13899555362.07</v>
      </c>
      <c r="K7878" s="64">
        <v>10</v>
      </c>
      <c r="L7878" s="64">
        <f t="shared" si="128"/>
        <v>1.9117377542698e+18</v>
      </c>
      <c r="M7878" s="62">
        <v>7869</v>
      </c>
    </row>
    <row r="7879" spans="5:13">
      <c r="E7879" s="59"/>
      <c r="F7879" s="62">
        <v>6</v>
      </c>
      <c r="G7879" s="64">
        <v>140184470000</v>
      </c>
      <c r="H7879" s="59"/>
      <c r="I7879" s="69">
        <v>1.06</v>
      </c>
      <c r="J7879" s="70">
        <v>14038550915.6907</v>
      </c>
      <c r="K7879" s="64">
        <v>10</v>
      </c>
      <c r="L7879" s="64">
        <f t="shared" ref="L7879:L7942" si="129">G7879*(1+J7879/1000)</f>
        <v>1.96798695986859e+18</v>
      </c>
      <c r="M7879" s="62">
        <v>7870</v>
      </c>
    </row>
    <row r="7880" spans="5:13">
      <c r="E7880" s="59"/>
      <c r="F7880" s="62">
        <v>7</v>
      </c>
      <c r="G7880" s="64">
        <v>142829460000</v>
      </c>
      <c r="H7880" s="59"/>
      <c r="I7880" s="69">
        <v>1.08</v>
      </c>
      <c r="J7880" s="70">
        <v>14178936424.8476</v>
      </c>
      <c r="K7880" s="64">
        <v>10</v>
      </c>
      <c r="L7880" s="64">
        <f t="shared" si="129"/>
        <v>2.02516997576477e+18</v>
      </c>
      <c r="M7880" s="62">
        <v>7871</v>
      </c>
    </row>
    <row r="7881" spans="5:13">
      <c r="E7881" s="59"/>
      <c r="F7881" s="62">
        <v>8</v>
      </c>
      <c r="G7881" s="64">
        <v>145474450000</v>
      </c>
      <c r="H7881" s="59"/>
      <c r="I7881" s="69">
        <v>1.1</v>
      </c>
      <c r="J7881" s="70">
        <v>14320725789.0961</v>
      </c>
      <c r="K7881" s="64">
        <v>10</v>
      </c>
      <c r="L7881" s="64">
        <f t="shared" si="129"/>
        <v>2.08329985324402e+18</v>
      </c>
      <c r="M7881" s="62">
        <v>7872</v>
      </c>
    </row>
    <row r="7882" spans="5:13">
      <c r="E7882" s="62">
        <v>5</v>
      </c>
      <c r="F7882" s="62">
        <v>1</v>
      </c>
      <c r="G7882" s="63">
        <v>133815600000</v>
      </c>
      <c r="H7882" s="62">
        <v>1566100000</v>
      </c>
      <c r="I7882" s="69">
        <v>1</v>
      </c>
      <c r="J7882" s="70">
        <v>13515375600</v>
      </c>
      <c r="K7882" s="64">
        <v>10</v>
      </c>
      <c r="L7882" s="64">
        <f t="shared" si="129"/>
        <v>1.80856822895496e+18</v>
      </c>
      <c r="M7882" s="62">
        <v>7873</v>
      </c>
    </row>
    <row r="7883" spans="5:13">
      <c r="E7883" s="59"/>
      <c r="F7883" s="62">
        <v>2</v>
      </c>
      <c r="G7883" s="64">
        <v>135153756000</v>
      </c>
      <c r="H7883" s="59"/>
      <c r="I7883" s="69">
        <v>1.01</v>
      </c>
      <c r="J7883" s="70">
        <v>13650529356</v>
      </c>
      <c r="K7883" s="64">
        <v>10</v>
      </c>
      <c r="L7883" s="64">
        <f t="shared" si="129"/>
        <v>1.84492044900542e+18</v>
      </c>
      <c r="M7883" s="62">
        <v>7874</v>
      </c>
    </row>
    <row r="7884" spans="5:13">
      <c r="E7884" s="59"/>
      <c r="F7884" s="62">
        <v>3</v>
      </c>
      <c r="G7884" s="64">
        <v>136491912000</v>
      </c>
      <c r="H7884" s="59"/>
      <c r="I7884" s="69">
        <v>1.02</v>
      </c>
      <c r="J7884" s="70">
        <v>13787034649.56</v>
      </c>
      <c r="K7884" s="64">
        <v>10</v>
      </c>
      <c r="L7884" s="64">
        <f t="shared" si="129"/>
        <v>1.88181885662061e+18</v>
      </c>
      <c r="M7884" s="62">
        <v>7875</v>
      </c>
    </row>
    <row r="7885" spans="5:13">
      <c r="E7885" s="59"/>
      <c r="F7885" s="62">
        <v>4</v>
      </c>
      <c r="G7885" s="64">
        <v>137830068000</v>
      </c>
      <c r="H7885" s="59"/>
      <c r="I7885" s="69">
        <v>1.03</v>
      </c>
      <c r="J7885" s="70">
        <v>13924904996.0556</v>
      </c>
      <c r="K7885" s="64">
        <v>10</v>
      </c>
      <c r="L7885" s="64">
        <f t="shared" si="129"/>
        <v>1.91927074032995e+18</v>
      </c>
      <c r="M7885" s="62">
        <v>7876</v>
      </c>
    </row>
    <row r="7886" spans="5:13">
      <c r="E7886" s="59"/>
      <c r="F7886" s="62">
        <v>5</v>
      </c>
      <c r="G7886" s="64">
        <v>139168224000</v>
      </c>
      <c r="H7886" s="59"/>
      <c r="I7886" s="69">
        <v>1.04</v>
      </c>
      <c r="J7886" s="70">
        <v>14064154046.0162</v>
      </c>
      <c r="K7886" s="64">
        <v>10</v>
      </c>
      <c r="L7886" s="64">
        <f t="shared" si="129"/>
        <v>1.95728347981471e+18</v>
      </c>
      <c r="M7886" s="62">
        <v>7877</v>
      </c>
    </row>
    <row r="7887" spans="5:13">
      <c r="E7887" s="59"/>
      <c r="F7887" s="62">
        <v>6</v>
      </c>
      <c r="G7887" s="64">
        <v>141844536000</v>
      </c>
      <c r="H7887" s="59"/>
      <c r="I7887" s="69">
        <v>1.06</v>
      </c>
      <c r="J7887" s="70">
        <v>14204795586.4763</v>
      </c>
      <c r="K7887" s="64">
        <v>10</v>
      </c>
      <c r="L7887" s="64">
        <f t="shared" si="129"/>
        <v>2.01487278078311e+18</v>
      </c>
      <c r="M7887" s="62">
        <v>7878</v>
      </c>
    </row>
    <row r="7888" spans="5:13">
      <c r="E7888" s="59"/>
      <c r="F7888" s="62">
        <v>7</v>
      </c>
      <c r="G7888" s="64">
        <v>144520848000</v>
      </c>
      <c r="H7888" s="59"/>
      <c r="I7888" s="69">
        <v>1.08</v>
      </c>
      <c r="J7888" s="70">
        <v>14346843542.3411</v>
      </c>
      <c r="K7888" s="64">
        <v>10</v>
      </c>
      <c r="L7888" s="64">
        <f t="shared" si="129"/>
        <v>2.07341813938331e+18</v>
      </c>
      <c r="M7888" s="62">
        <v>7879</v>
      </c>
    </row>
    <row r="7889" spans="4:13">
      <c r="D7889" s="59"/>
      <c r="E7889" s="59"/>
      <c r="F7889" s="62">
        <v>8</v>
      </c>
      <c r="G7889" s="64">
        <v>147197160000</v>
      </c>
      <c r="H7889" s="59"/>
      <c r="I7889" s="69">
        <v>1.1</v>
      </c>
      <c r="J7889" s="70">
        <v>14490311977.7645</v>
      </c>
      <c r="K7889" s="64">
        <v>10</v>
      </c>
      <c r="L7889" s="64">
        <f t="shared" si="129"/>
        <v>2.13293291783808e+18</v>
      </c>
      <c r="M7889" s="62">
        <v>7880</v>
      </c>
    </row>
    <row r="7890" spans="4:13">
      <c r="D7890" s="62" t="s">
        <v>794</v>
      </c>
      <c r="E7890" s="62">
        <v>1</v>
      </c>
      <c r="F7890" s="62">
        <v>1</v>
      </c>
      <c r="G7890" s="63">
        <v>135431700000</v>
      </c>
      <c r="H7890" s="62">
        <v>1616100000</v>
      </c>
      <c r="I7890" s="69">
        <v>1</v>
      </c>
      <c r="J7890" s="70">
        <v>13678601700</v>
      </c>
      <c r="K7890" s="64">
        <v>10</v>
      </c>
      <c r="L7890" s="64">
        <f t="shared" si="129"/>
        <v>1.85251641728559e+18</v>
      </c>
      <c r="M7890" s="62">
        <v>7881</v>
      </c>
    </row>
    <row r="7891" spans="4:13">
      <c r="D7891" s="59"/>
      <c r="E7891" s="59"/>
      <c r="F7891" s="62">
        <v>2</v>
      </c>
      <c r="G7891" s="64">
        <v>136786017000</v>
      </c>
      <c r="H7891" s="59"/>
      <c r="I7891" s="69">
        <v>1.01</v>
      </c>
      <c r="J7891" s="70">
        <v>13815387717</v>
      </c>
      <c r="K7891" s="64">
        <v>10</v>
      </c>
      <c r="L7891" s="64">
        <f t="shared" si="129"/>
        <v>1.88975199590517e+18</v>
      </c>
      <c r="M7891" s="62">
        <v>7882</v>
      </c>
    </row>
    <row r="7892" spans="4:13">
      <c r="D7892" s="59"/>
      <c r="E7892" s="59"/>
      <c r="F7892" s="62">
        <v>3</v>
      </c>
      <c r="G7892" s="64">
        <v>138140334000</v>
      </c>
      <c r="H7892" s="59"/>
      <c r="I7892" s="69">
        <v>1.02</v>
      </c>
      <c r="J7892" s="70">
        <v>13953541594.17</v>
      </c>
      <c r="K7892" s="64">
        <v>10</v>
      </c>
      <c r="L7892" s="64">
        <f t="shared" si="129"/>
        <v>1.92754703444187e+18</v>
      </c>
      <c r="M7892" s="62">
        <v>7883</v>
      </c>
    </row>
    <row r="7893" spans="4:13">
      <c r="D7893" s="59"/>
      <c r="E7893" s="59"/>
      <c r="F7893" s="62">
        <v>4</v>
      </c>
      <c r="G7893" s="64">
        <v>139494651000</v>
      </c>
      <c r="H7893" s="59"/>
      <c r="I7893" s="69">
        <v>1.03</v>
      </c>
      <c r="J7893" s="70">
        <v>14093077010.1117</v>
      </c>
      <c r="K7893" s="64">
        <v>10</v>
      </c>
      <c r="L7893" s="64">
        <f t="shared" si="129"/>
        <v>1.96590899853631e+18</v>
      </c>
      <c r="M7893" s="62">
        <v>7884</v>
      </c>
    </row>
    <row r="7894" spans="4:13">
      <c r="D7894" s="59"/>
      <c r="E7894" s="59"/>
      <c r="F7894" s="62">
        <v>5</v>
      </c>
      <c r="G7894" s="64">
        <v>140848968000</v>
      </c>
      <c r="H7894" s="59"/>
      <c r="I7894" s="69">
        <v>1.04</v>
      </c>
      <c r="J7894" s="70">
        <v>14234007780.2128</v>
      </c>
      <c r="K7894" s="64">
        <v>10</v>
      </c>
      <c r="L7894" s="64">
        <f t="shared" si="129"/>
        <v>2.00484544719591e+18</v>
      </c>
      <c r="M7894" s="62">
        <v>7885</v>
      </c>
    </row>
    <row r="7895" spans="4:13">
      <c r="D7895" s="59"/>
      <c r="E7895" s="59"/>
      <c r="F7895" s="62">
        <v>6</v>
      </c>
      <c r="G7895" s="64">
        <v>143557602000</v>
      </c>
      <c r="H7895" s="59"/>
      <c r="I7895" s="69">
        <v>1.06</v>
      </c>
      <c r="J7895" s="70">
        <v>14376347858.0149</v>
      </c>
      <c r="K7895" s="64">
        <v>10</v>
      </c>
      <c r="L7895" s="64">
        <f t="shared" si="129"/>
        <v>2.06383416757206e+18</v>
      </c>
      <c r="M7895" s="62">
        <v>7886</v>
      </c>
    </row>
    <row r="7896" spans="4:13">
      <c r="D7896" s="59"/>
      <c r="E7896" s="59"/>
      <c r="F7896" s="62">
        <v>7</v>
      </c>
      <c r="G7896" s="64">
        <v>146266236000</v>
      </c>
      <c r="H7896" s="59"/>
      <c r="I7896" s="69">
        <v>1.08</v>
      </c>
      <c r="J7896" s="70">
        <v>14520111336.5951</v>
      </c>
      <c r="K7896" s="64">
        <v>10</v>
      </c>
      <c r="L7896" s="64">
        <f t="shared" si="129"/>
        <v>2.12380217777093e+18</v>
      </c>
      <c r="M7896" s="62">
        <v>7887</v>
      </c>
    </row>
    <row r="7897" spans="4:13">
      <c r="D7897" s="59"/>
      <c r="E7897" s="59"/>
      <c r="F7897" s="62">
        <v>8</v>
      </c>
      <c r="G7897" s="64">
        <v>148974870000</v>
      </c>
      <c r="H7897" s="59"/>
      <c r="I7897" s="69">
        <v>1.1</v>
      </c>
      <c r="J7897" s="70">
        <v>14665312449.961</v>
      </c>
      <c r="K7897" s="64">
        <v>10</v>
      </c>
      <c r="L7897" s="64">
        <f t="shared" si="129"/>
        <v>2.18476316471719e+18</v>
      </c>
      <c r="M7897" s="62">
        <v>7888</v>
      </c>
    </row>
    <row r="7898" spans="4:13">
      <c r="D7898" s="59"/>
      <c r="E7898" s="62">
        <v>2</v>
      </c>
      <c r="F7898" s="62">
        <v>1</v>
      </c>
      <c r="G7898" s="63">
        <v>137047800000</v>
      </c>
      <c r="H7898" s="62">
        <v>1616100000</v>
      </c>
      <c r="I7898" s="69">
        <v>1</v>
      </c>
      <c r="J7898" s="70">
        <v>13841827800</v>
      </c>
      <c r="K7898" s="64">
        <v>10</v>
      </c>
      <c r="L7898" s="64">
        <f t="shared" si="129"/>
        <v>1.89699218501664e+18</v>
      </c>
      <c r="M7898" s="62">
        <v>7889</v>
      </c>
    </row>
    <row r="7899" spans="4:13">
      <c r="D7899" s="59"/>
      <c r="E7899" s="59"/>
      <c r="F7899" s="62">
        <v>2</v>
      </c>
      <c r="G7899" s="64">
        <v>138418278000</v>
      </c>
      <c r="H7899" s="59"/>
      <c r="I7899" s="69">
        <v>1.01</v>
      </c>
      <c r="J7899" s="70">
        <v>13980246078</v>
      </c>
      <c r="K7899" s="64">
        <v>10</v>
      </c>
      <c r="L7899" s="64">
        <f t="shared" si="129"/>
        <v>1.93512172655129e+18</v>
      </c>
      <c r="M7899" s="62">
        <v>7890</v>
      </c>
    </row>
    <row r="7900" spans="4:13">
      <c r="D7900" s="59"/>
      <c r="E7900" s="59"/>
      <c r="F7900" s="62">
        <v>3</v>
      </c>
      <c r="G7900" s="64">
        <v>139788756000</v>
      </c>
      <c r="H7900" s="59"/>
      <c r="I7900" s="69">
        <v>1.02</v>
      </c>
      <c r="J7900" s="70">
        <v>14120048538.78</v>
      </c>
      <c r="K7900" s="64">
        <v>10</v>
      </c>
      <c r="L7900" s="64">
        <f t="shared" si="129"/>
        <v>1.97382415968443e+18</v>
      </c>
      <c r="M7900" s="62">
        <v>7891</v>
      </c>
    </row>
    <row r="7901" spans="4:13">
      <c r="D7901" s="59"/>
      <c r="E7901" s="59"/>
      <c r="F7901" s="62">
        <v>4</v>
      </c>
      <c r="G7901" s="64">
        <v>141159234000</v>
      </c>
      <c r="H7901" s="59"/>
      <c r="I7901" s="69">
        <v>1.03</v>
      </c>
      <c r="J7901" s="70">
        <v>14261249024.1678</v>
      </c>
      <c r="K7901" s="64">
        <v>10</v>
      </c>
      <c r="L7901" s="64">
        <f t="shared" si="129"/>
        <v>2.01310712929401e+18</v>
      </c>
      <c r="M7901" s="62">
        <v>7892</v>
      </c>
    </row>
    <row r="7902" spans="4:13">
      <c r="D7902" s="59"/>
      <c r="E7902" s="59"/>
      <c r="F7902" s="62">
        <v>5</v>
      </c>
      <c r="G7902" s="64">
        <v>142529712000</v>
      </c>
      <c r="H7902" s="59"/>
      <c r="I7902" s="69">
        <v>1.04</v>
      </c>
      <c r="J7902" s="70">
        <v>14403861514.4095</v>
      </c>
      <c r="K7902" s="64">
        <v>10</v>
      </c>
      <c r="L7902" s="64">
        <f t="shared" si="129"/>
        <v>2.05297837586638e+18</v>
      </c>
      <c r="M7902" s="62">
        <v>7893</v>
      </c>
    </row>
    <row r="7903" spans="4:13">
      <c r="D7903" s="59"/>
      <c r="E7903" s="59"/>
      <c r="F7903" s="62">
        <v>6</v>
      </c>
      <c r="G7903" s="64">
        <v>145270668000</v>
      </c>
      <c r="H7903" s="59"/>
      <c r="I7903" s="69">
        <v>1.06</v>
      </c>
      <c r="J7903" s="70">
        <v>14547900129.5536</v>
      </c>
      <c r="K7903" s="64">
        <v>10</v>
      </c>
      <c r="L7903" s="64">
        <f t="shared" si="129"/>
        <v>2.11338331508821e+18</v>
      </c>
      <c r="M7903" s="62">
        <v>7894</v>
      </c>
    </row>
    <row r="7904" spans="4:13">
      <c r="D7904" s="59"/>
      <c r="E7904" s="59"/>
      <c r="F7904" s="62">
        <v>7</v>
      </c>
      <c r="G7904" s="64">
        <v>148011624000</v>
      </c>
      <c r="H7904" s="59"/>
      <c r="I7904" s="69">
        <v>1.08</v>
      </c>
      <c r="J7904" s="70">
        <v>14693379130.8491</v>
      </c>
      <c r="K7904" s="64">
        <v>10</v>
      </c>
      <c r="L7904" s="64">
        <f t="shared" si="129"/>
        <v>2.17479105521631e+18</v>
      </c>
      <c r="M7904" s="62">
        <v>7895</v>
      </c>
    </row>
    <row r="7905" spans="5:13">
      <c r="E7905" s="59"/>
      <c r="F7905" s="62">
        <v>8</v>
      </c>
      <c r="G7905" s="64">
        <v>150752580000</v>
      </c>
      <c r="H7905" s="59"/>
      <c r="I7905" s="69">
        <v>1.1</v>
      </c>
      <c r="J7905" s="70">
        <v>14840312922.1576</v>
      </c>
      <c r="K7905" s="64">
        <v>10</v>
      </c>
      <c r="L7905" s="64">
        <f t="shared" si="129"/>
        <v>2.23721561177518e+18</v>
      </c>
      <c r="M7905" s="62">
        <v>7896</v>
      </c>
    </row>
    <row r="7906" spans="5:13">
      <c r="E7906" s="62">
        <v>3</v>
      </c>
      <c r="F7906" s="62">
        <v>1</v>
      </c>
      <c r="G7906" s="63">
        <v>138663900000</v>
      </c>
      <c r="H7906" s="62">
        <v>1616100000</v>
      </c>
      <c r="I7906" s="69">
        <v>1</v>
      </c>
      <c r="J7906" s="70">
        <v>14005053900</v>
      </c>
      <c r="K7906" s="64">
        <v>10</v>
      </c>
      <c r="L7906" s="64">
        <f t="shared" si="129"/>
        <v>1.94199553214811e+18</v>
      </c>
      <c r="M7906" s="62">
        <v>7897</v>
      </c>
    </row>
    <row r="7907" spans="5:13">
      <c r="E7907" s="59"/>
      <c r="F7907" s="62">
        <v>2</v>
      </c>
      <c r="G7907" s="64">
        <v>140050539000</v>
      </c>
      <c r="H7907" s="59"/>
      <c r="I7907" s="69">
        <v>1.01</v>
      </c>
      <c r="J7907" s="70">
        <v>14145104439</v>
      </c>
      <c r="K7907" s="64">
        <v>10</v>
      </c>
      <c r="L7907" s="64">
        <f t="shared" si="129"/>
        <v>1.98102964094378e+18</v>
      </c>
      <c r="M7907" s="62">
        <v>7898</v>
      </c>
    </row>
    <row r="7908" spans="5:13">
      <c r="E7908" s="59"/>
      <c r="F7908" s="62">
        <v>3</v>
      </c>
      <c r="G7908" s="64">
        <v>141437178000</v>
      </c>
      <c r="H7908" s="59"/>
      <c r="I7908" s="69">
        <v>1.02</v>
      </c>
      <c r="J7908" s="70">
        <v>14286555483.39</v>
      </c>
      <c r="K7908" s="64">
        <v>10</v>
      </c>
      <c r="L7908" s="64">
        <f t="shared" si="129"/>
        <v>2.02065023234829e+18</v>
      </c>
      <c r="M7908" s="62">
        <v>7899</v>
      </c>
    </row>
    <row r="7909" spans="5:13">
      <c r="E7909" s="59"/>
      <c r="F7909" s="62">
        <v>4</v>
      </c>
      <c r="G7909" s="64">
        <v>142823817000</v>
      </c>
      <c r="H7909" s="59"/>
      <c r="I7909" s="69">
        <v>1.03</v>
      </c>
      <c r="J7909" s="70">
        <v>14429421038.2239</v>
      </c>
      <c r="K7909" s="64">
        <v>10</v>
      </c>
      <c r="L7909" s="64">
        <f t="shared" si="129"/>
        <v>2.06086513260306e+18</v>
      </c>
      <c r="M7909" s="62">
        <v>7900</v>
      </c>
    </row>
    <row r="7910" spans="5:13">
      <c r="E7910" s="59"/>
      <c r="F7910" s="62">
        <v>5</v>
      </c>
      <c r="G7910" s="64">
        <v>144210456000</v>
      </c>
      <c r="H7910" s="59"/>
      <c r="I7910" s="69">
        <v>1.04</v>
      </c>
      <c r="J7910" s="70">
        <v>14573715248.6061</v>
      </c>
      <c r="K7910" s="64">
        <v>10</v>
      </c>
      <c r="L7910" s="64">
        <f t="shared" si="129"/>
        <v>2.1016822658261e+18</v>
      </c>
      <c r="M7910" s="62">
        <v>7901</v>
      </c>
    </row>
    <row r="7911" spans="5:13">
      <c r="E7911" s="59"/>
      <c r="F7911" s="62">
        <v>6</v>
      </c>
      <c r="G7911" s="64">
        <v>146983734000</v>
      </c>
      <c r="H7911" s="59"/>
      <c r="I7911" s="69">
        <v>1.06</v>
      </c>
      <c r="J7911" s="70">
        <v>14719452401.0922</v>
      </c>
      <c r="K7911" s="64">
        <v>10</v>
      </c>
      <c r="L7911" s="64">
        <f t="shared" si="129"/>
        <v>2.16352022333153e+18</v>
      </c>
      <c r="M7911" s="62">
        <v>7902</v>
      </c>
    </row>
    <row r="7912" spans="5:13">
      <c r="E7912" s="59"/>
      <c r="F7912" s="62">
        <v>7</v>
      </c>
      <c r="G7912" s="64">
        <v>149757012000</v>
      </c>
      <c r="H7912" s="59"/>
      <c r="I7912" s="69">
        <v>1.08</v>
      </c>
      <c r="J7912" s="70">
        <v>14866646925.1031</v>
      </c>
      <c r="K7912" s="64">
        <v>10</v>
      </c>
      <c r="L7912" s="64">
        <f t="shared" si="129"/>
        <v>2.22638477171944e+18</v>
      </c>
      <c r="M7912" s="62">
        <v>7903</v>
      </c>
    </row>
    <row r="7913" spans="5:13">
      <c r="E7913" s="59"/>
      <c r="F7913" s="62">
        <v>8</v>
      </c>
      <c r="G7913" s="64">
        <v>152530290000</v>
      </c>
      <c r="H7913" s="59"/>
      <c r="I7913" s="69">
        <v>1.1</v>
      </c>
      <c r="J7913" s="70">
        <v>15015313394.3542</v>
      </c>
      <c r="K7913" s="64">
        <v>10</v>
      </c>
      <c r="L7913" s="64">
        <f t="shared" si="129"/>
        <v>2.29029025901202e+18</v>
      </c>
      <c r="M7913" s="62">
        <v>7904</v>
      </c>
    </row>
    <row r="7914" spans="5:13">
      <c r="E7914" s="62">
        <v>4</v>
      </c>
      <c r="F7914" s="62">
        <v>1</v>
      </c>
      <c r="G7914" s="63">
        <v>140280000000</v>
      </c>
      <c r="H7914" s="62">
        <v>1616100000</v>
      </c>
      <c r="I7914" s="69">
        <v>1</v>
      </c>
      <c r="J7914" s="70">
        <v>14168280000</v>
      </c>
      <c r="K7914" s="64">
        <v>10</v>
      </c>
      <c r="L7914" s="64">
        <f t="shared" si="129"/>
        <v>1.98752645868e+18</v>
      </c>
      <c r="M7914" s="62">
        <v>7905</v>
      </c>
    </row>
    <row r="7915" spans="5:13">
      <c r="E7915" s="59"/>
      <c r="F7915" s="62">
        <v>2</v>
      </c>
      <c r="G7915" s="64">
        <v>141682800000</v>
      </c>
      <c r="H7915" s="59"/>
      <c r="I7915" s="69">
        <v>1.01</v>
      </c>
      <c r="J7915" s="70">
        <v>14309962800</v>
      </c>
      <c r="K7915" s="64">
        <v>10</v>
      </c>
      <c r="L7915" s="64">
        <f t="shared" si="129"/>
        <v>2.02747573908264e+18</v>
      </c>
      <c r="M7915" s="62">
        <v>7906</v>
      </c>
    </row>
    <row r="7916" spans="5:13">
      <c r="E7916" s="59"/>
      <c r="F7916" s="62">
        <v>3</v>
      </c>
      <c r="G7916" s="64">
        <v>143085600000</v>
      </c>
      <c r="H7916" s="59"/>
      <c r="I7916" s="69">
        <v>1.02</v>
      </c>
      <c r="J7916" s="70">
        <v>14453062428</v>
      </c>
      <c r="K7916" s="64">
        <v>10</v>
      </c>
      <c r="L7916" s="64">
        <f t="shared" si="129"/>
        <v>2.06802525243344e+18</v>
      </c>
      <c r="M7916" s="62">
        <v>7907</v>
      </c>
    </row>
    <row r="7917" spans="5:13">
      <c r="E7917" s="59"/>
      <c r="F7917" s="62">
        <v>4</v>
      </c>
      <c r="G7917" s="64">
        <v>144488400000</v>
      </c>
      <c r="H7917" s="59"/>
      <c r="I7917" s="69">
        <v>1.03</v>
      </c>
      <c r="J7917" s="70">
        <v>14597593052.28</v>
      </c>
      <c r="K7917" s="64">
        <v>10</v>
      </c>
      <c r="L7917" s="64">
        <f t="shared" si="129"/>
        <v>2.10918300846345e+18</v>
      </c>
      <c r="M7917" s="62">
        <v>7908</v>
      </c>
    </row>
    <row r="7918" spans="5:13">
      <c r="E7918" s="59"/>
      <c r="F7918" s="62">
        <v>5</v>
      </c>
      <c r="G7918" s="64">
        <v>145891200000</v>
      </c>
      <c r="H7918" s="59"/>
      <c r="I7918" s="69">
        <v>1.04</v>
      </c>
      <c r="J7918" s="70">
        <v>14743568982.8028</v>
      </c>
      <c r="K7918" s="64">
        <v>10</v>
      </c>
      <c r="L7918" s="64">
        <f t="shared" si="129"/>
        <v>2.15095711707508e+18</v>
      </c>
      <c r="M7918" s="62">
        <v>7909</v>
      </c>
    </row>
    <row r="7919" spans="5:13">
      <c r="E7919" s="59"/>
      <c r="F7919" s="62">
        <v>6</v>
      </c>
      <c r="G7919" s="64">
        <v>148696800000</v>
      </c>
      <c r="H7919" s="59"/>
      <c r="I7919" s="69">
        <v>1.06</v>
      </c>
      <c r="J7919" s="70">
        <v>14891004672.6308</v>
      </c>
      <c r="K7919" s="64">
        <v>10</v>
      </c>
      <c r="L7919" s="64">
        <f t="shared" si="129"/>
        <v>2.21424489230205e+18</v>
      </c>
      <c r="M7919" s="62">
        <v>7910</v>
      </c>
    </row>
    <row r="7920" spans="5:13">
      <c r="E7920" s="59"/>
      <c r="F7920" s="62">
        <v>7</v>
      </c>
      <c r="G7920" s="64">
        <v>151502400000</v>
      </c>
      <c r="H7920" s="59"/>
      <c r="I7920" s="69">
        <v>1.08</v>
      </c>
      <c r="J7920" s="70">
        <v>15039914719.3571</v>
      </c>
      <c r="K7920" s="64">
        <v>10</v>
      </c>
      <c r="L7920" s="64">
        <f t="shared" si="129"/>
        <v>2.27858332728033e+18</v>
      </c>
      <c r="M7920" s="62">
        <v>7911</v>
      </c>
    </row>
    <row r="7921" spans="4:13">
      <c r="D7921" s="59"/>
      <c r="E7921" s="59"/>
      <c r="F7921" s="62">
        <v>8</v>
      </c>
      <c r="G7921" s="64">
        <v>154308000000</v>
      </c>
      <c r="H7921" s="59"/>
      <c r="I7921" s="69">
        <v>1.1</v>
      </c>
      <c r="J7921" s="70">
        <v>15190313866.5507</v>
      </c>
      <c r="K7921" s="64">
        <v>10</v>
      </c>
      <c r="L7921" s="64">
        <f t="shared" si="129"/>
        <v>2.34398710642771e+18</v>
      </c>
      <c r="M7921" s="62">
        <v>7912</v>
      </c>
    </row>
    <row r="7922" spans="4:13">
      <c r="D7922" s="59"/>
      <c r="E7922" s="62">
        <v>5</v>
      </c>
      <c r="F7922" s="62">
        <v>1</v>
      </c>
      <c r="G7922" s="63">
        <v>141896100000</v>
      </c>
      <c r="H7922" s="62">
        <v>1616100000</v>
      </c>
      <c r="I7922" s="69">
        <v>1</v>
      </c>
      <c r="J7922" s="70">
        <v>14331506100</v>
      </c>
      <c r="K7922" s="64">
        <v>10</v>
      </c>
      <c r="L7922" s="64">
        <f t="shared" si="129"/>
        <v>2.03358496461231e+18</v>
      </c>
      <c r="M7922" s="62">
        <v>7913</v>
      </c>
    </row>
    <row r="7923" spans="4:13">
      <c r="D7923" s="59"/>
      <c r="E7923" s="59"/>
      <c r="F7923" s="62">
        <v>2</v>
      </c>
      <c r="G7923" s="64">
        <v>143315061000</v>
      </c>
      <c r="H7923" s="59"/>
      <c r="I7923" s="69">
        <v>1.01</v>
      </c>
      <c r="J7923" s="70">
        <v>14474821161</v>
      </c>
      <c r="K7923" s="64">
        <v>10</v>
      </c>
      <c r="L7923" s="64">
        <f t="shared" si="129"/>
        <v>2.07446002096787e+18</v>
      </c>
      <c r="M7923" s="62">
        <v>7914</v>
      </c>
    </row>
    <row r="7924" spans="4:13">
      <c r="D7924" s="59"/>
      <c r="E7924" s="59"/>
      <c r="F7924" s="62">
        <v>3</v>
      </c>
      <c r="G7924" s="64">
        <v>144734022000</v>
      </c>
      <c r="H7924" s="59"/>
      <c r="I7924" s="69">
        <v>1.02</v>
      </c>
      <c r="J7924" s="70">
        <v>14619569372.61</v>
      </c>
      <c r="K7924" s="64">
        <v>10</v>
      </c>
      <c r="L7924" s="64">
        <f t="shared" si="129"/>
        <v>2.11594921993988e+18</v>
      </c>
      <c r="M7924" s="62">
        <v>7915</v>
      </c>
    </row>
    <row r="7925" spans="4:13">
      <c r="D7925" s="59"/>
      <c r="E7925" s="59"/>
      <c r="F7925" s="62">
        <v>4</v>
      </c>
      <c r="G7925" s="64">
        <v>146152983000</v>
      </c>
      <c r="H7925" s="59"/>
      <c r="I7925" s="69">
        <v>1.03</v>
      </c>
      <c r="J7925" s="70">
        <v>14765765066.3361</v>
      </c>
      <c r="K7925" s="64">
        <v>10</v>
      </c>
      <c r="L7925" s="64">
        <f t="shared" si="129"/>
        <v>2.1580607568752e+18</v>
      </c>
      <c r="M7925" s="62">
        <v>7916</v>
      </c>
    </row>
    <row r="7926" spans="4:13">
      <c r="D7926" s="59"/>
      <c r="E7926" s="59"/>
      <c r="F7926" s="62">
        <v>5</v>
      </c>
      <c r="G7926" s="64">
        <v>147571944000</v>
      </c>
      <c r="H7926" s="59"/>
      <c r="I7926" s="69">
        <v>1.04</v>
      </c>
      <c r="J7926" s="70">
        <v>14913422716.9995</v>
      </c>
      <c r="K7926" s="64">
        <v>10</v>
      </c>
      <c r="L7926" s="64">
        <f t="shared" si="129"/>
        <v>2.20080292961332e+18</v>
      </c>
      <c r="M7926" s="62">
        <v>7917</v>
      </c>
    </row>
    <row r="7927" spans="4:13">
      <c r="D7927" s="59"/>
      <c r="E7927" s="59"/>
      <c r="F7927" s="62">
        <v>6</v>
      </c>
      <c r="G7927" s="64">
        <v>150409866000</v>
      </c>
      <c r="H7927" s="59"/>
      <c r="I7927" s="69">
        <v>1.06</v>
      </c>
      <c r="J7927" s="70">
        <v>15062556944.1695</v>
      </c>
      <c r="K7927" s="64">
        <v>10</v>
      </c>
      <c r="L7927" s="64">
        <f t="shared" si="129"/>
        <v>2.26555732199977e+18</v>
      </c>
      <c r="M7927" s="62">
        <v>7918</v>
      </c>
    </row>
    <row r="7928" spans="4:13">
      <c r="D7928" s="59"/>
      <c r="E7928" s="59"/>
      <c r="F7928" s="62">
        <v>7</v>
      </c>
      <c r="G7928" s="64">
        <v>153247788000</v>
      </c>
      <c r="H7928" s="59"/>
      <c r="I7928" s="69">
        <v>1.08</v>
      </c>
      <c r="J7928" s="70">
        <v>15213182513.6112</v>
      </c>
      <c r="K7928" s="64">
        <v>10</v>
      </c>
      <c r="L7928" s="64">
        <f t="shared" si="129"/>
        <v>2.33138672189898e+18</v>
      </c>
      <c r="M7928" s="62">
        <v>7919</v>
      </c>
    </row>
    <row r="7929" spans="4:13">
      <c r="D7929" s="59"/>
      <c r="E7929" s="59"/>
      <c r="F7929" s="62">
        <v>8</v>
      </c>
      <c r="G7929" s="64">
        <v>156085710000</v>
      </c>
      <c r="H7929" s="59"/>
      <c r="I7929" s="69">
        <v>1.1</v>
      </c>
      <c r="J7929" s="70">
        <v>15365314338.7473</v>
      </c>
      <c r="K7929" s="64">
        <v>10</v>
      </c>
      <c r="L7929" s="64">
        <f t="shared" si="129"/>
        <v>2.39830615402226e+18</v>
      </c>
      <c r="M7929" s="62">
        <v>7920</v>
      </c>
    </row>
    <row r="7930" spans="4:13">
      <c r="D7930" s="62" t="s">
        <v>795</v>
      </c>
      <c r="E7930" s="62">
        <v>1</v>
      </c>
      <c r="F7930" s="62">
        <v>1</v>
      </c>
      <c r="G7930" s="63">
        <v>143562200000</v>
      </c>
      <c r="H7930" s="62">
        <v>1666100000</v>
      </c>
      <c r="I7930" s="69">
        <v>1</v>
      </c>
      <c r="J7930" s="70">
        <v>14499782200</v>
      </c>
      <c r="K7930" s="64">
        <v>10</v>
      </c>
      <c r="L7930" s="64">
        <f t="shared" si="129"/>
        <v>2.08162077571504e+18</v>
      </c>
      <c r="M7930" s="62">
        <v>7921</v>
      </c>
    </row>
    <row r="7931" spans="4:13">
      <c r="D7931" s="59"/>
      <c r="E7931" s="59"/>
      <c r="F7931" s="62">
        <v>2</v>
      </c>
      <c r="G7931" s="64">
        <v>144997822000</v>
      </c>
      <c r="H7931" s="59"/>
      <c r="I7931" s="69">
        <v>1.01</v>
      </c>
      <c r="J7931" s="70">
        <v>14644780022</v>
      </c>
      <c r="K7931" s="64">
        <v>10</v>
      </c>
      <c r="L7931" s="64">
        <f t="shared" si="129"/>
        <v>2.12346135185693e+18</v>
      </c>
      <c r="M7931" s="62">
        <v>7922</v>
      </c>
    </row>
    <row r="7932" spans="4:13">
      <c r="D7932" s="59"/>
      <c r="E7932" s="59"/>
      <c r="F7932" s="62">
        <v>3</v>
      </c>
      <c r="G7932" s="64">
        <v>146433444000</v>
      </c>
      <c r="H7932" s="59"/>
      <c r="I7932" s="69">
        <v>1.02</v>
      </c>
      <c r="J7932" s="70">
        <v>14791227822.22</v>
      </c>
      <c r="K7932" s="64">
        <v>10</v>
      </c>
      <c r="L7932" s="64">
        <f t="shared" si="129"/>
        <v>2.16593057742974e+18</v>
      </c>
      <c r="M7932" s="62">
        <v>7923</v>
      </c>
    </row>
    <row r="7933" spans="4:13">
      <c r="D7933" s="59"/>
      <c r="E7933" s="59"/>
      <c r="F7933" s="62">
        <v>4</v>
      </c>
      <c r="G7933" s="64">
        <v>147869066000</v>
      </c>
      <c r="H7933" s="59"/>
      <c r="I7933" s="69">
        <v>1.03</v>
      </c>
      <c r="J7933" s="70">
        <v>14939140100.4422</v>
      </c>
      <c r="K7933" s="64">
        <v>10</v>
      </c>
      <c r="L7933" s="64">
        <f t="shared" si="129"/>
        <v>2.2090368413646e+18</v>
      </c>
      <c r="M7933" s="62">
        <v>7924</v>
      </c>
    </row>
    <row r="7934" spans="4:13">
      <c r="D7934" s="59"/>
      <c r="E7934" s="59"/>
      <c r="F7934" s="62">
        <v>5</v>
      </c>
      <c r="G7934" s="64">
        <v>149304688000</v>
      </c>
      <c r="H7934" s="59"/>
      <c r="I7934" s="69">
        <v>1.04</v>
      </c>
      <c r="J7934" s="70">
        <v>15088531501.4466</v>
      </c>
      <c r="K7934" s="64">
        <v>10</v>
      </c>
      <c r="L7934" s="64">
        <f t="shared" si="129"/>
        <v>2.25278863750634e+18</v>
      </c>
      <c r="M7934" s="62">
        <v>7925</v>
      </c>
    </row>
    <row r="7935" spans="4:13">
      <c r="D7935" s="59"/>
      <c r="E7935" s="59"/>
      <c r="F7935" s="62">
        <v>6</v>
      </c>
      <c r="G7935" s="64">
        <v>152175932000</v>
      </c>
      <c r="H7935" s="59"/>
      <c r="I7935" s="69">
        <v>1.06</v>
      </c>
      <c r="J7935" s="70">
        <v>15239416816.4611</v>
      </c>
      <c r="K7935" s="64">
        <v>10</v>
      </c>
      <c r="L7935" s="64">
        <f t="shared" si="129"/>
        <v>2.31907260935737e+18</v>
      </c>
      <c r="M7935" s="62">
        <v>7926</v>
      </c>
    </row>
    <row r="7936" spans="4:13">
      <c r="D7936" s="59"/>
      <c r="E7936" s="59"/>
      <c r="F7936" s="62">
        <v>7</v>
      </c>
      <c r="G7936" s="64">
        <v>155047176000</v>
      </c>
      <c r="H7936" s="59"/>
      <c r="I7936" s="69">
        <v>1.08</v>
      </c>
      <c r="J7936" s="70">
        <v>15391810984.6257</v>
      </c>
      <c r="K7936" s="64">
        <v>10</v>
      </c>
      <c r="L7936" s="64">
        <f t="shared" si="129"/>
        <v>2.38645698173917e+18</v>
      </c>
      <c r="M7936" s="62">
        <v>7927</v>
      </c>
    </row>
    <row r="7937" spans="4:13">
      <c r="D7937" s="59"/>
      <c r="E7937" s="59"/>
      <c r="F7937" s="62">
        <v>8</v>
      </c>
      <c r="G7937" s="64">
        <v>157918420000</v>
      </c>
      <c r="H7937" s="59"/>
      <c r="I7937" s="69">
        <v>1.1</v>
      </c>
      <c r="J7937" s="70">
        <v>15545729094.472</v>
      </c>
      <c r="K7937" s="64">
        <v>10</v>
      </c>
      <c r="L7937" s="64">
        <f t="shared" si="129"/>
        <v>2.45495713426547e+18</v>
      </c>
      <c r="M7937" s="62">
        <v>7928</v>
      </c>
    </row>
    <row r="7938" spans="4:13">
      <c r="D7938" s="62"/>
      <c r="E7938" s="62">
        <v>2</v>
      </c>
      <c r="F7938" s="62">
        <v>1</v>
      </c>
      <c r="G7938" s="63">
        <v>145228300000</v>
      </c>
      <c r="H7938" s="62">
        <v>1666100000</v>
      </c>
      <c r="I7938" s="69">
        <v>1</v>
      </c>
      <c r="J7938" s="70">
        <v>14668058300</v>
      </c>
      <c r="K7938" s="64">
        <v>10</v>
      </c>
      <c r="L7938" s="64">
        <f t="shared" si="129"/>
        <v>2.13021731643819e+18</v>
      </c>
      <c r="M7938" s="62">
        <v>7929</v>
      </c>
    </row>
    <row r="7939" spans="4:13">
      <c r="D7939" s="59"/>
      <c r="E7939" s="59"/>
      <c r="F7939" s="62">
        <v>2</v>
      </c>
      <c r="G7939" s="64">
        <v>146680583000</v>
      </c>
      <c r="H7939" s="59"/>
      <c r="I7939" s="69">
        <v>1.01</v>
      </c>
      <c r="J7939" s="70">
        <v>14814738883</v>
      </c>
      <c r="K7939" s="64">
        <v>10</v>
      </c>
      <c r="L7939" s="64">
        <f t="shared" si="129"/>
        <v>2.17303468303179e+18</v>
      </c>
      <c r="M7939" s="62">
        <v>7930</v>
      </c>
    </row>
    <row r="7940" spans="4:13">
      <c r="D7940" s="59"/>
      <c r="E7940" s="59"/>
      <c r="F7940" s="62">
        <v>3</v>
      </c>
      <c r="G7940" s="64">
        <v>148132866000</v>
      </c>
      <c r="H7940" s="59"/>
      <c r="I7940" s="69">
        <v>1.02</v>
      </c>
      <c r="J7940" s="70">
        <v>14962886271.83</v>
      </c>
      <c r="K7940" s="64">
        <v>10</v>
      </c>
      <c r="L7940" s="64">
        <f t="shared" si="129"/>
        <v>2.2164953752111e+18</v>
      </c>
      <c r="M7940" s="62">
        <v>7931</v>
      </c>
    </row>
    <row r="7941" spans="4:13">
      <c r="D7941" s="59"/>
      <c r="E7941" s="59"/>
      <c r="F7941" s="62">
        <v>4</v>
      </c>
      <c r="G7941" s="64">
        <v>149585149000</v>
      </c>
      <c r="H7941" s="59"/>
      <c r="I7941" s="69">
        <v>1.03</v>
      </c>
      <c r="J7941" s="70">
        <v>15112515134.5483</v>
      </c>
      <c r="K7941" s="64">
        <v>10</v>
      </c>
      <c r="L7941" s="64">
        <f t="shared" si="129"/>
        <v>2.26060797775131e+18</v>
      </c>
      <c r="M7941" s="62">
        <v>7932</v>
      </c>
    </row>
    <row r="7942" spans="4:13">
      <c r="D7942" s="59"/>
      <c r="E7942" s="59"/>
      <c r="F7942" s="62">
        <v>5</v>
      </c>
      <c r="G7942" s="64">
        <v>151037432000</v>
      </c>
      <c r="H7942" s="59"/>
      <c r="I7942" s="69">
        <v>1.04</v>
      </c>
      <c r="J7942" s="70">
        <v>15263640285.8938</v>
      </c>
      <c r="K7942" s="64">
        <v>10</v>
      </c>
      <c r="L7942" s="64">
        <f t="shared" si="129"/>
        <v>2.30538118279058e+18</v>
      </c>
      <c r="M7942" s="62">
        <v>7933</v>
      </c>
    </row>
    <row r="7943" spans="4:13">
      <c r="D7943" s="59"/>
      <c r="E7943" s="59"/>
      <c r="F7943" s="62">
        <v>6</v>
      </c>
      <c r="G7943" s="64">
        <v>153941998000</v>
      </c>
      <c r="H7943" s="59"/>
      <c r="I7943" s="69">
        <v>1.06</v>
      </c>
      <c r="J7943" s="70">
        <v>15416276688.7527</v>
      </c>
      <c r="K7943" s="64">
        <v>10</v>
      </c>
      <c r="L7943" s="64">
        <f t="shared" ref="L7943:L8006" si="130">G7943*(1+J7943/1000)</f>
        <v>2.37321258912941e+18</v>
      </c>
      <c r="M7943" s="62">
        <v>7934</v>
      </c>
    </row>
    <row r="7944" spans="4:13">
      <c r="D7944" s="59"/>
      <c r="E7944" s="59"/>
      <c r="F7944" s="62">
        <v>7</v>
      </c>
      <c r="G7944" s="64">
        <v>156846564000</v>
      </c>
      <c r="H7944" s="59"/>
      <c r="I7944" s="69">
        <v>1.08</v>
      </c>
      <c r="J7944" s="70">
        <v>15570439455.6402</v>
      </c>
      <c r="K7944" s="64">
        <v>10</v>
      </c>
      <c r="L7944" s="64">
        <f t="shared" si="130"/>
        <v>2.44217008543376e+18</v>
      </c>
      <c r="M7944" s="62">
        <v>7935</v>
      </c>
    </row>
    <row r="7945" spans="4:13">
      <c r="D7945" s="59"/>
      <c r="E7945" s="59"/>
      <c r="F7945" s="62">
        <v>8</v>
      </c>
      <c r="G7945" s="64">
        <v>159751130000</v>
      </c>
      <c r="H7945" s="59"/>
      <c r="I7945" s="69">
        <v>1.1</v>
      </c>
      <c r="J7945" s="70">
        <v>15726143850.1967</v>
      </c>
      <c r="K7945" s="64">
        <v>10</v>
      </c>
      <c r="L7945" s="64">
        <f t="shared" si="130"/>
        <v>2.5122694103626e+18</v>
      </c>
      <c r="M7945" s="62">
        <v>7936</v>
      </c>
    </row>
    <row r="7946" spans="4:13">
      <c r="D7946" s="59"/>
      <c r="E7946" s="62">
        <v>3</v>
      </c>
      <c r="F7946" s="62">
        <v>1</v>
      </c>
      <c r="G7946" s="63">
        <v>146894400000</v>
      </c>
      <c r="H7946" s="62">
        <v>1666100000</v>
      </c>
      <c r="I7946" s="69">
        <v>1</v>
      </c>
      <c r="J7946" s="70">
        <v>14836334400</v>
      </c>
      <c r="K7946" s="64">
        <v>10</v>
      </c>
      <c r="L7946" s="64">
        <f t="shared" si="130"/>
        <v>2.17937458678176e+18</v>
      </c>
      <c r="M7946" s="62">
        <v>7937</v>
      </c>
    </row>
    <row r="7947" spans="4:13">
      <c r="D7947" s="59"/>
      <c r="E7947" s="59"/>
      <c r="F7947" s="62">
        <v>2</v>
      </c>
      <c r="G7947" s="64">
        <v>148363344000</v>
      </c>
      <c r="H7947" s="59"/>
      <c r="I7947" s="69">
        <v>1.01</v>
      </c>
      <c r="J7947" s="70">
        <v>14984697744</v>
      </c>
      <c r="K7947" s="64">
        <v>10</v>
      </c>
      <c r="L7947" s="64">
        <f t="shared" si="130"/>
        <v>2.22318001449244e+18</v>
      </c>
      <c r="M7947" s="62">
        <v>7938</v>
      </c>
    </row>
    <row r="7948" spans="4:13">
      <c r="D7948" s="59"/>
      <c r="E7948" s="59"/>
      <c r="F7948" s="62">
        <v>3</v>
      </c>
      <c r="G7948" s="64">
        <v>149832288000</v>
      </c>
      <c r="H7948" s="59"/>
      <c r="I7948" s="69">
        <v>1.02</v>
      </c>
      <c r="J7948" s="70">
        <v>15134544721.44</v>
      </c>
      <c r="K7948" s="64">
        <v>10</v>
      </c>
      <c r="L7948" s="64">
        <f t="shared" si="130"/>
        <v>2.26764361328397e+18</v>
      </c>
      <c r="M7948" s="62">
        <v>7939</v>
      </c>
    </row>
    <row r="7949" spans="4:13">
      <c r="D7949" s="59"/>
      <c r="E7949" s="59"/>
      <c r="F7949" s="62">
        <v>4</v>
      </c>
      <c r="G7949" s="64">
        <v>151301232000</v>
      </c>
      <c r="H7949" s="59"/>
      <c r="I7949" s="69">
        <v>1.03</v>
      </c>
      <c r="J7949" s="70">
        <v>15285890168.6544</v>
      </c>
      <c r="K7949" s="64">
        <v>10</v>
      </c>
      <c r="L7949" s="64">
        <f t="shared" si="130"/>
        <v>2.31277416603533e+18</v>
      </c>
      <c r="M7949" s="62">
        <v>7940</v>
      </c>
    </row>
    <row r="7950" spans="4:13">
      <c r="D7950" s="59"/>
      <c r="E7950" s="59"/>
      <c r="F7950" s="62">
        <v>5</v>
      </c>
      <c r="G7950" s="64">
        <v>152770176000</v>
      </c>
      <c r="H7950" s="59"/>
      <c r="I7950" s="69">
        <v>1.04</v>
      </c>
      <c r="J7950" s="70">
        <v>15438749070.3409</v>
      </c>
      <c r="K7950" s="64">
        <v>10</v>
      </c>
      <c r="L7950" s="64">
        <f t="shared" si="130"/>
        <v>2.35858056546599e+18</v>
      </c>
      <c r="M7950" s="62">
        <v>7941</v>
      </c>
    </row>
    <row r="7951" spans="4:13">
      <c r="D7951" s="59"/>
      <c r="E7951" s="59"/>
      <c r="F7951" s="62">
        <v>6</v>
      </c>
      <c r="G7951" s="64">
        <v>155708064000</v>
      </c>
      <c r="H7951" s="59"/>
      <c r="I7951" s="69">
        <v>1.06</v>
      </c>
      <c r="J7951" s="70">
        <v>15593136561.0444</v>
      </c>
      <c r="K7951" s="64">
        <v>10</v>
      </c>
      <c r="L7951" s="64">
        <f t="shared" si="130"/>
        <v>2.42797726131591e+18</v>
      </c>
      <c r="M7951" s="62">
        <v>7942</v>
      </c>
    </row>
    <row r="7952" spans="4:13">
      <c r="D7952" s="59"/>
      <c r="E7952" s="59"/>
      <c r="F7952" s="62">
        <v>7</v>
      </c>
      <c r="G7952" s="64">
        <v>158645952000</v>
      </c>
      <c r="H7952" s="59"/>
      <c r="I7952" s="69">
        <v>1.08</v>
      </c>
      <c r="J7952" s="70">
        <v>15749067926.6548</v>
      </c>
      <c r="K7952" s="64">
        <v>10</v>
      </c>
      <c r="L7952" s="64">
        <f t="shared" si="130"/>
        <v>2.49852603298277e+18</v>
      </c>
      <c r="M7952" s="62">
        <v>7943</v>
      </c>
    </row>
    <row r="7953" spans="5:13">
      <c r="E7953" s="59"/>
      <c r="F7953" s="62">
        <v>8</v>
      </c>
      <c r="G7953" s="64">
        <v>161583840000</v>
      </c>
      <c r="H7953" s="59"/>
      <c r="I7953" s="69">
        <v>1.1</v>
      </c>
      <c r="J7953" s="70">
        <v>15906558605.9213</v>
      </c>
      <c r="K7953" s="64">
        <v>10</v>
      </c>
      <c r="L7953" s="64">
        <f t="shared" si="130"/>
        <v>2.57024298231365e+18</v>
      </c>
      <c r="M7953" s="62">
        <v>7944</v>
      </c>
    </row>
    <row r="7954" spans="5:13">
      <c r="E7954" s="62">
        <v>4</v>
      </c>
      <c r="F7954" s="62">
        <v>1</v>
      </c>
      <c r="G7954" s="63">
        <v>148560500000</v>
      </c>
      <c r="H7954" s="62">
        <v>1666100000</v>
      </c>
      <c r="I7954" s="69">
        <v>1</v>
      </c>
      <c r="J7954" s="70">
        <v>15004610500</v>
      </c>
      <c r="K7954" s="64">
        <v>10</v>
      </c>
      <c r="L7954" s="64">
        <f t="shared" si="130"/>
        <v>2.22909258674575e+18</v>
      </c>
      <c r="M7954" s="62">
        <v>7945</v>
      </c>
    </row>
    <row r="7955" spans="5:13">
      <c r="E7955" s="59"/>
      <c r="F7955" s="62">
        <v>2</v>
      </c>
      <c r="G7955" s="64">
        <v>150046105000</v>
      </c>
      <c r="H7955" s="59"/>
      <c r="I7955" s="69">
        <v>1.01</v>
      </c>
      <c r="J7955" s="70">
        <v>15154656605</v>
      </c>
      <c r="K7955" s="64">
        <v>10</v>
      </c>
      <c r="L7955" s="64">
        <f t="shared" si="130"/>
        <v>2.27389734623888e+18</v>
      </c>
      <c r="M7955" s="62">
        <v>7946</v>
      </c>
    </row>
    <row r="7956" spans="5:13">
      <c r="E7956" s="59"/>
      <c r="F7956" s="62">
        <v>3</v>
      </c>
      <c r="G7956" s="64">
        <v>151531710000</v>
      </c>
      <c r="H7956" s="59"/>
      <c r="I7956" s="69">
        <v>1.02</v>
      </c>
      <c r="J7956" s="70">
        <v>15306203171.05</v>
      </c>
      <c r="K7956" s="64">
        <v>10</v>
      </c>
      <c r="L7956" s="64">
        <f t="shared" si="130"/>
        <v>2.31937529164834e+18</v>
      </c>
      <c r="M7956" s="62">
        <v>7947</v>
      </c>
    </row>
    <row r="7957" spans="5:13">
      <c r="E7957" s="59"/>
      <c r="F7957" s="62">
        <v>4</v>
      </c>
      <c r="G7957" s="64">
        <v>153017315000</v>
      </c>
      <c r="H7957" s="59"/>
      <c r="I7957" s="69">
        <v>1.03</v>
      </c>
      <c r="J7957" s="70">
        <v>15459265202.7605</v>
      </c>
      <c r="K7957" s="64">
        <v>10</v>
      </c>
      <c r="L7957" s="64">
        <f t="shared" si="130"/>
        <v>2.36553540621666e+18</v>
      </c>
      <c r="M7957" s="62">
        <v>7948</v>
      </c>
    </row>
    <row r="7958" spans="5:13">
      <c r="E7958" s="59"/>
      <c r="F7958" s="62">
        <v>5</v>
      </c>
      <c r="G7958" s="64">
        <v>154502920000</v>
      </c>
      <c r="H7958" s="59"/>
      <c r="I7958" s="69">
        <v>1.04</v>
      </c>
      <c r="J7958" s="70">
        <v>15613857854.7881</v>
      </c>
      <c r="K7958" s="64">
        <v>10</v>
      </c>
      <c r="L7958" s="64">
        <f t="shared" si="130"/>
        <v>2.41238678553262e+18</v>
      </c>
      <c r="M7958" s="62">
        <v>7949</v>
      </c>
    </row>
    <row r="7959" spans="5:13">
      <c r="E7959" s="59"/>
      <c r="F7959" s="62">
        <v>6</v>
      </c>
      <c r="G7959" s="64">
        <v>157474130000</v>
      </c>
      <c r="H7959" s="59"/>
      <c r="I7959" s="69">
        <v>1.06</v>
      </c>
      <c r="J7959" s="70">
        <v>15769996433.336</v>
      </c>
      <c r="K7959" s="64">
        <v>10</v>
      </c>
      <c r="L7959" s="64">
        <f t="shared" si="130"/>
        <v>2.48336662591682e+18</v>
      </c>
      <c r="M7959" s="62">
        <v>7950</v>
      </c>
    </row>
    <row r="7960" spans="5:13">
      <c r="E7960" s="59"/>
      <c r="F7960" s="62">
        <v>7</v>
      </c>
      <c r="G7960" s="64">
        <v>160445340000</v>
      </c>
      <c r="H7960" s="59"/>
      <c r="I7960" s="69">
        <v>1.08</v>
      </c>
      <c r="J7960" s="70">
        <v>15927696397.6693</v>
      </c>
      <c r="K7960" s="64">
        <v>10</v>
      </c>
      <c r="L7960" s="64">
        <f t="shared" si="130"/>
        <v>2.55552482438617e+18</v>
      </c>
      <c r="M7960" s="62">
        <v>7951</v>
      </c>
    </row>
    <row r="7961" spans="5:13">
      <c r="E7961" s="59"/>
      <c r="F7961" s="62">
        <v>8</v>
      </c>
      <c r="G7961" s="64">
        <v>163416550000</v>
      </c>
      <c r="H7961" s="59"/>
      <c r="I7961" s="69">
        <v>1.1</v>
      </c>
      <c r="J7961" s="70">
        <v>16086973361.646</v>
      </c>
      <c r="K7961" s="64">
        <v>10</v>
      </c>
      <c r="L7961" s="64">
        <f t="shared" si="130"/>
        <v>2.62887785011864e+18</v>
      </c>
      <c r="M7961" s="62">
        <v>7952</v>
      </c>
    </row>
    <row r="7962" spans="5:13">
      <c r="E7962" s="62">
        <v>5</v>
      </c>
      <c r="F7962" s="62">
        <v>1</v>
      </c>
      <c r="G7962" s="63">
        <v>150226600000</v>
      </c>
      <c r="H7962" s="62">
        <v>1666100000</v>
      </c>
      <c r="I7962" s="69">
        <v>1</v>
      </c>
      <c r="J7962" s="70">
        <v>15172886600</v>
      </c>
      <c r="K7962" s="64">
        <v>10</v>
      </c>
      <c r="L7962" s="64">
        <f t="shared" si="130"/>
        <v>2.27937131633016e+18</v>
      </c>
      <c r="M7962" s="62">
        <v>7953</v>
      </c>
    </row>
    <row r="7963" spans="5:13">
      <c r="E7963" s="59"/>
      <c r="F7963" s="62">
        <v>2</v>
      </c>
      <c r="G7963" s="64">
        <v>151728866000</v>
      </c>
      <c r="H7963" s="59"/>
      <c r="I7963" s="69">
        <v>1.01</v>
      </c>
      <c r="J7963" s="70">
        <v>15324615466</v>
      </c>
      <c r="K7963" s="64">
        <v>10</v>
      </c>
      <c r="L7963" s="64">
        <f t="shared" si="130"/>
        <v>2.32518667827111e+18</v>
      </c>
      <c r="M7963" s="62">
        <v>7954</v>
      </c>
    </row>
    <row r="7964" spans="5:13">
      <c r="E7964" s="59"/>
      <c r="F7964" s="62">
        <v>3</v>
      </c>
      <c r="G7964" s="64">
        <v>153231132000</v>
      </c>
      <c r="H7964" s="59"/>
      <c r="I7964" s="69">
        <v>1.02</v>
      </c>
      <c r="J7964" s="70">
        <v>15477861620.66</v>
      </c>
      <c r="K7964" s="64">
        <v>10</v>
      </c>
      <c r="L7964" s="64">
        <f t="shared" si="130"/>
        <v>2.37169041030422e+18</v>
      </c>
      <c r="M7964" s="62">
        <v>7955</v>
      </c>
    </row>
    <row r="7965" spans="5:13">
      <c r="E7965" s="59"/>
      <c r="F7965" s="62">
        <v>4</v>
      </c>
      <c r="G7965" s="64">
        <v>154733398000</v>
      </c>
      <c r="H7965" s="59"/>
      <c r="I7965" s="69">
        <v>1.03</v>
      </c>
      <c r="J7965" s="70">
        <v>15632640236.8666</v>
      </c>
      <c r="K7965" s="64">
        <v>10</v>
      </c>
      <c r="L7965" s="64">
        <f t="shared" si="130"/>
        <v>2.41889169829529e+18</v>
      </c>
      <c r="M7965" s="62">
        <v>7956</v>
      </c>
    </row>
    <row r="7966" spans="5:13">
      <c r="E7966" s="59"/>
      <c r="F7966" s="62">
        <v>5</v>
      </c>
      <c r="G7966" s="64">
        <v>156235664000</v>
      </c>
      <c r="H7966" s="59"/>
      <c r="I7966" s="69">
        <v>1.04</v>
      </c>
      <c r="J7966" s="70">
        <v>15788966639.2353</v>
      </c>
      <c r="K7966" s="64">
        <v>10</v>
      </c>
      <c r="L7966" s="64">
        <f t="shared" si="130"/>
        <v>2.46679984299044e+18</v>
      </c>
      <c r="M7966" s="62">
        <v>7957</v>
      </c>
    </row>
    <row r="7967" spans="5:13">
      <c r="E7967" s="59"/>
      <c r="F7967" s="62">
        <v>6</v>
      </c>
      <c r="G7967" s="64">
        <v>159240196000</v>
      </c>
      <c r="H7967" s="59"/>
      <c r="I7967" s="69">
        <v>1.06</v>
      </c>
      <c r="J7967" s="70">
        <v>15946856305.6276</v>
      </c>
      <c r="K7967" s="64">
        <v>10</v>
      </c>
      <c r="L7967" s="64">
        <f t="shared" si="130"/>
        <v>2.53938068293217e+18</v>
      </c>
      <c r="M7967" s="62">
        <v>7958</v>
      </c>
    </row>
    <row r="7968" spans="5:13">
      <c r="E7968" s="59"/>
      <c r="F7968" s="62">
        <v>7</v>
      </c>
      <c r="G7968" s="64">
        <v>162244728000</v>
      </c>
      <c r="H7968" s="59"/>
      <c r="I7968" s="69">
        <v>1.08</v>
      </c>
      <c r="J7968" s="70">
        <v>16106324868.6839</v>
      </c>
      <c r="K7968" s="64">
        <v>10</v>
      </c>
      <c r="L7968" s="64">
        <f t="shared" si="130"/>
        <v>2.61316645964398e+18</v>
      </c>
      <c r="M7968" s="62">
        <v>7959</v>
      </c>
    </row>
    <row r="7969" spans="4:13">
      <c r="D7969" s="59"/>
      <c r="E7969" s="59"/>
      <c r="F7969" s="62">
        <v>8</v>
      </c>
      <c r="G7969" s="64">
        <v>165249260000</v>
      </c>
      <c r="H7969" s="59"/>
      <c r="I7969" s="69">
        <v>1.1</v>
      </c>
      <c r="J7969" s="70">
        <v>16267388117.3707</v>
      </c>
      <c r="K7969" s="64">
        <v>10</v>
      </c>
      <c r="L7969" s="64">
        <f t="shared" si="130"/>
        <v>2.68817401377756e+18</v>
      </c>
      <c r="M7969" s="62">
        <v>7960</v>
      </c>
    </row>
    <row r="7970" spans="4:13">
      <c r="D7970" s="62" t="s">
        <v>796</v>
      </c>
      <c r="E7970" s="62">
        <v>1</v>
      </c>
      <c r="F7970" s="62">
        <v>1</v>
      </c>
      <c r="G7970" s="63">
        <v>151942700000</v>
      </c>
      <c r="H7970" s="62">
        <v>1716100000</v>
      </c>
      <c r="I7970" s="69">
        <v>1</v>
      </c>
      <c r="J7970" s="70">
        <v>15346212700</v>
      </c>
      <c r="K7970" s="64">
        <v>10</v>
      </c>
      <c r="L7970" s="64">
        <f t="shared" si="130"/>
        <v>2.33174514435499e+18</v>
      </c>
      <c r="M7970" s="62">
        <v>7961</v>
      </c>
    </row>
    <row r="7971" spans="4:13">
      <c r="D7971" s="59"/>
      <c r="E7971" s="59"/>
      <c r="F7971" s="62">
        <v>2</v>
      </c>
      <c r="G7971" s="64">
        <v>153462127000</v>
      </c>
      <c r="H7971" s="59"/>
      <c r="I7971" s="69">
        <v>1.01</v>
      </c>
      <c r="J7971" s="70">
        <v>15499674827</v>
      </c>
      <c r="K7971" s="64">
        <v>10</v>
      </c>
      <c r="L7971" s="64">
        <f t="shared" si="130"/>
        <v>2.3786132202219e+18</v>
      </c>
      <c r="M7971" s="62">
        <v>7962</v>
      </c>
    </row>
    <row r="7972" spans="4:13">
      <c r="D7972" s="59"/>
      <c r="E7972" s="59"/>
      <c r="F7972" s="62">
        <v>3</v>
      </c>
      <c r="G7972" s="64">
        <v>154981554000</v>
      </c>
      <c r="H7972" s="59"/>
      <c r="I7972" s="69">
        <v>1.02</v>
      </c>
      <c r="J7972" s="70">
        <v>15654671575.27</v>
      </c>
      <c r="K7972" s="64">
        <v>10</v>
      </c>
      <c r="L7972" s="64">
        <f t="shared" si="130"/>
        <v>2.42618548307653e+18</v>
      </c>
      <c r="M7972" s="62">
        <v>7963</v>
      </c>
    </row>
    <row r="7973" spans="4:13">
      <c r="D7973" s="59"/>
      <c r="E7973" s="59"/>
      <c r="F7973" s="62">
        <v>4</v>
      </c>
      <c r="G7973" s="64">
        <v>156500981000</v>
      </c>
      <c r="H7973" s="59"/>
      <c r="I7973" s="69">
        <v>1.03</v>
      </c>
      <c r="J7973" s="70">
        <v>15811218291.0227</v>
      </c>
      <c r="K7973" s="64">
        <v>10</v>
      </c>
      <c r="L7973" s="64">
        <f t="shared" si="130"/>
        <v>2.47447132985118e+18</v>
      </c>
      <c r="M7973" s="62">
        <v>7964</v>
      </c>
    </row>
    <row r="7974" spans="4:13">
      <c r="D7974" s="59"/>
      <c r="E7974" s="59"/>
      <c r="F7974" s="62">
        <v>5</v>
      </c>
      <c r="G7974" s="64">
        <v>158020408000</v>
      </c>
      <c r="H7974" s="59"/>
      <c r="I7974" s="69">
        <v>1.04</v>
      </c>
      <c r="J7974" s="70">
        <v>15969330473.9329</v>
      </c>
      <c r="K7974" s="64">
        <v>10</v>
      </c>
      <c r="L7974" s="64">
        <f t="shared" si="130"/>
        <v>2.52348027499812e+18</v>
      </c>
      <c r="M7974" s="62">
        <v>7965</v>
      </c>
    </row>
    <row r="7975" spans="4:13">
      <c r="D7975" s="59"/>
      <c r="E7975" s="59"/>
      <c r="F7975" s="62">
        <v>6</v>
      </c>
      <c r="G7975" s="64">
        <v>161059262000</v>
      </c>
      <c r="H7975" s="59"/>
      <c r="I7975" s="69">
        <v>1.06</v>
      </c>
      <c r="J7975" s="70">
        <v>16129023778.6723</v>
      </c>
      <c r="K7975" s="64">
        <v>10</v>
      </c>
      <c r="L7975" s="64">
        <f t="shared" si="130"/>
        <v>2.59772882763267e+18</v>
      </c>
      <c r="M7975" s="62">
        <v>7966</v>
      </c>
    </row>
    <row r="7976" spans="4:13">
      <c r="D7976" s="59"/>
      <c r="E7976" s="59"/>
      <c r="F7976" s="62">
        <v>7</v>
      </c>
      <c r="G7976" s="64">
        <v>164098116000</v>
      </c>
      <c r="H7976" s="59"/>
      <c r="I7976" s="69">
        <v>1.08</v>
      </c>
      <c r="J7976" s="70">
        <v>16290314016.459</v>
      </c>
      <c r="K7976" s="64">
        <v>10</v>
      </c>
      <c r="L7976" s="64">
        <f t="shared" si="130"/>
        <v>2.67321000324743e+18</v>
      </c>
      <c r="M7976" s="62">
        <v>7967</v>
      </c>
    </row>
    <row r="7977" spans="4:13">
      <c r="D7977" s="59"/>
      <c r="E7977" s="59"/>
      <c r="F7977" s="62">
        <v>8</v>
      </c>
      <c r="G7977" s="64">
        <v>167136970000</v>
      </c>
      <c r="H7977" s="59"/>
      <c r="I7977" s="69">
        <v>1.1</v>
      </c>
      <c r="J7977" s="70">
        <v>16453217156.6236</v>
      </c>
      <c r="K7977" s="64">
        <v>10</v>
      </c>
      <c r="L7977" s="64">
        <f t="shared" si="130"/>
        <v>2.74994102944705e+18</v>
      </c>
      <c r="M7977" s="62">
        <v>7968</v>
      </c>
    </row>
    <row r="7978" spans="4:13">
      <c r="D7978" s="59"/>
      <c r="E7978" s="62">
        <v>2</v>
      </c>
      <c r="F7978" s="62">
        <v>1</v>
      </c>
      <c r="G7978" s="63">
        <v>153658800000</v>
      </c>
      <c r="H7978" s="62">
        <v>1716100000</v>
      </c>
      <c r="I7978" s="69">
        <v>1</v>
      </c>
      <c r="J7978" s="70">
        <v>15519538800</v>
      </c>
      <c r="K7978" s="64">
        <v>10</v>
      </c>
      <c r="L7978" s="64">
        <f t="shared" si="130"/>
        <v>2.38471386222024e+18</v>
      </c>
      <c r="M7978" s="62">
        <v>7969</v>
      </c>
    </row>
    <row r="7979" spans="4:13">
      <c r="D7979" s="59"/>
      <c r="E7979" s="59"/>
      <c r="F7979" s="62">
        <v>2</v>
      </c>
      <c r="G7979" s="64">
        <v>155195388000</v>
      </c>
      <c r="H7979" s="59"/>
      <c r="I7979" s="69">
        <v>1.01</v>
      </c>
      <c r="J7979" s="70">
        <v>15674734188</v>
      </c>
      <c r="K7979" s="64">
        <v>10</v>
      </c>
      <c r="L7979" s="64">
        <f t="shared" si="130"/>
        <v>2.43264660929891e+18</v>
      </c>
      <c r="M7979" s="62">
        <v>7970</v>
      </c>
    </row>
    <row r="7980" spans="4:13">
      <c r="D7980" s="59"/>
      <c r="E7980" s="59"/>
      <c r="F7980" s="62">
        <v>3</v>
      </c>
      <c r="G7980" s="64">
        <v>156731976000</v>
      </c>
      <c r="H7980" s="59"/>
      <c r="I7980" s="69">
        <v>1.02</v>
      </c>
      <c r="J7980" s="70">
        <v>15831481529.88</v>
      </c>
      <c r="K7980" s="64">
        <v>10</v>
      </c>
      <c r="L7980" s="64">
        <f t="shared" si="130"/>
        <v>2.48129953991757e+18</v>
      </c>
      <c r="M7980" s="62">
        <v>7971</v>
      </c>
    </row>
    <row r="7981" spans="4:13">
      <c r="D7981" s="59"/>
      <c r="E7981" s="59"/>
      <c r="F7981" s="62">
        <v>4</v>
      </c>
      <c r="G7981" s="64">
        <v>158268564000</v>
      </c>
      <c r="H7981" s="59"/>
      <c r="I7981" s="69">
        <v>1.03</v>
      </c>
      <c r="J7981" s="70">
        <v>15989796345.1788</v>
      </c>
      <c r="K7981" s="64">
        <v>10</v>
      </c>
      <c r="L7981" s="64">
        <f t="shared" si="130"/>
        <v>2.53068226447246e+18</v>
      </c>
      <c r="M7981" s="62">
        <v>7972</v>
      </c>
    </row>
    <row r="7982" spans="4:13">
      <c r="D7982" s="59"/>
      <c r="E7982" s="59"/>
      <c r="F7982" s="62">
        <v>5</v>
      </c>
      <c r="G7982" s="64">
        <v>159805152000</v>
      </c>
      <c r="H7982" s="59"/>
      <c r="I7982" s="69">
        <v>1.04</v>
      </c>
      <c r="J7982" s="70">
        <v>16149694308.6306</v>
      </c>
      <c r="K7982" s="64">
        <v>10</v>
      </c>
      <c r="L7982" s="64">
        <f t="shared" si="130"/>
        <v>2.5808045135494e+18</v>
      </c>
      <c r="M7982" s="62">
        <v>7973</v>
      </c>
    </row>
    <row r="7983" spans="4:13">
      <c r="D7983" s="59"/>
      <c r="E7983" s="59"/>
      <c r="F7983" s="62">
        <v>6</v>
      </c>
      <c r="G7983" s="64">
        <v>162878328000</v>
      </c>
      <c r="H7983" s="59"/>
      <c r="I7983" s="69">
        <v>1.06</v>
      </c>
      <c r="J7983" s="70">
        <v>16311191251.7169</v>
      </c>
      <c r="K7983" s="64">
        <v>10</v>
      </c>
      <c r="L7983" s="64">
        <f t="shared" si="130"/>
        <v>2.6567397216462e+18</v>
      </c>
      <c r="M7983" s="62">
        <v>7974</v>
      </c>
    </row>
    <row r="7984" spans="4:13">
      <c r="D7984" s="59"/>
      <c r="E7984" s="59"/>
      <c r="F7984" s="62">
        <v>7</v>
      </c>
      <c r="G7984" s="64">
        <v>165951504000</v>
      </c>
      <c r="H7984" s="59"/>
      <c r="I7984" s="69">
        <v>1.08</v>
      </c>
      <c r="J7984" s="70">
        <v>16474303164.2341</v>
      </c>
      <c r="K7984" s="64">
        <v>10</v>
      </c>
      <c r="L7984" s="64">
        <f t="shared" si="130"/>
        <v>2.73393555340811e+18</v>
      </c>
      <c r="M7984" s="62">
        <v>7975</v>
      </c>
    </row>
    <row r="7985" spans="5:13">
      <c r="E7985" s="59"/>
      <c r="F7985" s="62">
        <v>8</v>
      </c>
      <c r="G7985" s="64">
        <v>169024680000</v>
      </c>
      <c r="H7985" s="59"/>
      <c r="I7985" s="69">
        <v>1.1</v>
      </c>
      <c r="J7985" s="70">
        <v>16639046195.8764</v>
      </c>
      <c r="K7985" s="64">
        <v>10</v>
      </c>
      <c r="L7985" s="64">
        <f t="shared" si="130"/>
        <v>2.81240962778791e+18</v>
      </c>
      <c r="M7985" s="62">
        <v>7976</v>
      </c>
    </row>
    <row r="7986" spans="5:13">
      <c r="E7986" s="62">
        <v>3</v>
      </c>
      <c r="F7986" s="62">
        <v>1</v>
      </c>
      <c r="G7986" s="63">
        <v>155374900000</v>
      </c>
      <c r="H7986" s="62">
        <v>1716100000</v>
      </c>
      <c r="I7986" s="69">
        <v>1</v>
      </c>
      <c r="J7986" s="70">
        <v>15692864900</v>
      </c>
      <c r="K7986" s="64">
        <v>10</v>
      </c>
      <c r="L7986" s="64">
        <f t="shared" si="130"/>
        <v>2.43827746992591e+18</v>
      </c>
      <c r="M7986" s="62">
        <v>7977</v>
      </c>
    </row>
    <row r="7987" spans="5:13">
      <c r="E7987" s="59"/>
      <c r="F7987" s="62">
        <v>2</v>
      </c>
      <c r="G7987" s="64">
        <v>156928649000</v>
      </c>
      <c r="H7987" s="59"/>
      <c r="I7987" s="69">
        <v>1.01</v>
      </c>
      <c r="J7987" s="70">
        <v>15849793549</v>
      </c>
      <c r="K7987" s="64">
        <v>10</v>
      </c>
      <c r="L7987" s="64">
        <f t="shared" si="130"/>
        <v>2.48728684550213e+18</v>
      </c>
      <c r="M7987" s="62">
        <v>7978</v>
      </c>
    </row>
    <row r="7988" spans="5:13">
      <c r="E7988" s="59"/>
      <c r="F7988" s="62">
        <v>3</v>
      </c>
      <c r="G7988" s="64">
        <v>158482398000</v>
      </c>
      <c r="H7988" s="59"/>
      <c r="I7988" s="69">
        <v>1.02</v>
      </c>
      <c r="J7988" s="70">
        <v>16008291484.49</v>
      </c>
      <c r="K7988" s="64">
        <v>10</v>
      </c>
      <c r="L7988" s="64">
        <f t="shared" si="130"/>
        <v>2.53703258082735e+18</v>
      </c>
      <c r="M7988" s="62">
        <v>7979</v>
      </c>
    </row>
    <row r="7989" spans="5:13">
      <c r="E7989" s="59"/>
      <c r="F7989" s="62">
        <v>4</v>
      </c>
      <c r="G7989" s="64">
        <v>160036147000</v>
      </c>
      <c r="H7989" s="59"/>
      <c r="I7989" s="69">
        <v>1.03</v>
      </c>
      <c r="J7989" s="70">
        <v>16168374399.3349</v>
      </c>
      <c r="K7989" s="64">
        <v>10</v>
      </c>
      <c r="L7989" s="64">
        <f t="shared" si="130"/>
        <v>2.58752450215914e+18</v>
      </c>
      <c r="M7989" s="62">
        <v>7980</v>
      </c>
    </row>
    <row r="7990" spans="5:13">
      <c r="E7990" s="59"/>
      <c r="F7990" s="62">
        <v>5</v>
      </c>
      <c r="G7990" s="64">
        <v>161589896000</v>
      </c>
      <c r="H7990" s="59"/>
      <c r="I7990" s="69">
        <v>1.04</v>
      </c>
      <c r="J7990" s="70">
        <v>16330058143.3282</v>
      </c>
      <c r="K7990" s="64">
        <v>10</v>
      </c>
      <c r="L7990" s="64">
        <f t="shared" si="130"/>
        <v>2.63877255864425e+18</v>
      </c>
      <c r="M7990" s="62">
        <v>7981</v>
      </c>
    </row>
    <row r="7991" spans="5:13">
      <c r="E7991" s="59"/>
      <c r="F7991" s="62">
        <v>6</v>
      </c>
      <c r="G7991" s="64">
        <v>164697394000</v>
      </c>
      <c r="H7991" s="59"/>
      <c r="I7991" s="69">
        <v>1.06</v>
      </c>
      <c r="J7991" s="70">
        <v>16493358724.7615</v>
      </c>
      <c r="K7991" s="64">
        <v>10</v>
      </c>
      <c r="L7991" s="64">
        <f t="shared" si="130"/>
        <v>2.71641336497278e+18</v>
      </c>
      <c r="M7991" s="62">
        <v>7982</v>
      </c>
    </row>
    <row r="7992" spans="5:13">
      <c r="E7992" s="59"/>
      <c r="F7992" s="62">
        <v>7</v>
      </c>
      <c r="G7992" s="64">
        <v>167804892000</v>
      </c>
      <c r="H7992" s="59"/>
      <c r="I7992" s="69">
        <v>1.08</v>
      </c>
      <c r="J7992" s="70">
        <v>16658292312.0091</v>
      </c>
      <c r="K7992" s="64">
        <v>10</v>
      </c>
      <c r="L7992" s="64">
        <f t="shared" si="130"/>
        <v>2.79534311012601e+18</v>
      </c>
      <c r="M7992" s="62">
        <v>7983</v>
      </c>
    </row>
    <row r="7993" spans="5:13">
      <c r="E7993" s="59"/>
      <c r="F7993" s="62">
        <v>8</v>
      </c>
      <c r="G7993" s="64">
        <v>170912390000</v>
      </c>
      <c r="H7993" s="59"/>
      <c r="I7993" s="69">
        <v>1.1</v>
      </c>
      <c r="J7993" s="70">
        <v>16824875235.1292</v>
      </c>
      <c r="K7993" s="64">
        <v>10</v>
      </c>
      <c r="L7993" s="64">
        <f t="shared" si="130"/>
        <v>2.87557980880013e+18</v>
      </c>
      <c r="M7993" s="62">
        <v>7984</v>
      </c>
    </row>
    <row r="7994" spans="5:13">
      <c r="E7994" s="62">
        <v>4</v>
      </c>
      <c r="F7994" s="62">
        <v>1</v>
      </c>
      <c r="G7994" s="63">
        <v>157091000000</v>
      </c>
      <c r="H7994" s="62">
        <v>1716100000</v>
      </c>
      <c r="I7994" s="69">
        <v>1</v>
      </c>
      <c r="J7994" s="70">
        <v>15866191000</v>
      </c>
      <c r="K7994" s="64">
        <v>10</v>
      </c>
      <c r="L7994" s="64">
        <f t="shared" si="130"/>
        <v>2.492435967472e+18</v>
      </c>
      <c r="M7994" s="62">
        <v>7985</v>
      </c>
    </row>
    <row r="7995" spans="5:13">
      <c r="E7995" s="59"/>
      <c r="F7995" s="62">
        <v>2</v>
      </c>
      <c r="G7995" s="64">
        <v>158661910000</v>
      </c>
      <c r="H7995" s="59"/>
      <c r="I7995" s="69">
        <v>1.01</v>
      </c>
      <c r="J7995" s="70">
        <v>16024852910</v>
      </c>
      <c r="K7995" s="64">
        <v>10</v>
      </c>
      <c r="L7995" s="64">
        <f t="shared" si="130"/>
        <v>2.54253392883157e+18</v>
      </c>
      <c r="M7995" s="62">
        <v>7986</v>
      </c>
    </row>
    <row r="7996" spans="5:13">
      <c r="E7996" s="59"/>
      <c r="F7996" s="62">
        <v>3</v>
      </c>
      <c r="G7996" s="64">
        <v>160232820000</v>
      </c>
      <c r="H7996" s="59"/>
      <c r="I7996" s="69">
        <v>1.02</v>
      </c>
      <c r="J7996" s="70">
        <v>16185101439.1</v>
      </c>
      <c r="K7996" s="64">
        <v>10</v>
      </c>
      <c r="L7996" s="64">
        <f t="shared" si="130"/>
        <v>2.59338460580587e+18</v>
      </c>
      <c r="M7996" s="62">
        <v>7987</v>
      </c>
    </row>
    <row r="7997" spans="5:13">
      <c r="E7997" s="59"/>
      <c r="F7997" s="62">
        <v>4</v>
      </c>
      <c r="G7997" s="64">
        <v>161803730000</v>
      </c>
      <c r="H7997" s="59"/>
      <c r="I7997" s="69">
        <v>1.03</v>
      </c>
      <c r="J7997" s="70">
        <v>16346952453.491</v>
      </c>
      <c r="K7997" s="64">
        <v>10</v>
      </c>
      <c r="L7997" s="64">
        <f t="shared" si="130"/>
        <v>2.64499804291123e+18</v>
      </c>
      <c r="M7997" s="62">
        <v>7988</v>
      </c>
    </row>
    <row r="7998" spans="5:13">
      <c r="E7998" s="59"/>
      <c r="F7998" s="62">
        <v>5</v>
      </c>
      <c r="G7998" s="64">
        <v>163374640000</v>
      </c>
      <c r="H7998" s="59"/>
      <c r="I7998" s="69">
        <v>1.04</v>
      </c>
      <c r="J7998" s="70">
        <v>16510421978.0259</v>
      </c>
      <c r="K7998" s="64">
        <v>10</v>
      </c>
      <c r="L7998" s="64">
        <f t="shared" si="130"/>
        <v>2.69738441028271e+18</v>
      </c>
      <c r="M7998" s="62">
        <v>7989</v>
      </c>
    </row>
    <row r="7999" spans="5:13">
      <c r="E7999" s="59"/>
      <c r="F7999" s="62">
        <v>6</v>
      </c>
      <c r="G7999" s="64">
        <v>166516460000</v>
      </c>
      <c r="H7999" s="59"/>
      <c r="I7999" s="69">
        <v>1.06</v>
      </c>
      <c r="J7999" s="70">
        <v>16675526197.8062</v>
      </c>
      <c r="K7999" s="64">
        <v>10</v>
      </c>
      <c r="L7999" s="64">
        <f t="shared" si="130"/>
        <v>2.77674975761241e+18</v>
      </c>
      <c r="M7999" s="62">
        <v>7990</v>
      </c>
    </row>
    <row r="8000" spans="5:13">
      <c r="E8000" s="59"/>
      <c r="F8000" s="62">
        <v>7</v>
      </c>
      <c r="G8000" s="64">
        <v>169658280000</v>
      </c>
      <c r="H8000" s="59"/>
      <c r="I8000" s="69">
        <v>1.08</v>
      </c>
      <c r="J8000" s="70">
        <v>16842281459.7842</v>
      </c>
      <c r="K8000" s="64">
        <v>10</v>
      </c>
      <c r="L8000" s="64">
        <f t="shared" si="130"/>
        <v>2.85743267340116e+18</v>
      </c>
      <c r="M8000" s="62">
        <v>7991</v>
      </c>
    </row>
    <row r="8001" spans="5:13">
      <c r="E8001" s="59"/>
      <c r="F8001" s="62">
        <v>8</v>
      </c>
      <c r="G8001" s="64">
        <v>172800100000</v>
      </c>
      <c r="H8001" s="59"/>
      <c r="I8001" s="69">
        <v>1.1</v>
      </c>
      <c r="J8001" s="70">
        <v>17010704274.3821</v>
      </c>
      <c r="K8001" s="64">
        <v>10</v>
      </c>
      <c r="L8001" s="64">
        <f t="shared" si="130"/>
        <v>2.93945157248375e+18</v>
      </c>
      <c r="M8001" s="62">
        <v>7992</v>
      </c>
    </row>
    <row r="8002" spans="5:13">
      <c r="E8002" s="62">
        <v>5</v>
      </c>
      <c r="F8002" s="62">
        <v>1</v>
      </c>
      <c r="G8002" s="63">
        <v>158807100000</v>
      </c>
      <c r="H8002" s="62">
        <v>1716100000</v>
      </c>
      <c r="I8002" s="69">
        <v>1</v>
      </c>
      <c r="J8002" s="70">
        <v>16039517100</v>
      </c>
      <c r="K8002" s="64">
        <v>10</v>
      </c>
      <c r="L8002" s="64">
        <f t="shared" si="130"/>
        <v>2.54718935485851e+18</v>
      </c>
      <c r="M8002" s="62">
        <v>7993</v>
      </c>
    </row>
    <row r="8003" spans="5:13">
      <c r="E8003" s="59"/>
      <c r="F8003" s="62">
        <v>2</v>
      </c>
      <c r="G8003" s="64">
        <v>160395171000</v>
      </c>
      <c r="H8003" s="59"/>
      <c r="I8003" s="69">
        <v>1.01</v>
      </c>
      <c r="J8003" s="70">
        <v>16199912271</v>
      </c>
      <c r="K8003" s="64">
        <v>10</v>
      </c>
      <c r="L8003" s="64">
        <f t="shared" si="130"/>
        <v>2.59838785928721e+18</v>
      </c>
      <c r="M8003" s="62">
        <v>7994</v>
      </c>
    </row>
    <row r="8004" spans="5:13">
      <c r="E8004" s="59"/>
      <c r="F8004" s="62">
        <v>3</v>
      </c>
      <c r="G8004" s="64">
        <v>161983242000</v>
      </c>
      <c r="H8004" s="59"/>
      <c r="I8004" s="69">
        <v>1.02</v>
      </c>
      <c r="J8004" s="70">
        <v>16361911393.71</v>
      </c>
      <c r="K8004" s="64">
        <v>10</v>
      </c>
      <c r="L8004" s="64">
        <f t="shared" si="130"/>
        <v>2.65035561485313e+18</v>
      </c>
      <c r="M8004" s="62">
        <v>7995</v>
      </c>
    </row>
    <row r="8005" spans="5:13">
      <c r="E8005" s="59"/>
      <c r="F8005" s="62">
        <v>4</v>
      </c>
      <c r="G8005" s="64">
        <v>163571313000</v>
      </c>
      <c r="H8005" s="59"/>
      <c r="I8005" s="69">
        <v>1.03</v>
      </c>
      <c r="J8005" s="70">
        <v>16525530507.6471</v>
      </c>
      <c r="K8005" s="64">
        <v>10</v>
      </c>
      <c r="L8005" s="64">
        <f t="shared" si="130"/>
        <v>2.70310288672871e+18</v>
      </c>
      <c r="M8005" s="62">
        <v>7996</v>
      </c>
    </row>
    <row r="8006" spans="5:13">
      <c r="E8006" s="59"/>
      <c r="F8006" s="62">
        <v>5</v>
      </c>
      <c r="G8006" s="64">
        <v>165159384000</v>
      </c>
      <c r="H8006" s="59"/>
      <c r="I8006" s="69">
        <v>1.04</v>
      </c>
      <c r="J8006" s="70">
        <v>16690785812.7236</v>
      </c>
      <c r="K8006" s="64">
        <v>10</v>
      </c>
      <c r="L8006" s="64">
        <f t="shared" si="130"/>
        <v>2.75664006846475e+18</v>
      </c>
      <c r="M8006" s="62">
        <v>7997</v>
      </c>
    </row>
    <row r="8007" spans="5:13">
      <c r="E8007" s="59"/>
      <c r="F8007" s="62">
        <v>6</v>
      </c>
      <c r="G8007" s="64">
        <v>168335526000</v>
      </c>
      <c r="H8007" s="59"/>
      <c r="I8007" s="69">
        <v>1.06</v>
      </c>
      <c r="J8007" s="70">
        <v>16857693670.8508</v>
      </c>
      <c r="K8007" s="64">
        <v>10</v>
      </c>
      <c r="L8007" s="64">
        <f t="shared" ref="L8007:L8009" si="131">G8007*(1+J8007/1000)</f>
        <v>2.83774889956507e+18</v>
      </c>
      <c r="M8007" s="62">
        <v>7998</v>
      </c>
    </row>
    <row r="8008" spans="5:13">
      <c r="E8008" s="59"/>
      <c r="F8008" s="62">
        <v>7</v>
      </c>
      <c r="G8008" s="64">
        <v>171511668000</v>
      </c>
      <c r="H8008" s="59"/>
      <c r="I8008" s="69">
        <v>1.08</v>
      </c>
      <c r="J8008" s="70">
        <v>17026270607.5593</v>
      </c>
      <c r="K8008" s="64">
        <v>10</v>
      </c>
      <c r="L8008" s="64">
        <f t="shared" si="131"/>
        <v>2.92020424323354e+18</v>
      </c>
      <c r="M8008" s="62">
        <v>7999</v>
      </c>
    </row>
    <row r="8009" spans="5:13">
      <c r="E8009" s="59"/>
      <c r="F8009" s="62">
        <v>8</v>
      </c>
      <c r="G8009" s="64">
        <v>174687810000</v>
      </c>
      <c r="H8009" s="59"/>
      <c r="I8009" s="69">
        <v>1.1</v>
      </c>
      <c r="J8009" s="70">
        <v>17196533313.6349</v>
      </c>
      <c r="K8009" s="64">
        <v>10</v>
      </c>
      <c r="L8009" s="64">
        <f t="shared" si="131"/>
        <v>3.00402491883873e+18</v>
      </c>
      <c r="M8009" s="62">
        <v>8000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482"/>
  <sheetViews>
    <sheetView workbookViewId="0">
      <selection activeCell="G29" sqref="G29"/>
    </sheetView>
  </sheetViews>
  <sheetFormatPr defaultColWidth="9" defaultRowHeight="11.25"/>
  <cols>
    <col min="1" max="1" width="6.875" style="49" customWidth="1"/>
    <col min="2" max="2" width="12.875" style="49" customWidth="1"/>
    <col min="3" max="3" width="8.875" style="49" customWidth="1"/>
    <col min="4" max="4" width="43" style="49" customWidth="1"/>
    <col min="5" max="5" width="26.5" style="49" customWidth="1"/>
    <col min="6" max="6" width="9.5" style="49" customWidth="1"/>
    <col min="7" max="8" width="8.875" style="49" customWidth="1"/>
    <col min="9" max="9" width="10.875" style="49" customWidth="1"/>
    <col min="10" max="10" width="12.875" style="49" customWidth="1"/>
    <col min="11" max="16384" width="9" style="49"/>
  </cols>
  <sheetData>
    <row r="4" spans="1:12">
      <c r="A4" s="50" t="s">
        <v>797</v>
      </c>
      <c r="B4" s="50" t="s">
        <v>798</v>
      </c>
      <c r="C4" s="50" t="s">
        <v>799</v>
      </c>
      <c r="D4" s="50" t="s">
        <v>800</v>
      </c>
      <c r="E4" s="50" t="s">
        <v>801</v>
      </c>
      <c r="F4" s="50" t="s">
        <v>802</v>
      </c>
      <c r="H4" s="50" t="s">
        <v>803</v>
      </c>
      <c r="I4" s="50" t="s">
        <v>804</v>
      </c>
      <c r="J4" s="50" t="s">
        <v>805</v>
      </c>
      <c r="K4" s="50" t="s">
        <v>806</v>
      </c>
      <c r="L4" s="50" t="s">
        <v>807</v>
      </c>
    </row>
    <row r="5" s="46" customFormat="1" spans="1:4">
      <c r="A5" s="46">
        <v>1</v>
      </c>
      <c r="B5" s="46" t="s">
        <v>808</v>
      </c>
      <c r="C5" s="46">
        <v>100</v>
      </c>
      <c r="D5" s="46" t="s">
        <v>809</v>
      </c>
    </row>
    <row r="6" s="46" customFormat="1" spans="1:4">
      <c r="A6" s="46">
        <v>2</v>
      </c>
      <c r="B6" s="46" t="s">
        <v>810</v>
      </c>
      <c r="C6" s="46">
        <v>1000</v>
      </c>
      <c r="D6" s="46" t="s">
        <v>811</v>
      </c>
    </row>
    <row r="7" s="46" customFormat="1" spans="1:4">
      <c r="A7" s="46">
        <v>3</v>
      </c>
      <c r="B7" s="46" t="s">
        <v>812</v>
      </c>
      <c r="C7" s="46">
        <v>50</v>
      </c>
      <c r="D7" s="46" t="s">
        <v>813</v>
      </c>
    </row>
    <row r="8" s="46" customFormat="1" spans="1:4">
      <c r="A8" s="46">
        <v>4</v>
      </c>
      <c r="B8" s="46" t="s">
        <v>814</v>
      </c>
      <c r="C8" s="46">
        <v>50</v>
      </c>
      <c r="D8" s="46" t="s">
        <v>815</v>
      </c>
    </row>
    <row r="9" s="46" customFormat="1" spans="1:4">
      <c r="A9" s="46">
        <v>5</v>
      </c>
      <c r="B9" s="46" t="s">
        <v>816</v>
      </c>
      <c r="C9" s="46">
        <v>50</v>
      </c>
      <c r="D9" s="46" t="s">
        <v>817</v>
      </c>
    </row>
    <row r="10" s="47" customFormat="1" spans="1:4">
      <c r="A10" s="47">
        <v>6</v>
      </c>
      <c r="B10" s="47" t="s">
        <v>818</v>
      </c>
      <c r="C10" s="47">
        <v>500</v>
      </c>
      <c r="D10" s="47" t="s">
        <v>819</v>
      </c>
    </row>
    <row r="11" s="47" customFormat="1" spans="1:4">
      <c r="A11" s="47">
        <v>7</v>
      </c>
      <c r="B11" s="47" t="s">
        <v>820</v>
      </c>
      <c r="C11" s="47">
        <v>500</v>
      </c>
      <c r="D11" s="47" t="s">
        <v>821</v>
      </c>
    </row>
    <row r="12" s="47" customFormat="1" spans="1:4">
      <c r="A12" s="47">
        <v>8</v>
      </c>
      <c r="B12" s="47" t="s">
        <v>822</v>
      </c>
      <c r="C12" s="47">
        <v>500</v>
      </c>
      <c r="D12" s="47" t="s">
        <v>823</v>
      </c>
    </row>
    <row r="13" s="47" customFormat="1" spans="1:4">
      <c r="A13" s="47">
        <v>9</v>
      </c>
      <c r="B13" s="47" t="s">
        <v>824</v>
      </c>
      <c r="C13" s="47">
        <v>500</v>
      </c>
      <c r="D13" s="47" t="s">
        <v>825</v>
      </c>
    </row>
    <row r="14" s="47" customFormat="1" spans="1:4">
      <c r="A14" s="47">
        <v>10</v>
      </c>
      <c r="B14" s="47" t="s">
        <v>826</v>
      </c>
      <c r="C14" s="47">
        <v>500</v>
      </c>
      <c r="D14" s="47" t="s">
        <v>827</v>
      </c>
    </row>
    <row r="15" s="46" customFormat="1" spans="1:4">
      <c r="A15" s="46">
        <v>11</v>
      </c>
      <c r="B15" s="46" t="s">
        <v>828</v>
      </c>
      <c r="C15" s="46">
        <v>20</v>
      </c>
      <c r="D15" s="51" t="s">
        <v>829</v>
      </c>
    </row>
    <row r="16" s="46" customFormat="1" spans="1:4">
      <c r="A16" s="46">
        <v>12</v>
      </c>
      <c r="B16" s="51" t="s">
        <v>830</v>
      </c>
      <c r="C16" s="51">
        <v>20</v>
      </c>
      <c r="D16" s="51" t="s">
        <v>831</v>
      </c>
    </row>
    <row r="17" s="46" customFormat="1" spans="1:4">
      <c r="A17" s="46">
        <v>13</v>
      </c>
      <c r="B17" s="51" t="s">
        <v>832</v>
      </c>
      <c r="C17" s="51">
        <v>20</v>
      </c>
      <c r="D17" s="51" t="s">
        <v>833</v>
      </c>
    </row>
    <row r="18" spans="1:13">
      <c r="A18" s="46">
        <v>14</v>
      </c>
      <c r="B18" s="51" t="s">
        <v>834</v>
      </c>
      <c r="C18" s="51">
        <v>20</v>
      </c>
      <c r="D18" s="51" t="s">
        <v>835</v>
      </c>
      <c r="G18" s="52"/>
      <c r="H18" s="52"/>
      <c r="I18" s="52"/>
      <c r="M18" s="46"/>
    </row>
    <row r="19" spans="1:13">
      <c r="A19" s="46">
        <v>15</v>
      </c>
      <c r="B19" s="51" t="s">
        <v>836</v>
      </c>
      <c r="C19" s="51">
        <v>20</v>
      </c>
      <c r="D19" s="51" t="s">
        <v>837</v>
      </c>
      <c r="G19" s="53"/>
      <c r="H19" s="53"/>
      <c r="I19" s="53"/>
      <c r="M19" s="46"/>
    </row>
    <row r="20" spans="1:13">
      <c r="A20" s="46">
        <v>16</v>
      </c>
      <c r="B20" s="46" t="s">
        <v>838</v>
      </c>
      <c r="C20" s="46">
        <v>100</v>
      </c>
      <c r="D20" s="51" t="s">
        <v>839</v>
      </c>
      <c r="G20" s="42"/>
      <c r="H20" s="42"/>
      <c r="I20" s="42"/>
      <c r="M20" s="46"/>
    </row>
    <row r="21" spans="1:13">
      <c r="A21" s="46">
        <v>17</v>
      </c>
      <c r="B21" s="46" t="s">
        <v>840</v>
      </c>
      <c r="C21" s="46">
        <v>100</v>
      </c>
      <c r="D21" s="51" t="s">
        <v>841</v>
      </c>
      <c r="G21" s="42"/>
      <c r="H21" s="42"/>
      <c r="I21" s="42"/>
      <c r="M21" s="46"/>
    </row>
    <row r="22" spans="1:13">
      <c r="A22" s="46">
        <v>18</v>
      </c>
      <c r="B22" s="46" t="s">
        <v>842</v>
      </c>
      <c r="C22" s="46">
        <v>100</v>
      </c>
      <c r="D22" s="51" t="s">
        <v>843</v>
      </c>
      <c r="G22" s="42"/>
      <c r="H22" s="42"/>
      <c r="I22" s="42"/>
      <c r="M22" s="46"/>
    </row>
    <row r="23" spans="1:13">
      <c r="A23" s="46">
        <v>19</v>
      </c>
      <c r="B23" s="46" t="s">
        <v>844</v>
      </c>
      <c r="C23" s="46">
        <v>100</v>
      </c>
      <c r="D23" s="51" t="s">
        <v>845</v>
      </c>
      <c r="G23" s="42"/>
      <c r="H23" s="42"/>
      <c r="I23" s="42"/>
      <c r="M23" s="46"/>
    </row>
    <row r="24" spans="1:9">
      <c r="A24" s="46">
        <v>20</v>
      </c>
      <c r="B24" s="46" t="s">
        <v>846</v>
      </c>
      <c r="C24" s="46">
        <v>100</v>
      </c>
      <c r="D24" s="51" t="s">
        <v>847</v>
      </c>
      <c r="G24" s="54"/>
      <c r="H24" s="54"/>
      <c r="I24" s="54"/>
    </row>
    <row r="25" spans="1:9">
      <c r="A25" s="46">
        <v>21</v>
      </c>
      <c r="B25" s="46" t="s">
        <v>848</v>
      </c>
      <c r="C25" s="46">
        <v>200</v>
      </c>
      <c r="D25" s="51" t="s">
        <v>849</v>
      </c>
      <c r="G25" s="54"/>
      <c r="H25" s="54"/>
      <c r="I25" s="54"/>
    </row>
    <row r="26" spans="1:9">
      <c r="A26" s="46">
        <v>22</v>
      </c>
      <c r="B26" s="46" t="s">
        <v>850</v>
      </c>
      <c r="C26" s="46">
        <v>200</v>
      </c>
      <c r="D26" s="51" t="s">
        <v>851</v>
      </c>
      <c r="E26" s="46"/>
      <c r="G26" s="54"/>
      <c r="H26" s="54"/>
      <c r="I26" s="54"/>
    </row>
    <row r="27" spans="1:4">
      <c r="A27" s="46">
        <v>23</v>
      </c>
      <c r="B27" s="46" t="s">
        <v>852</v>
      </c>
      <c r="C27" s="46">
        <v>200</v>
      </c>
      <c r="D27" s="51" t="s">
        <v>853</v>
      </c>
    </row>
    <row r="28" spans="1:4">
      <c r="A28" s="46">
        <v>24</v>
      </c>
      <c r="B28" s="46" t="s">
        <v>854</v>
      </c>
      <c r="C28" s="46">
        <v>200</v>
      </c>
      <c r="D28" s="51" t="s">
        <v>855</v>
      </c>
    </row>
    <row r="29" spans="1:4">
      <c r="A29" s="46">
        <v>25</v>
      </c>
      <c r="B29" s="46" t="s">
        <v>856</v>
      </c>
      <c r="C29" s="46">
        <v>200</v>
      </c>
      <c r="D29" s="51" t="s">
        <v>857</v>
      </c>
    </row>
    <row r="30" spans="1:4">
      <c r="A30" s="46">
        <v>26</v>
      </c>
      <c r="B30" s="49" t="s">
        <v>858</v>
      </c>
      <c r="C30" s="49">
        <v>50</v>
      </c>
      <c r="D30" s="49" t="s">
        <v>859</v>
      </c>
    </row>
    <row r="31" spans="1:4">
      <c r="A31" s="46">
        <v>27</v>
      </c>
      <c r="B31" s="49" t="s">
        <v>860</v>
      </c>
      <c r="C31" s="49">
        <v>50</v>
      </c>
      <c r="D31" s="49" t="s">
        <v>861</v>
      </c>
    </row>
    <row r="32" spans="1:4">
      <c r="A32" s="46">
        <v>28</v>
      </c>
      <c r="B32" s="49" t="s">
        <v>862</v>
      </c>
      <c r="C32" s="49">
        <v>150</v>
      </c>
      <c r="D32" s="49" t="s">
        <v>863</v>
      </c>
    </row>
    <row r="33" spans="1:5">
      <c r="A33" s="46">
        <v>29</v>
      </c>
      <c r="B33" s="49" t="s">
        <v>864</v>
      </c>
      <c r="C33" s="49">
        <v>100</v>
      </c>
      <c r="D33" s="49" t="s">
        <v>865</v>
      </c>
      <c r="E33" s="46"/>
    </row>
    <row r="34" spans="1:5">
      <c r="A34" s="46">
        <v>30</v>
      </c>
      <c r="B34" s="49" t="s">
        <v>866</v>
      </c>
      <c r="C34" s="49">
        <v>100</v>
      </c>
      <c r="D34" s="49" t="s">
        <v>865</v>
      </c>
      <c r="E34" s="46"/>
    </row>
    <row r="35" spans="1:5">
      <c r="A35" s="46">
        <v>31</v>
      </c>
      <c r="B35" s="49" t="s">
        <v>867</v>
      </c>
      <c r="C35" s="49">
        <v>100</v>
      </c>
      <c r="D35" s="49" t="s">
        <v>865</v>
      </c>
      <c r="E35" s="46"/>
    </row>
    <row r="36" spans="1:5">
      <c r="A36" s="46">
        <v>32</v>
      </c>
      <c r="B36" s="49" t="s">
        <v>868</v>
      </c>
      <c r="C36" s="49">
        <v>300</v>
      </c>
      <c r="D36" s="49" t="s">
        <v>869</v>
      </c>
      <c r="E36" s="46"/>
    </row>
    <row r="37" spans="1:5">
      <c r="A37" s="46">
        <v>33</v>
      </c>
      <c r="B37" s="49" t="s">
        <v>870</v>
      </c>
      <c r="C37" s="49">
        <v>300</v>
      </c>
      <c r="D37" s="49" t="s">
        <v>869</v>
      </c>
      <c r="E37" s="46"/>
    </row>
    <row r="38" spans="1:5">
      <c r="A38" s="46">
        <v>34</v>
      </c>
      <c r="B38" s="49" t="s">
        <v>871</v>
      </c>
      <c r="C38" s="49">
        <v>300</v>
      </c>
      <c r="D38" s="49" t="s">
        <v>869</v>
      </c>
      <c r="E38" s="46"/>
    </row>
    <row r="39" spans="1:5">
      <c r="A39" s="46">
        <v>35</v>
      </c>
      <c r="B39" s="49" t="s">
        <v>872</v>
      </c>
      <c r="C39" s="49">
        <v>900</v>
      </c>
      <c r="D39" s="49" t="s">
        <v>873</v>
      </c>
      <c r="E39" s="46"/>
    </row>
    <row r="40" spans="1:5">
      <c r="A40" s="46">
        <v>36</v>
      </c>
      <c r="B40" s="49" t="s">
        <v>874</v>
      </c>
      <c r="C40" s="49">
        <v>900</v>
      </c>
      <c r="D40" s="49" t="s">
        <v>873</v>
      </c>
      <c r="E40" s="46"/>
    </row>
    <row r="41" spans="1:5">
      <c r="A41" s="46">
        <v>37</v>
      </c>
      <c r="B41" s="49" t="s">
        <v>875</v>
      </c>
      <c r="C41" s="49">
        <v>900</v>
      </c>
      <c r="D41" s="49" t="s">
        <v>873</v>
      </c>
      <c r="E41" s="46"/>
    </row>
    <row r="42" spans="1:5">
      <c r="A42" s="46">
        <v>38</v>
      </c>
      <c r="B42" s="49" t="s">
        <v>876</v>
      </c>
      <c r="C42" s="49">
        <v>2700</v>
      </c>
      <c r="D42" s="49" t="s">
        <v>877</v>
      </c>
      <c r="E42" s="46"/>
    </row>
    <row r="43" spans="1:5">
      <c r="A43" s="46">
        <v>39</v>
      </c>
      <c r="B43" s="49" t="s">
        <v>878</v>
      </c>
      <c r="C43" s="49">
        <v>2700</v>
      </c>
      <c r="D43" s="49" t="s">
        <v>877</v>
      </c>
      <c r="E43" s="46"/>
    </row>
    <row r="44" spans="1:5">
      <c r="A44" s="46">
        <v>40</v>
      </c>
      <c r="B44" s="49" t="s">
        <v>879</v>
      </c>
      <c r="C44" s="49">
        <v>2700</v>
      </c>
      <c r="D44" s="49" t="s">
        <v>877</v>
      </c>
      <c r="E44" s="46"/>
    </row>
    <row r="45" spans="1:5">
      <c r="A45" s="46">
        <v>41</v>
      </c>
      <c r="B45" s="49" t="s">
        <v>880</v>
      </c>
      <c r="C45" s="49">
        <v>8100</v>
      </c>
      <c r="D45" s="49" t="s">
        <v>881</v>
      </c>
      <c r="E45" s="46"/>
    </row>
    <row r="46" spans="1:5">
      <c r="A46" s="46">
        <v>42</v>
      </c>
      <c r="B46" s="49" t="s">
        <v>882</v>
      </c>
      <c r="C46" s="49">
        <v>8100</v>
      </c>
      <c r="D46" s="49" t="s">
        <v>881</v>
      </c>
      <c r="E46" s="46"/>
    </row>
    <row r="47" spans="1:5">
      <c r="A47" s="46">
        <v>43</v>
      </c>
      <c r="B47" s="49" t="s">
        <v>883</v>
      </c>
      <c r="C47" s="49">
        <v>8100</v>
      </c>
      <c r="D47" s="49" t="s">
        <v>881</v>
      </c>
      <c r="E47" s="46"/>
    </row>
    <row r="48" spans="1:5">
      <c r="A48" s="46">
        <v>44</v>
      </c>
      <c r="B48" s="49" t="s">
        <v>884</v>
      </c>
      <c r="C48" s="49">
        <v>24300</v>
      </c>
      <c r="D48" s="49" t="s">
        <v>885</v>
      </c>
      <c r="E48" s="46"/>
    </row>
    <row r="49" spans="1:5">
      <c r="A49" s="46">
        <v>45</v>
      </c>
      <c r="B49" s="49" t="s">
        <v>886</v>
      </c>
      <c r="C49" s="49">
        <v>24300</v>
      </c>
      <c r="D49" s="49" t="s">
        <v>885</v>
      </c>
      <c r="E49" s="46"/>
    </row>
    <row r="50" spans="1:5">
      <c r="A50" s="46">
        <v>46</v>
      </c>
      <c r="B50" s="49" t="s">
        <v>887</v>
      </c>
      <c r="C50" s="49">
        <v>24300</v>
      </c>
      <c r="D50" s="49" t="s">
        <v>885</v>
      </c>
      <c r="E50" s="46"/>
    </row>
    <row r="51" spans="1:5">
      <c r="A51" s="46">
        <v>47</v>
      </c>
      <c r="B51" s="49" t="s">
        <v>888</v>
      </c>
      <c r="C51" s="49">
        <v>97200</v>
      </c>
      <c r="D51" s="49" t="s">
        <v>889</v>
      </c>
      <c r="E51" s="46"/>
    </row>
    <row r="52" spans="1:5">
      <c r="A52" s="46">
        <v>48</v>
      </c>
      <c r="B52" s="49" t="s">
        <v>890</v>
      </c>
      <c r="C52" s="49">
        <v>97200</v>
      </c>
      <c r="D52" s="49" t="s">
        <v>889</v>
      </c>
      <c r="E52" s="46"/>
    </row>
    <row r="53" spans="1:5">
      <c r="A53" s="46">
        <v>49</v>
      </c>
      <c r="B53" s="49" t="s">
        <v>891</v>
      </c>
      <c r="C53" s="49">
        <v>97200</v>
      </c>
      <c r="D53" s="49" t="s">
        <v>889</v>
      </c>
      <c r="E53" s="46"/>
    </row>
    <row r="54" spans="2:5">
      <c r="B54" s="46"/>
      <c r="C54" s="46"/>
      <c r="D54" s="46"/>
      <c r="E54" s="46"/>
    </row>
    <row r="55" spans="2:5">
      <c r="B55" s="46"/>
      <c r="C55" s="46"/>
      <c r="D55" s="46"/>
      <c r="E55" s="46"/>
    </row>
    <row r="56" spans="2:5">
      <c r="B56" s="46"/>
      <c r="C56" s="46"/>
      <c r="D56" s="46"/>
      <c r="E56" s="46"/>
    </row>
    <row r="57" spans="2:5">
      <c r="B57" s="46"/>
      <c r="C57" s="46"/>
      <c r="D57" s="46"/>
      <c r="E57" s="46"/>
    </row>
    <row r="58" spans="2:5">
      <c r="B58" s="46"/>
      <c r="C58" s="46"/>
      <c r="D58" s="46"/>
      <c r="E58" s="46"/>
    </row>
    <row r="59" spans="2:5">
      <c r="B59" s="46"/>
      <c r="C59" s="46"/>
      <c r="D59" s="46"/>
      <c r="E59" s="46"/>
    </row>
    <row r="60" spans="3:5">
      <c r="C60" s="46"/>
      <c r="E60" s="46"/>
    </row>
    <row r="61" spans="1:10">
      <c r="A61" s="49">
        <v>1</v>
      </c>
      <c r="B61" s="49" t="s">
        <v>892</v>
      </c>
      <c r="C61" s="49">
        <v>100</v>
      </c>
      <c r="D61" s="49" t="s">
        <v>893</v>
      </c>
      <c r="E61" s="46">
        <v>199</v>
      </c>
      <c r="F61" s="49">
        <v>-1</v>
      </c>
      <c r="G61" s="49" t="b">
        <v>0</v>
      </c>
      <c r="H61" s="49">
        <v>42707</v>
      </c>
      <c r="I61" s="49">
        <v>1</v>
      </c>
      <c r="J61" s="49" t="b">
        <v>0</v>
      </c>
    </row>
    <row r="62" spans="1:10">
      <c r="A62" s="49">
        <v>2</v>
      </c>
      <c r="B62" s="49" t="s">
        <v>894</v>
      </c>
      <c r="C62" s="49">
        <v>500</v>
      </c>
      <c r="D62" s="49" t="s">
        <v>895</v>
      </c>
      <c r="E62" s="46">
        <v>224</v>
      </c>
      <c r="F62" s="49">
        <v>-1</v>
      </c>
      <c r="G62" s="49" t="b">
        <v>0</v>
      </c>
      <c r="H62" s="49">
        <v>42707</v>
      </c>
      <c r="I62" s="49">
        <v>1</v>
      </c>
      <c r="J62" s="49" t="b">
        <v>0</v>
      </c>
    </row>
    <row r="63" spans="1:10">
      <c r="A63" s="49">
        <v>3</v>
      </c>
      <c r="B63" s="49" t="s">
        <v>896</v>
      </c>
      <c r="C63" s="49">
        <v>200</v>
      </c>
      <c r="D63" s="49" t="s">
        <v>897</v>
      </c>
      <c r="E63" s="46">
        <v>242</v>
      </c>
      <c r="F63" s="49">
        <v>-1</v>
      </c>
      <c r="G63" s="49" t="b">
        <v>0</v>
      </c>
      <c r="H63" s="49">
        <v>42707</v>
      </c>
      <c r="I63" s="49">
        <v>1</v>
      </c>
      <c r="J63" s="49" t="b">
        <v>0</v>
      </c>
    </row>
    <row r="64" s="48" customFormat="1" spans="1:10">
      <c r="A64" s="49">
        <v>4</v>
      </c>
      <c r="B64" s="49" t="s">
        <v>898</v>
      </c>
      <c r="C64" s="49">
        <v>100</v>
      </c>
      <c r="D64" s="49" t="s">
        <v>899</v>
      </c>
      <c r="E64" s="46">
        <v>248</v>
      </c>
      <c r="F64" s="49">
        <v>-1</v>
      </c>
      <c r="G64" s="49" t="b">
        <v>0</v>
      </c>
      <c r="H64" s="49">
        <v>42707</v>
      </c>
      <c r="I64" s="49">
        <v>1</v>
      </c>
      <c r="J64" s="49" t="b">
        <v>0</v>
      </c>
    </row>
    <row r="65" s="48" customFormat="1" spans="1:10">
      <c r="A65" s="49">
        <v>5</v>
      </c>
      <c r="B65" s="49" t="s">
        <v>900</v>
      </c>
      <c r="C65" s="49">
        <v>50</v>
      </c>
      <c r="D65" s="49" t="s">
        <v>901</v>
      </c>
      <c r="E65" s="46">
        <v>250</v>
      </c>
      <c r="F65" s="49">
        <v>-1</v>
      </c>
      <c r="G65" s="49" t="b">
        <v>0</v>
      </c>
      <c r="H65" s="49">
        <v>42707</v>
      </c>
      <c r="I65" s="49">
        <v>1</v>
      </c>
      <c r="J65" s="49" t="b">
        <v>0</v>
      </c>
    </row>
    <row r="66" s="48" customFormat="1" spans="1:10">
      <c r="A66" s="49">
        <v>6</v>
      </c>
      <c r="B66" s="49" t="s">
        <v>902</v>
      </c>
      <c r="C66" s="49">
        <v>50</v>
      </c>
      <c r="D66" s="49" t="s">
        <v>903</v>
      </c>
      <c r="E66" s="46">
        <v>251</v>
      </c>
      <c r="F66" s="49">
        <v>-1</v>
      </c>
      <c r="G66" s="49" t="b">
        <v>0</v>
      </c>
      <c r="H66" s="49">
        <v>42707</v>
      </c>
      <c r="I66" s="49">
        <v>1</v>
      </c>
      <c r="J66" s="49" t="b">
        <v>0</v>
      </c>
    </row>
    <row r="67" s="48" customFormat="1" spans="1:10">
      <c r="A67" s="49">
        <v>7</v>
      </c>
      <c r="B67" s="49" t="s">
        <v>904</v>
      </c>
      <c r="C67" s="49">
        <v>50</v>
      </c>
      <c r="D67" s="49" t="s">
        <v>905</v>
      </c>
      <c r="E67" s="46">
        <v>252</v>
      </c>
      <c r="F67" s="49">
        <v>-1</v>
      </c>
      <c r="G67" s="49" t="b">
        <v>0</v>
      </c>
      <c r="H67" s="49">
        <v>42707</v>
      </c>
      <c r="I67" s="49">
        <v>1</v>
      </c>
      <c r="J67" s="49" t="b">
        <v>0</v>
      </c>
    </row>
    <row r="68" spans="1:10">
      <c r="A68" s="49">
        <v>8</v>
      </c>
      <c r="B68" s="49" t="s">
        <v>906</v>
      </c>
      <c r="C68" s="49">
        <v>50</v>
      </c>
      <c r="D68" s="49" t="s">
        <v>907</v>
      </c>
      <c r="E68" s="46">
        <v>253</v>
      </c>
      <c r="F68" s="49">
        <v>-1</v>
      </c>
      <c r="G68" s="49" t="b">
        <v>0</v>
      </c>
      <c r="H68" s="49">
        <v>42707</v>
      </c>
      <c r="I68" s="49">
        <v>1</v>
      </c>
      <c r="J68" s="49" t="b">
        <v>0</v>
      </c>
    </row>
    <row r="69" spans="1:10">
      <c r="A69" s="49">
        <v>9</v>
      </c>
      <c r="B69" s="49" t="s">
        <v>908</v>
      </c>
      <c r="C69" s="49">
        <v>100</v>
      </c>
      <c r="D69" s="49" t="s">
        <v>909</v>
      </c>
      <c r="E69" s="46">
        <v>244</v>
      </c>
      <c r="F69" s="49">
        <v>-1</v>
      </c>
      <c r="G69" s="49" t="b">
        <v>0</v>
      </c>
      <c r="H69" s="49">
        <v>42707</v>
      </c>
      <c r="I69" s="49">
        <v>1</v>
      </c>
      <c r="J69" s="49" t="b">
        <v>0</v>
      </c>
    </row>
    <row r="70" spans="1:10">
      <c r="A70" s="49">
        <v>10</v>
      </c>
      <c r="B70" s="49" t="s">
        <v>910</v>
      </c>
      <c r="C70" s="49">
        <v>100</v>
      </c>
      <c r="D70" s="49" t="s">
        <v>911</v>
      </c>
      <c r="E70" s="46">
        <v>245</v>
      </c>
      <c r="F70" s="49">
        <v>-1</v>
      </c>
      <c r="G70" s="49" t="b">
        <v>0</v>
      </c>
      <c r="H70" s="49">
        <v>42707</v>
      </c>
      <c r="I70" s="49">
        <v>1</v>
      </c>
      <c r="J70" s="49" t="b">
        <v>0</v>
      </c>
    </row>
    <row r="71" s="48" customFormat="1" spans="1:10">
      <c r="A71" s="49">
        <v>11</v>
      </c>
      <c r="B71" s="49" t="s">
        <v>912</v>
      </c>
      <c r="C71" s="49">
        <v>100</v>
      </c>
      <c r="D71" s="49" t="s">
        <v>913</v>
      </c>
      <c r="E71" s="46">
        <v>246</v>
      </c>
      <c r="F71" s="49">
        <v>-1</v>
      </c>
      <c r="G71" s="49" t="b">
        <v>0</v>
      </c>
      <c r="H71" s="49">
        <v>42707</v>
      </c>
      <c r="I71" s="49">
        <v>1</v>
      </c>
      <c r="J71" s="49" t="b">
        <v>0</v>
      </c>
    </row>
    <row r="72" s="48" customFormat="1" spans="1:10">
      <c r="A72" s="49">
        <v>12</v>
      </c>
      <c r="B72" s="49" t="s">
        <v>914</v>
      </c>
      <c r="C72" s="49">
        <v>100</v>
      </c>
      <c r="D72" s="49" t="s">
        <v>915</v>
      </c>
      <c r="E72" s="46">
        <v>247</v>
      </c>
      <c r="F72" s="49">
        <v>-1</v>
      </c>
      <c r="G72" s="49" t="b">
        <v>0</v>
      </c>
      <c r="H72" s="49">
        <v>42707</v>
      </c>
      <c r="I72" s="49">
        <v>1</v>
      </c>
      <c r="J72" s="49" t="b">
        <v>0</v>
      </c>
    </row>
    <row r="73" s="48" customFormat="1" spans="1:10">
      <c r="A73" s="49">
        <v>13</v>
      </c>
      <c r="B73" s="49" t="s">
        <v>812</v>
      </c>
      <c r="C73" s="49">
        <v>50</v>
      </c>
      <c r="D73" s="49" t="s">
        <v>916</v>
      </c>
      <c r="E73" s="46">
        <v>201</v>
      </c>
      <c r="F73" s="49">
        <v>-1</v>
      </c>
      <c r="G73" s="49" t="b">
        <v>0</v>
      </c>
      <c r="H73" s="49">
        <v>42707</v>
      </c>
      <c r="I73" s="49">
        <v>1</v>
      </c>
      <c r="J73" s="49" t="b">
        <v>0</v>
      </c>
    </row>
    <row r="74" spans="1:10">
      <c r="A74" s="49">
        <v>14</v>
      </c>
      <c r="B74" s="49" t="s">
        <v>917</v>
      </c>
      <c r="C74" s="49">
        <v>50</v>
      </c>
      <c r="D74" s="49" t="s">
        <v>817</v>
      </c>
      <c r="E74" s="46">
        <v>207</v>
      </c>
      <c r="F74" s="49">
        <v>-1</v>
      </c>
      <c r="G74" s="49" t="b">
        <v>0</v>
      </c>
      <c r="H74" s="49">
        <v>42707</v>
      </c>
      <c r="I74" s="49">
        <v>1</v>
      </c>
      <c r="J74" s="49" t="b">
        <v>0</v>
      </c>
    </row>
    <row r="75" spans="1:10">
      <c r="A75" s="49">
        <v>15</v>
      </c>
      <c r="B75" s="49" t="s">
        <v>918</v>
      </c>
      <c r="C75" s="49">
        <v>500</v>
      </c>
      <c r="D75" s="49" t="s">
        <v>919</v>
      </c>
      <c r="E75" s="46">
        <v>225</v>
      </c>
      <c r="F75" s="49">
        <v>0</v>
      </c>
      <c r="G75" s="49" t="b">
        <v>0</v>
      </c>
      <c r="H75" s="49">
        <v>42707</v>
      </c>
      <c r="I75" s="49">
        <v>1</v>
      </c>
      <c r="J75" s="49" t="b">
        <v>0</v>
      </c>
    </row>
    <row r="76" spans="1:10">
      <c r="A76" s="49">
        <v>16</v>
      </c>
      <c r="B76" s="49" t="s">
        <v>920</v>
      </c>
      <c r="C76" s="49">
        <v>500</v>
      </c>
      <c r="D76" s="49" t="s">
        <v>921</v>
      </c>
      <c r="E76" s="46">
        <v>226</v>
      </c>
      <c r="F76" s="49">
        <v>0</v>
      </c>
      <c r="G76" s="49" t="b">
        <v>0</v>
      </c>
      <c r="H76" s="49">
        <v>42707</v>
      </c>
      <c r="I76" s="49">
        <v>1</v>
      </c>
      <c r="J76" s="49" t="b">
        <v>0</v>
      </c>
    </row>
    <row r="77" spans="1:10">
      <c r="A77" s="49">
        <v>17</v>
      </c>
      <c r="B77" s="49" t="s">
        <v>922</v>
      </c>
      <c r="C77" s="49">
        <v>500</v>
      </c>
      <c r="D77" s="49" t="s">
        <v>923</v>
      </c>
      <c r="E77" s="46">
        <v>227</v>
      </c>
      <c r="F77" s="49">
        <v>0</v>
      </c>
      <c r="G77" s="49" t="b">
        <v>0</v>
      </c>
      <c r="H77" s="49">
        <v>42707</v>
      </c>
      <c r="I77" s="49">
        <v>1</v>
      </c>
      <c r="J77" s="49" t="b">
        <v>0</v>
      </c>
    </row>
    <row r="78" spans="1:10">
      <c r="A78" s="49">
        <v>18</v>
      </c>
      <c r="B78" s="49" t="s">
        <v>924</v>
      </c>
      <c r="C78" s="49">
        <v>500</v>
      </c>
      <c r="D78" s="49" t="s">
        <v>925</v>
      </c>
      <c r="E78" s="46">
        <v>228</v>
      </c>
      <c r="F78" s="49">
        <v>0</v>
      </c>
      <c r="G78" s="49" t="b">
        <v>0</v>
      </c>
      <c r="H78" s="49">
        <v>42707</v>
      </c>
      <c r="I78" s="49">
        <v>1</v>
      </c>
      <c r="J78" s="49" t="b">
        <v>0</v>
      </c>
    </row>
    <row r="79" spans="1:10">
      <c r="A79" s="49">
        <v>19</v>
      </c>
      <c r="B79" s="49" t="s">
        <v>926</v>
      </c>
      <c r="C79" s="49">
        <v>200</v>
      </c>
      <c r="D79" s="49" t="s">
        <v>927</v>
      </c>
      <c r="E79" s="46">
        <v>56</v>
      </c>
      <c r="F79" s="49">
        <v>0</v>
      </c>
      <c r="G79" s="49" t="b">
        <v>0</v>
      </c>
      <c r="H79" s="49">
        <v>42707</v>
      </c>
      <c r="I79" s="49">
        <v>1</v>
      </c>
      <c r="J79" s="49" t="b">
        <v>0</v>
      </c>
    </row>
    <row r="80" s="48" customFormat="1" spans="1:10">
      <c r="A80" s="49">
        <v>20</v>
      </c>
      <c r="B80" s="49" t="s">
        <v>928</v>
      </c>
      <c r="C80" s="49">
        <v>1000</v>
      </c>
      <c r="D80" s="49" t="s">
        <v>929</v>
      </c>
      <c r="E80" s="49">
        <v>9999</v>
      </c>
      <c r="F80" s="49">
        <v>-1</v>
      </c>
      <c r="G80" s="49" t="b">
        <v>0</v>
      </c>
      <c r="H80" s="49">
        <v>42707</v>
      </c>
      <c r="I80" s="49">
        <v>1</v>
      </c>
      <c r="J80" s="49" t="b">
        <v>0</v>
      </c>
    </row>
    <row r="81" s="48" customFormat="1" spans="1:10">
      <c r="A81" s="49">
        <v>21</v>
      </c>
      <c r="B81" s="49" t="s">
        <v>930</v>
      </c>
      <c r="C81" s="49">
        <v>50</v>
      </c>
      <c r="D81" s="49" t="s">
        <v>931</v>
      </c>
      <c r="E81" s="46">
        <v>212</v>
      </c>
      <c r="F81" s="49">
        <v>0</v>
      </c>
      <c r="G81" s="49" t="b">
        <v>0</v>
      </c>
      <c r="H81" s="49">
        <v>42707</v>
      </c>
      <c r="I81" s="49">
        <v>1</v>
      </c>
      <c r="J81" s="49" t="b">
        <v>0</v>
      </c>
    </row>
    <row r="82" s="48" customFormat="1" spans="1:10">
      <c r="A82" s="49">
        <v>22</v>
      </c>
      <c r="B82" s="49" t="s">
        <v>932</v>
      </c>
      <c r="C82" s="49">
        <v>12</v>
      </c>
      <c r="D82" s="49" t="s">
        <v>933</v>
      </c>
      <c r="E82" s="46">
        <v>272</v>
      </c>
      <c r="F82" s="49">
        <v>0</v>
      </c>
      <c r="G82" s="49" t="b">
        <v>0</v>
      </c>
      <c r="H82" s="49">
        <v>42707</v>
      </c>
      <c r="I82" s="49">
        <v>1</v>
      </c>
      <c r="J82" s="49" t="b">
        <v>0</v>
      </c>
    </row>
    <row r="83" s="48" customFormat="1" spans="1:10">
      <c r="A83" s="49">
        <v>23</v>
      </c>
      <c r="B83" s="49" t="s">
        <v>934</v>
      </c>
      <c r="C83" s="49">
        <v>50</v>
      </c>
      <c r="D83" s="49" t="s">
        <v>935</v>
      </c>
      <c r="E83" s="46">
        <v>249</v>
      </c>
      <c r="F83" s="49">
        <v>-1</v>
      </c>
      <c r="G83" s="49" t="b">
        <v>0</v>
      </c>
      <c r="H83" s="49">
        <v>42707</v>
      </c>
      <c r="I83" s="49">
        <v>1</v>
      </c>
      <c r="J83" s="49" t="b">
        <v>0</v>
      </c>
    </row>
    <row r="84" s="48" customFormat="1" spans="1:10">
      <c r="A84" s="49">
        <v>24</v>
      </c>
      <c r="B84" s="49" t="s">
        <v>936</v>
      </c>
      <c r="C84" s="49">
        <v>100</v>
      </c>
      <c r="D84" s="49" t="s">
        <v>937</v>
      </c>
      <c r="E84" s="46">
        <v>243</v>
      </c>
      <c r="F84" s="49">
        <v>-1</v>
      </c>
      <c r="G84" s="49" t="b">
        <v>0</v>
      </c>
      <c r="H84" s="49">
        <v>42707</v>
      </c>
      <c r="I84" s="49">
        <v>1</v>
      </c>
      <c r="J84" s="49" t="b">
        <v>0</v>
      </c>
    </row>
    <row r="85" s="48" customFormat="1" spans="1:10">
      <c r="A85" s="49">
        <v>25</v>
      </c>
      <c r="B85" s="49" t="s">
        <v>938</v>
      </c>
      <c r="C85" s="49">
        <v>300</v>
      </c>
      <c r="D85" s="49" t="s">
        <v>939</v>
      </c>
      <c r="E85" s="46">
        <v>323</v>
      </c>
      <c r="F85" s="49">
        <v>-1</v>
      </c>
      <c r="G85" s="49" t="b">
        <v>0</v>
      </c>
      <c r="H85" s="49">
        <v>42707</v>
      </c>
      <c r="I85" s="49">
        <v>1</v>
      </c>
      <c r="J85" s="49" t="b">
        <v>0</v>
      </c>
    </row>
    <row r="86" spans="1:10">
      <c r="A86" s="49">
        <v>26</v>
      </c>
      <c r="B86" s="49" t="s">
        <v>940</v>
      </c>
      <c r="C86" s="49">
        <v>10</v>
      </c>
      <c r="D86" s="49" t="s">
        <v>941</v>
      </c>
      <c r="E86" s="46">
        <v>254</v>
      </c>
      <c r="F86" s="49">
        <v>-1</v>
      </c>
      <c r="G86" s="49" t="b">
        <v>0</v>
      </c>
      <c r="H86" s="49">
        <v>42707</v>
      </c>
      <c r="I86" s="49">
        <v>1</v>
      </c>
      <c r="J86" s="49" t="b">
        <v>0</v>
      </c>
    </row>
    <row r="87" spans="1:10">
      <c r="A87" s="49">
        <v>27</v>
      </c>
      <c r="B87" s="49" t="s">
        <v>942</v>
      </c>
      <c r="C87" s="49">
        <v>100</v>
      </c>
      <c r="D87" s="49" t="s">
        <v>943</v>
      </c>
      <c r="E87" s="46">
        <v>266</v>
      </c>
      <c r="F87" s="49">
        <v>-1</v>
      </c>
      <c r="G87" s="49" t="b">
        <v>0</v>
      </c>
      <c r="H87" s="49">
        <v>42707</v>
      </c>
      <c r="I87" s="49">
        <v>1</v>
      </c>
      <c r="J87" s="49" t="b">
        <v>0</v>
      </c>
    </row>
    <row r="88" spans="1:10">
      <c r="A88" s="49">
        <v>28</v>
      </c>
      <c r="B88" s="49" t="s">
        <v>944</v>
      </c>
      <c r="C88" s="49">
        <v>125</v>
      </c>
      <c r="D88" s="49" t="s">
        <v>945</v>
      </c>
      <c r="E88" s="46">
        <v>264</v>
      </c>
      <c r="F88" s="49">
        <v>-1</v>
      </c>
      <c r="G88" s="49" t="b">
        <v>0</v>
      </c>
      <c r="H88" s="49">
        <v>42707</v>
      </c>
      <c r="I88" s="49">
        <v>1</v>
      </c>
      <c r="J88" s="49" t="b">
        <v>0</v>
      </c>
    </row>
    <row r="89" spans="1:10">
      <c r="A89" s="49">
        <v>29</v>
      </c>
      <c r="B89" s="49" t="s">
        <v>946</v>
      </c>
      <c r="C89" s="49">
        <v>25</v>
      </c>
      <c r="D89" s="49" t="s">
        <v>947</v>
      </c>
      <c r="E89" s="46">
        <v>273</v>
      </c>
      <c r="F89" s="49">
        <v>0</v>
      </c>
      <c r="G89" s="49" t="b">
        <v>0</v>
      </c>
      <c r="H89" s="49">
        <v>42707</v>
      </c>
      <c r="I89" s="49">
        <v>1</v>
      </c>
      <c r="J89" s="49" t="b">
        <v>0</v>
      </c>
    </row>
    <row r="90" spans="1:10">
      <c r="A90" s="49">
        <v>30</v>
      </c>
      <c r="B90" s="49" t="s">
        <v>948</v>
      </c>
      <c r="C90" s="49">
        <v>100</v>
      </c>
      <c r="D90" s="49" t="s">
        <v>949</v>
      </c>
      <c r="E90" s="46">
        <v>296</v>
      </c>
      <c r="F90" s="49">
        <v>0</v>
      </c>
      <c r="G90" s="49" t="b">
        <v>0</v>
      </c>
      <c r="H90" s="49">
        <v>42707</v>
      </c>
      <c r="I90" s="49">
        <v>1</v>
      </c>
      <c r="J90" s="49" t="b">
        <v>0</v>
      </c>
    </row>
    <row r="91" spans="1:10">
      <c r="A91" s="49">
        <v>31</v>
      </c>
      <c r="B91" s="49" t="s">
        <v>950</v>
      </c>
      <c r="C91" s="49">
        <v>100</v>
      </c>
      <c r="D91" s="49" t="s">
        <v>949</v>
      </c>
      <c r="E91" s="46">
        <v>297</v>
      </c>
      <c r="F91" s="49">
        <v>0</v>
      </c>
      <c r="G91" s="49" t="b">
        <v>0</v>
      </c>
      <c r="H91" s="49">
        <v>42707</v>
      </c>
      <c r="I91" s="49">
        <v>1</v>
      </c>
      <c r="J91" s="49" t="b">
        <v>0</v>
      </c>
    </row>
    <row r="92" spans="1:10">
      <c r="A92" s="49">
        <v>32</v>
      </c>
      <c r="B92" s="49" t="s">
        <v>951</v>
      </c>
      <c r="C92" s="49">
        <v>100</v>
      </c>
      <c r="D92" s="49" t="s">
        <v>949</v>
      </c>
      <c r="E92" s="46">
        <v>298</v>
      </c>
      <c r="F92" s="49">
        <v>0</v>
      </c>
      <c r="G92" s="49" t="b">
        <v>0</v>
      </c>
      <c r="H92" s="49">
        <v>42707</v>
      </c>
      <c r="I92" s="49">
        <v>1</v>
      </c>
      <c r="J92" s="49" t="b">
        <v>0</v>
      </c>
    </row>
    <row r="93" spans="1:10">
      <c r="A93" s="49">
        <v>33</v>
      </c>
      <c r="B93" s="49" t="s">
        <v>952</v>
      </c>
      <c r="C93" s="49">
        <v>300</v>
      </c>
      <c r="D93" s="49" t="s">
        <v>953</v>
      </c>
      <c r="E93" s="46">
        <v>299</v>
      </c>
      <c r="F93" s="49">
        <v>0</v>
      </c>
      <c r="G93" s="49" t="b">
        <v>0</v>
      </c>
      <c r="H93" s="49">
        <v>42707</v>
      </c>
      <c r="I93" s="49">
        <v>1</v>
      </c>
      <c r="J93" s="49" t="b">
        <v>0</v>
      </c>
    </row>
    <row r="94" spans="1:10">
      <c r="A94" s="49">
        <v>34</v>
      </c>
      <c r="B94" s="49" t="s">
        <v>954</v>
      </c>
      <c r="C94" s="49">
        <v>300</v>
      </c>
      <c r="D94" s="49" t="s">
        <v>953</v>
      </c>
      <c r="E94" s="46">
        <v>301</v>
      </c>
      <c r="F94" s="49">
        <v>0</v>
      </c>
      <c r="G94" s="49" t="b">
        <v>0</v>
      </c>
      <c r="H94" s="49">
        <v>42707</v>
      </c>
      <c r="I94" s="49">
        <v>1</v>
      </c>
      <c r="J94" s="49" t="b">
        <v>0</v>
      </c>
    </row>
    <row r="95" spans="1:10">
      <c r="A95" s="49">
        <v>35</v>
      </c>
      <c r="B95" s="49" t="s">
        <v>955</v>
      </c>
      <c r="C95" s="49">
        <v>300</v>
      </c>
      <c r="D95" s="49" t="s">
        <v>953</v>
      </c>
      <c r="E95" s="46">
        <v>302</v>
      </c>
      <c r="F95" s="49">
        <v>0</v>
      </c>
      <c r="G95" s="49" t="b">
        <v>0</v>
      </c>
      <c r="H95" s="49">
        <v>42707</v>
      </c>
      <c r="I95" s="49">
        <v>1</v>
      </c>
      <c r="J95" s="49" t="b">
        <v>0</v>
      </c>
    </row>
    <row r="96" spans="1:10">
      <c r="A96" s="49">
        <v>36</v>
      </c>
      <c r="B96" s="49" t="s">
        <v>956</v>
      </c>
      <c r="C96" s="49">
        <v>900</v>
      </c>
      <c r="D96" s="49" t="s">
        <v>957</v>
      </c>
      <c r="E96" s="46">
        <v>303</v>
      </c>
      <c r="F96" s="49">
        <v>0</v>
      </c>
      <c r="G96" s="49" t="b">
        <v>0</v>
      </c>
      <c r="H96" s="49">
        <v>42707</v>
      </c>
      <c r="I96" s="49">
        <v>1</v>
      </c>
      <c r="J96" s="49" t="b">
        <v>0</v>
      </c>
    </row>
    <row r="97" spans="1:10">
      <c r="A97" s="49">
        <v>37</v>
      </c>
      <c r="B97" s="49" t="s">
        <v>958</v>
      </c>
      <c r="C97" s="49">
        <v>900</v>
      </c>
      <c r="D97" s="49" t="s">
        <v>957</v>
      </c>
      <c r="E97" s="46">
        <v>304</v>
      </c>
      <c r="F97" s="49">
        <v>0</v>
      </c>
      <c r="G97" s="49" t="b">
        <v>0</v>
      </c>
      <c r="H97" s="49">
        <v>42707</v>
      </c>
      <c r="I97" s="49">
        <v>1</v>
      </c>
      <c r="J97" s="49" t="b">
        <v>0</v>
      </c>
    </row>
    <row r="98" spans="1:10">
      <c r="A98" s="49">
        <v>38</v>
      </c>
      <c r="B98" s="49" t="s">
        <v>959</v>
      </c>
      <c r="C98" s="49">
        <v>900</v>
      </c>
      <c r="D98" s="49" t="s">
        <v>957</v>
      </c>
      <c r="E98" s="46">
        <v>305</v>
      </c>
      <c r="F98" s="49">
        <v>0</v>
      </c>
      <c r="G98" s="49" t="b">
        <v>0</v>
      </c>
      <c r="H98" s="49">
        <v>42707</v>
      </c>
      <c r="I98" s="49">
        <v>1</v>
      </c>
      <c r="J98" s="49" t="b">
        <v>0</v>
      </c>
    </row>
    <row r="99" spans="1:10">
      <c r="A99" s="49">
        <v>39</v>
      </c>
      <c r="B99" s="49" t="s">
        <v>960</v>
      </c>
      <c r="C99" s="49">
        <v>3600</v>
      </c>
      <c r="D99" s="49" t="s">
        <v>961</v>
      </c>
      <c r="E99" s="46">
        <v>306</v>
      </c>
      <c r="F99" s="49">
        <v>0</v>
      </c>
      <c r="G99" s="49" t="b">
        <v>0</v>
      </c>
      <c r="H99" s="49">
        <v>42707</v>
      </c>
      <c r="I99" s="49">
        <v>1</v>
      </c>
      <c r="J99" s="49" t="b">
        <v>0</v>
      </c>
    </row>
    <row r="100" spans="1:10">
      <c r="A100" s="49">
        <v>40</v>
      </c>
      <c r="B100" s="49" t="s">
        <v>962</v>
      </c>
      <c r="C100" s="49">
        <v>3600</v>
      </c>
      <c r="D100" s="49" t="s">
        <v>961</v>
      </c>
      <c r="E100" s="46">
        <v>307</v>
      </c>
      <c r="F100" s="49">
        <v>0</v>
      </c>
      <c r="G100" s="49" t="b">
        <v>0</v>
      </c>
      <c r="H100" s="49">
        <v>42707</v>
      </c>
      <c r="I100" s="49">
        <v>1</v>
      </c>
      <c r="J100" s="49" t="b">
        <v>0</v>
      </c>
    </row>
    <row r="101" spans="1:10">
      <c r="A101" s="49">
        <v>41</v>
      </c>
      <c r="B101" s="49" t="s">
        <v>963</v>
      </c>
      <c r="C101" s="49">
        <v>3600</v>
      </c>
      <c r="D101" s="49" t="s">
        <v>961</v>
      </c>
      <c r="E101" s="46">
        <v>308</v>
      </c>
      <c r="F101" s="49">
        <v>0</v>
      </c>
      <c r="G101" s="49" t="b">
        <v>0</v>
      </c>
      <c r="H101" s="49">
        <v>42707</v>
      </c>
      <c r="I101" s="49">
        <v>1</v>
      </c>
      <c r="J101" s="49" t="b">
        <v>0</v>
      </c>
    </row>
    <row r="102" spans="1:10">
      <c r="A102" s="49">
        <v>42</v>
      </c>
      <c r="B102" s="49" t="s">
        <v>964</v>
      </c>
      <c r="C102" s="49">
        <v>18000</v>
      </c>
      <c r="D102" s="49" t="s">
        <v>965</v>
      </c>
      <c r="E102" s="46">
        <v>309</v>
      </c>
      <c r="F102" s="49">
        <v>0</v>
      </c>
      <c r="G102" s="49" t="b">
        <v>0</v>
      </c>
      <c r="H102" s="49">
        <v>42707</v>
      </c>
      <c r="I102" s="49">
        <v>1</v>
      </c>
      <c r="J102" s="49" t="b">
        <v>0</v>
      </c>
    </row>
    <row r="103" spans="1:10">
      <c r="A103" s="49">
        <v>43</v>
      </c>
      <c r="B103" s="49" t="s">
        <v>966</v>
      </c>
      <c r="C103" s="49">
        <v>18000</v>
      </c>
      <c r="D103" s="49" t="s">
        <v>965</v>
      </c>
      <c r="E103" s="46">
        <v>310</v>
      </c>
      <c r="F103" s="49">
        <v>0</v>
      </c>
      <c r="G103" s="49" t="b">
        <v>0</v>
      </c>
      <c r="H103" s="49">
        <v>42707</v>
      </c>
      <c r="I103" s="49">
        <v>1</v>
      </c>
      <c r="J103" s="49" t="b">
        <v>0</v>
      </c>
    </row>
    <row r="104" spans="1:10">
      <c r="A104" s="49">
        <v>44</v>
      </c>
      <c r="B104" s="49" t="s">
        <v>967</v>
      </c>
      <c r="C104" s="49">
        <v>18000</v>
      </c>
      <c r="D104" s="49" t="s">
        <v>965</v>
      </c>
      <c r="E104" s="46">
        <v>311</v>
      </c>
      <c r="F104" s="49">
        <v>0</v>
      </c>
      <c r="G104" s="49" t="b">
        <v>0</v>
      </c>
      <c r="H104" s="49">
        <v>42707</v>
      </c>
      <c r="I104" s="49">
        <v>1</v>
      </c>
      <c r="J104" s="49" t="b">
        <v>0</v>
      </c>
    </row>
    <row r="105" spans="1:10">
      <c r="A105" s="49">
        <v>45</v>
      </c>
      <c r="B105" s="49" t="s">
        <v>968</v>
      </c>
      <c r="C105" s="49">
        <v>300</v>
      </c>
      <c r="D105" s="49" t="s">
        <v>969</v>
      </c>
      <c r="E105" s="46">
        <v>269</v>
      </c>
      <c r="F105" s="49">
        <v>0</v>
      </c>
      <c r="G105" s="49" t="b">
        <v>0</v>
      </c>
      <c r="H105" s="49">
        <v>42707</v>
      </c>
      <c r="I105" s="49">
        <v>1</v>
      </c>
      <c r="J105" s="49" t="b">
        <v>0</v>
      </c>
    </row>
    <row r="106" s="48" customFormat="1" spans="1:10">
      <c r="A106" s="49">
        <v>46</v>
      </c>
      <c r="B106" s="49" t="s">
        <v>970</v>
      </c>
      <c r="C106" s="49">
        <v>100</v>
      </c>
      <c r="D106" s="49" t="s">
        <v>971</v>
      </c>
      <c r="E106" s="46">
        <v>268</v>
      </c>
      <c r="F106" s="49">
        <v>0</v>
      </c>
      <c r="G106" s="49" t="b">
        <v>0</v>
      </c>
      <c r="H106" s="49">
        <v>42707</v>
      </c>
      <c r="I106" s="49">
        <v>1</v>
      </c>
      <c r="J106" s="49" t="b">
        <v>0</v>
      </c>
    </row>
    <row r="107" s="48" customFormat="1" spans="1:10">
      <c r="A107" s="49">
        <v>47</v>
      </c>
      <c r="B107" s="49" t="s">
        <v>972</v>
      </c>
      <c r="C107" s="49">
        <v>12</v>
      </c>
      <c r="D107" s="49" t="s">
        <v>973</v>
      </c>
      <c r="E107" s="46">
        <v>275</v>
      </c>
      <c r="F107" s="49">
        <v>0</v>
      </c>
      <c r="G107" s="49" t="b">
        <v>0</v>
      </c>
      <c r="H107" s="49">
        <v>42707</v>
      </c>
      <c r="I107" s="49">
        <v>1</v>
      </c>
      <c r="J107" s="49" t="b">
        <v>0</v>
      </c>
    </row>
    <row r="108" s="48" customFormat="1" spans="1:10">
      <c r="A108" s="49">
        <v>48</v>
      </c>
      <c r="B108" s="49" t="s">
        <v>974</v>
      </c>
      <c r="C108" s="49">
        <v>25</v>
      </c>
      <c r="D108" s="49" t="s">
        <v>975</v>
      </c>
      <c r="E108" s="46">
        <v>276</v>
      </c>
      <c r="F108" s="49">
        <v>0</v>
      </c>
      <c r="G108" s="49" t="b">
        <v>0</v>
      </c>
      <c r="H108" s="49">
        <v>42707</v>
      </c>
      <c r="I108" s="49">
        <v>1</v>
      </c>
      <c r="J108" s="49" t="b">
        <v>0</v>
      </c>
    </row>
    <row r="109" spans="1:10">
      <c r="A109" s="49">
        <v>49</v>
      </c>
      <c r="B109" s="49" t="s">
        <v>976</v>
      </c>
      <c r="C109" s="49">
        <v>10</v>
      </c>
      <c r="D109" s="49" t="s">
        <v>977</v>
      </c>
      <c r="E109" s="46">
        <v>255</v>
      </c>
      <c r="F109" s="49">
        <v>-1</v>
      </c>
      <c r="G109" s="49" t="b">
        <v>0</v>
      </c>
      <c r="H109" s="49">
        <v>42707</v>
      </c>
      <c r="I109" s="49">
        <v>1</v>
      </c>
      <c r="J109" s="49" t="b">
        <v>0</v>
      </c>
    </row>
    <row r="110" spans="1:10">
      <c r="A110" s="49">
        <v>50</v>
      </c>
      <c r="B110" s="49" t="s">
        <v>978</v>
      </c>
      <c r="C110" s="49">
        <v>10</v>
      </c>
      <c r="D110" s="49" t="s">
        <v>979</v>
      </c>
      <c r="E110" s="46">
        <v>256</v>
      </c>
      <c r="F110" s="49">
        <v>-1</v>
      </c>
      <c r="G110" s="49" t="b">
        <v>0</v>
      </c>
      <c r="H110" s="49">
        <v>42707</v>
      </c>
      <c r="I110" s="49">
        <v>1</v>
      </c>
      <c r="J110" s="49" t="b">
        <v>0</v>
      </c>
    </row>
    <row r="111" spans="1:10">
      <c r="A111" s="49">
        <v>51</v>
      </c>
      <c r="B111" s="49" t="s">
        <v>980</v>
      </c>
      <c r="C111" s="49">
        <v>10</v>
      </c>
      <c r="D111" s="49" t="s">
        <v>981</v>
      </c>
      <c r="E111" s="46">
        <v>257</v>
      </c>
      <c r="F111" s="49">
        <v>-1</v>
      </c>
      <c r="G111" s="49" t="b">
        <v>0</v>
      </c>
      <c r="H111" s="49">
        <v>42707</v>
      </c>
      <c r="I111" s="49">
        <v>1</v>
      </c>
      <c r="J111" s="49" t="b">
        <v>0</v>
      </c>
    </row>
    <row r="112" spans="1:10">
      <c r="A112" s="49">
        <v>52</v>
      </c>
      <c r="B112" s="49" t="s">
        <v>982</v>
      </c>
      <c r="C112" s="49">
        <v>10</v>
      </c>
      <c r="D112" s="49" t="s">
        <v>983</v>
      </c>
      <c r="E112" s="46">
        <v>258</v>
      </c>
      <c r="F112" s="49">
        <v>-1</v>
      </c>
      <c r="G112" s="49" t="b">
        <v>0</v>
      </c>
      <c r="H112" s="49">
        <v>42707</v>
      </c>
      <c r="I112" s="49">
        <v>1</v>
      </c>
      <c r="J112" s="49" t="b">
        <v>0</v>
      </c>
    </row>
    <row r="113" spans="1:10">
      <c r="A113" s="49">
        <v>53</v>
      </c>
      <c r="B113" s="49" t="s">
        <v>984</v>
      </c>
      <c r="C113" s="49">
        <v>60</v>
      </c>
      <c r="D113" s="49" t="s">
        <v>985</v>
      </c>
      <c r="E113" s="46">
        <v>278</v>
      </c>
      <c r="F113" s="49">
        <v>0</v>
      </c>
      <c r="G113" s="49" t="b">
        <v>0</v>
      </c>
      <c r="H113" s="49">
        <v>42707</v>
      </c>
      <c r="I113" s="49">
        <v>1</v>
      </c>
      <c r="J113" s="49" t="b">
        <v>0</v>
      </c>
    </row>
    <row r="114" spans="1:10">
      <c r="A114" s="49">
        <v>54</v>
      </c>
      <c r="B114" s="49" t="s">
        <v>986</v>
      </c>
      <c r="C114" s="49">
        <v>60</v>
      </c>
      <c r="D114" s="49" t="s">
        <v>987</v>
      </c>
      <c r="E114" s="46">
        <v>279</v>
      </c>
      <c r="F114" s="49">
        <v>0</v>
      </c>
      <c r="G114" s="49" t="b">
        <v>0</v>
      </c>
      <c r="H114" s="49">
        <v>42707</v>
      </c>
      <c r="I114" s="49">
        <v>1</v>
      </c>
      <c r="J114" s="49" t="b">
        <v>0</v>
      </c>
    </row>
    <row r="115" spans="1:10">
      <c r="A115" s="49">
        <v>55</v>
      </c>
      <c r="B115" s="49" t="s">
        <v>988</v>
      </c>
      <c r="C115" s="49">
        <v>60</v>
      </c>
      <c r="D115" s="49" t="s">
        <v>989</v>
      </c>
      <c r="E115" s="46">
        <v>280</v>
      </c>
      <c r="F115" s="49">
        <v>0</v>
      </c>
      <c r="G115" s="49" t="b">
        <v>0</v>
      </c>
      <c r="H115" s="49">
        <v>42707</v>
      </c>
      <c r="I115" s="49">
        <v>1</v>
      </c>
      <c r="J115" s="49" t="b">
        <v>0</v>
      </c>
    </row>
    <row r="116" spans="1:10">
      <c r="A116" s="49">
        <v>56</v>
      </c>
      <c r="B116" s="49" t="s">
        <v>990</v>
      </c>
      <c r="C116" s="49">
        <v>320</v>
      </c>
      <c r="D116" s="49" t="s">
        <v>991</v>
      </c>
      <c r="E116" s="46">
        <v>283</v>
      </c>
      <c r="F116" s="49">
        <v>0</v>
      </c>
      <c r="G116" s="49" t="b">
        <v>0</v>
      </c>
      <c r="H116" s="49">
        <v>42707</v>
      </c>
      <c r="I116" s="49">
        <v>1</v>
      </c>
      <c r="J116" s="49" t="b">
        <v>0</v>
      </c>
    </row>
    <row r="117" s="48" customFormat="1" spans="1:10">
      <c r="A117" s="49">
        <v>57</v>
      </c>
      <c r="B117" s="49" t="s">
        <v>992</v>
      </c>
      <c r="C117" s="49">
        <v>560</v>
      </c>
      <c r="D117" s="49" t="s">
        <v>993</v>
      </c>
      <c r="E117" s="46">
        <v>284</v>
      </c>
      <c r="F117" s="49">
        <v>0</v>
      </c>
      <c r="G117" s="49" t="b">
        <v>0</v>
      </c>
      <c r="H117" s="49">
        <v>42707</v>
      </c>
      <c r="I117" s="49">
        <v>1</v>
      </c>
      <c r="J117" s="49" t="b">
        <v>0</v>
      </c>
    </row>
    <row r="118" spans="1:10">
      <c r="A118" s="49">
        <v>58</v>
      </c>
      <c r="B118" s="49" t="s">
        <v>994</v>
      </c>
      <c r="C118" s="49">
        <v>1000</v>
      </c>
      <c r="D118" s="49" t="s">
        <v>995</v>
      </c>
      <c r="E118" s="46">
        <v>285</v>
      </c>
      <c r="F118" s="49">
        <v>0</v>
      </c>
      <c r="G118" s="49" t="b">
        <v>0</v>
      </c>
      <c r="H118" s="49">
        <v>42707</v>
      </c>
      <c r="I118" s="49">
        <v>1</v>
      </c>
      <c r="J118" s="49" t="b">
        <v>0</v>
      </c>
    </row>
    <row r="119" spans="1:10">
      <c r="A119" s="49">
        <v>59</v>
      </c>
      <c r="B119" s="49" t="s">
        <v>996</v>
      </c>
      <c r="C119" s="49">
        <v>13000</v>
      </c>
      <c r="D119" s="49" t="s">
        <v>997</v>
      </c>
      <c r="E119" s="46">
        <v>55</v>
      </c>
      <c r="F119" s="49">
        <v>-1</v>
      </c>
      <c r="G119" s="49" t="b">
        <v>0</v>
      </c>
      <c r="H119" s="49">
        <v>42707</v>
      </c>
      <c r="I119" s="49">
        <v>1</v>
      </c>
      <c r="J119" s="49" t="b">
        <v>0</v>
      </c>
    </row>
    <row r="120" spans="1:10">
      <c r="A120" s="49">
        <v>60</v>
      </c>
      <c r="B120" s="49" t="s">
        <v>998</v>
      </c>
      <c r="C120" s="49">
        <v>1000</v>
      </c>
      <c r="D120" s="49" t="s">
        <v>999</v>
      </c>
      <c r="E120" s="46">
        <v>57</v>
      </c>
      <c r="F120" s="49">
        <v>0</v>
      </c>
      <c r="G120" s="49" t="b">
        <v>0</v>
      </c>
      <c r="H120" s="49">
        <v>42707</v>
      </c>
      <c r="I120" s="49">
        <v>1</v>
      </c>
      <c r="J120" s="49" t="b">
        <v>0</v>
      </c>
    </row>
    <row r="121" spans="1:10">
      <c r="A121" s="49">
        <v>61</v>
      </c>
      <c r="B121" s="49" t="s">
        <v>1000</v>
      </c>
      <c r="C121" s="49">
        <v>1000</v>
      </c>
      <c r="D121" s="49" t="s">
        <v>1001</v>
      </c>
      <c r="E121" s="46">
        <v>58</v>
      </c>
      <c r="F121" s="49">
        <v>0</v>
      </c>
      <c r="G121" s="49" t="b">
        <v>0</v>
      </c>
      <c r="H121" s="49">
        <v>42707</v>
      </c>
      <c r="I121" s="49">
        <v>1</v>
      </c>
      <c r="J121" s="49" t="b">
        <v>0</v>
      </c>
    </row>
    <row r="122" spans="1:10">
      <c r="A122" s="49">
        <v>62</v>
      </c>
      <c r="B122" s="49" t="s">
        <v>1002</v>
      </c>
      <c r="C122" s="49">
        <v>0</v>
      </c>
      <c r="D122" s="49" t="s">
        <v>1003</v>
      </c>
      <c r="E122" s="46">
        <v>16</v>
      </c>
      <c r="F122" s="49">
        <v>-2</v>
      </c>
      <c r="G122" s="49" t="b">
        <v>1</v>
      </c>
      <c r="H122" s="49">
        <v>2592000</v>
      </c>
      <c r="I122" s="49">
        <v>1</v>
      </c>
      <c r="J122" s="49" t="b">
        <v>0</v>
      </c>
    </row>
    <row r="123" spans="1:10">
      <c r="A123" s="49">
        <v>63</v>
      </c>
      <c r="B123" s="49" t="s">
        <v>1004</v>
      </c>
      <c r="C123" s="49">
        <v>0</v>
      </c>
      <c r="D123" s="49" t="s">
        <v>1005</v>
      </c>
      <c r="E123" s="46">
        <v>17</v>
      </c>
      <c r="F123" s="49">
        <v>-2</v>
      </c>
      <c r="G123" s="49" t="b">
        <v>1</v>
      </c>
      <c r="H123" s="49">
        <v>2592000</v>
      </c>
      <c r="I123" s="49">
        <v>1</v>
      </c>
      <c r="J123" s="49" t="b">
        <v>0</v>
      </c>
    </row>
    <row r="124" spans="1:10">
      <c r="A124" s="49">
        <v>64</v>
      </c>
      <c r="B124" s="49" t="s">
        <v>1006</v>
      </c>
      <c r="C124" s="49">
        <v>0</v>
      </c>
      <c r="D124" s="49" t="s">
        <v>1007</v>
      </c>
      <c r="E124" s="46">
        <v>18</v>
      </c>
      <c r="F124" s="49">
        <v>-2</v>
      </c>
      <c r="G124" s="49" t="b">
        <v>1</v>
      </c>
      <c r="H124" s="49">
        <v>2592000</v>
      </c>
      <c r="I124" s="49">
        <v>1</v>
      </c>
      <c r="J124" s="49" t="b">
        <v>0</v>
      </c>
    </row>
    <row r="125" spans="1:10">
      <c r="A125" s="49">
        <v>65</v>
      </c>
      <c r="B125" s="49" t="s">
        <v>1008</v>
      </c>
      <c r="C125" s="49">
        <v>0</v>
      </c>
      <c r="D125" s="49" t="s">
        <v>1009</v>
      </c>
      <c r="E125" s="46">
        <v>19</v>
      </c>
      <c r="F125" s="49">
        <v>-2</v>
      </c>
      <c r="G125" s="49" t="b">
        <v>1</v>
      </c>
      <c r="H125" s="49">
        <v>2592000</v>
      </c>
      <c r="I125" s="49">
        <v>1</v>
      </c>
      <c r="J125" s="49" t="b">
        <v>0</v>
      </c>
    </row>
    <row r="126" spans="1:10">
      <c r="A126" s="49">
        <v>66</v>
      </c>
      <c r="B126" s="49" t="s">
        <v>1010</v>
      </c>
      <c r="C126" s="49">
        <v>0</v>
      </c>
      <c r="D126" s="49" t="s">
        <v>1011</v>
      </c>
      <c r="E126" s="46">
        <v>20</v>
      </c>
      <c r="F126" s="49">
        <v>-2</v>
      </c>
      <c r="G126" s="49" t="b">
        <v>1</v>
      </c>
      <c r="H126" s="49">
        <v>2592000</v>
      </c>
      <c r="I126" s="49">
        <v>1</v>
      </c>
      <c r="J126" s="49" t="b">
        <v>0</v>
      </c>
    </row>
    <row r="127" spans="1:10">
      <c r="A127" s="49">
        <v>67</v>
      </c>
      <c r="B127" s="49" t="s">
        <v>1012</v>
      </c>
      <c r="C127" s="49">
        <v>0</v>
      </c>
      <c r="D127" s="49" t="s">
        <v>1013</v>
      </c>
      <c r="E127" s="46">
        <v>28</v>
      </c>
      <c r="F127" s="49">
        <v>-2</v>
      </c>
      <c r="G127" s="49" t="b">
        <v>1</v>
      </c>
      <c r="H127" s="49">
        <v>2592000</v>
      </c>
      <c r="I127" s="49">
        <v>1</v>
      </c>
      <c r="J127" s="49" t="b">
        <v>0</v>
      </c>
    </row>
    <row r="128" spans="1:10">
      <c r="A128" s="49">
        <v>68</v>
      </c>
      <c r="B128" s="49" t="s">
        <v>1014</v>
      </c>
      <c r="C128" s="49">
        <v>0</v>
      </c>
      <c r="D128" s="49" t="s">
        <v>1015</v>
      </c>
      <c r="E128" s="46">
        <v>29</v>
      </c>
      <c r="F128" s="49">
        <v>-2</v>
      </c>
      <c r="G128" s="49" t="b">
        <v>1</v>
      </c>
      <c r="H128" s="49">
        <v>2592000</v>
      </c>
      <c r="I128" s="49">
        <v>1</v>
      </c>
      <c r="J128" s="49" t="b">
        <v>0</v>
      </c>
    </row>
    <row r="129" spans="1:10">
      <c r="A129" s="49">
        <v>69</v>
      </c>
      <c r="B129" s="49" t="s">
        <v>814</v>
      </c>
      <c r="C129" s="49">
        <v>50</v>
      </c>
      <c r="D129" s="49" t="s">
        <v>1016</v>
      </c>
      <c r="E129" s="46">
        <v>205</v>
      </c>
      <c r="F129" s="49">
        <v>-1</v>
      </c>
      <c r="G129" s="49" t="b">
        <v>0</v>
      </c>
      <c r="H129" s="49">
        <v>42707</v>
      </c>
      <c r="I129" s="49">
        <v>1</v>
      </c>
      <c r="J129" s="49" t="b">
        <v>0</v>
      </c>
    </row>
    <row r="130" spans="1:10">
      <c r="A130" s="49">
        <v>70</v>
      </c>
      <c r="B130" s="49" t="s">
        <v>1017</v>
      </c>
      <c r="C130" s="49">
        <v>130</v>
      </c>
      <c r="D130" s="49" t="s">
        <v>1018</v>
      </c>
      <c r="E130" s="46">
        <v>60</v>
      </c>
      <c r="F130" s="49">
        <v>-1</v>
      </c>
      <c r="G130" s="49" t="b">
        <v>0</v>
      </c>
      <c r="H130" s="49">
        <v>42707</v>
      </c>
      <c r="I130" s="49">
        <v>1</v>
      </c>
      <c r="J130" s="49" t="b">
        <v>1</v>
      </c>
    </row>
    <row r="131" spans="1:10">
      <c r="A131" s="49">
        <v>71</v>
      </c>
      <c r="B131" s="49" t="s">
        <v>1019</v>
      </c>
      <c r="C131" s="49">
        <v>150</v>
      </c>
      <c r="D131" s="49" t="s">
        <v>1020</v>
      </c>
      <c r="E131" s="46">
        <v>213</v>
      </c>
      <c r="F131" s="49">
        <v>0</v>
      </c>
      <c r="G131" s="49" t="b">
        <v>0</v>
      </c>
      <c r="H131" s="49">
        <v>42707</v>
      </c>
      <c r="I131" s="49">
        <v>1</v>
      </c>
      <c r="J131" s="49" t="b">
        <v>0</v>
      </c>
    </row>
    <row r="132" spans="1:10">
      <c r="A132" s="49">
        <v>72</v>
      </c>
      <c r="B132" s="49" t="s">
        <v>1021</v>
      </c>
      <c r="C132" s="49">
        <v>20</v>
      </c>
      <c r="D132" s="49" t="s">
        <v>1022</v>
      </c>
      <c r="E132" s="46">
        <v>211</v>
      </c>
      <c r="F132" s="49">
        <v>0</v>
      </c>
      <c r="G132" s="49" t="b">
        <v>0</v>
      </c>
      <c r="H132" s="49">
        <v>42707</v>
      </c>
      <c r="I132" s="49">
        <v>1</v>
      </c>
      <c r="J132" s="49" t="b">
        <v>0</v>
      </c>
    </row>
    <row r="133" spans="1:10">
      <c r="A133" s="49">
        <v>73</v>
      </c>
      <c r="B133" s="49" t="s">
        <v>1023</v>
      </c>
      <c r="C133" s="49">
        <v>300</v>
      </c>
      <c r="D133" s="49" t="s">
        <v>1024</v>
      </c>
      <c r="E133" s="46">
        <v>281</v>
      </c>
      <c r="F133" s="49">
        <v>0</v>
      </c>
      <c r="G133" s="49" t="b">
        <v>0</v>
      </c>
      <c r="H133" s="49">
        <v>42707</v>
      </c>
      <c r="I133" s="49">
        <v>1</v>
      </c>
      <c r="J133" s="49" t="b">
        <v>0</v>
      </c>
    </row>
    <row r="134" spans="1:10">
      <c r="A134" s="49">
        <v>74</v>
      </c>
      <c r="B134" s="49" t="s">
        <v>1025</v>
      </c>
      <c r="C134" s="49">
        <v>5</v>
      </c>
      <c r="D134" s="49" t="s">
        <v>1026</v>
      </c>
      <c r="E134" s="49">
        <v>5000</v>
      </c>
      <c r="F134" s="49">
        <v>-3</v>
      </c>
      <c r="G134" s="49" t="b">
        <v>0</v>
      </c>
      <c r="H134" s="49">
        <v>42707</v>
      </c>
      <c r="I134" s="49">
        <v>2</v>
      </c>
      <c r="J134" s="49" t="b">
        <v>1</v>
      </c>
    </row>
    <row r="135" spans="1:10">
      <c r="A135" s="49">
        <v>75</v>
      </c>
      <c r="B135" s="49" t="s">
        <v>1027</v>
      </c>
      <c r="C135" s="49">
        <v>30</v>
      </c>
      <c r="D135" s="49" t="s">
        <v>1028</v>
      </c>
      <c r="E135" s="49">
        <v>5001</v>
      </c>
      <c r="F135" s="49">
        <v>-3</v>
      </c>
      <c r="G135" s="49" t="b">
        <v>0</v>
      </c>
      <c r="H135" s="49">
        <v>42707</v>
      </c>
      <c r="I135" s="49">
        <v>2</v>
      </c>
      <c r="J135" s="49" t="b">
        <v>1</v>
      </c>
    </row>
    <row r="136" spans="1:10">
      <c r="A136" s="49">
        <v>76</v>
      </c>
      <c r="B136" s="49" t="s">
        <v>1029</v>
      </c>
      <c r="C136" s="49">
        <v>90</v>
      </c>
      <c r="D136" s="49" t="s">
        <v>1030</v>
      </c>
      <c r="E136" s="49">
        <v>5002</v>
      </c>
      <c r="F136" s="49">
        <v>-3</v>
      </c>
      <c r="G136" s="49" t="b">
        <v>0</v>
      </c>
      <c r="H136" s="49">
        <v>42707</v>
      </c>
      <c r="I136" s="49">
        <v>2</v>
      </c>
      <c r="J136" s="49" t="b">
        <v>1</v>
      </c>
    </row>
    <row r="137" spans="1:10">
      <c r="A137" s="49">
        <v>77</v>
      </c>
      <c r="B137" s="49" t="s">
        <v>1031</v>
      </c>
      <c r="C137" s="49">
        <v>260</v>
      </c>
      <c r="D137" s="49" t="s">
        <v>1032</v>
      </c>
      <c r="E137" s="49">
        <v>5003</v>
      </c>
      <c r="F137" s="49">
        <v>-3</v>
      </c>
      <c r="G137" s="49" t="b">
        <v>0</v>
      </c>
      <c r="H137" s="49">
        <v>42707</v>
      </c>
      <c r="I137" s="49">
        <v>2</v>
      </c>
      <c r="J137" s="49" t="b">
        <v>1</v>
      </c>
    </row>
    <row r="138" spans="1:10">
      <c r="A138" s="49">
        <v>78</v>
      </c>
      <c r="B138" s="49" t="s">
        <v>1033</v>
      </c>
      <c r="C138" s="49">
        <v>16</v>
      </c>
      <c r="D138" s="49" t="s">
        <v>1034</v>
      </c>
      <c r="E138" s="46">
        <v>66</v>
      </c>
      <c r="F138" s="49">
        <v>-1</v>
      </c>
      <c r="G138" s="49" t="b">
        <v>0</v>
      </c>
      <c r="H138" s="49">
        <v>42707</v>
      </c>
      <c r="I138" s="49">
        <v>2</v>
      </c>
      <c r="J138" s="49" t="b">
        <v>1</v>
      </c>
    </row>
    <row r="139" spans="1:10">
      <c r="A139" s="49">
        <v>79</v>
      </c>
      <c r="B139" s="49" t="s">
        <v>1035</v>
      </c>
      <c r="C139" s="49">
        <v>56</v>
      </c>
      <c r="D139" s="49" t="s">
        <v>1036</v>
      </c>
      <c r="E139" s="46">
        <v>65</v>
      </c>
      <c r="F139" s="49">
        <v>-1</v>
      </c>
      <c r="G139" s="49" t="b">
        <v>0</v>
      </c>
      <c r="H139" s="49">
        <v>42707</v>
      </c>
      <c r="I139" s="49">
        <v>2</v>
      </c>
      <c r="J139" s="49" t="b">
        <v>1</v>
      </c>
    </row>
    <row r="140" spans="1:10">
      <c r="A140" s="49">
        <v>80</v>
      </c>
      <c r="B140" s="49" t="s">
        <v>1037</v>
      </c>
      <c r="C140" s="49">
        <v>105</v>
      </c>
      <c r="D140" s="49" t="s">
        <v>1038</v>
      </c>
      <c r="E140" s="46">
        <v>63</v>
      </c>
      <c r="F140" s="49">
        <v>-1</v>
      </c>
      <c r="G140" s="49" t="b">
        <v>0</v>
      </c>
      <c r="H140" s="49">
        <v>42707</v>
      </c>
      <c r="I140" s="49">
        <v>2</v>
      </c>
      <c r="J140" s="49" t="b">
        <v>1</v>
      </c>
    </row>
    <row r="141" spans="1:10">
      <c r="A141" s="49">
        <v>81</v>
      </c>
      <c r="B141" s="49" t="s">
        <v>1039</v>
      </c>
      <c r="C141" s="49">
        <v>200</v>
      </c>
      <c r="D141" s="49" t="s">
        <v>1040</v>
      </c>
      <c r="E141" s="46">
        <v>62</v>
      </c>
      <c r="F141" s="49">
        <v>-1</v>
      </c>
      <c r="G141" s="49" t="b">
        <v>0</v>
      </c>
      <c r="H141" s="49">
        <v>42707</v>
      </c>
      <c r="I141" s="49">
        <v>2</v>
      </c>
      <c r="J141" s="49" t="b">
        <v>1</v>
      </c>
    </row>
    <row r="142" spans="1:10">
      <c r="A142" s="49">
        <v>82</v>
      </c>
      <c r="B142" s="49" t="s">
        <v>1041</v>
      </c>
      <c r="C142" s="49">
        <v>50</v>
      </c>
      <c r="D142" s="49" t="s">
        <v>1042</v>
      </c>
      <c r="E142" s="46">
        <v>64</v>
      </c>
      <c r="F142" s="49">
        <v>-1</v>
      </c>
      <c r="G142" s="49" t="b">
        <v>0</v>
      </c>
      <c r="H142" s="49">
        <v>42707</v>
      </c>
      <c r="I142" s="49">
        <v>2</v>
      </c>
      <c r="J142" s="49" t="b">
        <v>1</v>
      </c>
    </row>
    <row r="143" spans="1:10">
      <c r="A143" s="49">
        <v>83</v>
      </c>
      <c r="B143" s="49" t="s">
        <v>1043</v>
      </c>
      <c r="C143" s="49">
        <v>500</v>
      </c>
      <c r="D143" s="49" t="s">
        <v>1044</v>
      </c>
      <c r="E143" s="46">
        <v>51</v>
      </c>
      <c r="F143" s="49">
        <v>0</v>
      </c>
      <c r="G143" s="49" t="b">
        <v>0</v>
      </c>
      <c r="H143" s="49">
        <v>42707</v>
      </c>
      <c r="I143" s="49">
        <v>1</v>
      </c>
      <c r="J143" s="49" t="b">
        <v>0</v>
      </c>
    </row>
    <row r="144" spans="1:10">
      <c r="A144" s="49">
        <v>84</v>
      </c>
      <c r="B144" s="49" t="s">
        <v>1045</v>
      </c>
      <c r="C144" s="49">
        <v>5000</v>
      </c>
      <c r="D144" s="49" t="s">
        <v>1046</v>
      </c>
      <c r="E144" s="46">
        <v>52</v>
      </c>
      <c r="F144" s="49">
        <v>-2</v>
      </c>
      <c r="G144" s="49" t="b">
        <v>1</v>
      </c>
      <c r="H144" s="49">
        <v>2592000</v>
      </c>
      <c r="I144" s="49">
        <v>1</v>
      </c>
      <c r="J144" s="49" t="b">
        <v>0</v>
      </c>
    </row>
    <row r="145" spans="1:10">
      <c r="A145" s="49">
        <v>85</v>
      </c>
      <c r="B145" s="49" t="s">
        <v>1047</v>
      </c>
      <c r="C145" s="49">
        <v>600</v>
      </c>
      <c r="D145" s="49" t="s">
        <v>1048</v>
      </c>
      <c r="E145" s="46">
        <v>259</v>
      </c>
      <c r="F145" s="49">
        <v>0</v>
      </c>
      <c r="G145" s="49" t="b">
        <v>0</v>
      </c>
      <c r="H145" s="49">
        <v>42707</v>
      </c>
      <c r="I145" s="49">
        <v>1</v>
      </c>
      <c r="J145" s="49" t="b">
        <v>0</v>
      </c>
    </row>
    <row r="146" spans="1:10">
      <c r="A146" s="49">
        <v>86</v>
      </c>
      <c r="B146" s="49" t="s">
        <v>1049</v>
      </c>
      <c r="C146" s="49">
        <v>500</v>
      </c>
      <c r="D146" s="49" t="s">
        <v>1050</v>
      </c>
      <c r="E146" s="46">
        <v>324</v>
      </c>
      <c r="F146" s="49">
        <v>-1</v>
      </c>
      <c r="G146" s="49" t="b">
        <v>0</v>
      </c>
      <c r="H146" s="49">
        <v>42707</v>
      </c>
      <c r="I146" s="49">
        <v>1</v>
      </c>
      <c r="J146" s="49" t="b">
        <v>0</v>
      </c>
    </row>
    <row r="147" spans="1:10">
      <c r="A147" s="49">
        <v>87</v>
      </c>
      <c r="B147" s="49" t="s">
        <v>1051</v>
      </c>
      <c r="C147" s="49">
        <v>5</v>
      </c>
      <c r="D147" s="49" t="s">
        <v>1052</v>
      </c>
      <c r="E147" s="49">
        <v>5004</v>
      </c>
      <c r="F147" s="49">
        <v>-3</v>
      </c>
      <c r="G147" s="49" t="b">
        <v>0</v>
      </c>
      <c r="H147" s="49">
        <v>42707</v>
      </c>
      <c r="I147" s="49">
        <v>5</v>
      </c>
      <c r="J147" s="49" t="b">
        <v>1</v>
      </c>
    </row>
    <row r="148" spans="1:10">
      <c r="A148" s="49">
        <v>88</v>
      </c>
      <c r="B148" s="49" t="s">
        <v>1053</v>
      </c>
      <c r="C148" s="49">
        <v>30</v>
      </c>
      <c r="D148" s="49" t="s">
        <v>1054</v>
      </c>
      <c r="E148" s="49">
        <v>5005</v>
      </c>
      <c r="F148" s="49">
        <v>-3</v>
      </c>
      <c r="G148" s="49" t="b">
        <v>0</v>
      </c>
      <c r="H148" s="49">
        <v>42707</v>
      </c>
      <c r="I148" s="49">
        <v>5</v>
      </c>
      <c r="J148" s="49" t="b">
        <v>1</v>
      </c>
    </row>
    <row r="149" spans="1:10">
      <c r="A149" s="49">
        <v>89</v>
      </c>
      <c r="B149" s="49" t="s">
        <v>1055</v>
      </c>
      <c r="C149" s="49">
        <v>90</v>
      </c>
      <c r="D149" s="49" t="s">
        <v>1056</v>
      </c>
      <c r="E149" s="49">
        <v>5006</v>
      </c>
      <c r="F149" s="49">
        <v>-3</v>
      </c>
      <c r="G149" s="49" t="b">
        <v>0</v>
      </c>
      <c r="H149" s="49">
        <v>42707</v>
      </c>
      <c r="I149" s="49">
        <v>5</v>
      </c>
      <c r="J149" s="49" t="b">
        <v>1</v>
      </c>
    </row>
    <row r="150" spans="1:10">
      <c r="A150" s="49">
        <v>90</v>
      </c>
      <c r="B150" s="49" t="s">
        <v>1057</v>
      </c>
      <c r="C150" s="49">
        <v>260</v>
      </c>
      <c r="D150" s="49" t="s">
        <v>1058</v>
      </c>
      <c r="E150" s="49">
        <v>5007</v>
      </c>
      <c r="F150" s="49">
        <v>-3</v>
      </c>
      <c r="G150" s="49" t="b">
        <v>0</v>
      </c>
      <c r="H150" s="49">
        <v>42707</v>
      </c>
      <c r="I150" s="49">
        <v>5</v>
      </c>
      <c r="J150" s="49" t="b">
        <v>1</v>
      </c>
    </row>
    <row r="151" spans="1:10">
      <c r="A151" s="49">
        <v>91</v>
      </c>
      <c r="B151" s="49" t="s">
        <v>1059</v>
      </c>
      <c r="C151" s="49">
        <v>10</v>
      </c>
      <c r="D151" s="49" t="s">
        <v>1060</v>
      </c>
      <c r="E151" s="46">
        <v>67</v>
      </c>
      <c r="F151" s="49">
        <v>-1</v>
      </c>
      <c r="G151" s="49" t="b">
        <v>0</v>
      </c>
      <c r="H151" s="49">
        <v>42707</v>
      </c>
      <c r="I151" s="49">
        <v>5</v>
      </c>
      <c r="J151" s="49" t="b">
        <v>1</v>
      </c>
    </row>
    <row r="152" spans="1:10">
      <c r="A152" s="49">
        <v>92</v>
      </c>
      <c r="B152" s="49" t="s">
        <v>1061</v>
      </c>
      <c r="C152" s="49">
        <v>50</v>
      </c>
      <c r="D152" s="49" t="s">
        <v>1062</v>
      </c>
      <c r="E152" s="46">
        <v>68</v>
      </c>
      <c r="F152" s="49">
        <v>-1</v>
      </c>
      <c r="G152" s="49" t="b">
        <v>0</v>
      </c>
      <c r="H152" s="49">
        <v>42707</v>
      </c>
      <c r="I152" s="49">
        <v>5</v>
      </c>
      <c r="J152" s="49" t="b">
        <v>1</v>
      </c>
    </row>
    <row r="153" spans="1:10">
      <c r="A153" s="49">
        <v>93</v>
      </c>
      <c r="B153" s="49" t="s">
        <v>1063</v>
      </c>
      <c r="C153" s="49">
        <v>130</v>
      </c>
      <c r="D153" s="49" t="s">
        <v>1064</v>
      </c>
      <c r="E153" s="46">
        <v>69</v>
      </c>
      <c r="F153" s="49">
        <v>-1</v>
      </c>
      <c r="G153" s="49" t="b">
        <v>0</v>
      </c>
      <c r="H153" s="49">
        <v>42707</v>
      </c>
      <c r="I153" s="49">
        <v>5</v>
      </c>
      <c r="J153" s="49" t="b">
        <v>1</v>
      </c>
    </row>
    <row r="154" spans="1:10">
      <c r="A154" s="49">
        <v>94</v>
      </c>
      <c r="B154" s="49" t="s">
        <v>1065</v>
      </c>
      <c r="C154" s="49">
        <v>250</v>
      </c>
      <c r="D154" s="49" t="s">
        <v>1066</v>
      </c>
      <c r="E154" s="46">
        <v>70</v>
      </c>
      <c r="F154" s="49">
        <v>-1</v>
      </c>
      <c r="G154" s="49" t="b">
        <v>0</v>
      </c>
      <c r="H154" s="49">
        <v>42707</v>
      </c>
      <c r="I154" s="49">
        <v>5</v>
      </c>
      <c r="J154" s="49" t="b">
        <v>1</v>
      </c>
    </row>
    <row r="155" spans="1:10">
      <c r="A155" s="49">
        <v>95</v>
      </c>
      <c r="B155" s="49" t="s">
        <v>1067</v>
      </c>
      <c r="C155" s="49">
        <v>70</v>
      </c>
      <c r="D155" s="49" t="s">
        <v>1068</v>
      </c>
      <c r="E155" s="46">
        <v>145</v>
      </c>
      <c r="F155" s="49">
        <v>-1</v>
      </c>
      <c r="G155" s="49" t="b">
        <v>0</v>
      </c>
      <c r="H155" s="49">
        <v>42707</v>
      </c>
      <c r="I155" s="49">
        <v>5</v>
      </c>
      <c r="J155" s="49" t="b">
        <v>1</v>
      </c>
    </row>
    <row r="156" spans="1:10">
      <c r="A156" s="49">
        <v>96</v>
      </c>
      <c r="B156" s="49" t="s">
        <v>1069</v>
      </c>
      <c r="C156" s="49">
        <v>70</v>
      </c>
      <c r="D156" s="49" t="s">
        <v>1070</v>
      </c>
      <c r="E156" s="46">
        <v>146</v>
      </c>
      <c r="F156" s="49">
        <v>-1</v>
      </c>
      <c r="G156" s="49" t="b">
        <v>0</v>
      </c>
      <c r="H156" s="49">
        <v>42707</v>
      </c>
      <c r="I156" s="49">
        <v>5</v>
      </c>
      <c r="J156" s="49" t="b">
        <v>1</v>
      </c>
    </row>
    <row r="157" spans="1:10">
      <c r="A157" s="49">
        <v>97</v>
      </c>
      <c r="B157" s="49" t="s">
        <v>1071</v>
      </c>
      <c r="C157" s="49">
        <v>60</v>
      </c>
      <c r="D157" s="49" t="s">
        <v>1072</v>
      </c>
      <c r="E157" s="46">
        <v>147</v>
      </c>
      <c r="F157" s="49">
        <v>-1</v>
      </c>
      <c r="G157" s="49" t="b">
        <v>0</v>
      </c>
      <c r="H157" s="49">
        <v>42707</v>
      </c>
      <c r="I157" s="49">
        <v>5</v>
      </c>
      <c r="J157" s="49" t="b">
        <v>1</v>
      </c>
    </row>
    <row r="158" spans="1:10">
      <c r="A158" s="49">
        <v>98</v>
      </c>
      <c r="B158" s="49" t="s">
        <v>1073</v>
      </c>
      <c r="C158" s="49">
        <v>100</v>
      </c>
      <c r="D158" s="49" t="s">
        <v>1074</v>
      </c>
      <c r="E158" s="46">
        <v>53</v>
      </c>
      <c r="F158" s="49">
        <v>0</v>
      </c>
      <c r="G158" s="49" t="b">
        <v>0</v>
      </c>
      <c r="H158" s="49">
        <v>42707</v>
      </c>
      <c r="I158" s="49">
        <v>5</v>
      </c>
      <c r="J158" s="49" t="b">
        <v>0</v>
      </c>
    </row>
    <row r="159" spans="1:10">
      <c r="A159" s="49">
        <v>99</v>
      </c>
      <c r="B159" s="49" t="s">
        <v>1075</v>
      </c>
      <c r="C159" s="49">
        <v>1000</v>
      </c>
      <c r="D159" s="49" t="s">
        <v>1076</v>
      </c>
      <c r="E159" s="46">
        <v>54</v>
      </c>
      <c r="F159" s="49">
        <v>-2</v>
      </c>
      <c r="G159" s="49" t="b">
        <v>1</v>
      </c>
      <c r="H159" s="49">
        <v>604800</v>
      </c>
      <c r="I159" s="49">
        <v>5</v>
      </c>
      <c r="J159" s="49" t="b">
        <v>0</v>
      </c>
    </row>
    <row r="160" spans="1:10">
      <c r="A160" s="49">
        <v>100</v>
      </c>
      <c r="B160" s="49" t="s">
        <v>1077</v>
      </c>
      <c r="C160" s="49">
        <v>5</v>
      </c>
      <c r="D160" s="49" t="s">
        <v>1078</v>
      </c>
      <c r="E160" s="49">
        <v>5008</v>
      </c>
      <c r="F160" s="49">
        <v>-3</v>
      </c>
      <c r="G160" s="49" t="b">
        <v>0</v>
      </c>
      <c r="H160" s="49">
        <v>42707</v>
      </c>
      <c r="I160" s="49">
        <v>1</v>
      </c>
      <c r="J160" s="49" t="b">
        <v>0</v>
      </c>
    </row>
    <row r="161" spans="1:10">
      <c r="A161" s="49">
        <v>101</v>
      </c>
      <c r="B161" s="49" t="s">
        <v>1079</v>
      </c>
      <c r="C161" s="49">
        <v>30</v>
      </c>
      <c r="D161" s="49" t="s">
        <v>1078</v>
      </c>
      <c r="E161" s="49">
        <v>5009</v>
      </c>
      <c r="F161" s="49">
        <v>-3</v>
      </c>
      <c r="G161" s="49" t="b">
        <v>0</v>
      </c>
      <c r="H161" s="49">
        <v>42708</v>
      </c>
      <c r="I161" s="49">
        <v>1</v>
      </c>
      <c r="J161" s="49" t="b">
        <v>0</v>
      </c>
    </row>
    <row r="162" spans="1:10">
      <c r="A162" s="49">
        <v>102</v>
      </c>
      <c r="B162" s="49" t="s">
        <v>1080</v>
      </c>
      <c r="C162" s="49">
        <v>90</v>
      </c>
      <c r="D162" s="49" t="s">
        <v>1078</v>
      </c>
      <c r="E162" s="49">
        <v>5010</v>
      </c>
      <c r="F162" s="49">
        <v>-3</v>
      </c>
      <c r="G162" s="49" t="b">
        <v>0</v>
      </c>
      <c r="H162" s="49">
        <v>42709</v>
      </c>
      <c r="I162" s="49">
        <v>1</v>
      </c>
      <c r="J162" s="49" t="b">
        <v>0</v>
      </c>
    </row>
    <row r="163" spans="1:10">
      <c r="A163" s="49">
        <v>103</v>
      </c>
      <c r="B163" s="49" t="s">
        <v>1081</v>
      </c>
      <c r="C163" s="49">
        <v>260</v>
      </c>
      <c r="D163" s="49" t="s">
        <v>1078</v>
      </c>
      <c r="E163" s="49">
        <v>5011</v>
      </c>
      <c r="F163" s="49">
        <v>-3</v>
      </c>
      <c r="G163" s="49" t="b">
        <v>0</v>
      </c>
      <c r="H163" s="49">
        <v>42710</v>
      </c>
      <c r="I163" s="49">
        <v>1</v>
      </c>
      <c r="J163" s="49" t="b">
        <v>0</v>
      </c>
    </row>
    <row r="164" spans="1:10">
      <c r="A164" s="49">
        <v>104</v>
      </c>
      <c r="B164" s="49" t="s">
        <v>1082</v>
      </c>
      <c r="C164" s="49">
        <v>10</v>
      </c>
      <c r="D164" s="49" t="s">
        <v>1083</v>
      </c>
      <c r="E164" s="46">
        <v>71</v>
      </c>
      <c r="F164" s="49">
        <v>0</v>
      </c>
      <c r="G164" s="49" t="b">
        <v>0</v>
      </c>
      <c r="H164" s="49">
        <v>42711</v>
      </c>
      <c r="I164" s="49">
        <v>1</v>
      </c>
      <c r="J164" s="49" t="b">
        <v>0</v>
      </c>
    </row>
    <row r="165" spans="1:10">
      <c r="A165" s="49">
        <v>105</v>
      </c>
      <c r="B165" s="49" t="s">
        <v>1084</v>
      </c>
      <c r="C165" s="49">
        <v>50</v>
      </c>
      <c r="D165" s="49" t="s">
        <v>1083</v>
      </c>
      <c r="E165" s="46">
        <v>72</v>
      </c>
      <c r="F165" s="49">
        <v>0</v>
      </c>
      <c r="G165" s="49" t="b">
        <v>0</v>
      </c>
      <c r="H165" s="49">
        <v>42712</v>
      </c>
      <c r="I165" s="49">
        <v>1</v>
      </c>
      <c r="J165" s="49" t="b">
        <v>0</v>
      </c>
    </row>
    <row r="166" spans="1:10">
      <c r="A166" s="49">
        <v>106</v>
      </c>
      <c r="B166" s="49" t="s">
        <v>1085</v>
      </c>
      <c r="C166" s="49">
        <v>130</v>
      </c>
      <c r="D166" s="49" t="s">
        <v>1083</v>
      </c>
      <c r="E166" s="46">
        <v>73</v>
      </c>
      <c r="F166" s="49">
        <v>0</v>
      </c>
      <c r="G166" s="49" t="b">
        <v>0</v>
      </c>
      <c r="H166" s="49">
        <v>42713</v>
      </c>
      <c r="I166" s="49">
        <v>1</v>
      </c>
      <c r="J166" s="49" t="b">
        <v>0</v>
      </c>
    </row>
    <row r="167" spans="1:10">
      <c r="A167" s="49">
        <v>107</v>
      </c>
      <c r="B167" s="49" t="s">
        <v>1086</v>
      </c>
      <c r="C167" s="49">
        <v>250</v>
      </c>
      <c r="D167" s="49" t="s">
        <v>1083</v>
      </c>
      <c r="E167" s="46">
        <v>74</v>
      </c>
      <c r="F167" s="49">
        <v>0</v>
      </c>
      <c r="G167" s="49" t="b">
        <v>0</v>
      </c>
      <c r="H167" s="49">
        <v>42714</v>
      </c>
      <c r="I167" s="49">
        <v>1</v>
      </c>
      <c r="J167" s="49" t="b">
        <v>0</v>
      </c>
    </row>
    <row r="168" spans="1:10">
      <c r="A168" s="49">
        <v>108</v>
      </c>
      <c r="B168" s="49" t="s">
        <v>1087</v>
      </c>
      <c r="C168" s="49">
        <v>1000</v>
      </c>
      <c r="D168" s="49" t="s">
        <v>1088</v>
      </c>
      <c r="E168" s="46">
        <v>200</v>
      </c>
      <c r="F168" s="49">
        <v>-1</v>
      </c>
      <c r="G168" s="49" t="b">
        <v>0</v>
      </c>
      <c r="H168" s="49">
        <v>42715</v>
      </c>
      <c r="I168" s="49">
        <v>1</v>
      </c>
      <c r="J168" s="49" t="b">
        <v>0</v>
      </c>
    </row>
    <row r="169" spans="1:10">
      <c r="A169" s="49">
        <v>109</v>
      </c>
      <c r="B169" s="49" t="s">
        <v>1089</v>
      </c>
      <c r="C169" s="49">
        <v>500</v>
      </c>
      <c r="D169" s="49" t="s">
        <v>1090</v>
      </c>
      <c r="E169" s="46">
        <v>237</v>
      </c>
      <c r="F169" s="49">
        <v>-1</v>
      </c>
      <c r="G169" s="49" t="b">
        <v>0</v>
      </c>
      <c r="H169" s="49">
        <v>42716</v>
      </c>
      <c r="I169" s="49">
        <v>1</v>
      </c>
      <c r="J169" s="49" t="b">
        <v>0</v>
      </c>
    </row>
    <row r="170" spans="1:10">
      <c r="A170" s="49">
        <v>110</v>
      </c>
      <c r="B170" s="49" t="s">
        <v>1091</v>
      </c>
      <c r="C170" s="49">
        <v>500</v>
      </c>
      <c r="D170" s="49" t="s">
        <v>1092</v>
      </c>
      <c r="E170" s="46">
        <v>238</v>
      </c>
      <c r="F170" s="49">
        <v>-1</v>
      </c>
      <c r="G170" s="49" t="b">
        <v>0</v>
      </c>
      <c r="H170" s="49">
        <v>42717</v>
      </c>
      <c r="I170" s="49">
        <v>1</v>
      </c>
      <c r="J170" s="49" t="b">
        <v>0</v>
      </c>
    </row>
    <row r="171" spans="1:10">
      <c r="A171" s="49">
        <v>111</v>
      </c>
      <c r="B171" s="49" t="s">
        <v>1093</v>
      </c>
      <c r="C171" s="49">
        <v>500</v>
      </c>
      <c r="D171" s="49" t="s">
        <v>1094</v>
      </c>
      <c r="E171" s="46">
        <v>239</v>
      </c>
      <c r="F171" s="49">
        <v>-1</v>
      </c>
      <c r="G171" s="49" t="b">
        <v>0</v>
      </c>
      <c r="H171" s="49">
        <v>42718</v>
      </c>
      <c r="I171" s="49">
        <v>1</v>
      </c>
      <c r="J171" s="49" t="b">
        <v>0</v>
      </c>
    </row>
    <row r="172" spans="1:10">
      <c r="A172" s="49">
        <v>112</v>
      </c>
      <c r="B172" s="49" t="s">
        <v>1095</v>
      </c>
      <c r="C172" s="49">
        <v>500</v>
      </c>
      <c r="D172" s="49" t="s">
        <v>1096</v>
      </c>
      <c r="E172" s="46">
        <v>240</v>
      </c>
      <c r="F172" s="49">
        <v>-1</v>
      </c>
      <c r="G172" s="49" t="b">
        <v>0</v>
      </c>
      <c r="H172" s="49">
        <v>42719</v>
      </c>
      <c r="I172" s="49">
        <v>1</v>
      </c>
      <c r="J172" s="49" t="b">
        <v>0</v>
      </c>
    </row>
    <row r="173" spans="1:10">
      <c r="A173" s="49">
        <v>113</v>
      </c>
      <c r="B173" s="49" t="s">
        <v>1097</v>
      </c>
      <c r="C173" s="49">
        <v>500</v>
      </c>
      <c r="D173" s="49" t="s">
        <v>1098</v>
      </c>
      <c r="E173" s="46">
        <v>241</v>
      </c>
      <c r="F173" s="49">
        <v>-1</v>
      </c>
      <c r="G173" s="49" t="b">
        <v>0</v>
      </c>
      <c r="H173" s="49">
        <v>42720</v>
      </c>
      <c r="I173" s="49">
        <v>1</v>
      </c>
      <c r="J173" s="49" t="b">
        <v>0</v>
      </c>
    </row>
    <row r="174" spans="1:10">
      <c r="A174" s="49">
        <v>114</v>
      </c>
      <c r="B174" s="49" t="s">
        <v>1099</v>
      </c>
      <c r="C174" s="49">
        <v>125</v>
      </c>
      <c r="D174" s="49" t="s">
        <v>1100</v>
      </c>
      <c r="E174" s="46">
        <v>223</v>
      </c>
      <c r="F174" s="49">
        <v>0</v>
      </c>
      <c r="G174" s="49" t="b">
        <v>0</v>
      </c>
      <c r="H174" s="49">
        <v>42721</v>
      </c>
      <c r="I174" s="49">
        <v>1</v>
      </c>
      <c r="J174" s="49" t="b">
        <v>0</v>
      </c>
    </row>
    <row r="175" spans="1:10">
      <c r="A175" s="49">
        <v>115</v>
      </c>
      <c r="B175" s="49" t="s">
        <v>1101</v>
      </c>
      <c r="C175" s="49">
        <v>1000</v>
      </c>
      <c r="D175" s="49" t="s">
        <v>1102</v>
      </c>
      <c r="E175" s="46">
        <v>270</v>
      </c>
      <c r="F175" s="49">
        <v>0</v>
      </c>
      <c r="G175" s="49" t="b">
        <v>0</v>
      </c>
      <c r="H175" s="49">
        <v>42722</v>
      </c>
      <c r="I175" s="49">
        <v>1</v>
      </c>
      <c r="J175" s="49" t="b">
        <v>0</v>
      </c>
    </row>
    <row r="176" spans="1:10">
      <c r="A176" s="49">
        <v>116</v>
      </c>
      <c r="B176" s="49" t="s">
        <v>1103</v>
      </c>
      <c r="C176" s="49">
        <v>40</v>
      </c>
      <c r="D176" s="49" t="s">
        <v>1104</v>
      </c>
      <c r="E176" s="46">
        <v>286</v>
      </c>
      <c r="F176" s="49">
        <v>0</v>
      </c>
      <c r="G176" s="49" t="b">
        <v>0</v>
      </c>
      <c r="H176" s="49">
        <v>42723</v>
      </c>
      <c r="I176" s="49">
        <v>1</v>
      </c>
      <c r="J176" s="49" t="b">
        <v>0</v>
      </c>
    </row>
    <row r="177" spans="1:10">
      <c r="A177" s="49">
        <v>117</v>
      </c>
      <c r="B177" s="49" t="s">
        <v>1105</v>
      </c>
      <c r="C177" s="49">
        <v>40</v>
      </c>
      <c r="D177" s="49" t="s">
        <v>1106</v>
      </c>
      <c r="E177" s="46">
        <v>290</v>
      </c>
      <c r="F177" s="49">
        <v>0</v>
      </c>
      <c r="G177" s="49" t="b">
        <v>0</v>
      </c>
      <c r="H177" s="49">
        <v>42724</v>
      </c>
      <c r="I177" s="49">
        <v>1</v>
      </c>
      <c r="J177" s="49" t="b">
        <v>0</v>
      </c>
    </row>
    <row r="178" spans="1:10">
      <c r="A178" s="49">
        <v>118</v>
      </c>
      <c r="B178" s="49" t="s">
        <v>1107</v>
      </c>
      <c r="C178" s="49">
        <v>200</v>
      </c>
      <c r="D178" s="49" t="s">
        <v>1108</v>
      </c>
      <c r="E178" s="46">
        <v>291</v>
      </c>
      <c r="F178" s="49">
        <v>0</v>
      </c>
      <c r="G178" s="49" t="b">
        <v>0</v>
      </c>
      <c r="H178" s="49">
        <v>42725</v>
      </c>
      <c r="I178" s="49">
        <v>1</v>
      </c>
      <c r="J178" s="49" t="b">
        <v>0</v>
      </c>
    </row>
    <row r="179" spans="1:10">
      <c r="A179" s="49">
        <v>119</v>
      </c>
      <c r="B179" s="49" t="s">
        <v>1109</v>
      </c>
      <c r="C179" s="49">
        <v>200</v>
      </c>
      <c r="D179" s="49" t="s">
        <v>1110</v>
      </c>
      <c r="E179" s="46">
        <v>292</v>
      </c>
      <c r="F179" s="49">
        <v>0</v>
      </c>
      <c r="G179" s="49" t="b">
        <v>0</v>
      </c>
      <c r="H179" s="49">
        <v>42726</v>
      </c>
      <c r="I179" s="49">
        <v>1</v>
      </c>
      <c r="J179" s="49" t="b">
        <v>0</v>
      </c>
    </row>
    <row r="180" spans="1:10">
      <c r="A180" s="49">
        <v>120</v>
      </c>
      <c r="B180" s="49" t="s">
        <v>1111</v>
      </c>
      <c r="C180" s="49">
        <v>1000</v>
      </c>
      <c r="D180" s="49" t="s">
        <v>1112</v>
      </c>
      <c r="E180" s="46">
        <v>293</v>
      </c>
      <c r="F180" s="49">
        <v>0</v>
      </c>
      <c r="G180" s="49" t="b">
        <v>0</v>
      </c>
      <c r="H180" s="49">
        <v>42727</v>
      </c>
      <c r="I180" s="49">
        <v>1</v>
      </c>
      <c r="J180" s="49" t="b">
        <v>0</v>
      </c>
    </row>
    <row r="181" spans="1:10">
      <c r="A181" s="49">
        <v>121</v>
      </c>
      <c r="B181" s="49" t="s">
        <v>1113</v>
      </c>
      <c r="C181" s="49">
        <v>1000</v>
      </c>
      <c r="D181" s="49" t="s">
        <v>1114</v>
      </c>
      <c r="E181" s="46">
        <v>294</v>
      </c>
      <c r="F181" s="49">
        <v>0</v>
      </c>
      <c r="G181" s="49" t="b">
        <v>0</v>
      </c>
      <c r="H181" s="49">
        <v>42728</v>
      </c>
      <c r="I181" s="49">
        <v>1</v>
      </c>
      <c r="J181" s="49" t="b">
        <v>0</v>
      </c>
    </row>
    <row r="182" spans="1:10">
      <c r="A182" s="49">
        <v>122</v>
      </c>
      <c r="B182" s="49" t="s">
        <v>1115</v>
      </c>
      <c r="C182" s="49">
        <v>108000</v>
      </c>
      <c r="D182" s="49" t="s">
        <v>1116</v>
      </c>
      <c r="E182" s="46">
        <v>312</v>
      </c>
      <c r="F182" s="49">
        <v>0</v>
      </c>
      <c r="G182" s="49" t="b">
        <v>0</v>
      </c>
      <c r="H182" s="49">
        <v>42729</v>
      </c>
      <c r="I182" s="49">
        <v>1</v>
      </c>
      <c r="J182" s="49" t="b">
        <v>0</v>
      </c>
    </row>
    <row r="183" spans="1:10">
      <c r="A183" s="49">
        <v>123</v>
      </c>
      <c r="B183" s="49" t="s">
        <v>1117</v>
      </c>
      <c r="C183" s="49">
        <v>108000</v>
      </c>
      <c r="D183" s="49" t="s">
        <v>1116</v>
      </c>
      <c r="E183" s="46">
        <v>313</v>
      </c>
      <c r="F183" s="49">
        <v>0</v>
      </c>
      <c r="G183" s="49" t="b">
        <v>0</v>
      </c>
      <c r="H183" s="49">
        <v>42730</v>
      </c>
      <c r="I183" s="49">
        <v>1</v>
      </c>
      <c r="J183" s="49" t="b">
        <v>0</v>
      </c>
    </row>
    <row r="184" spans="1:10">
      <c r="A184" s="49">
        <v>124</v>
      </c>
      <c r="B184" s="49" t="s">
        <v>1118</v>
      </c>
      <c r="C184" s="49">
        <v>108000</v>
      </c>
      <c r="D184" s="49" t="s">
        <v>1116</v>
      </c>
      <c r="E184" s="46">
        <v>314</v>
      </c>
      <c r="F184" s="49">
        <v>0</v>
      </c>
      <c r="G184" s="49" t="b">
        <v>0</v>
      </c>
      <c r="H184" s="49">
        <v>42731</v>
      </c>
      <c r="I184" s="49">
        <v>1</v>
      </c>
      <c r="J184" s="49" t="b">
        <v>0</v>
      </c>
    </row>
    <row r="185" spans="1:10">
      <c r="A185" s="49">
        <v>125</v>
      </c>
      <c r="B185" s="49" t="s">
        <v>1119</v>
      </c>
      <c r="C185" s="49">
        <v>140</v>
      </c>
      <c r="D185" s="49" t="s">
        <v>1120</v>
      </c>
      <c r="E185" s="46">
        <v>331</v>
      </c>
      <c r="F185" s="49">
        <v>0</v>
      </c>
      <c r="G185" s="49" t="b">
        <v>1</v>
      </c>
      <c r="H185" s="49">
        <v>86400</v>
      </c>
      <c r="I185" s="49">
        <v>3</v>
      </c>
      <c r="J185" s="49" t="b">
        <v>0</v>
      </c>
    </row>
    <row r="186" spans="1:10">
      <c r="A186" s="49">
        <v>126</v>
      </c>
      <c r="B186" s="49" t="s">
        <v>1121</v>
      </c>
      <c r="C186" s="49">
        <v>1020</v>
      </c>
      <c r="D186" s="49" t="s">
        <v>1122</v>
      </c>
      <c r="E186" s="46">
        <v>332</v>
      </c>
      <c r="F186" s="49">
        <v>0</v>
      </c>
      <c r="G186" s="49" t="b">
        <v>1</v>
      </c>
      <c r="H186" s="49">
        <v>86400</v>
      </c>
      <c r="I186" s="49">
        <v>3</v>
      </c>
      <c r="J186" s="49" t="b">
        <v>0</v>
      </c>
    </row>
    <row r="187" spans="1:10">
      <c r="A187" s="49">
        <v>127</v>
      </c>
      <c r="B187" s="49" t="s">
        <v>1123</v>
      </c>
      <c r="C187" s="49">
        <v>3054</v>
      </c>
      <c r="D187" s="49" t="s">
        <v>1124</v>
      </c>
      <c r="E187" s="46">
        <v>333</v>
      </c>
      <c r="F187" s="49">
        <v>0</v>
      </c>
      <c r="G187" s="49" t="b">
        <v>1</v>
      </c>
      <c r="H187" s="49">
        <v>86400</v>
      </c>
      <c r="I187" s="49">
        <v>3</v>
      </c>
      <c r="J187" s="49" t="b">
        <v>0</v>
      </c>
    </row>
    <row r="188" spans="1:10">
      <c r="A188" s="49">
        <v>128</v>
      </c>
      <c r="B188" s="49" t="s">
        <v>1125</v>
      </c>
      <c r="C188" s="49">
        <v>900</v>
      </c>
      <c r="D188" s="49" t="s">
        <v>1024</v>
      </c>
      <c r="E188" s="46">
        <v>282</v>
      </c>
      <c r="F188" s="49">
        <v>0</v>
      </c>
      <c r="G188" s="49" t="b">
        <v>0</v>
      </c>
      <c r="H188" s="49">
        <v>0</v>
      </c>
      <c r="I188" s="49">
        <v>1</v>
      </c>
      <c r="J188" s="49" t="b">
        <v>0</v>
      </c>
    </row>
    <row r="189" spans="1:10">
      <c r="A189" s="49">
        <v>129</v>
      </c>
      <c r="B189" s="49" t="s">
        <v>1126</v>
      </c>
      <c r="C189" s="49">
        <v>500</v>
      </c>
      <c r="D189" s="49" t="s">
        <v>1127</v>
      </c>
      <c r="E189" s="46">
        <v>295</v>
      </c>
      <c r="F189" s="49">
        <v>0</v>
      </c>
      <c r="G189" s="49" t="b">
        <v>0</v>
      </c>
      <c r="H189" s="49">
        <v>42724</v>
      </c>
      <c r="I189" s="49">
        <v>1</v>
      </c>
      <c r="J189" s="49" t="b">
        <v>0</v>
      </c>
    </row>
    <row r="190" spans="1:10">
      <c r="A190" s="49">
        <v>130</v>
      </c>
      <c r="B190" s="49" t="s">
        <v>1128</v>
      </c>
      <c r="C190" s="49">
        <v>1500</v>
      </c>
      <c r="D190" s="49" t="s">
        <v>1129</v>
      </c>
      <c r="E190" s="46">
        <v>315</v>
      </c>
      <c r="F190" s="49">
        <v>0</v>
      </c>
      <c r="G190" s="49" t="b">
        <v>0</v>
      </c>
      <c r="H190" s="49">
        <v>42724</v>
      </c>
      <c r="I190" s="49">
        <v>1</v>
      </c>
      <c r="J190" s="49" t="b">
        <v>0</v>
      </c>
    </row>
    <row r="191" spans="1:10">
      <c r="A191" s="49">
        <v>131</v>
      </c>
      <c r="B191" s="49" t="s">
        <v>1130</v>
      </c>
      <c r="C191" s="49">
        <v>500</v>
      </c>
      <c r="D191" s="49" t="s">
        <v>1131</v>
      </c>
      <c r="E191" s="46">
        <v>316</v>
      </c>
      <c r="F191" s="49">
        <v>0</v>
      </c>
      <c r="G191" s="49" t="b">
        <v>0</v>
      </c>
      <c r="H191" s="49">
        <v>42724</v>
      </c>
      <c r="I191" s="49">
        <v>1</v>
      </c>
      <c r="J191" s="49" t="b">
        <v>0</v>
      </c>
    </row>
    <row r="192" s="48" customFormat="1" spans="1:10">
      <c r="A192" s="49">
        <v>132</v>
      </c>
      <c r="B192" s="49" t="s">
        <v>1132</v>
      </c>
      <c r="C192" s="49">
        <v>1000</v>
      </c>
      <c r="D192" s="49" t="s">
        <v>1133</v>
      </c>
      <c r="E192" s="46">
        <v>317</v>
      </c>
      <c r="F192" s="49">
        <v>0</v>
      </c>
      <c r="G192" s="49" t="b">
        <v>0</v>
      </c>
      <c r="H192" s="49">
        <v>42724</v>
      </c>
      <c r="I192" s="49">
        <v>1</v>
      </c>
      <c r="J192" s="49" t="b">
        <v>0</v>
      </c>
    </row>
    <row r="193" s="48" customFormat="1" spans="1:10">
      <c r="A193" s="49">
        <v>133</v>
      </c>
      <c r="B193" s="49" t="s">
        <v>1134</v>
      </c>
      <c r="C193" s="49">
        <v>1000</v>
      </c>
      <c r="D193" s="49" t="s">
        <v>1135</v>
      </c>
      <c r="E193" s="46">
        <v>318</v>
      </c>
      <c r="F193" s="49">
        <v>0</v>
      </c>
      <c r="G193" s="49" t="b">
        <v>0</v>
      </c>
      <c r="H193" s="49">
        <v>42724</v>
      </c>
      <c r="I193" s="49">
        <v>1</v>
      </c>
      <c r="J193" s="49" t="b">
        <v>0</v>
      </c>
    </row>
    <row r="194" s="48" customFormat="1" spans="1:10">
      <c r="A194" s="49">
        <v>134</v>
      </c>
      <c r="B194" s="49" t="s">
        <v>1136</v>
      </c>
      <c r="C194" s="49">
        <v>800</v>
      </c>
      <c r="D194" s="49" t="s">
        <v>1137</v>
      </c>
      <c r="E194" s="46">
        <v>319</v>
      </c>
      <c r="F194" s="49">
        <v>0</v>
      </c>
      <c r="G194" s="49" t="b">
        <v>0</v>
      </c>
      <c r="H194" s="49">
        <v>42724</v>
      </c>
      <c r="I194" s="49">
        <v>1</v>
      </c>
      <c r="J194" s="49" t="b">
        <v>0</v>
      </c>
    </row>
    <row r="195" s="48" customFormat="1" spans="1:10">
      <c r="A195" s="49">
        <v>135</v>
      </c>
      <c r="B195" s="49" t="s">
        <v>1138</v>
      </c>
      <c r="C195" s="49">
        <v>800</v>
      </c>
      <c r="D195" s="49" t="s">
        <v>1139</v>
      </c>
      <c r="E195" s="46">
        <v>320</v>
      </c>
      <c r="F195" s="49">
        <v>0</v>
      </c>
      <c r="G195" s="49" t="b">
        <v>0</v>
      </c>
      <c r="H195" s="49">
        <v>42724</v>
      </c>
      <c r="I195" s="49">
        <v>1</v>
      </c>
      <c r="J195" s="49" t="b">
        <v>0</v>
      </c>
    </row>
    <row r="196" spans="1:10">
      <c r="A196" s="49">
        <v>136</v>
      </c>
      <c r="B196" s="49" t="s">
        <v>1140</v>
      </c>
      <c r="C196" s="49">
        <v>1000</v>
      </c>
      <c r="D196" s="49" t="s">
        <v>1141</v>
      </c>
      <c r="E196" s="46">
        <v>321</v>
      </c>
      <c r="F196" s="49">
        <v>0</v>
      </c>
      <c r="G196" s="49" t="b">
        <v>0</v>
      </c>
      <c r="H196" s="49">
        <v>42724</v>
      </c>
      <c r="I196" s="49">
        <v>1</v>
      </c>
      <c r="J196" s="49" t="b">
        <v>0</v>
      </c>
    </row>
    <row r="197" spans="1:10">
      <c r="A197" s="49">
        <v>137</v>
      </c>
      <c r="B197" s="49" t="s">
        <v>1142</v>
      </c>
      <c r="C197" s="49">
        <v>1000</v>
      </c>
      <c r="D197" s="49" t="s">
        <v>1143</v>
      </c>
      <c r="E197" s="46">
        <v>322</v>
      </c>
      <c r="F197" s="49">
        <v>0</v>
      </c>
      <c r="G197" s="49" t="b">
        <v>0</v>
      </c>
      <c r="H197" s="49">
        <v>42724</v>
      </c>
      <c r="I197" s="49">
        <v>1</v>
      </c>
      <c r="J197" s="49" t="b">
        <v>0</v>
      </c>
    </row>
    <row r="198" spans="1:10">
      <c r="A198" s="49">
        <v>138</v>
      </c>
      <c r="B198" s="49" t="s">
        <v>1144</v>
      </c>
      <c r="C198" s="49">
        <v>0</v>
      </c>
      <c r="D198" s="49" t="s">
        <v>1145</v>
      </c>
      <c r="E198" s="46">
        <v>39</v>
      </c>
      <c r="F198" s="49">
        <v>0</v>
      </c>
      <c r="G198" s="49" t="b">
        <v>0</v>
      </c>
      <c r="H198" s="49">
        <v>42724</v>
      </c>
      <c r="I198" s="49">
        <v>1</v>
      </c>
      <c r="J198" s="49" t="b">
        <v>0</v>
      </c>
    </row>
    <row r="199" spans="1:10">
      <c r="A199" s="49">
        <v>139</v>
      </c>
      <c r="B199" s="49" t="s">
        <v>1146</v>
      </c>
      <c r="C199" s="49">
        <v>0</v>
      </c>
      <c r="D199" s="49" t="s">
        <v>1147</v>
      </c>
      <c r="E199" s="46">
        <v>40</v>
      </c>
      <c r="F199" s="49">
        <v>0</v>
      </c>
      <c r="G199" s="49" t="b">
        <v>0</v>
      </c>
      <c r="H199" s="49">
        <v>42724</v>
      </c>
      <c r="I199" s="49">
        <v>1</v>
      </c>
      <c r="J199" s="49" t="b">
        <v>0</v>
      </c>
    </row>
    <row r="200" spans="1:10">
      <c r="A200" s="49">
        <v>140</v>
      </c>
      <c r="B200" s="49" t="s">
        <v>1148</v>
      </c>
      <c r="C200" s="49">
        <v>0</v>
      </c>
      <c r="D200" s="49" t="s">
        <v>1149</v>
      </c>
      <c r="E200" s="46">
        <v>41</v>
      </c>
      <c r="F200" s="49">
        <v>0</v>
      </c>
      <c r="G200" s="49" t="b">
        <v>0</v>
      </c>
      <c r="H200" s="49">
        <v>42724</v>
      </c>
      <c r="I200" s="49">
        <v>1</v>
      </c>
      <c r="J200" s="49" t="b">
        <v>0</v>
      </c>
    </row>
    <row r="201" spans="1:10">
      <c r="A201" s="49">
        <v>141</v>
      </c>
      <c r="B201" s="49" t="s">
        <v>1150</v>
      </c>
      <c r="C201" s="49">
        <v>0</v>
      </c>
      <c r="D201" s="49" t="s">
        <v>1151</v>
      </c>
      <c r="E201" s="46">
        <v>42</v>
      </c>
      <c r="F201" s="49">
        <v>0</v>
      </c>
      <c r="G201" s="49" t="b">
        <v>0</v>
      </c>
      <c r="H201" s="49">
        <v>42724</v>
      </c>
      <c r="I201" s="49">
        <v>1</v>
      </c>
      <c r="J201" s="49" t="b">
        <v>0</v>
      </c>
    </row>
    <row r="202" spans="1:10">
      <c r="A202" s="49">
        <v>142</v>
      </c>
      <c r="B202" s="49" t="s">
        <v>1152</v>
      </c>
      <c r="C202" s="49">
        <v>0</v>
      </c>
      <c r="D202" s="49" t="s">
        <v>1153</v>
      </c>
      <c r="E202" s="46">
        <v>43</v>
      </c>
      <c r="F202" s="49">
        <v>0</v>
      </c>
      <c r="G202" s="49" t="b">
        <v>0</v>
      </c>
      <c r="H202" s="49">
        <v>42724</v>
      </c>
      <c r="I202" s="49">
        <v>1</v>
      </c>
      <c r="J202" s="49" t="b">
        <v>0</v>
      </c>
    </row>
    <row r="203" spans="1:10">
      <c r="A203" s="49">
        <v>143</v>
      </c>
      <c r="B203" s="49" t="s">
        <v>1154</v>
      </c>
      <c r="C203" s="49">
        <v>0</v>
      </c>
      <c r="D203" s="49" t="s">
        <v>1155</v>
      </c>
      <c r="E203" s="46">
        <v>44</v>
      </c>
      <c r="F203" s="49">
        <v>0</v>
      </c>
      <c r="G203" s="49" t="b">
        <v>0</v>
      </c>
      <c r="H203" s="49">
        <v>42724</v>
      </c>
      <c r="I203" s="49">
        <v>1</v>
      </c>
      <c r="J203" s="49" t="b">
        <v>0</v>
      </c>
    </row>
    <row r="204" spans="1:10">
      <c r="A204" s="49">
        <v>144</v>
      </c>
      <c r="B204" s="49" t="s">
        <v>1156</v>
      </c>
      <c r="C204" s="49">
        <v>0</v>
      </c>
      <c r="D204" s="49" t="s">
        <v>1157</v>
      </c>
      <c r="E204" s="46">
        <v>45</v>
      </c>
      <c r="F204" s="49">
        <v>0</v>
      </c>
      <c r="G204" s="49" t="b">
        <v>0</v>
      </c>
      <c r="H204" s="49">
        <v>42724</v>
      </c>
      <c r="I204" s="49">
        <v>1</v>
      </c>
      <c r="J204" s="49" t="b">
        <v>0</v>
      </c>
    </row>
    <row r="205" spans="1:10">
      <c r="A205" s="49">
        <v>145</v>
      </c>
      <c r="B205" s="49" t="s">
        <v>1158</v>
      </c>
      <c r="C205" s="49">
        <v>0</v>
      </c>
      <c r="D205" s="49" t="s">
        <v>1159</v>
      </c>
      <c r="E205" s="46">
        <v>46</v>
      </c>
      <c r="F205" s="49">
        <v>0</v>
      </c>
      <c r="G205" s="49" t="b">
        <v>0</v>
      </c>
      <c r="H205" s="49">
        <v>42724</v>
      </c>
      <c r="I205" s="49">
        <v>1</v>
      </c>
      <c r="J205" s="49" t="b">
        <v>0</v>
      </c>
    </row>
    <row r="206" spans="1:10">
      <c r="A206" s="49">
        <v>146</v>
      </c>
      <c r="B206" s="49" t="s">
        <v>1160</v>
      </c>
      <c r="C206" s="49">
        <v>0</v>
      </c>
      <c r="D206" s="49" t="s">
        <v>1161</v>
      </c>
      <c r="E206" s="46">
        <v>47</v>
      </c>
      <c r="F206" s="49">
        <v>0</v>
      </c>
      <c r="G206" s="49" t="b">
        <v>0</v>
      </c>
      <c r="H206" s="49">
        <v>42724</v>
      </c>
      <c r="I206" s="49">
        <v>1</v>
      </c>
      <c r="J206" s="49" t="b">
        <v>0</v>
      </c>
    </row>
    <row r="207" spans="1:10">
      <c r="A207" s="49">
        <v>147</v>
      </c>
      <c r="B207" s="49" t="s">
        <v>1162</v>
      </c>
      <c r="C207" s="49">
        <v>10</v>
      </c>
      <c r="D207" s="49" t="s">
        <v>1163</v>
      </c>
      <c r="E207" s="49">
        <v>5012</v>
      </c>
      <c r="F207" s="49">
        <v>-3</v>
      </c>
      <c r="G207" s="49" t="b">
        <v>0</v>
      </c>
      <c r="H207" s="49">
        <v>42724</v>
      </c>
      <c r="I207" s="49">
        <v>3</v>
      </c>
      <c r="J207" s="49" t="b">
        <v>1</v>
      </c>
    </row>
    <row r="208" spans="1:10">
      <c r="A208" s="49">
        <v>148</v>
      </c>
      <c r="B208" s="49" t="s">
        <v>1164</v>
      </c>
      <c r="C208" s="49">
        <v>25</v>
      </c>
      <c r="D208" s="49" t="s">
        <v>1165</v>
      </c>
      <c r="E208" s="49">
        <v>5013</v>
      </c>
      <c r="F208" s="49">
        <v>-3</v>
      </c>
      <c r="G208" s="49" t="b">
        <v>0</v>
      </c>
      <c r="H208" s="49">
        <v>42724</v>
      </c>
      <c r="I208" s="49">
        <v>3</v>
      </c>
      <c r="J208" s="49" t="b">
        <v>1</v>
      </c>
    </row>
    <row r="209" spans="1:10">
      <c r="A209" s="49">
        <v>149</v>
      </c>
      <c r="B209" s="49" t="s">
        <v>1166</v>
      </c>
      <c r="C209" s="49">
        <v>77</v>
      </c>
      <c r="D209" s="49" t="s">
        <v>1167</v>
      </c>
      <c r="E209" s="49">
        <v>5014</v>
      </c>
      <c r="F209" s="49">
        <v>-3</v>
      </c>
      <c r="G209" s="49" t="b">
        <v>0</v>
      </c>
      <c r="H209" s="49">
        <v>42724</v>
      </c>
      <c r="I209" s="49">
        <v>3</v>
      </c>
      <c r="J209" s="49" t="b">
        <v>1</v>
      </c>
    </row>
    <row r="210" spans="1:10">
      <c r="A210" s="49">
        <v>150</v>
      </c>
      <c r="B210" s="49" t="s">
        <v>1168</v>
      </c>
      <c r="C210" s="49">
        <v>227</v>
      </c>
      <c r="D210" s="49" t="s">
        <v>1169</v>
      </c>
      <c r="E210" s="49">
        <v>5015</v>
      </c>
      <c r="F210" s="49">
        <v>-3</v>
      </c>
      <c r="G210" s="49" t="b">
        <v>0</v>
      </c>
      <c r="H210" s="49">
        <v>42724</v>
      </c>
      <c r="I210" s="49">
        <v>3</v>
      </c>
      <c r="J210" s="49" t="b">
        <v>1</v>
      </c>
    </row>
    <row r="211" spans="1:10">
      <c r="A211" s="49">
        <v>151</v>
      </c>
      <c r="B211" s="49" t="s">
        <v>1170</v>
      </c>
      <c r="C211" s="49">
        <v>25</v>
      </c>
      <c r="D211" s="49" t="s">
        <v>1171</v>
      </c>
      <c r="E211" s="46">
        <v>75</v>
      </c>
      <c r="F211" s="49">
        <v>-1</v>
      </c>
      <c r="G211" s="49" t="b">
        <v>0</v>
      </c>
      <c r="H211" s="49">
        <v>42724</v>
      </c>
      <c r="I211" s="49">
        <v>3</v>
      </c>
      <c r="J211" s="49" t="b">
        <v>1</v>
      </c>
    </row>
    <row r="212" spans="1:10">
      <c r="A212" s="49">
        <v>152</v>
      </c>
      <c r="B212" s="49" t="s">
        <v>1172</v>
      </c>
      <c r="C212" s="49">
        <v>50</v>
      </c>
      <c r="D212" s="49" t="s">
        <v>1173</v>
      </c>
      <c r="E212" s="46">
        <v>76</v>
      </c>
      <c r="F212" s="49">
        <v>-1</v>
      </c>
      <c r="G212" s="49" t="b">
        <v>0</v>
      </c>
      <c r="H212" s="49">
        <v>42724</v>
      </c>
      <c r="I212" s="49">
        <v>3</v>
      </c>
      <c r="J212" s="49" t="b">
        <v>1</v>
      </c>
    </row>
    <row r="213" spans="1:10">
      <c r="A213" s="49">
        <v>153</v>
      </c>
      <c r="B213" s="49" t="s">
        <v>1174</v>
      </c>
      <c r="C213" s="49">
        <v>100</v>
      </c>
      <c r="D213" s="49" t="s">
        <v>1175</v>
      </c>
      <c r="E213" s="46">
        <v>77</v>
      </c>
      <c r="F213" s="49">
        <v>-1</v>
      </c>
      <c r="G213" s="49" t="b">
        <v>0</v>
      </c>
      <c r="H213" s="49">
        <v>42724</v>
      </c>
      <c r="I213" s="49">
        <v>3</v>
      </c>
      <c r="J213" s="49" t="b">
        <v>1</v>
      </c>
    </row>
    <row r="214" spans="1:10">
      <c r="A214" s="49">
        <v>154</v>
      </c>
      <c r="B214" s="49" t="s">
        <v>1176</v>
      </c>
      <c r="C214" s="49">
        <v>312</v>
      </c>
      <c r="D214" s="49" t="s">
        <v>1177</v>
      </c>
      <c r="E214" s="46">
        <v>78</v>
      </c>
      <c r="F214" s="49">
        <v>-1</v>
      </c>
      <c r="G214" s="49" t="b">
        <v>0</v>
      </c>
      <c r="H214" s="49">
        <v>42724</v>
      </c>
      <c r="I214" s="49">
        <v>3</v>
      </c>
      <c r="J214" s="49" t="b">
        <v>1</v>
      </c>
    </row>
    <row r="215" spans="1:10">
      <c r="A215" s="49">
        <v>155</v>
      </c>
      <c r="B215" s="49" t="s">
        <v>1178</v>
      </c>
      <c r="C215" s="49">
        <v>1000</v>
      </c>
      <c r="D215" s="49" t="s">
        <v>1179</v>
      </c>
      <c r="E215" s="46">
        <v>148</v>
      </c>
      <c r="F215" s="49">
        <v>-1</v>
      </c>
      <c r="G215" s="49" t="b">
        <v>0</v>
      </c>
      <c r="H215" s="49">
        <v>42724</v>
      </c>
      <c r="I215" s="49">
        <v>2</v>
      </c>
      <c r="J215" s="49" t="b">
        <v>1</v>
      </c>
    </row>
    <row r="216" spans="1:10">
      <c r="A216" s="49">
        <v>156</v>
      </c>
      <c r="B216" s="49" t="s">
        <v>1180</v>
      </c>
      <c r="C216" s="49">
        <v>8</v>
      </c>
      <c r="D216" s="49" t="s">
        <v>1181</v>
      </c>
      <c r="E216" s="49">
        <v>5016</v>
      </c>
      <c r="F216" s="49">
        <v>-3</v>
      </c>
      <c r="G216" s="49" t="b">
        <v>0</v>
      </c>
      <c r="H216" s="49">
        <v>42724</v>
      </c>
      <c r="I216" s="49">
        <v>2</v>
      </c>
      <c r="J216" s="49" t="b">
        <v>1</v>
      </c>
    </row>
    <row r="217" spans="1:10">
      <c r="A217" s="49">
        <v>157</v>
      </c>
      <c r="B217" s="49" t="s">
        <v>1182</v>
      </c>
      <c r="C217" s="49">
        <v>21</v>
      </c>
      <c r="D217" s="49" t="s">
        <v>1183</v>
      </c>
      <c r="E217" s="49">
        <v>5017</v>
      </c>
      <c r="F217" s="49">
        <v>-3</v>
      </c>
      <c r="G217" s="49" t="b">
        <v>0</v>
      </c>
      <c r="H217" s="49">
        <v>42724</v>
      </c>
      <c r="I217" s="49">
        <v>2</v>
      </c>
      <c r="J217" s="49" t="b">
        <v>1</v>
      </c>
    </row>
    <row r="218" spans="1:10">
      <c r="A218" s="49">
        <v>158</v>
      </c>
      <c r="B218" s="49" t="s">
        <v>1184</v>
      </c>
      <c r="C218" s="49">
        <v>77</v>
      </c>
      <c r="D218" s="49" t="s">
        <v>1185</v>
      </c>
      <c r="E218" s="49">
        <v>5018</v>
      </c>
      <c r="F218" s="49">
        <v>-3</v>
      </c>
      <c r="G218" s="49" t="b">
        <v>0</v>
      </c>
      <c r="H218" s="49">
        <v>42724</v>
      </c>
      <c r="I218" s="49">
        <v>2</v>
      </c>
      <c r="J218" s="49" t="b">
        <v>1</v>
      </c>
    </row>
    <row r="219" spans="1:10">
      <c r="A219" s="49">
        <v>159</v>
      </c>
      <c r="B219" s="49" t="s">
        <v>1186</v>
      </c>
      <c r="C219" s="49">
        <v>220</v>
      </c>
      <c r="D219" s="49" t="s">
        <v>1187</v>
      </c>
      <c r="E219" s="49">
        <v>5019</v>
      </c>
      <c r="F219" s="49">
        <v>-3</v>
      </c>
      <c r="G219" s="49" t="b">
        <v>0</v>
      </c>
      <c r="H219" s="49">
        <v>42724</v>
      </c>
      <c r="I219" s="49">
        <v>2</v>
      </c>
      <c r="J219" s="49" t="b">
        <v>1</v>
      </c>
    </row>
    <row r="220" spans="1:10">
      <c r="A220" s="49">
        <v>160</v>
      </c>
      <c r="B220" s="49" t="s">
        <v>1188</v>
      </c>
      <c r="C220" s="49">
        <v>20</v>
      </c>
      <c r="D220" s="49" t="s">
        <v>1189</v>
      </c>
      <c r="E220" s="46">
        <v>79</v>
      </c>
      <c r="F220" s="49">
        <v>-1</v>
      </c>
      <c r="G220" s="49" t="b">
        <v>0</v>
      </c>
      <c r="H220" s="49">
        <v>42724</v>
      </c>
      <c r="I220" s="49">
        <v>2</v>
      </c>
      <c r="J220" s="49" t="b">
        <v>1</v>
      </c>
    </row>
    <row r="221" spans="1:10">
      <c r="A221" s="49">
        <v>161</v>
      </c>
      <c r="B221" s="49" t="s">
        <v>1190</v>
      </c>
      <c r="C221" s="49">
        <v>50</v>
      </c>
      <c r="D221" s="49" t="s">
        <v>1191</v>
      </c>
      <c r="E221" s="46">
        <v>80</v>
      </c>
      <c r="F221" s="49">
        <v>-1</v>
      </c>
      <c r="G221" s="49" t="b">
        <v>0</v>
      </c>
      <c r="H221" s="49">
        <v>42724</v>
      </c>
      <c r="I221" s="49">
        <v>2</v>
      </c>
      <c r="J221" s="49" t="b">
        <v>1</v>
      </c>
    </row>
    <row r="222" spans="1:10">
      <c r="A222" s="49">
        <v>162</v>
      </c>
      <c r="B222" s="49" t="s">
        <v>1192</v>
      </c>
      <c r="C222" s="49">
        <v>100</v>
      </c>
      <c r="D222" s="49" t="s">
        <v>1193</v>
      </c>
      <c r="E222" s="46">
        <v>81</v>
      </c>
      <c r="F222" s="49">
        <v>-1</v>
      </c>
      <c r="G222" s="49" t="b">
        <v>0</v>
      </c>
      <c r="H222" s="49">
        <v>42724</v>
      </c>
      <c r="I222" s="49">
        <v>2</v>
      </c>
      <c r="J222" s="49" t="b">
        <v>1</v>
      </c>
    </row>
    <row r="223" spans="1:10">
      <c r="A223" s="49">
        <v>163</v>
      </c>
      <c r="B223" s="49" t="s">
        <v>1194</v>
      </c>
      <c r="C223" s="49">
        <v>300</v>
      </c>
      <c r="D223" s="49" t="s">
        <v>1195</v>
      </c>
      <c r="E223" s="46">
        <v>82</v>
      </c>
      <c r="F223" s="49">
        <v>-1</v>
      </c>
      <c r="G223" s="49" t="b">
        <v>0</v>
      </c>
      <c r="H223" s="49">
        <v>42724</v>
      </c>
      <c r="I223" s="49">
        <v>2</v>
      </c>
      <c r="J223" s="49" t="b">
        <v>1</v>
      </c>
    </row>
    <row r="224" spans="1:10">
      <c r="A224" s="49">
        <v>164</v>
      </c>
      <c r="B224" s="49" t="s">
        <v>1196</v>
      </c>
      <c r="C224" s="49">
        <v>50</v>
      </c>
      <c r="D224" s="49" t="s">
        <v>1197</v>
      </c>
      <c r="E224" s="46">
        <v>202</v>
      </c>
      <c r="F224" s="49">
        <v>-1</v>
      </c>
      <c r="G224" s="49" t="b">
        <v>0</v>
      </c>
      <c r="H224" s="49">
        <v>42724</v>
      </c>
      <c r="I224" s="49">
        <v>2</v>
      </c>
      <c r="J224" s="49" t="b">
        <v>1</v>
      </c>
    </row>
    <row r="225" spans="1:10">
      <c r="A225" s="49">
        <v>165</v>
      </c>
      <c r="B225" s="49" t="s">
        <v>1198</v>
      </c>
      <c r="C225" s="49">
        <v>50</v>
      </c>
      <c r="D225" s="49" t="s">
        <v>1199</v>
      </c>
      <c r="E225" s="46">
        <v>208</v>
      </c>
      <c r="F225" s="49">
        <v>-1</v>
      </c>
      <c r="G225" s="49" t="b">
        <v>0</v>
      </c>
      <c r="H225" s="49">
        <v>42724</v>
      </c>
      <c r="I225" s="49">
        <v>2</v>
      </c>
      <c r="J225" s="49" t="b">
        <v>1</v>
      </c>
    </row>
    <row r="226" spans="1:10">
      <c r="A226" s="49">
        <v>166</v>
      </c>
      <c r="B226" s="49" t="s">
        <v>1200</v>
      </c>
      <c r="C226" s="49">
        <v>100</v>
      </c>
      <c r="D226" s="49" t="s">
        <v>1201</v>
      </c>
      <c r="E226" s="46">
        <v>265</v>
      </c>
      <c r="F226" s="49">
        <v>-1</v>
      </c>
      <c r="G226" s="49" t="b">
        <v>0</v>
      </c>
      <c r="H226" s="49">
        <v>42724</v>
      </c>
      <c r="I226" s="49">
        <v>2</v>
      </c>
      <c r="J226" s="49" t="b">
        <v>1</v>
      </c>
    </row>
    <row r="227" spans="1:10">
      <c r="A227" s="49">
        <v>167</v>
      </c>
      <c r="B227" s="49" t="s">
        <v>1202</v>
      </c>
      <c r="C227" s="49">
        <v>80</v>
      </c>
      <c r="D227" s="49" t="s">
        <v>1203</v>
      </c>
      <c r="E227" s="46">
        <v>267</v>
      </c>
      <c r="F227" s="49">
        <v>-1</v>
      </c>
      <c r="G227" s="49" t="b">
        <v>0</v>
      </c>
      <c r="H227" s="49">
        <v>42724</v>
      </c>
      <c r="I227" s="49">
        <v>2</v>
      </c>
      <c r="J227" s="49" t="b">
        <v>1</v>
      </c>
    </row>
    <row r="228" spans="1:10">
      <c r="A228" s="49">
        <v>168</v>
      </c>
      <c r="B228" s="49" t="s">
        <v>1204</v>
      </c>
      <c r="C228" s="49">
        <v>8</v>
      </c>
      <c r="D228" s="49" t="s">
        <v>1205</v>
      </c>
      <c r="E228" s="49">
        <v>5020</v>
      </c>
      <c r="F228" s="49">
        <v>-3</v>
      </c>
      <c r="G228" s="49" t="b">
        <v>0</v>
      </c>
      <c r="H228" s="49">
        <v>42724</v>
      </c>
      <c r="I228" s="49">
        <v>2</v>
      </c>
      <c r="J228" s="49" t="b">
        <v>1</v>
      </c>
    </row>
    <row r="229" spans="1:10">
      <c r="A229" s="49">
        <v>169</v>
      </c>
      <c r="B229" s="49" t="s">
        <v>1206</v>
      </c>
      <c r="C229" s="49">
        <v>22</v>
      </c>
      <c r="D229" s="49" t="s">
        <v>1207</v>
      </c>
      <c r="E229" s="49">
        <v>5021</v>
      </c>
      <c r="F229" s="49">
        <v>-3</v>
      </c>
      <c r="G229" s="49" t="b">
        <v>0</v>
      </c>
      <c r="H229" s="49">
        <v>42724</v>
      </c>
      <c r="I229" s="49">
        <v>2</v>
      </c>
      <c r="J229" s="49" t="b">
        <v>1</v>
      </c>
    </row>
    <row r="230" spans="1:10">
      <c r="A230" s="49">
        <v>170</v>
      </c>
      <c r="B230" s="49" t="s">
        <v>1208</v>
      </c>
      <c r="C230" s="49">
        <v>72</v>
      </c>
      <c r="D230" s="49" t="s">
        <v>1209</v>
      </c>
      <c r="E230" s="49">
        <v>5022</v>
      </c>
      <c r="F230" s="49">
        <v>-3</v>
      </c>
      <c r="G230" s="49" t="b">
        <v>0</v>
      </c>
      <c r="H230" s="49">
        <v>42724</v>
      </c>
      <c r="I230" s="49">
        <v>2</v>
      </c>
      <c r="J230" s="49" t="b">
        <v>1</v>
      </c>
    </row>
    <row r="231" spans="1:10">
      <c r="A231" s="49">
        <v>171</v>
      </c>
      <c r="B231" s="49" t="s">
        <v>1210</v>
      </c>
      <c r="C231" s="49">
        <v>141</v>
      </c>
      <c r="D231" s="49" t="s">
        <v>1211</v>
      </c>
      <c r="E231" s="49">
        <v>5023</v>
      </c>
      <c r="F231" s="49">
        <v>-3</v>
      </c>
      <c r="G231" s="49" t="b">
        <v>0</v>
      </c>
      <c r="H231" s="49">
        <v>42724</v>
      </c>
      <c r="I231" s="49">
        <v>2</v>
      </c>
      <c r="J231" s="49" t="b">
        <v>1</v>
      </c>
    </row>
    <row r="232" spans="1:10">
      <c r="A232" s="49">
        <v>172</v>
      </c>
      <c r="B232" s="49" t="s">
        <v>1212</v>
      </c>
      <c r="C232" s="49">
        <v>10</v>
      </c>
      <c r="D232" s="49" t="s">
        <v>1213</v>
      </c>
      <c r="E232" s="46">
        <v>83</v>
      </c>
      <c r="F232" s="49">
        <v>-1</v>
      </c>
      <c r="G232" s="49" t="b">
        <v>0</v>
      </c>
      <c r="H232" s="49">
        <v>42724</v>
      </c>
      <c r="I232" s="49">
        <v>2</v>
      </c>
      <c r="J232" s="49" t="b">
        <v>1</v>
      </c>
    </row>
    <row r="233" spans="1:10">
      <c r="A233" s="49">
        <v>173</v>
      </c>
      <c r="B233" s="49" t="s">
        <v>1214</v>
      </c>
      <c r="C233" s="49">
        <v>43</v>
      </c>
      <c r="D233" s="49" t="s">
        <v>1036</v>
      </c>
      <c r="E233" s="46">
        <v>84</v>
      </c>
      <c r="F233" s="49">
        <v>-1</v>
      </c>
      <c r="G233" s="49" t="b">
        <v>0</v>
      </c>
      <c r="H233" s="49">
        <v>42724</v>
      </c>
      <c r="I233" s="49">
        <v>2</v>
      </c>
      <c r="J233" s="49" t="b">
        <v>1</v>
      </c>
    </row>
    <row r="234" spans="1:10">
      <c r="A234" s="49">
        <v>174</v>
      </c>
      <c r="B234" s="49" t="s">
        <v>1215</v>
      </c>
      <c r="C234" s="49">
        <v>85</v>
      </c>
      <c r="D234" s="49" t="s">
        <v>1216</v>
      </c>
      <c r="E234" s="46">
        <v>85</v>
      </c>
      <c r="F234" s="49">
        <v>-1</v>
      </c>
      <c r="G234" s="49" t="b">
        <v>0</v>
      </c>
      <c r="H234" s="49">
        <v>42724</v>
      </c>
      <c r="I234" s="49">
        <v>2</v>
      </c>
      <c r="J234" s="49" t="b">
        <v>1</v>
      </c>
    </row>
    <row r="235" spans="1:10">
      <c r="A235" s="49">
        <v>175</v>
      </c>
      <c r="B235" s="49" t="s">
        <v>1217</v>
      </c>
      <c r="C235" s="49">
        <v>166</v>
      </c>
      <c r="D235" s="49" t="s">
        <v>1218</v>
      </c>
      <c r="E235" s="46">
        <v>86</v>
      </c>
      <c r="F235" s="49">
        <v>-1</v>
      </c>
      <c r="G235" s="49" t="b">
        <v>0</v>
      </c>
      <c r="H235" s="49">
        <v>42724</v>
      </c>
      <c r="I235" s="49">
        <v>2</v>
      </c>
      <c r="J235" s="49" t="b">
        <v>1</v>
      </c>
    </row>
    <row r="236" spans="1:10">
      <c r="A236" s="49">
        <v>176</v>
      </c>
      <c r="B236" s="49" t="s">
        <v>1219</v>
      </c>
      <c r="C236" s="49">
        <v>50</v>
      </c>
      <c r="D236" s="49" t="s">
        <v>1220</v>
      </c>
      <c r="E236" s="46">
        <v>203</v>
      </c>
      <c r="F236" s="49">
        <v>-1</v>
      </c>
      <c r="G236" s="49" t="b">
        <v>0</v>
      </c>
      <c r="H236" s="49">
        <v>42724</v>
      </c>
      <c r="I236" s="49">
        <v>2</v>
      </c>
      <c r="J236" s="49" t="b">
        <v>1</v>
      </c>
    </row>
    <row r="237" spans="1:10">
      <c r="A237" s="49">
        <v>177</v>
      </c>
      <c r="B237" s="49" t="s">
        <v>1221</v>
      </c>
      <c r="C237" s="49">
        <v>50</v>
      </c>
      <c r="D237" s="49" t="s">
        <v>1222</v>
      </c>
      <c r="E237" s="46">
        <v>209</v>
      </c>
      <c r="F237" s="49">
        <v>-1</v>
      </c>
      <c r="G237" s="49" t="b">
        <v>0</v>
      </c>
      <c r="H237" s="49">
        <v>42724</v>
      </c>
      <c r="I237" s="49">
        <v>2</v>
      </c>
      <c r="J237" s="49" t="b">
        <v>1</v>
      </c>
    </row>
    <row r="238" spans="1:10">
      <c r="A238" s="49">
        <v>178</v>
      </c>
      <c r="B238" s="49" t="s">
        <v>1223</v>
      </c>
      <c r="C238" s="49">
        <v>250</v>
      </c>
      <c r="D238" s="49" t="s">
        <v>1224</v>
      </c>
      <c r="E238" s="46">
        <v>271</v>
      </c>
      <c r="F238" s="49">
        <v>0</v>
      </c>
      <c r="G238" s="49" t="b">
        <v>0</v>
      </c>
      <c r="H238" s="49">
        <v>42724</v>
      </c>
      <c r="I238" s="49">
        <v>2</v>
      </c>
      <c r="J238" s="49" t="b">
        <v>1</v>
      </c>
    </row>
    <row r="239" spans="1:10">
      <c r="A239" s="49">
        <v>179</v>
      </c>
      <c r="B239" s="49" t="s">
        <v>1225</v>
      </c>
      <c r="C239" s="49">
        <v>125</v>
      </c>
      <c r="D239" s="49" t="s">
        <v>1226</v>
      </c>
      <c r="E239" s="46">
        <v>61</v>
      </c>
      <c r="F239" s="49">
        <v>0</v>
      </c>
      <c r="G239" s="49" t="b">
        <v>0</v>
      </c>
      <c r="H239" s="49">
        <v>42724</v>
      </c>
      <c r="I239" s="49">
        <v>2</v>
      </c>
      <c r="J239" s="49" t="b">
        <v>1</v>
      </c>
    </row>
    <row r="240" spans="1:10">
      <c r="A240" s="49">
        <v>180</v>
      </c>
      <c r="B240" s="49" t="s">
        <v>1227</v>
      </c>
      <c r="C240" s="49">
        <v>10</v>
      </c>
      <c r="D240" s="49" t="s">
        <v>1213</v>
      </c>
      <c r="E240" s="46">
        <v>87</v>
      </c>
      <c r="F240" s="49">
        <v>-1</v>
      </c>
      <c r="G240" s="49" t="b">
        <v>0</v>
      </c>
      <c r="H240" s="49">
        <v>42724</v>
      </c>
      <c r="I240" s="49">
        <v>2</v>
      </c>
      <c r="J240" s="49" t="b">
        <v>1</v>
      </c>
    </row>
    <row r="241" spans="1:10">
      <c r="A241" s="49">
        <v>181</v>
      </c>
      <c r="B241" s="49" t="s">
        <v>1228</v>
      </c>
      <c r="C241" s="49">
        <v>43</v>
      </c>
      <c r="D241" s="49" t="s">
        <v>1036</v>
      </c>
      <c r="E241" s="46">
        <v>88</v>
      </c>
      <c r="F241" s="49">
        <v>-1</v>
      </c>
      <c r="G241" s="49" t="b">
        <v>0</v>
      </c>
      <c r="H241" s="49">
        <v>42724</v>
      </c>
      <c r="I241" s="49">
        <v>2</v>
      </c>
      <c r="J241" s="49" t="b">
        <v>1</v>
      </c>
    </row>
    <row r="242" spans="1:10">
      <c r="A242" s="49">
        <v>182</v>
      </c>
      <c r="B242" s="49" t="s">
        <v>1229</v>
      </c>
      <c r="C242" s="49">
        <v>85</v>
      </c>
      <c r="D242" s="49" t="s">
        <v>1216</v>
      </c>
      <c r="E242" s="46">
        <v>89</v>
      </c>
      <c r="F242" s="49">
        <v>-1</v>
      </c>
      <c r="G242" s="49" t="b">
        <v>0</v>
      </c>
      <c r="H242" s="49">
        <v>42724</v>
      </c>
      <c r="I242" s="49">
        <v>2</v>
      </c>
      <c r="J242" s="49" t="b">
        <v>1</v>
      </c>
    </row>
    <row r="243" spans="1:10">
      <c r="A243" s="49">
        <v>183</v>
      </c>
      <c r="B243" s="49" t="s">
        <v>1230</v>
      </c>
      <c r="C243" s="49">
        <v>166</v>
      </c>
      <c r="D243" s="49" t="s">
        <v>1231</v>
      </c>
      <c r="E243" s="46">
        <v>90</v>
      </c>
      <c r="F243" s="49">
        <v>-1</v>
      </c>
      <c r="G243" s="49" t="b">
        <v>0</v>
      </c>
      <c r="H243" s="49">
        <v>42724</v>
      </c>
      <c r="I243" s="49">
        <v>2</v>
      </c>
      <c r="J243" s="49" t="b">
        <v>1</v>
      </c>
    </row>
    <row r="244" spans="1:10">
      <c r="A244" s="49">
        <v>184</v>
      </c>
      <c r="B244" s="49" t="s">
        <v>1232</v>
      </c>
      <c r="C244" s="49">
        <v>1000</v>
      </c>
      <c r="D244" s="49" t="s">
        <v>1233</v>
      </c>
      <c r="E244" s="46">
        <v>287</v>
      </c>
      <c r="F244" s="49">
        <v>0</v>
      </c>
      <c r="G244" s="49" t="b">
        <v>0</v>
      </c>
      <c r="H244" s="49">
        <v>42724</v>
      </c>
      <c r="I244" s="49">
        <v>2</v>
      </c>
      <c r="J244" s="49" t="b">
        <v>1</v>
      </c>
    </row>
    <row r="245" spans="1:10">
      <c r="A245" s="49">
        <v>185</v>
      </c>
      <c r="B245" s="49" t="s">
        <v>1234</v>
      </c>
      <c r="C245" s="49">
        <v>8</v>
      </c>
      <c r="D245" s="49" t="s">
        <v>1235</v>
      </c>
      <c r="E245" s="49">
        <v>5024</v>
      </c>
      <c r="F245" s="49">
        <v>-3</v>
      </c>
      <c r="G245" s="49" t="b">
        <v>0</v>
      </c>
      <c r="H245" s="49">
        <v>42724</v>
      </c>
      <c r="I245" s="49">
        <v>2</v>
      </c>
      <c r="J245" s="49" t="b">
        <v>1</v>
      </c>
    </row>
    <row r="246" spans="1:10">
      <c r="A246" s="49">
        <v>186</v>
      </c>
      <c r="B246" s="49" t="s">
        <v>1236</v>
      </c>
      <c r="C246" s="49">
        <v>22</v>
      </c>
      <c r="D246" s="49" t="s">
        <v>1237</v>
      </c>
      <c r="E246" s="49">
        <v>5025</v>
      </c>
      <c r="F246" s="49">
        <v>-3</v>
      </c>
      <c r="G246" s="49" t="b">
        <v>0</v>
      </c>
      <c r="H246" s="49">
        <v>42724</v>
      </c>
      <c r="I246" s="49">
        <v>2</v>
      </c>
      <c r="J246" s="49" t="b">
        <v>1</v>
      </c>
    </row>
    <row r="247" spans="1:10">
      <c r="A247" s="49">
        <v>187</v>
      </c>
      <c r="B247" s="49" t="s">
        <v>1238</v>
      </c>
      <c r="C247" s="49">
        <v>72</v>
      </c>
      <c r="D247" s="49" t="s">
        <v>1239</v>
      </c>
      <c r="E247" s="49">
        <v>5026</v>
      </c>
      <c r="F247" s="49">
        <v>-3</v>
      </c>
      <c r="G247" s="49" t="b">
        <v>0</v>
      </c>
      <c r="H247" s="49">
        <v>42724</v>
      </c>
      <c r="I247" s="49">
        <v>2</v>
      </c>
      <c r="J247" s="49" t="b">
        <v>1</v>
      </c>
    </row>
    <row r="248" spans="1:10">
      <c r="A248" s="49">
        <v>188</v>
      </c>
      <c r="B248" s="49" t="s">
        <v>1240</v>
      </c>
      <c r="C248" s="49">
        <v>141</v>
      </c>
      <c r="D248" s="49" t="s">
        <v>1241</v>
      </c>
      <c r="E248" s="49">
        <v>5027</v>
      </c>
      <c r="F248" s="49">
        <v>-3</v>
      </c>
      <c r="G248" s="49" t="b">
        <v>0</v>
      </c>
      <c r="H248" s="49">
        <v>42724</v>
      </c>
      <c r="I248" s="49">
        <v>2</v>
      </c>
      <c r="J248" s="49" t="b">
        <v>1</v>
      </c>
    </row>
    <row r="249" spans="1:10">
      <c r="A249" s="49">
        <v>189</v>
      </c>
      <c r="B249" s="49" t="s">
        <v>1242</v>
      </c>
      <c r="C249" s="49">
        <v>75</v>
      </c>
      <c r="D249" s="49" t="s">
        <v>1243</v>
      </c>
      <c r="E249" s="46">
        <v>289</v>
      </c>
      <c r="F249" s="49">
        <v>0</v>
      </c>
      <c r="G249" s="49" t="b">
        <v>0</v>
      </c>
      <c r="H249" s="49">
        <v>42724</v>
      </c>
      <c r="I249" s="49">
        <v>2</v>
      </c>
      <c r="J249" s="49" t="b">
        <v>1</v>
      </c>
    </row>
    <row r="250" spans="1:10">
      <c r="A250" s="49">
        <v>190</v>
      </c>
      <c r="B250" s="49" t="s">
        <v>1244</v>
      </c>
      <c r="C250" s="49">
        <v>120</v>
      </c>
      <c r="D250" s="49" t="s">
        <v>1245</v>
      </c>
      <c r="E250" s="46">
        <v>274</v>
      </c>
      <c r="F250" s="49">
        <v>-1</v>
      </c>
      <c r="G250" s="49" t="b">
        <v>0</v>
      </c>
      <c r="H250" s="49">
        <v>42724</v>
      </c>
      <c r="I250" s="49">
        <v>2</v>
      </c>
      <c r="J250" s="49" t="b">
        <v>1</v>
      </c>
    </row>
    <row r="251" spans="1:10">
      <c r="A251" s="49">
        <v>191</v>
      </c>
      <c r="B251" s="49" t="s">
        <v>1246</v>
      </c>
      <c r="C251" s="49">
        <v>120</v>
      </c>
      <c r="D251" s="49" t="s">
        <v>1247</v>
      </c>
      <c r="E251" s="46">
        <v>277</v>
      </c>
      <c r="F251" s="49">
        <v>-1</v>
      </c>
      <c r="G251" s="49" t="b">
        <v>0</v>
      </c>
      <c r="H251" s="49">
        <v>42724</v>
      </c>
      <c r="I251" s="49">
        <v>2</v>
      </c>
      <c r="J251" s="49" t="b">
        <v>1</v>
      </c>
    </row>
    <row r="252" spans="1:10">
      <c r="A252" s="49">
        <v>192</v>
      </c>
      <c r="B252" s="49" t="s">
        <v>1248</v>
      </c>
      <c r="C252" s="49">
        <v>0</v>
      </c>
      <c r="D252" s="49" t="s">
        <v>1249</v>
      </c>
      <c r="E252" s="46">
        <v>10</v>
      </c>
      <c r="F252" s="49">
        <v>-2</v>
      </c>
      <c r="G252" s="49" t="b">
        <v>1</v>
      </c>
      <c r="H252" s="49">
        <v>2592000</v>
      </c>
      <c r="I252" s="49">
        <v>1</v>
      </c>
      <c r="J252" s="49" t="b">
        <v>0</v>
      </c>
    </row>
    <row r="253" spans="1:10">
      <c r="A253" s="49">
        <v>193</v>
      </c>
      <c r="B253" s="49" t="s">
        <v>1250</v>
      </c>
      <c r="C253" s="49">
        <v>0</v>
      </c>
      <c r="D253" s="49" t="s">
        <v>1251</v>
      </c>
      <c r="E253" s="46">
        <v>11</v>
      </c>
      <c r="F253" s="49">
        <v>-2</v>
      </c>
      <c r="G253" s="49" t="b">
        <v>1</v>
      </c>
      <c r="H253" s="49">
        <v>2592000</v>
      </c>
      <c r="I253" s="49">
        <v>1</v>
      </c>
      <c r="J253" s="49" t="b">
        <v>0</v>
      </c>
    </row>
    <row r="254" spans="1:10">
      <c r="A254" s="49">
        <v>194</v>
      </c>
      <c r="B254" s="49" t="s">
        <v>1252</v>
      </c>
      <c r="C254" s="49">
        <v>0</v>
      </c>
      <c r="D254" s="49" t="s">
        <v>1253</v>
      </c>
      <c r="E254" s="46">
        <v>12</v>
      </c>
      <c r="F254" s="49">
        <v>-2</v>
      </c>
      <c r="G254" s="49" t="b">
        <v>1</v>
      </c>
      <c r="H254" s="49">
        <v>2592000</v>
      </c>
      <c r="I254" s="49">
        <v>1</v>
      </c>
      <c r="J254" s="49" t="b">
        <v>0</v>
      </c>
    </row>
    <row r="255" spans="1:10">
      <c r="A255" s="49">
        <v>195</v>
      </c>
      <c r="B255" s="49" t="s">
        <v>1254</v>
      </c>
      <c r="C255" s="49">
        <v>0</v>
      </c>
      <c r="D255" s="49" t="s">
        <v>1255</v>
      </c>
      <c r="E255" s="46">
        <v>32</v>
      </c>
      <c r="F255" s="49">
        <v>-2</v>
      </c>
      <c r="G255" s="49" t="b">
        <v>1</v>
      </c>
      <c r="H255" s="49">
        <v>2592000</v>
      </c>
      <c r="I255" s="49">
        <v>1</v>
      </c>
      <c r="J255" s="49" t="b">
        <v>0</v>
      </c>
    </row>
    <row r="256" spans="1:10">
      <c r="A256" s="49">
        <v>196</v>
      </c>
      <c r="B256" s="49" t="s">
        <v>1256</v>
      </c>
      <c r="C256" s="49">
        <v>0</v>
      </c>
      <c r="D256" s="49" t="s">
        <v>1257</v>
      </c>
      <c r="E256" s="46">
        <v>33</v>
      </c>
      <c r="F256" s="49">
        <v>-2</v>
      </c>
      <c r="G256" s="49" t="b">
        <v>1</v>
      </c>
      <c r="H256" s="49">
        <v>2592000</v>
      </c>
      <c r="I256" s="49">
        <v>1</v>
      </c>
      <c r="J256" s="49" t="b">
        <v>0</v>
      </c>
    </row>
    <row r="257" spans="1:10">
      <c r="A257" s="49">
        <v>197</v>
      </c>
      <c r="B257" s="49" t="s">
        <v>1258</v>
      </c>
      <c r="C257" s="49">
        <v>0</v>
      </c>
      <c r="D257" s="49" t="s">
        <v>1259</v>
      </c>
      <c r="E257" s="46">
        <v>34</v>
      </c>
      <c r="F257" s="49">
        <v>-2</v>
      </c>
      <c r="G257" s="49" t="b">
        <v>1</v>
      </c>
      <c r="H257" s="49">
        <v>2592000</v>
      </c>
      <c r="I257" s="49">
        <v>1</v>
      </c>
      <c r="J257" s="49" t="b">
        <v>0</v>
      </c>
    </row>
    <row r="258" spans="1:10">
      <c r="A258" s="49">
        <v>198</v>
      </c>
      <c r="B258" s="49" t="s">
        <v>1260</v>
      </c>
      <c r="C258" s="49">
        <v>0</v>
      </c>
      <c r="D258" s="49" t="s">
        <v>1261</v>
      </c>
      <c r="E258" s="49">
        <v>5028</v>
      </c>
      <c r="F258" s="49">
        <v>-3</v>
      </c>
      <c r="G258" s="49" t="b">
        <v>0</v>
      </c>
      <c r="H258" s="49">
        <v>42724</v>
      </c>
      <c r="I258" s="49">
        <v>1</v>
      </c>
      <c r="J258" s="49" t="b">
        <v>1</v>
      </c>
    </row>
    <row r="259" spans="1:10">
      <c r="A259" s="49">
        <v>199</v>
      </c>
      <c r="B259" s="49" t="s">
        <v>1262</v>
      </c>
      <c r="C259" s="49">
        <v>0</v>
      </c>
      <c r="D259" s="49" t="s">
        <v>1263</v>
      </c>
      <c r="E259" s="49">
        <v>5029</v>
      </c>
      <c r="F259" s="49">
        <v>-3</v>
      </c>
      <c r="G259" s="49" t="b">
        <v>0</v>
      </c>
      <c r="H259" s="49">
        <v>42724</v>
      </c>
      <c r="I259" s="49">
        <v>1</v>
      </c>
      <c r="J259" s="49" t="b">
        <v>1</v>
      </c>
    </row>
    <row r="260" spans="1:10">
      <c r="A260" s="49">
        <v>200</v>
      </c>
      <c r="B260" s="49" t="s">
        <v>1264</v>
      </c>
      <c r="C260" s="49">
        <v>0</v>
      </c>
      <c r="D260" s="49" t="s">
        <v>1265</v>
      </c>
      <c r="E260" s="49">
        <v>5030</v>
      </c>
      <c r="F260" s="49">
        <v>-3</v>
      </c>
      <c r="G260" s="49" t="b">
        <v>0</v>
      </c>
      <c r="H260" s="49">
        <v>42724</v>
      </c>
      <c r="I260" s="49">
        <v>1</v>
      </c>
      <c r="J260" s="49" t="b">
        <v>1</v>
      </c>
    </row>
    <row r="261" spans="1:10">
      <c r="A261" s="49">
        <v>201</v>
      </c>
      <c r="B261" s="49" t="s">
        <v>1266</v>
      </c>
      <c r="C261" s="49">
        <v>161</v>
      </c>
      <c r="D261" s="49" t="s">
        <v>1267</v>
      </c>
      <c r="E261" s="49">
        <v>5031</v>
      </c>
      <c r="F261" s="49">
        <v>-3</v>
      </c>
      <c r="G261" s="49" t="b">
        <v>0</v>
      </c>
      <c r="H261" s="49">
        <v>42724</v>
      </c>
      <c r="I261" s="49">
        <v>1</v>
      </c>
      <c r="J261" s="49" t="b">
        <v>1</v>
      </c>
    </row>
    <row r="262" spans="1:10">
      <c r="A262" s="49">
        <v>202</v>
      </c>
      <c r="B262" s="49" t="s">
        <v>1268</v>
      </c>
      <c r="C262" s="49">
        <v>0</v>
      </c>
      <c r="D262" s="49" t="s">
        <v>1034</v>
      </c>
      <c r="E262" s="46">
        <v>91</v>
      </c>
      <c r="F262" s="49">
        <v>-1</v>
      </c>
      <c r="G262" s="49" t="b">
        <v>0</v>
      </c>
      <c r="H262" s="49">
        <v>42724</v>
      </c>
      <c r="I262" s="49">
        <v>1</v>
      </c>
      <c r="J262" s="49" t="b">
        <v>1</v>
      </c>
    </row>
    <row r="263" spans="1:10">
      <c r="A263" s="49">
        <v>203</v>
      </c>
      <c r="B263" s="49" t="s">
        <v>1269</v>
      </c>
      <c r="C263" s="49">
        <v>56</v>
      </c>
      <c r="D263" s="49" t="s">
        <v>1036</v>
      </c>
      <c r="E263" s="46">
        <v>92</v>
      </c>
      <c r="F263" s="49">
        <v>-1</v>
      </c>
      <c r="G263" s="49" t="b">
        <v>0</v>
      </c>
      <c r="H263" s="49">
        <v>42724</v>
      </c>
      <c r="I263" s="49">
        <v>1</v>
      </c>
      <c r="J263" s="49" t="b">
        <v>1</v>
      </c>
    </row>
    <row r="264" spans="1:10">
      <c r="A264" s="49">
        <v>204</v>
      </c>
      <c r="B264" s="49" t="s">
        <v>1270</v>
      </c>
      <c r="C264" s="49">
        <v>105</v>
      </c>
      <c r="D264" s="49" t="s">
        <v>1038</v>
      </c>
      <c r="E264" s="46">
        <v>93</v>
      </c>
      <c r="F264" s="49">
        <v>-1</v>
      </c>
      <c r="G264" s="49" t="b">
        <v>0</v>
      </c>
      <c r="H264" s="49">
        <v>42724</v>
      </c>
      <c r="I264" s="49">
        <v>1</v>
      </c>
      <c r="J264" s="49" t="b">
        <v>1</v>
      </c>
    </row>
    <row r="265" spans="1:10">
      <c r="A265" s="49">
        <v>205</v>
      </c>
      <c r="B265" s="49" t="s">
        <v>1271</v>
      </c>
      <c r="C265" s="49">
        <v>185</v>
      </c>
      <c r="D265" s="49" t="s">
        <v>1272</v>
      </c>
      <c r="E265" s="46">
        <v>94</v>
      </c>
      <c r="F265" s="49">
        <v>-1</v>
      </c>
      <c r="G265" s="49" t="b">
        <v>0</v>
      </c>
      <c r="H265" s="49">
        <v>42724</v>
      </c>
      <c r="I265" s="49">
        <v>1</v>
      </c>
      <c r="J265" s="49" t="b">
        <v>1</v>
      </c>
    </row>
    <row r="266" spans="1:10">
      <c r="A266" s="49">
        <v>206</v>
      </c>
      <c r="B266" s="49" t="s">
        <v>1273</v>
      </c>
      <c r="C266" s="49">
        <v>300</v>
      </c>
      <c r="D266" s="49" t="s">
        <v>1274</v>
      </c>
      <c r="E266" s="46">
        <v>300</v>
      </c>
      <c r="F266" s="49">
        <v>-1</v>
      </c>
      <c r="G266" s="49" t="b">
        <v>0</v>
      </c>
      <c r="H266" s="49">
        <v>42724</v>
      </c>
      <c r="I266" s="49">
        <v>2</v>
      </c>
      <c r="J266" s="49" t="b">
        <v>1</v>
      </c>
    </row>
    <row r="267" spans="1:10">
      <c r="A267" s="49">
        <v>207</v>
      </c>
      <c r="B267" s="49" t="s">
        <v>1275</v>
      </c>
      <c r="C267" s="49">
        <v>8</v>
      </c>
      <c r="D267" s="49" t="s">
        <v>1276</v>
      </c>
      <c r="E267" s="49">
        <v>5032</v>
      </c>
      <c r="F267" s="49">
        <v>-3</v>
      </c>
      <c r="G267" s="49" t="b">
        <v>0</v>
      </c>
      <c r="H267" s="49">
        <v>42724</v>
      </c>
      <c r="I267" s="49">
        <v>2</v>
      </c>
      <c r="J267" s="49" t="b">
        <v>1</v>
      </c>
    </row>
    <row r="268" spans="1:10">
      <c r="A268" s="49">
        <v>208</v>
      </c>
      <c r="B268" s="49" t="s">
        <v>1277</v>
      </c>
      <c r="C268" s="49">
        <v>38</v>
      </c>
      <c r="D268" s="49" t="s">
        <v>1278</v>
      </c>
      <c r="E268" s="49">
        <v>5033</v>
      </c>
      <c r="F268" s="49">
        <v>-3</v>
      </c>
      <c r="G268" s="49" t="b">
        <v>0</v>
      </c>
      <c r="H268" s="49">
        <v>42724</v>
      </c>
      <c r="I268" s="49">
        <v>2</v>
      </c>
      <c r="J268" s="49" t="b">
        <v>1</v>
      </c>
    </row>
    <row r="269" spans="1:10">
      <c r="A269" s="49">
        <v>209</v>
      </c>
      <c r="B269" s="49" t="s">
        <v>1279</v>
      </c>
      <c r="C269" s="49">
        <v>102</v>
      </c>
      <c r="D269" s="49" t="s">
        <v>1280</v>
      </c>
      <c r="E269" s="49">
        <v>5034</v>
      </c>
      <c r="F269" s="49">
        <v>-3</v>
      </c>
      <c r="G269" s="49" t="b">
        <v>0</v>
      </c>
      <c r="H269" s="49">
        <v>42724</v>
      </c>
      <c r="I269" s="49">
        <v>2</v>
      </c>
      <c r="J269" s="49" t="b">
        <v>1</v>
      </c>
    </row>
    <row r="270" spans="1:10">
      <c r="A270" s="49">
        <v>210</v>
      </c>
      <c r="B270" s="49" t="s">
        <v>1281</v>
      </c>
      <c r="C270" s="49">
        <v>0</v>
      </c>
      <c r="D270" s="49" t="s">
        <v>1282</v>
      </c>
      <c r="E270" s="49">
        <v>5035</v>
      </c>
      <c r="F270" s="49">
        <v>-3</v>
      </c>
      <c r="G270" s="49" t="b">
        <v>0</v>
      </c>
      <c r="H270" s="49">
        <v>42724</v>
      </c>
      <c r="I270" s="49">
        <v>2</v>
      </c>
      <c r="J270" s="49" t="b">
        <v>1</v>
      </c>
    </row>
    <row r="271" spans="1:10">
      <c r="A271" s="49">
        <v>211</v>
      </c>
      <c r="B271" s="49" t="s">
        <v>1283</v>
      </c>
      <c r="C271" s="49">
        <v>40</v>
      </c>
      <c r="D271" s="49" t="s">
        <v>1034</v>
      </c>
      <c r="E271" s="46">
        <v>95</v>
      </c>
      <c r="F271" s="49">
        <v>-1</v>
      </c>
      <c r="G271" s="49" t="b">
        <v>0</v>
      </c>
      <c r="H271" s="49">
        <v>42724</v>
      </c>
      <c r="I271" s="49">
        <v>2</v>
      </c>
      <c r="J271" s="49" t="b">
        <v>1</v>
      </c>
    </row>
    <row r="272" spans="1:10">
      <c r="A272" s="49">
        <v>212</v>
      </c>
      <c r="B272" s="49" t="s">
        <v>1284</v>
      </c>
      <c r="C272" s="49">
        <v>90</v>
      </c>
      <c r="D272" s="49" t="s">
        <v>1285</v>
      </c>
      <c r="E272" s="46">
        <v>96</v>
      </c>
      <c r="F272" s="49">
        <v>-1</v>
      </c>
      <c r="G272" s="49" t="b">
        <v>0</v>
      </c>
      <c r="H272" s="49">
        <v>42724</v>
      </c>
      <c r="I272" s="49">
        <v>2</v>
      </c>
      <c r="J272" s="49" t="b">
        <v>1</v>
      </c>
    </row>
    <row r="273" spans="1:10">
      <c r="A273" s="49">
        <v>213</v>
      </c>
      <c r="B273" s="49" t="s">
        <v>1286</v>
      </c>
      <c r="C273" s="49">
        <v>120</v>
      </c>
      <c r="D273" s="49" t="s">
        <v>1287</v>
      </c>
      <c r="E273" s="46">
        <v>97</v>
      </c>
      <c r="F273" s="49">
        <v>-1</v>
      </c>
      <c r="G273" s="49" t="b">
        <v>0</v>
      </c>
      <c r="H273" s="49">
        <v>42724</v>
      </c>
      <c r="I273" s="49">
        <v>2</v>
      </c>
      <c r="J273" s="49" t="b">
        <v>1</v>
      </c>
    </row>
    <row r="274" spans="1:10">
      <c r="A274" s="49">
        <v>214</v>
      </c>
      <c r="B274" s="49" t="s">
        <v>1288</v>
      </c>
      <c r="C274" s="49">
        <v>0</v>
      </c>
      <c r="D274" s="49" t="s">
        <v>1289</v>
      </c>
      <c r="E274" s="46">
        <v>98</v>
      </c>
      <c r="F274" s="49">
        <v>-1</v>
      </c>
      <c r="G274" s="49" t="b">
        <v>0</v>
      </c>
      <c r="H274" s="49">
        <v>42724</v>
      </c>
      <c r="I274" s="49">
        <v>2</v>
      </c>
      <c r="J274" s="49" t="b">
        <v>1</v>
      </c>
    </row>
    <row r="275" spans="1:10">
      <c r="A275" s="49">
        <v>215</v>
      </c>
      <c r="B275" s="49" t="s">
        <v>1290</v>
      </c>
      <c r="C275" s="49">
        <v>15</v>
      </c>
      <c r="D275" s="49" t="s">
        <v>1291</v>
      </c>
      <c r="E275" s="49">
        <v>5036</v>
      </c>
      <c r="F275" s="49">
        <v>-3</v>
      </c>
      <c r="G275" s="49" t="b">
        <v>0</v>
      </c>
      <c r="H275" s="49">
        <v>42724</v>
      </c>
      <c r="I275" s="49">
        <v>2</v>
      </c>
      <c r="J275" s="49" t="b">
        <v>1</v>
      </c>
    </row>
    <row r="276" spans="1:10">
      <c r="A276" s="49">
        <v>216</v>
      </c>
      <c r="B276" s="49" t="s">
        <v>1292</v>
      </c>
      <c r="C276" s="49">
        <v>29</v>
      </c>
      <c r="D276" s="49" t="s">
        <v>1293</v>
      </c>
      <c r="E276" s="49">
        <v>5037</v>
      </c>
      <c r="F276" s="49">
        <v>-3</v>
      </c>
      <c r="G276" s="49" t="b">
        <v>0</v>
      </c>
      <c r="H276" s="49">
        <v>42724</v>
      </c>
      <c r="I276" s="49">
        <v>2</v>
      </c>
      <c r="J276" s="49" t="b">
        <v>1</v>
      </c>
    </row>
    <row r="277" spans="1:10">
      <c r="A277" s="49">
        <v>217</v>
      </c>
      <c r="B277" s="49" t="s">
        <v>1294</v>
      </c>
      <c r="C277" s="49">
        <v>103</v>
      </c>
      <c r="D277" s="49" t="s">
        <v>1295</v>
      </c>
      <c r="E277" s="49">
        <v>5038</v>
      </c>
      <c r="F277" s="49">
        <v>-3</v>
      </c>
      <c r="G277" s="49" t="b">
        <v>0</v>
      </c>
      <c r="H277" s="49">
        <v>42724</v>
      </c>
      <c r="I277" s="49">
        <v>2</v>
      </c>
      <c r="J277" s="49" t="b">
        <v>1</v>
      </c>
    </row>
    <row r="278" spans="1:10">
      <c r="A278" s="49">
        <v>218</v>
      </c>
      <c r="B278" s="49" t="s">
        <v>1296</v>
      </c>
      <c r="C278" s="49">
        <v>180</v>
      </c>
      <c r="D278" s="49" t="s">
        <v>1297</v>
      </c>
      <c r="E278" s="49">
        <v>5039</v>
      </c>
      <c r="F278" s="49">
        <v>-3</v>
      </c>
      <c r="G278" s="49" t="b">
        <v>0</v>
      </c>
      <c r="H278" s="49">
        <v>42724</v>
      </c>
      <c r="I278" s="49">
        <v>2</v>
      </c>
      <c r="J278" s="49" t="b">
        <v>1</v>
      </c>
    </row>
    <row r="279" spans="1:10">
      <c r="A279" s="49">
        <v>219</v>
      </c>
      <c r="B279" s="49" t="s">
        <v>1298</v>
      </c>
      <c r="C279" s="49">
        <v>18</v>
      </c>
      <c r="D279" s="49" t="s">
        <v>1299</v>
      </c>
      <c r="E279" s="46">
        <v>99</v>
      </c>
      <c r="F279" s="49">
        <v>-1</v>
      </c>
      <c r="G279" s="49" t="b">
        <v>0</v>
      </c>
      <c r="H279" s="49">
        <v>42724</v>
      </c>
      <c r="I279" s="49">
        <v>2</v>
      </c>
      <c r="J279" s="49" t="b">
        <v>1</v>
      </c>
    </row>
    <row r="280" spans="1:10">
      <c r="A280" s="49">
        <v>220</v>
      </c>
      <c r="B280" s="49" t="s">
        <v>1300</v>
      </c>
      <c r="C280" s="49">
        <v>50</v>
      </c>
      <c r="D280" s="49" t="s">
        <v>1301</v>
      </c>
      <c r="E280" s="46">
        <v>100</v>
      </c>
      <c r="F280" s="49">
        <v>-1</v>
      </c>
      <c r="G280" s="49" t="b">
        <v>0</v>
      </c>
      <c r="H280" s="49">
        <v>42724</v>
      </c>
      <c r="I280" s="49">
        <v>2</v>
      </c>
      <c r="J280" s="49" t="b">
        <v>1</v>
      </c>
    </row>
    <row r="281" spans="1:10">
      <c r="A281" s="49">
        <v>221</v>
      </c>
      <c r="B281" s="49" t="s">
        <v>1302</v>
      </c>
      <c r="C281" s="49">
        <v>138</v>
      </c>
      <c r="D281" s="49" t="s">
        <v>1303</v>
      </c>
      <c r="E281" s="46">
        <v>101</v>
      </c>
      <c r="F281" s="49">
        <v>-1</v>
      </c>
      <c r="G281" s="49" t="b">
        <v>0</v>
      </c>
      <c r="H281" s="49">
        <v>42724</v>
      </c>
      <c r="I281" s="49">
        <v>2</v>
      </c>
      <c r="J281" s="49" t="b">
        <v>1</v>
      </c>
    </row>
    <row r="282" spans="1:10">
      <c r="A282" s="49">
        <v>222</v>
      </c>
      <c r="B282" s="49" t="s">
        <v>1304</v>
      </c>
      <c r="C282" s="49">
        <v>198</v>
      </c>
      <c r="D282" s="49" t="s">
        <v>1305</v>
      </c>
      <c r="E282" s="46">
        <v>102</v>
      </c>
      <c r="F282" s="49">
        <v>-1</v>
      </c>
      <c r="G282" s="49" t="b">
        <v>0</v>
      </c>
      <c r="H282" s="49">
        <v>42724</v>
      </c>
      <c r="I282" s="49">
        <v>2</v>
      </c>
      <c r="J282" s="49" t="b">
        <v>1</v>
      </c>
    </row>
    <row r="283" spans="1:10">
      <c r="A283" s="49">
        <v>223</v>
      </c>
      <c r="B283" s="49" t="s">
        <v>1306</v>
      </c>
      <c r="C283" s="49">
        <v>3000</v>
      </c>
      <c r="D283" s="49" t="s">
        <v>1307</v>
      </c>
      <c r="E283" s="46">
        <v>218</v>
      </c>
      <c r="F283" s="49">
        <v>0</v>
      </c>
      <c r="G283" s="49" t="b">
        <v>0</v>
      </c>
      <c r="H283" s="49">
        <v>42725</v>
      </c>
      <c r="I283" s="49">
        <v>3</v>
      </c>
      <c r="J283" s="49" t="b">
        <v>0</v>
      </c>
    </row>
    <row r="284" spans="1:10">
      <c r="A284" s="49">
        <v>224</v>
      </c>
      <c r="B284" s="49" t="s">
        <v>1308</v>
      </c>
      <c r="C284" s="49">
        <v>2500</v>
      </c>
      <c r="D284" s="49" t="s">
        <v>1309</v>
      </c>
      <c r="E284" s="46">
        <v>219</v>
      </c>
      <c r="F284" s="49">
        <v>0</v>
      </c>
      <c r="G284" s="49" t="b">
        <v>0</v>
      </c>
      <c r="H284" s="49">
        <v>42726</v>
      </c>
      <c r="I284" s="49">
        <v>4</v>
      </c>
      <c r="J284" s="49" t="b">
        <v>0</v>
      </c>
    </row>
    <row r="285" spans="1:10">
      <c r="A285" s="49">
        <v>225</v>
      </c>
      <c r="B285" s="49" t="s">
        <v>1310</v>
      </c>
      <c r="C285" s="49">
        <v>2000</v>
      </c>
      <c r="D285" s="49" t="s">
        <v>1311</v>
      </c>
      <c r="E285" s="46">
        <v>220</v>
      </c>
      <c r="F285" s="49">
        <v>0</v>
      </c>
      <c r="G285" s="49" t="b">
        <v>0</v>
      </c>
      <c r="H285" s="49">
        <v>42727</v>
      </c>
      <c r="I285" s="49">
        <v>5</v>
      </c>
      <c r="J285" s="49" t="b">
        <v>0</v>
      </c>
    </row>
    <row r="286" spans="1:10">
      <c r="A286" s="49">
        <v>226</v>
      </c>
      <c r="B286" s="49" t="s">
        <v>1312</v>
      </c>
      <c r="C286" s="49">
        <v>1500</v>
      </c>
      <c r="D286" s="49" t="s">
        <v>1313</v>
      </c>
      <c r="E286" s="46">
        <v>221</v>
      </c>
      <c r="F286" s="49">
        <v>0</v>
      </c>
      <c r="G286" s="49" t="b">
        <v>0</v>
      </c>
      <c r="H286" s="49">
        <v>42728</v>
      </c>
      <c r="I286" s="49">
        <v>6</v>
      </c>
      <c r="J286" s="49" t="b">
        <v>0</v>
      </c>
    </row>
    <row r="287" spans="1:10">
      <c r="A287" s="49">
        <v>227</v>
      </c>
      <c r="B287" s="49" t="s">
        <v>1314</v>
      </c>
      <c r="C287" s="49">
        <v>1000</v>
      </c>
      <c r="D287" s="49" t="s">
        <v>1315</v>
      </c>
      <c r="E287" s="46">
        <v>222</v>
      </c>
      <c r="F287" s="49">
        <v>0</v>
      </c>
      <c r="G287" s="49" t="b">
        <v>0</v>
      </c>
      <c r="H287" s="49">
        <v>42729</v>
      </c>
      <c r="I287" s="49">
        <v>7</v>
      </c>
      <c r="J287" s="49" t="b">
        <v>0</v>
      </c>
    </row>
    <row r="288" spans="1:10">
      <c r="A288" s="49">
        <v>228</v>
      </c>
      <c r="B288" s="49" t="s">
        <v>1316</v>
      </c>
      <c r="C288" s="49">
        <v>10000</v>
      </c>
      <c r="D288" s="49" t="s">
        <v>1317</v>
      </c>
      <c r="E288" s="46">
        <v>229</v>
      </c>
      <c r="F288" s="49">
        <v>-1</v>
      </c>
      <c r="G288" s="49" t="b">
        <v>0</v>
      </c>
      <c r="H288" s="49">
        <v>42730</v>
      </c>
      <c r="I288" s="49">
        <v>8</v>
      </c>
      <c r="J288" s="49" t="b">
        <v>0</v>
      </c>
    </row>
    <row r="289" spans="1:10">
      <c r="A289" s="49">
        <v>229</v>
      </c>
      <c r="B289" s="49" t="s">
        <v>1318</v>
      </c>
      <c r="C289" s="49">
        <v>10000</v>
      </c>
      <c r="D289" s="49" t="s">
        <v>1319</v>
      </c>
      <c r="E289" s="46">
        <v>230</v>
      </c>
      <c r="F289" s="49">
        <v>-1</v>
      </c>
      <c r="G289" s="49" t="b">
        <v>0</v>
      </c>
      <c r="H289" s="49">
        <v>42731</v>
      </c>
      <c r="I289" s="49">
        <v>9</v>
      </c>
      <c r="J289" s="49" t="b">
        <v>0</v>
      </c>
    </row>
    <row r="290" spans="1:10">
      <c r="A290" s="49">
        <v>230</v>
      </c>
      <c r="B290" s="49" t="s">
        <v>1320</v>
      </c>
      <c r="C290" s="49">
        <v>10000</v>
      </c>
      <c r="D290" s="49" t="s">
        <v>1321</v>
      </c>
      <c r="E290" s="46">
        <v>231</v>
      </c>
      <c r="F290" s="49">
        <v>-1</v>
      </c>
      <c r="G290" s="49" t="b">
        <v>0</v>
      </c>
      <c r="H290" s="49">
        <v>42732</v>
      </c>
      <c r="I290" s="49">
        <v>10</v>
      </c>
      <c r="J290" s="49" t="b">
        <v>0</v>
      </c>
    </row>
    <row r="291" spans="1:10">
      <c r="A291" s="49">
        <v>231</v>
      </c>
      <c r="B291" s="49" t="s">
        <v>1322</v>
      </c>
      <c r="C291" s="49">
        <v>10000</v>
      </c>
      <c r="D291" s="49" t="s">
        <v>1323</v>
      </c>
      <c r="E291" s="46">
        <v>232</v>
      </c>
      <c r="F291" s="49">
        <v>-1</v>
      </c>
      <c r="G291" s="49" t="b">
        <v>0</v>
      </c>
      <c r="H291" s="49">
        <v>42733</v>
      </c>
      <c r="I291" s="49">
        <v>11</v>
      </c>
      <c r="J291" s="49" t="b">
        <v>0</v>
      </c>
    </row>
    <row r="292" spans="1:10">
      <c r="A292" s="49">
        <v>232</v>
      </c>
      <c r="B292" s="49" t="s">
        <v>1324</v>
      </c>
      <c r="C292" s="49">
        <v>2000</v>
      </c>
      <c r="D292" s="49" t="s">
        <v>1325</v>
      </c>
      <c r="E292" s="46">
        <v>233</v>
      </c>
      <c r="F292" s="49">
        <v>-1</v>
      </c>
      <c r="G292" s="49" t="b">
        <v>0</v>
      </c>
      <c r="H292" s="49">
        <v>42734</v>
      </c>
      <c r="I292" s="49">
        <v>12</v>
      </c>
      <c r="J292" s="49" t="b">
        <v>0</v>
      </c>
    </row>
    <row r="293" spans="1:10">
      <c r="A293" s="49">
        <v>233</v>
      </c>
      <c r="B293" s="49" t="s">
        <v>1326</v>
      </c>
      <c r="C293" s="49">
        <v>2000</v>
      </c>
      <c r="D293" s="49" t="s">
        <v>1327</v>
      </c>
      <c r="E293" s="46">
        <v>234</v>
      </c>
      <c r="F293" s="49">
        <v>-1</v>
      </c>
      <c r="G293" s="49" t="b">
        <v>0</v>
      </c>
      <c r="H293" s="49">
        <v>42735</v>
      </c>
      <c r="I293" s="49">
        <v>13</v>
      </c>
      <c r="J293" s="49" t="b">
        <v>0</v>
      </c>
    </row>
    <row r="294" spans="1:10">
      <c r="A294" s="49">
        <v>234</v>
      </c>
      <c r="B294" s="49" t="s">
        <v>1328</v>
      </c>
      <c r="C294" s="49">
        <v>2000</v>
      </c>
      <c r="D294" s="49" t="s">
        <v>1329</v>
      </c>
      <c r="E294" s="46">
        <v>235</v>
      </c>
      <c r="F294" s="49">
        <v>-1</v>
      </c>
      <c r="G294" s="49" t="b">
        <v>0</v>
      </c>
      <c r="H294" s="49">
        <v>42736</v>
      </c>
      <c r="I294" s="49">
        <v>14</v>
      </c>
      <c r="J294" s="49" t="b">
        <v>0</v>
      </c>
    </row>
    <row r="295" spans="1:10">
      <c r="A295" s="49">
        <v>235</v>
      </c>
      <c r="B295" s="49" t="s">
        <v>1330</v>
      </c>
      <c r="C295" s="49">
        <v>2000</v>
      </c>
      <c r="D295" s="49" t="s">
        <v>1331</v>
      </c>
      <c r="E295" s="46">
        <v>236</v>
      </c>
      <c r="F295" s="49">
        <v>-1</v>
      </c>
      <c r="G295" s="49" t="b">
        <v>0</v>
      </c>
      <c r="H295" s="49">
        <v>42737</v>
      </c>
      <c r="I295" s="49">
        <v>15</v>
      </c>
      <c r="J295" s="49" t="b">
        <v>0</v>
      </c>
    </row>
    <row r="296" spans="1:10">
      <c r="A296" s="49">
        <v>236</v>
      </c>
      <c r="B296" s="49" t="s">
        <v>1332</v>
      </c>
      <c r="C296" s="49">
        <v>1250</v>
      </c>
      <c r="D296" s="49" t="s">
        <v>1333</v>
      </c>
      <c r="E296" s="46">
        <v>260</v>
      </c>
      <c r="F296" s="49">
        <v>-1</v>
      </c>
      <c r="G296" s="49" t="b">
        <v>0</v>
      </c>
      <c r="H296" s="49">
        <v>42738</v>
      </c>
      <c r="I296" s="49">
        <v>16</v>
      </c>
      <c r="J296" s="49" t="b">
        <v>0</v>
      </c>
    </row>
    <row r="297" spans="1:10">
      <c r="A297" s="49">
        <v>237</v>
      </c>
      <c r="B297" s="49" t="s">
        <v>1334</v>
      </c>
      <c r="C297" s="49">
        <v>1000</v>
      </c>
      <c r="D297" s="49" t="s">
        <v>1335</v>
      </c>
      <c r="E297" s="46">
        <v>261</v>
      </c>
      <c r="F297" s="49">
        <v>-1</v>
      </c>
      <c r="G297" s="49" t="b">
        <v>0</v>
      </c>
      <c r="H297" s="49">
        <v>42739</v>
      </c>
      <c r="I297" s="49">
        <v>17</v>
      </c>
      <c r="J297" s="49" t="b">
        <v>0</v>
      </c>
    </row>
    <row r="298" spans="1:10">
      <c r="A298" s="49">
        <v>238</v>
      </c>
      <c r="B298" s="49" t="s">
        <v>1336</v>
      </c>
      <c r="C298" s="49">
        <v>250</v>
      </c>
      <c r="D298" s="49" t="s">
        <v>1337</v>
      </c>
      <c r="E298" s="46">
        <v>262</v>
      </c>
      <c r="F298" s="49">
        <v>-1</v>
      </c>
      <c r="G298" s="49" t="b">
        <v>0</v>
      </c>
      <c r="H298" s="49">
        <v>42740</v>
      </c>
      <c r="I298" s="49">
        <v>18</v>
      </c>
      <c r="J298" s="49" t="b">
        <v>0</v>
      </c>
    </row>
    <row r="299" spans="1:10">
      <c r="A299" s="49">
        <v>239</v>
      </c>
      <c r="B299" s="49" t="s">
        <v>1338</v>
      </c>
      <c r="C299" s="49">
        <v>200</v>
      </c>
      <c r="D299" s="49" t="s">
        <v>1339</v>
      </c>
      <c r="E299" s="46">
        <v>263</v>
      </c>
      <c r="F299" s="49">
        <v>-1</v>
      </c>
      <c r="G299" s="49" t="b">
        <v>0</v>
      </c>
      <c r="H299" s="49">
        <v>42741</v>
      </c>
      <c r="I299" s="49">
        <v>19</v>
      </c>
      <c r="J299" s="49" t="b">
        <v>0</v>
      </c>
    </row>
    <row r="300" spans="1:10">
      <c r="A300" s="49">
        <v>240</v>
      </c>
      <c r="B300" s="49" t="s">
        <v>1340</v>
      </c>
      <c r="C300" s="49">
        <v>30</v>
      </c>
      <c r="D300" s="49" t="s">
        <v>1341</v>
      </c>
      <c r="E300" s="46">
        <v>215</v>
      </c>
      <c r="F300" s="49">
        <v>0</v>
      </c>
      <c r="G300" s="49" t="b">
        <v>0</v>
      </c>
      <c r="H300" s="49">
        <v>42742</v>
      </c>
      <c r="I300" s="49">
        <v>20</v>
      </c>
      <c r="J300" s="49" t="b">
        <v>0</v>
      </c>
    </row>
    <row r="301" spans="1:10">
      <c r="A301" s="49">
        <v>241</v>
      </c>
      <c r="B301" s="49" t="s">
        <v>1342</v>
      </c>
      <c r="C301" s="49">
        <v>120</v>
      </c>
      <c r="D301" s="49" t="s">
        <v>1343</v>
      </c>
      <c r="E301" s="46">
        <v>216</v>
      </c>
      <c r="F301" s="49">
        <v>0</v>
      </c>
      <c r="G301" s="49" t="b">
        <v>0</v>
      </c>
      <c r="H301" s="49">
        <v>42743</v>
      </c>
      <c r="I301" s="49">
        <v>21</v>
      </c>
      <c r="J301" s="49" t="b">
        <v>0</v>
      </c>
    </row>
    <row r="302" spans="1:10">
      <c r="A302" s="49">
        <v>242</v>
      </c>
      <c r="B302" s="49" t="s">
        <v>1344</v>
      </c>
      <c r="C302" s="49">
        <v>500</v>
      </c>
      <c r="D302" s="49" t="s">
        <v>1345</v>
      </c>
      <c r="E302" s="46">
        <v>217</v>
      </c>
      <c r="F302" s="49">
        <v>0</v>
      </c>
      <c r="G302" s="49" t="b">
        <v>0</v>
      </c>
      <c r="H302" s="49">
        <v>42744</v>
      </c>
      <c r="I302" s="49">
        <v>22</v>
      </c>
      <c r="J302" s="49" t="b">
        <v>0</v>
      </c>
    </row>
    <row r="303" spans="1:10">
      <c r="A303" s="49">
        <v>243</v>
      </c>
      <c r="B303" s="49" t="s">
        <v>1346</v>
      </c>
      <c r="C303" s="49">
        <v>100</v>
      </c>
      <c r="D303" s="49" t="s">
        <v>1347</v>
      </c>
      <c r="E303" s="46">
        <v>204</v>
      </c>
      <c r="F303" s="49">
        <v>-1</v>
      </c>
      <c r="G303" s="49" t="b">
        <v>0</v>
      </c>
      <c r="H303" s="49">
        <v>42724</v>
      </c>
      <c r="I303" s="49">
        <v>2</v>
      </c>
      <c r="J303" s="49" t="b">
        <v>1</v>
      </c>
    </row>
    <row r="304" spans="1:10">
      <c r="A304" s="49">
        <v>244</v>
      </c>
      <c r="B304" s="49" t="s">
        <v>1348</v>
      </c>
      <c r="C304" s="49">
        <v>100</v>
      </c>
      <c r="D304" s="49" t="s">
        <v>1349</v>
      </c>
      <c r="E304" s="46">
        <v>206</v>
      </c>
      <c r="F304" s="49">
        <v>-1</v>
      </c>
      <c r="G304" s="49" t="b">
        <v>0</v>
      </c>
      <c r="H304" s="49">
        <v>42724</v>
      </c>
      <c r="I304" s="49">
        <v>2</v>
      </c>
      <c r="J304" s="49" t="b">
        <v>1</v>
      </c>
    </row>
    <row r="305" spans="1:10">
      <c r="A305" s="49">
        <v>245</v>
      </c>
      <c r="B305" s="49" t="s">
        <v>1350</v>
      </c>
      <c r="C305" s="49">
        <v>100</v>
      </c>
      <c r="D305" s="49" t="s">
        <v>1351</v>
      </c>
      <c r="E305" s="46">
        <v>210</v>
      </c>
      <c r="F305" s="49">
        <v>-1</v>
      </c>
      <c r="G305" s="49" t="b">
        <v>0</v>
      </c>
      <c r="H305" s="49">
        <v>42724</v>
      </c>
      <c r="I305" s="49">
        <v>2</v>
      </c>
      <c r="J305" s="49" t="b">
        <v>1</v>
      </c>
    </row>
    <row r="306" spans="1:10">
      <c r="A306" s="49">
        <v>246</v>
      </c>
      <c r="B306" s="49" t="s">
        <v>1352</v>
      </c>
      <c r="C306" s="49">
        <v>100</v>
      </c>
      <c r="D306" s="49" t="s">
        <v>1353</v>
      </c>
      <c r="E306" s="46">
        <v>288</v>
      </c>
      <c r="F306" s="49">
        <v>0</v>
      </c>
      <c r="G306" s="49" t="b">
        <v>0</v>
      </c>
      <c r="H306" s="49">
        <v>42725</v>
      </c>
      <c r="I306" s="49">
        <v>2</v>
      </c>
      <c r="J306" s="49" t="b">
        <v>1</v>
      </c>
    </row>
    <row r="307" spans="1:10">
      <c r="A307" s="49">
        <v>247</v>
      </c>
      <c r="B307" s="49" t="s">
        <v>1354</v>
      </c>
      <c r="C307" s="49">
        <v>0</v>
      </c>
      <c r="D307" s="49" t="s">
        <v>1355</v>
      </c>
      <c r="E307" s="46">
        <v>325</v>
      </c>
      <c r="F307" s="49">
        <v>-4</v>
      </c>
      <c r="G307" s="49" t="b">
        <v>0</v>
      </c>
      <c r="H307" s="49">
        <v>42726</v>
      </c>
      <c r="I307" s="49">
        <v>1</v>
      </c>
      <c r="J307" s="49" t="b">
        <v>0</v>
      </c>
    </row>
    <row r="308" spans="1:10">
      <c r="A308" s="49">
        <v>248</v>
      </c>
      <c r="B308" s="49" t="s">
        <v>1356</v>
      </c>
      <c r="C308" s="49">
        <v>0</v>
      </c>
      <c r="D308" s="49" t="s">
        <v>1357</v>
      </c>
      <c r="E308" s="46">
        <v>326</v>
      </c>
      <c r="F308" s="49">
        <v>-4</v>
      </c>
      <c r="G308" s="49" t="b">
        <v>0</v>
      </c>
      <c r="H308" s="49">
        <v>42727</v>
      </c>
      <c r="I308" s="49">
        <v>1</v>
      </c>
      <c r="J308" s="49" t="b">
        <v>0</v>
      </c>
    </row>
    <row r="309" spans="1:10">
      <c r="A309" s="49">
        <v>249</v>
      </c>
      <c r="B309" s="49" t="s">
        <v>1358</v>
      </c>
      <c r="C309" s="49">
        <v>0</v>
      </c>
      <c r="D309" s="49" t="s">
        <v>1359</v>
      </c>
      <c r="E309" s="46">
        <v>327</v>
      </c>
      <c r="F309" s="49">
        <v>-4</v>
      </c>
      <c r="G309" s="49" t="b">
        <v>0</v>
      </c>
      <c r="H309" s="49">
        <v>42728</v>
      </c>
      <c r="I309" s="49">
        <v>1</v>
      </c>
      <c r="J309" s="49" t="b">
        <v>0</v>
      </c>
    </row>
    <row r="310" spans="1:10">
      <c r="A310" s="49">
        <v>250</v>
      </c>
      <c r="B310" s="49" t="s">
        <v>1360</v>
      </c>
      <c r="C310" s="49">
        <v>0</v>
      </c>
      <c r="D310" s="49" t="s">
        <v>1361</v>
      </c>
      <c r="E310" s="46">
        <v>328</v>
      </c>
      <c r="F310" s="49">
        <v>-4</v>
      </c>
      <c r="G310" s="49" t="b">
        <v>0</v>
      </c>
      <c r="H310" s="49">
        <v>42729</v>
      </c>
      <c r="I310" s="49">
        <v>1</v>
      </c>
      <c r="J310" s="49" t="b">
        <v>0</v>
      </c>
    </row>
    <row r="311" spans="1:10">
      <c r="A311" s="49">
        <v>251</v>
      </c>
      <c r="B311" s="49" t="s">
        <v>1362</v>
      </c>
      <c r="C311" s="49">
        <v>0</v>
      </c>
      <c r="D311" s="49" t="s">
        <v>1363</v>
      </c>
      <c r="E311" s="46">
        <v>329</v>
      </c>
      <c r="F311" s="49">
        <v>-4</v>
      </c>
      <c r="G311" s="49" t="b">
        <v>0</v>
      </c>
      <c r="H311" s="49">
        <v>42730</v>
      </c>
      <c r="I311" s="49">
        <v>1</v>
      </c>
      <c r="J311" s="49" t="b">
        <v>0</v>
      </c>
    </row>
    <row r="312" spans="1:10">
      <c r="A312" s="49">
        <v>252</v>
      </c>
      <c r="B312" s="49" t="s">
        <v>1364</v>
      </c>
      <c r="C312" s="49">
        <v>0</v>
      </c>
      <c r="D312" s="49" t="s">
        <v>1365</v>
      </c>
      <c r="E312" s="46">
        <v>330</v>
      </c>
      <c r="F312" s="49">
        <v>-4</v>
      </c>
      <c r="G312" s="49" t="b">
        <v>0</v>
      </c>
      <c r="H312" s="49">
        <v>42731</v>
      </c>
      <c r="I312" s="49">
        <v>1</v>
      </c>
      <c r="J312" s="49" t="b">
        <v>0</v>
      </c>
    </row>
    <row r="313" spans="1:10">
      <c r="A313" s="49">
        <v>253</v>
      </c>
      <c r="B313" s="49" t="s">
        <v>1366</v>
      </c>
      <c r="C313" s="49">
        <v>11</v>
      </c>
      <c r="D313" s="49" t="s">
        <v>1367</v>
      </c>
      <c r="E313" s="49">
        <v>5040</v>
      </c>
      <c r="F313" s="49">
        <v>-3</v>
      </c>
      <c r="G313" s="49" t="b">
        <v>0</v>
      </c>
      <c r="H313" s="49">
        <v>42732</v>
      </c>
      <c r="I313" s="49">
        <v>1</v>
      </c>
      <c r="J313" s="49" t="b">
        <v>1</v>
      </c>
    </row>
    <row r="314" spans="1:10">
      <c r="A314" s="49">
        <v>254</v>
      </c>
      <c r="B314" s="49" t="s">
        <v>1368</v>
      </c>
      <c r="C314" s="49">
        <v>26</v>
      </c>
      <c r="D314" s="49" t="s">
        <v>1369</v>
      </c>
      <c r="E314" s="49">
        <v>5041</v>
      </c>
      <c r="F314" s="49">
        <v>-3</v>
      </c>
      <c r="G314" s="49" t="b">
        <v>0</v>
      </c>
      <c r="H314" s="49">
        <v>42733</v>
      </c>
      <c r="I314" s="49">
        <v>1</v>
      </c>
      <c r="J314" s="49" t="b">
        <v>1</v>
      </c>
    </row>
    <row r="315" spans="1:10">
      <c r="A315" s="49">
        <v>255</v>
      </c>
      <c r="B315" s="49" t="s">
        <v>1370</v>
      </c>
      <c r="C315" s="49">
        <v>56</v>
      </c>
      <c r="D315" s="49" t="s">
        <v>1371</v>
      </c>
      <c r="E315" s="49">
        <v>5042</v>
      </c>
      <c r="F315" s="49">
        <v>-3</v>
      </c>
      <c r="G315" s="49" t="b">
        <v>0</v>
      </c>
      <c r="H315" s="49">
        <v>42734</v>
      </c>
      <c r="I315" s="49">
        <v>2</v>
      </c>
      <c r="J315" s="49" t="b">
        <v>1</v>
      </c>
    </row>
    <row r="316" spans="1:10">
      <c r="A316" s="49">
        <v>256</v>
      </c>
      <c r="B316" s="49" t="s">
        <v>1372</v>
      </c>
      <c r="C316" s="49">
        <v>194</v>
      </c>
      <c r="D316" s="49" t="s">
        <v>1373</v>
      </c>
      <c r="E316" s="49">
        <v>5043</v>
      </c>
      <c r="F316" s="49">
        <v>-3</v>
      </c>
      <c r="G316" s="49" t="b">
        <v>0</v>
      </c>
      <c r="H316" s="49">
        <v>42735</v>
      </c>
      <c r="I316" s="49">
        <v>2</v>
      </c>
      <c r="J316" s="49" t="b">
        <v>1</v>
      </c>
    </row>
    <row r="317" spans="1:10">
      <c r="A317" s="49">
        <v>257</v>
      </c>
      <c r="B317" s="49" t="s">
        <v>1374</v>
      </c>
      <c r="C317" s="49">
        <v>23</v>
      </c>
      <c r="D317" s="49" t="s">
        <v>1034</v>
      </c>
      <c r="E317" s="46">
        <v>103</v>
      </c>
      <c r="F317" s="49">
        <v>-1</v>
      </c>
      <c r="G317" s="49" t="b">
        <v>0</v>
      </c>
      <c r="H317" s="49">
        <v>42736</v>
      </c>
      <c r="I317" s="49">
        <v>1</v>
      </c>
      <c r="J317" s="49" t="b">
        <v>1</v>
      </c>
    </row>
    <row r="318" spans="1:10">
      <c r="A318" s="49">
        <v>258</v>
      </c>
      <c r="B318" s="49" t="s">
        <v>1375</v>
      </c>
      <c r="C318" s="49">
        <v>50</v>
      </c>
      <c r="D318" s="49" t="s">
        <v>1376</v>
      </c>
      <c r="E318" s="46">
        <v>104</v>
      </c>
      <c r="F318" s="49">
        <v>-1</v>
      </c>
      <c r="G318" s="49" t="b">
        <v>0</v>
      </c>
      <c r="H318" s="49">
        <v>42737</v>
      </c>
      <c r="I318" s="49">
        <v>1</v>
      </c>
      <c r="J318" s="49" t="b">
        <v>1</v>
      </c>
    </row>
    <row r="319" spans="1:10">
      <c r="A319" s="49">
        <v>259</v>
      </c>
      <c r="B319" s="49" t="s">
        <v>1377</v>
      </c>
      <c r="C319" s="49">
        <v>67</v>
      </c>
      <c r="D319" s="49" t="s">
        <v>1378</v>
      </c>
      <c r="E319" s="46">
        <v>105</v>
      </c>
      <c r="F319" s="49">
        <v>-1</v>
      </c>
      <c r="G319" s="49" t="b">
        <v>0</v>
      </c>
      <c r="H319" s="49">
        <v>42738</v>
      </c>
      <c r="I319" s="49">
        <v>1</v>
      </c>
      <c r="J319" s="49" t="b">
        <v>1</v>
      </c>
    </row>
    <row r="320" spans="1:10">
      <c r="A320" s="49">
        <v>260</v>
      </c>
      <c r="B320" s="49" t="s">
        <v>1379</v>
      </c>
      <c r="C320" s="49">
        <v>385</v>
      </c>
      <c r="D320" s="49" t="s">
        <v>1380</v>
      </c>
      <c r="E320" s="46">
        <v>106</v>
      </c>
      <c r="F320" s="49">
        <v>-1</v>
      </c>
      <c r="G320" s="49" t="b">
        <v>0</v>
      </c>
      <c r="H320" s="49">
        <v>42739</v>
      </c>
      <c r="I320" s="49">
        <v>1</v>
      </c>
      <c r="J320" s="49" t="b">
        <v>1</v>
      </c>
    </row>
    <row r="321" spans="1:10">
      <c r="A321" s="49">
        <v>261</v>
      </c>
      <c r="B321" s="49" t="s">
        <v>1381</v>
      </c>
      <c r="C321" s="49">
        <v>100</v>
      </c>
      <c r="D321" s="49" t="s">
        <v>1382</v>
      </c>
      <c r="E321" s="46">
        <v>111</v>
      </c>
      <c r="F321" s="49">
        <v>-1</v>
      </c>
      <c r="G321" s="49" t="b">
        <v>0</v>
      </c>
      <c r="H321" s="49">
        <v>42740</v>
      </c>
      <c r="I321" s="49">
        <v>1</v>
      </c>
      <c r="J321" s="49" t="b">
        <v>1</v>
      </c>
    </row>
    <row r="322" spans="1:10">
      <c r="A322" s="49">
        <v>262</v>
      </c>
      <c r="B322" s="49" t="s">
        <v>1383</v>
      </c>
      <c r="C322" s="49">
        <v>200</v>
      </c>
      <c r="D322" s="49" t="s">
        <v>1384</v>
      </c>
      <c r="E322" s="46">
        <v>112</v>
      </c>
      <c r="F322" s="49">
        <v>-1</v>
      </c>
      <c r="G322" s="49" t="b">
        <v>0</v>
      </c>
      <c r="H322" s="49">
        <v>42741</v>
      </c>
      <c r="I322" s="49">
        <v>1</v>
      </c>
      <c r="J322" s="49" t="b">
        <v>1</v>
      </c>
    </row>
    <row r="323" spans="1:10">
      <c r="A323" s="49">
        <v>263</v>
      </c>
      <c r="B323" s="49" t="s">
        <v>1385</v>
      </c>
      <c r="C323" s="49">
        <v>500</v>
      </c>
      <c r="D323" s="49" t="s">
        <v>1386</v>
      </c>
      <c r="E323" s="46">
        <v>113</v>
      </c>
      <c r="F323" s="49">
        <v>-1</v>
      </c>
      <c r="G323" s="49" t="b">
        <v>0</v>
      </c>
      <c r="H323" s="49">
        <v>42742</v>
      </c>
      <c r="I323" s="49">
        <v>1</v>
      </c>
      <c r="J323" s="49" t="b">
        <v>1</v>
      </c>
    </row>
    <row r="324" spans="1:10">
      <c r="A324" s="49">
        <v>264</v>
      </c>
      <c r="B324" s="49" t="s">
        <v>1387</v>
      </c>
      <c r="C324" s="49">
        <v>46</v>
      </c>
      <c r="D324" s="49" t="s">
        <v>1388</v>
      </c>
      <c r="E324" s="46">
        <v>114</v>
      </c>
      <c r="F324" s="49">
        <v>-1</v>
      </c>
      <c r="G324" s="49" t="b">
        <v>0</v>
      </c>
      <c r="H324" s="49">
        <v>42743</v>
      </c>
      <c r="I324" s="49">
        <v>1</v>
      </c>
      <c r="J324" s="49" t="b">
        <v>1</v>
      </c>
    </row>
    <row r="325" spans="1:10">
      <c r="A325" s="49">
        <v>265</v>
      </c>
      <c r="B325" s="49" t="s">
        <v>1389</v>
      </c>
      <c r="C325" s="49">
        <v>143</v>
      </c>
      <c r="D325" s="49" t="s">
        <v>1390</v>
      </c>
      <c r="E325" s="46">
        <v>115</v>
      </c>
      <c r="F325" s="49">
        <v>-1</v>
      </c>
      <c r="G325" s="49" t="b">
        <v>0</v>
      </c>
      <c r="H325" s="49">
        <v>42744</v>
      </c>
      <c r="I325" s="49">
        <v>1</v>
      </c>
      <c r="J325" s="49" t="b">
        <v>1</v>
      </c>
    </row>
    <row r="326" spans="1:10">
      <c r="A326" s="49">
        <v>266</v>
      </c>
      <c r="B326" s="49" t="s">
        <v>1391</v>
      </c>
      <c r="C326" s="49">
        <v>242</v>
      </c>
      <c r="D326" s="49" t="s">
        <v>1392</v>
      </c>
      <c r="E326" s="46">
        <v>116</v>
      </c>
      <c r="F326" s="49">
        <v>-1</v>
      </c>
      <c r="G326" s="49" t="b">
        <v>0</v>
      </c>
      <c r="H326" s="49">
        <v>42745</v>
      </c>
      <c r="I326" s="49">
        <v>1</v>
      </c>
      <c r="J326" s="49" t="b">
        <v>1</v>
      </c>
    </row>
    <row r="327" spans="1:10">
      <c r="A327" s="49">
        <v>267</v>
      </c>
      <c r="B327" s="49" t="s">
        <v>1393</v>
      </c>
      <c r="C327" s="49">
        <v>60</v>
      </c>
      <c r="D327" s="49" t="s">
        <v>1394</v>
      </c>
      <c r="E327" s="46">
        <v>117</v>
      </c>
      <c r="F327" s="49">
        <v>-1</v>
      </c>
      <c r="G327" s="49" t="b">
        <v>0</v>
      </c>
      <c r="H327" s="49">
        <v>42746</v>
      </c>
      <c r="I327" s="49">
        <v>1</v>
      </c>
      <c r="J327" s="49" t="b">
        <v>1</v>
      </c>
    </row>
    <row r="328" spans="1:10">
      <c r="A328" s="49">
        <v>268</v>
      </c>
      <c r="B328" s="49" t="s">
        <v>1395</v>
      </c>
      <c r="C328" s="49">
        <v>173</v>
      </c>
      <c r="D328" s="49" t="s">
        <v>1396</v>
      </c>
      <c r="E328" s="46">
        <v>118</v>
      </c>
      <c r="F328" s="49">
        <v>-1</v>
      </c>
      <c r="G328" s="49" t="b">
        <v>0</v>
      </c>
      <c r="H328" s="49">
        <v>42747</v>
      </c>
      <c r="I328" s="49">
        <v>1</v>
      </c>
      <c r="J328" s="49" t="b">
        <v>1</v>
      </c>
    </row>
    <row r="329" spans="1:10">
      <c r="A329" s="49">
        <v>269</v>
      </c>
      <c r="B329" s="49" t="s">
        <v>1397</v>
      </c>
      <c r="C329" s="49">
        <v>470</v>
      </c>
      <c r="D329" s="49" t="s">
        <v>1398</v>
      </c>
      <c r="E329" s="46">
        <v>119</v>
      </c>
      <c r="F329" s="49">
        <v>-1</v>
      </c>
      <c r="G329" s="49" t="b">
        <v>0</v>
      </c>
      <c r="H329" s="49">
        <v>42724</v>
      </c>
      <c r="I329" s="49">
        <v>1</v>
      </c>
      <c r="J329" s="49" t="b">
        <v>1</v>
      </c>
    </row>
    <row r="330" spans="1:10">
      <c r="A330" s="49">
        <v>270</v>
      </c>
      <c r="B330" s="49" t="s">
        <v>1399</v>
      </c>
      <c r="C330" s="49">
        <v>0</v>
      </c>
      <c r="D330" s="49" t="s">
        <v>1400</v>
      </c>
      <c r="E330" s="46">
        <v>21</v>
      </c>
      <c r="F330" s="49">
        <v>-2</v>
      </c>
      <c r="G330" s="49" t="b">
        <v>1</v>
      </c>
      <c r="H330" s="49">
        <v>2592000</v>
      </c>
      <c r="I330" s="49">
        <v>1</v>
      </c>
      <c r="J330" s="49" t="b">
        <v>0</v>
      </c>
    </row>
    <row r="331" spans="1:10">
      <c r="A331" s="49">
        <v>271</v>
      </c>
      <c r="B331" s="49" t="s">
        <v>1401</v>
      </c>
      <c r="C331" s="49">
        <v>12</v>
      </c>
      <c r="D331" s="49" t="s">
        <v>1402</v>
      </c>
      <c r="E331" s="49">
        <v>5044</v>
      </c>
      <c r="F331" s="49">
        <v>-3</v>
      </c>
      <c r="G331" s="49" t="b">
        <v>0</v>
      </c>
      <c r="H331" s="49">
        <v>42707</v>
      </c>
      <c r="I331" s="49">
        <v>1</v>
      </c>
      <c r="J331" s="49" t="b">
        <v>1</v>
      </c>
    </row>
    <row r="332" spans="1:10">
      <c r="A332" s="49">
        <v>272</v>
      </c>
      <c r="B332" s="49" t="s">
        <v>1403</v>
      </c>
      <c r="C332" s="49">
        <v>27</v>
      </c>
      <c r="D332" s="49" t="s">
        <v>1404</v>
      </c>
      <c r="E332" s="49">
        <v>5045</v>
      </c>
      <c r="F332" s="49">
        <v>-3</v>
      </c>
      <c r="G332" s="49" t="b">
        <v>0</v>
      </c>
      <c r="H332" s="49">
        <v>42707</v>
      </c>
      <c r="I332" s="49">
        <v>1</v>
      </c>
      <c r="J332" s="49" t="b">
        <v>1</v>
      </c>
    </row>
    <row r="333" spans="1:10">
      <c r="A333" s="49">
        <v>273</v>
      </c>
      <c r="B333" s="49" t="s">
        <v>1405</v>
      </c>
      <c r="C333" s="49">
        <v>62</v>
      </c>
      <c r="D333" s="49" t="s">
        <v>1406</v>
      </c>
      <c r="E333" s="49">
        <v>5046</v>
      </c>
      <c r="F333" s="49">
        <v>-3</v>
      </c>
      <c r="G333" s="49" t="b">
        <v>0</v>
      </c>
      <c r="H333" s="49">
        <v>42707</v>
      </c>
      <c r="I333" s="49">
        <v>1</v>
      </c>
      <c r="J333" s="49" t="b">
        <v>1</v>
      </c>
    </row>
    <row r="334" spans="1:10">
      <c r="A334" s="49">
        <v>274</v>
      </c>
      <c r="B334" s="49" t="s">
        <v>1407</v>
      </c>
      <c r="C334" s="49">
        <v>180</v>
      </c>
      <c r="D334" s="49" t="s">
        <v>1408</v>
      </c>
      <c r="E334" s="49">
        <v>5047</v>
      </c>
      <c r="F334" s="49">
        <v>-3</v>
      </c>
      <c r="G334" s="49" t="b">
        <v>0</v>
      </c>
      <c r="H334" s="49">
        <v>42707</v>
      </c>
      <c r="I334" s="49">
        <v>1</v>
      </c>
      <c r="J334" s="49" t="b">
        <v>1</v>
      </c>
    </row>
    <row r="335" spans="1:10">
      <c r="A335" s="49">
        <v>275</v>
      </c>
      <c r="B335" s="49" t="s">
        <v>1409</v>
      </c>
      <c r="C335" s="49">
        <v>50</v>
      </c>
      <c r="D335" s="49" t="s">
        <v>1410</v>
      </c>
      <c r="E335" s="46">
        <v>107</v>
      </c>
      <c r="F335" s="49">
        <v>-1</v>
      </c>
      <c r="G335" s="49" t="b">
        <v>0</v>
      </c>
      <c r="H335" s="49">
        <v>42707</v>
      </c>
      <c r="I335" s="49">
        <v>1</v>
      </c>
      <c r="J335" s="49" t="b">
        <v>1</v>
      </c>
    </row>
    <row r="336" spans="1:10">
      <c r="A336" s="49">
        <v>276</v>
      </c>
      <c r="B336" s="49" t="s">
        <v>1411</v>
      </c>
      <c r="C336" s="49">
        <v>100</v>
      </c>
      <c r="D336" s="49" t="s">
        <v>1412</v>
      </c>
      <c r="E336" s="46">
        <v>108</v>
      </c>
      <c r="F336" s="49">
        <v>-1</v>
      </c>
      <c r="G336" s="49" t="b">
        <v>0</v>
      </c>
      <c r="H336" s="49">
        <v>42707</v>
      </c>
      <c r="I336" s="49">
        <v>1</v>
      </c>
      <c r="J336" s="49" t="b">
        <v>1</v>
      </c>
    </row>
    <row r="337" spans="1:10">
      <c r="A337" s="49">
        <v>277</v>
      </c>
      <c r="B337" s="49" t="s">
        <v>1413</v>
      </c>
      <c r="C337" s="49">
        <v>200</v>
      </c>
      <c r="D337" s="49" t="s">
        <v>1414</v>
      </c>
      <c r="E337" s="46">
        <v>109</v>
      </c>
      <c r="F337" s="49">
        <v>-1</v>
      </c>
      <c r="G337" s="49" t="b">
        <v>0</v>
      </c>
      <c r="H337" s="49">
        <v>42707</v>
      </c>
      <c r="I337" s="49">
        <v>1</v>
      </c>
      <c r="J337" s="49" t="b">
        <v>1</v>
      </c>
    </row>
    <row r="338" spans="1:10">
      <c r="A338" s="49">
        <v>278</v>
      </c>
      <c r="B338" s="49" t="s">
        <v>1415</v>
      </c>
      <c r="C338" s="49">
        <v>600</v>
      </c>
      <c r="D338" s="49" t="s">
        <v>1416</v>
      </c>
      <c r="E338" s="46">
        <v>110</v>
      </c>
      <c r="F338" s="49">
        <v>-1</v>
      </c>
      <c r="G338" s="49" t="b">
        <v>0</v>
      </c>
      <c r="H338" s="49">
        <v>42708</v>
      </c>
      <c r="I338" s="49">
        <v>1</v>
      </c>
      <c r="J338" s="49" t="b">
        <v>1</v>
      </c>
    </row>
    <row r="339" spans="1:10">
      <c r="A339" s="49">
        <v>279</v>
      </c>
      <c r="B339" s="49" t="s">
        <v>1417</v>
      </c>
      <c r="C339" s="49">
        <v>50</v>
      </c>
      <c r="D339" s="49" t="s">
        <v>1418</v>
      </c>
      <c r="E339" s="46">
        <v>120</v>
      </c>
      <c r="F339" s="49">
        <v>-1</v>
      </c>
      <c r="G339" s="49" t="b">
        <v>0</v>
      </c>
      <c r="H339" s="49">
        <v>42709</v>
      </c>
      <c r="I339" s="49">
        <v>1</v>
      </c>
      <c r="J339" s="49" t="b">
        <v>1</v>
      </c>
    </row>
    <row r="340" spans="1:10">
      <c r="A340" s="49">
        <v>280</v>
      </c>
      <c r="B340" s="49" t="s">
        <v>1419</v>
      </c>
      <c r="C340" s="49">
        <v>98</v>
      </c>
      <c r="D340" s="49" t="s">
        <v>1420</v>
      </c>
      <c r="E340" s="46">
        <v>121</v>
      </c>
      <c r="F340" s="49">
        <v>-1</v>
      </c>
      <c r="G340" s="49" t="b">
        <v>0</v>
      </c>
      <c r="H340" s="49">
        <v>42710</v>
      </c>
      <c r="I340" s="49">
        <v>1</v>
      </c>
      <c r="J340" s="49" t="b">
        <v>1</v>
      </c>
    </row>
    <row r="341" spans="1:10">
      <c r="A341" s="49">
        <v>281</v>
      </c>
      <c r="B341" s="49" t="s">
        <v>1421</v>
      </c>
      <c r="C341" s="49">
        <v>470</v>
      </c>
      <c r="D341" s="49" t="s">
        <v>1422</v>
      </c>
      <c r="E341" s="46">
        <v>122</v>
      </c>
      <c r="F341" s="49">
        <v>-1</v>
      </c>
      <c r="G341" s="49" t="b">
        <v>0</v>
      </c>
      <c r="H341" s="49">
        <v>42711</v>
      </c>
      <c r="I341" s="49">
        <v>1</v>
      </c>
      <c r="J341" s="49" t="b">
        <v>1</v>
      </c>
    </row>
    <row r="342" spans="1:10">
      <c r="A342" s="49">
        <v>282</v>
      </c>
      <c r="B342" s="49" t="s">
        <v>1423</v>
      </c>
      <c r="C342" s="49">
        <v>99</v>
      </c>
      <c r="D342" s="49" t="s">
        <v>1424</v>
      </c>
      <c r="E342" s="46">
        <v>123</v>
      </c>
      <c r="F342" s="49">
        <v>-1</v>
      </c>
      <c r="G342" s="49" t="b">
        <v>0</v>
      </c>
      <c r="H342" s="49">
        <v>42707</v>
      </c>
      <c r="I342" s="49">
        <v>1</v>
      </c>
      <c r="J342" s="49" t="b">
        <v>1</v>
      </c>
    </row>
    <row r="343" spans="1:10">
      <c r="A343" s="49">
        <v>283</v>
      </c>
      <c r="B343" s="49" t="s">
        <v>1425</v>
      </c>
      <c r="C343" s="49">
        <v>97</v>
      </c>
      <c r="D343" s="49" t="s">
        <v>1426</v>
      </c>
      <c r="E343" s="46">
        <v>124</v>
      </c>
      <c r="F343" s="49">
        <v>-1</v>
      </c>
      <c r="G343" s="49" t="b">
        <v>0</v>
      </c>
      <c r="H343" s="49">
        <v>42707</v>
      </c>
      <c r="I343" s="49">
        <v>1</v>
      </c>
      <c r="J343" s="49" t="b">
        <v>1</v>
      </c>
    </row>
    <row r="344" spans="1:10">
      <c r="A344" s="49">
        <v>284</v>
      </c>
      <c r="B344" s="49" t="s">
        <v>1427</v>
      </c>
      <c r="C344" s="49">
        <v>177</v>
      </c>
      <c r="D344" s="49" t="s">
        <v>1428</v>
      </c>
      <c r="E344" s="46">
        <v>125</v>
      </c>
      <c r="F344" s="49">
        <v>-1</v>
      </c>
      <c r="G344" s="49" t="b">
        <v>0</v>
      </c>
      <c r="H344" s="49">
        <v>42707</v>
      </c>
      <c r="I344" s="49">
        <v>1</v>
      </c>
      <c r="J344" s="49" t="b">
        <v>1</v>
      </c>
    </row>
    <row r="345" spans="1:10">
      <c r="A345" s="49">
        <v>285</v>
      </c>
      <c r="B345" s="49" t="s">
        <v>1429</v>
      </c>
      <c r="C345" s="49">
        <v>220</v>
      </c>
      <c r="D345" s="49" t="s">
        <v>1430</v>
      </c>
      <c r="E345" s="46">
        <v>126</v>
      </c>
      <c r="F345" s="49">
        <v>-1</v>
      </c>
      <c r="G345" s="49" t="b">
        <v>0</v>
      </c>
      <c r="H345" s="49">
        <v>42707</v>
      </c>
      <c r="I345" s="49">
        <v>1</v>
      </c>
      <c r="J345" s="49" t="b">
        <v>1</v>
      </c>
    </row>
    <row r="346" spans="1:10">
      <c r="A346" s="49">
        <v>286</v>
      </c>
      <c r="B346" s="49" t="s">
        <v>1431</v>
      </c>
      <c r="C346" s="49">
        <v>290</v>
      </c>
      <c r="D346" s="49" t="s">
        <v>1432</v>
      </c>
      <c r="E346" s="46">
        <v>127</v>
      </c>
      <c r="F346" s="49">
        <v>-1</v>
      </c>
      <c r="G346" s="49" t="b">
        <v>0</v>
      </c>
      <c r="H346" s="49">
        <v>42707</v>
      </c>
      <c r="I346" s="49">
        <v>1</v>
      </c>
      <c r="J346" s="49" t="b">
        <v>1</v>
      </c>
    </row>
    <row r="347" spans="1:10">
      <c r="A347" s="49">
        <v>287</v>
      </c>
      <c r="B347" s="49" t="s">
        <v>1433</v>
      </c>
      <c r="C347" s="49">
        <v>647</v>
      </c>
      <c r="D347" s="49" t="s">
        <v>1434</v>
      </c>
      <c r="E347" s="46">
        <v>128</v>
      </c>
      <c r="F347" s="49">
        <v>-1</v>
      </c>
      <c r="G347" s="49" t="b">
        <v>0</v>
      </c>
      <c r="H347" s="49">
        <v>42707</v>
      </c>
      <c r="I347" s="49">
        <v>1</v>
      </c>
      <c r="J347" s="49" t="b">
        <v>1</v>
      </c>
    </row>
    <row r="348" spans="1:10">
      <c r="A348" s="49">
        <v>288</v>
      </c>
      <c r="B348" s="49" t="s">
        <v>1435</v>
      </c>
      <c r="C348" s="49">
        <v>1780</v>
      </c>
      <c r="D348" s="49" t="s">
        <v>1436</v>
      </c>
      <c r="E348" s="46">
        <v>129</v>
      </c>
      <c r="F348" s="49">
        <v>-1</v>
      </c>
      <c r="G348" s="49" t="b">
        <v>0</v>
      </c>
      <c r="H348" s="49">
        <v>42707</v>
      </c>
      <c r="I348" s="49">
        <v>1</v>
      </c>
      <c r="J348" s="49" t="b">
        <v>1</v>
      </c>
    </row>
    <row r="349" spans="1:10">
      <c r="A349" s="49">
        <v>289</v>
      </c>
      <c r="B349" s="49" t="s">
        <v>1437</v>
      </c>
      <c r="C349" s="49">
        <v>100</v>
      </c>
      <c r="D349" s="49" t="s">
        <v>1438</v>
      </c>
      <c r="E349" s="46">
        <v>214</v>
      </c>
      <c r="F349" s="49">
        <v>0</v>
      </c>
      <c r="G349" s="49" t="b">
        <v>0</v>
      </c>
      <c r="H349" s="49">
        <v>42707</v>
      </c>
      <c r="I349" s="49">
        <v>1</v>
      </c>
      <c r="J349" s="49" t="b">
        <v>0</v>
      </c>
    </row>
    <row r="350" spans="1:10">
      <c r="A350" s="49">
        <v>290</v>
      </c>
      <c r="B350" s="49" t="s">
        <v>1439</v>
      </c>
      <c r="C350" s="49">
        <v>3</v>
      </c>
      <c r="D350" s="49" t="s">
        <v>1440</v>
      </c>
      <c r="E350" s="46">
        <v>149</v>
      </c>
      <c r="F350" s="49">
        <v>-1</v>
      </c>
      <c r="G350" s="49" t="b">
        <v>0</v>
      </c>
      <c r="H350" s="49">
        <v>42707</v>
      </c>
      <c r="I350" s="49">
        <v>1</v>
      </c>
      <c r="J350" s="49" t="b">
        <v>1</v>
      </c>
    </row>
    <row r="351" spans="1:10">
      <c r="A351" s="49">
        <v>291</v>
      </c>
      <c r="B351" s="49" t="s">
        <v>1441</v>
      </c>
      <c r="C351" s="49">
        <v>15</v>
      </c>
      <c r="D351" s="49" t="s">
        <v>1442</v>
      </c>
      <c r="E351" s="46">
        <v>150</v>
      </c>
      <c r="F351" s="49">
        <v>-1</v>
      </c>
      <c r="G351" s="49" t="b">
        <v>0</v>
      </c>
      <c r="H351" s="49">
        <v>42707</v>
      </c>
      <c r="I351" s="49">
        <v>1</v>
      </c>
      <c r="J351" s="49" t="b">
        <v>1</v>
      </c>
    </row>
    <row r="352" spans="1:10">
      <c r="A352" s="49">
        <v>292</v>
      </c>
      <c r="B352" s="49" t="s">
        <v>1443</v>
      </c>
      <c r="C352" s="49">
        <v>30</v>
      </c>
      <c r="D352" s="49" t="s">
        <v>1444</v>
      </c>
      <c r="E352" s="46">
        <v>151</v>
      </c>
      <c r="F352" s="49">
        <v>-1</v>
      </c>
      <c r="G352" s="49" t="b">
        <v>0</v>
      </c>
      <c r="H352" s="49">
        <v>42707</v>
      </c>
      <c r="I352" s="49">
        <v>1</v>
      </c>
      <c r="J352" s="49" t="b">
        <v>1</v>
      </c>
    </row>
    <row r="353" spans="1:10">
      <c r="A353" s="49">
        <v>293</v>
      </c>
      <c r="B353" s="49" t="s">
        <v>1445</v>
      </c>
      <c r="C353" s="49">
        <v>60</v>
      </c>
      <c r="D353" s="49" t="s">
        <v>1446</v>
      </c>
      <c r="E353" s="46">
        <v>152</v>
      </c>
      <c r="F353" s="49">
        <v>-1</v>
      </c>
      <c r="G353" s="49" t="b">
        <v>0</v>
      </c>
      <c r="H353" s="49">
        <v>42707</v>
      </c>
      <c r="I353" s="49">
        <v>1</v>
      </c>
      <c r="J353" s="49" t="b">
        <v>1</v>
      </c>
    </row>
    <row r="354" spans="1:10">
      <c r="A354" s="49">
        <v>294</v>
      </c>
      <c r="B354" s="49" t="s">
        <v>1447</v>
      </c>
      <c r="C354" s="49">
        <v>90</v>
      </c>
      <c r="D354" s="49" t="s">
        <v>1448</v>
      </c>
      <c r="E354" s="46">
        <v>153</v>
      </c>
      <c r="F354" s="49">
        <v>-1</v>
      </c>
      <c r="G354" s="49" t="b">
        <v>0</v>
      </c>
      <c r="H354" s="49">
        <v>42707</v>
      </c>
      <c r="I354" s="49">
        <v>1</v>
      </c>
      <c r="J354" s="49" t="b">
        <v>1</v>
      </c>
    </row>
    <row r="355" spans="1:10">
      <c r="A355" s="49">
        <v>295</v>
      </c>
      <c r="B355" s="49" t="s">
        <v>1449</v>
      </c>
      <c r="C355" s="49">
        <v>150</v>
      </c>
      <c r="D355" s="49" t="s">
        <v>1450</v>
      </c>
      <c r="E355" s="46">
        <v>154</v>
      </c>
      <c r="F355" s="49">
        <v>-1</v>
      </c>
      <c r="G355" s="49" t="b">
        <v>0</v>
      </c>
      <c r="H355" s="49">
        <v>42707</v>
      </c>
      <c r="I355" s="49">
        <v>1</v>
      </c>
      <c r="J355" s="49" t="b">
        <v>1</v>
      </c>
    </row>
    <row r="356" spans="1:10">
      <c r="A356" s="49">
        <v>296</v>
      </c>
      <c r="B356" s="49" t="s">
        <v>1451</v>
      </c>
      <c r="C356" s="49">
        <v>300</v>
      </c>
      <c r="D356" s="49" t="s">
        <v>1452</v>
      </c>
      <c r="E356" s="46">
        <v>155</v>
      </c>
      <c r="F356" s="49">
        <v>-1</v>
      </c>
      <c r="G356" s="49" t="b">
        <v>0</v>
      </c>
      <c r="H356" s="49">
        <v>42707</v>
      </c>
      <c r="I356" s="49">
        <v>1</v>
      </c>
      <c r="J356" s="49" t="b">
        <v>1</v>
      </c>
    </row>
    <row r="357" spans="1:10">
      <c r="A357" s="49">
        <v>297</v>
      </c>
      <c r="B357" s="49" t="s">
        <v>1453</v>
      </c>
      <c r="C357" s="49">
        <v>12</v>
      </c>
      <c r="D357" s="49" t="s">
        <v>1454</v>
      </c>
      <c r="E357" s="49">
        <v>5048</v>
      </c>
      <c r="F357" s="49">
        <v>-3</v>
      </c>
      <c r="G357" s="49" t="b">
        <v>0</v>
      </c>
      <c r="H357" s="49">
        <v>42707</v>
      </c>
      <c r="I357" s="49">
        <v>1</v>
      </c>
      <c r="J357" s="49" t="b">
        <v>1</v>
      </c>
    </row>
    <row r="358" spans="1:10">
      <c r="A358" s="49">
        <v>298</v>
      </c>
      <c r="B358" s="49" t="s">
        <v>1455</v>
      </c>
      <c r="C358" s="49">
        <v>28</v>
      </c>
      <c r="D358" s="49" t="s">
        <v>1456</v>
      </c>
      <c r="E358" s="49">
        <v>5049</v>
      </c>
      <c r="F358" s="49">
        <v>-3</v>
      </c>
      <c r="G358" s="49" t="b">
        <v>0</v>
      </c>
      <c r="H358" s="49">
        <v>42707</v>
      </c>
      <c r="I358" s="49">
        <v>1</v>
      </c>
      <c r="J358" s="49" t="b">
        <v>1</v>
      </c>
    </row>
    <row r="359" spans="1:10">
      <c r="A359" s="49">
        <v>299</v>
      </c>
      <c r="B359" s="49" t="s">
        <v>1457</v>
      </c>
      <c r="C359" s="49">
        <v>106</v>
      </c>
      <c r="D359" s="49" t="s">
        <v>1458</v>
      </c>
      <c r="E359" s="49">
        <v>5050</v>
      </c>
      <c r="F359" s="49">
        <v>-3</v>
      </c>
      <c r="G359" s="49" t="b">
        <v>0</v>
      </c>
      <c r="H359" s="49">
        <v>42707</v>
      </c>
      <c r="I359" s="49">
        <v>1</v>
      </c>
      <c r="J359" s="49" t="b">
        <v>1</v>
      </c>
    </row>
    <row r="360" spans="1:10">
      <c r="A360" s="49">
        <v>300</v>
      </c>
      <c r="B360" s="49" t="s">
        <v>1459</v>
      </c>
      <c r="C360" s="49">
        <v>171</v>
      </c>
      <c r="D360" s="49" t="s">
        <v>1460</v>
      </c>
      <c r="E360" s="49">
        <v>5051</v>
      </c>
      <c r="F360" s="49">
        <v>-3</v>
      </c>
      <c r="G360" s="49" t="b">
        <v>0</v>
      </c>
      <c r="H360" s="49">
        <v>42707</v>
      </c>
      <c r="I360" s="49">
        <v>1</v>
      </c>
      <c r="J360" s="49" t="b">
        <v>1</v>
      </c>
    </row>
    <row r="361" spans="1:10">
      <c r="A361" s="49">
        <v>301</v>
      </c>
      <c r="B361" s="49" t="s">
        <v>1461</v>
      </c>
      <c r="C361" s="49">
        <v>12</v>
      </c>
      <c r="D361" s="49" t="s">
        <v>1462</v>
      </c>
      <c r="E361" s="49">
        <v>5052</v>
      </c>
      <c r="F361" s="49">
        <v>-3</v>
      </c>
      <c r="G361" s="49" t="b">
        <v>0</v>
      </c>
      <c r="H361" s="49">
        <v>42707</v>
      </c>
      <c r="I361" s="49">
        <v>1</v>
      </c>
      <c r="J361" s="49" t="b">
        <v>1</v>
      </c>
    </row>
    <row r="362" spans="1:10">
      <c r="A362" s="49">
        <v>302</v>
      </c>
      <c r="B362" s="49" t="s">
        <v>1463</v>
      </c>
      <c r="C362" s="49">
        <v>52</v>
      </c>
      <c r="D362" s="49" t="s">
        <v>1464</v>
      </c>
      <c r="E362" s="49">
        <v>5053</v>
      </c>
      <c r="F362" s="49">
        <v>-3</v>
      </c>
      <c r="G362" s="49" t="b">
        <v>0</v>
      </c>
      <c r="H362" s="49">
        <v>42707</v>
      </c>
      <c r="I362" s="49">
        <v>1</v>
      </c>
      <c r="J362" s="49" t="b">
        <v>1</v>
      </c>
    </row>
    <row r="363" spans="1:10">
      <c r="A363" s="49">
        <v>303</v>
      </c>
      <c r="B363" s="49" t="s">
        <v>1465</v>
      </c>
      <c r="C363" s="49">
        <v>170</v>
      </c>
      <c r="D363" s="49" t="s">
        <v>1466</v>
      </c>
      <c r="E363" s="49">
        <v>5054</v>
      </c>
      <c r="F363" s="49">
        <v>-3</v>
      </c>
      <c r="G363" s="49" t="b">
        <v>0</v>
      </c>
      <c r="H363" s="49">
        <v>42707</v>
      </c>
      <c r="I363" s="49">
        <v>1</v>
      </c>
      <c r="J363" s="49" t="b">
        <v>1</v>
      </c>
    </row>
    <row r="364" spans="1:10">
      <c r="A364" s="49">
        <v>304</v>
      </c>
      <c r="B364" s="49" t="s">
        <v>1467</v>
      </c>
      <c r="C364" s="49">
        <v>370</v>
      </c>
      <c r="D364" s="49" t="s">
        <v>1468</v>
      </c>
      <c r="E364" s="49">
        <v>5055</v>
      </c>
      <c r="F364" s="49">
        <v>-3</v>
      </c>
      <c r="G364" s="49" t="b">
        <v>0</v>
      </c>
      <c r="H364" s="49">
        <v>42707</v>
      </c>
      <c r="I364" s="49">
        <v>1</v>
      </c>
      <c r="J364" s="49" t="b">
        <v>1</v>
      </c>
    </row>
    <row r="365" spans="1:10">
      <c r="A365" s="49">
        <v>305</v>
      </c>
      <c r="B365" s="49" t="s">
        <v>1469</v>
      </c>
      <c r="C365" s="49">
        <v>3</v>
      </c>
      <c r="D365" s="49" t="s">
        <v>1470</v>
      </c>
      <c r="E365" s="46">
        <v>156</v>
      </c>
      <c r="F365" s="49">
        <v>-1</v>
      </c>
      <c r="G365" s="49" t="b">
        <v>0</v>
      </c>
      <c r="H365" s="49">
        <v>42707</v>
      </c>
      <c r="I365" s="49">
        <v>1</v>
      </c>
      <c r="J365" s="49" t="b">
        <v>1</v>
      </c>
    </row>
    <row r="366" spans="1:10">
      <c r="A366" s="49">
        <v>306</v>
      </c>
      <c r="B366" s="49" t="s">
        <v>1471</v>
      </c>
      <c r="C366" s="49">
        <v>15</v>
      </c>
      <c r="D366" s="49" t="s">
        <v>1472</v>
      </c>
      <c r="E366" s="46">
        <v>157</v>
      </c>
      <c r="F366" s="49">
        <v>-1</v>
      </c>
      <c r="G366" s="49" t="b">
        <v>0</v>
      </c>
      <c r="H366" s="49">
        <v>42707</v>
      </c>
      <c r="I366" s="49">
        <v>1</v>
      </c>
      <c r="J366" s="49" t="b">
        <v>1</v>
      </c>
    </row>
    <row r="367" spans="1:10">
      <c r="A367" s="49">
        <v>307</v>
      </c>
      <c r="B367" s="49" t="s">
        <v>1473</v>
      </c>
      <c r="C367" s="49">
        <v>30</v>
      </c>
      <c r="D367" s="49" t="s">
        <v>1474</v>
      </c>
      <c r="E367" s="46">
        <v>158</v>
      </c>
      <c r="F367" s="49">
        <v>-1</v>
      </c>
      <c r="G367" s="49" t="b">
        <v>0</v>
      </c>
      <c r="H367" s="49">
        <v>42707</v>
      </c>
      <c r="I367" s="49">
        <v>1</v>
      </c>
      <c r="J367" s="49" t="b">
        <v>1</v>
      </c>
    </row>
    <row r="368" spans="1:10">
      <c r="A368" s="49">
        <v>308</v>
      </c>
      <c r="B368" s="49" t="s">
        <v>1475</v>
      </c>
      <c r="C368" s="49">
        <v>60</v>
      </c>
      <c r="D368" s="49" t="s">
        <v>1476</v>
      </c>
      <c r="E368" s="46">
        <v>159</v>
      </c>
      <c r="F368" s="49">
        <v>-1</v>
      </c>
      <c r="G368" s="49" t="b">
        <v>0</v>
      </c>
      <c r="H368" s="49">
        <v>42707</v>
      </c>
      <c r="I368" s="49">
        <v>1</v>
      </c>
      <c r="J368" s="49" t="b">
        <v>1</v>
      </c>
    </row>
    <row r="369" spans="1:10">
      <c r="A369" s="49">
        <v>309</v>
      </c>
      <c r="B369" s="49" t="s">
        <v>1477</v>
      </c>
      <c r="C369" s="49">
        <v>90</v>
      </c>
      <c r="D369" s="49" t="s">
        <v>1478</v>
      </c>
      <c r="E369" s="46">
        <v>160</v>
      </c>
      <c r="F369" s="49">
        <v>-1</v>
      </c>
      <c r="G369" s="49" t="b">
        <v>0</v>
      </c>
      <c r="H369" s="49">
        <v>42707</v>
      </c>
      <c r="I369" s="49">
        <v>1</v>
      </c>
      <c r="J369" s="49" t="b">
        <v>1</v>
      </c>
    </row>
    <row r="370" spans="1:10">
      <c r="A370" s="49">
        <v>310</v>
      </c>
      <c r="B370" s="49" t="s">
        <v>1479</v>
      </c>
      <c r="C370" s="49">
        <v>150</v>
      </c>
      <c r="D370" s="49" t="s">
        <v>1480</v>
      </c>
      <c r="E370" s="46">
        <v>161</v>
      </c>
      <c r="F370" s="49">
        <v>-1</v>
      </c>
      <c r="G370" s="49" t="b">
        <v>0</v>
      </c>
      <c r="H370" s="49">
        <v>42707</v>
      </c>
      <c r="I370" s="49">
        <v>1</v>
      </c>
      <c r="J370" s="49" t="b">
        <v>1</v>
      </c>
    </row>
    <row r="371" spans="1:10">
      <c r="A371" s="49">
        <v>311</v>
      </c>
      <c r="B371" s="49" t="s">
        <v>1481</v>
      </c>
      <c r="C371" s="49">
        <v>300</v>
      </c>
      <c r="D371" s="49" t="s">
        <v>1482</v>
      </c>
      <c r="E371" s="46">
        <v>162</v>
      </c>
      <c r="F371" s="49">
        <v>-1</v>
      </c>
      <c r="G371" s="49" t="b">
        <v>0</v>
      </c>
      <c r="H371" s="49">
        <v>42707</v>
      </c>
      <c r="I371" s="49">
        <v>1</v>
      </c>
      <c r="J371" s="49" t="b">
        <v>1</v>
      </c>
    </row>
    <row r="372" spans="1:10">
      <c r="A372" s="49">
        <v>312</v>
      </c>
      <c r="B372" s="49" t="s">
        <v>1483</v>
      </c>
      <c r="C372" s="49">
        <v>250</v>
      </c>
      <c r="D372" s="49" t="s">
        <v>1484</v>
      </c>
      <c r="E372" s="46">
        <v>163</v>
      </c>
      <c r="F372" s="49">
        <v>-1</v>
      </c>
      <c r="G372" s="49" t="b">
        <v>0</v>
      </c>
      <c r="H372" s="49">
        <v>42707</v>
      </c>
      <c r="I372" s="49">
        <v>1</v>
      </c>
      <c r="J372" s="49" t="b">
        <v>1</v>
      </c>
    </row>
    <row r="373" spans="1:10">
      <c r="A373" s="49">
        <v>313</v>
      </c>
      <c r="B373" s="49" t="s">
        <v>1485</v>
      </c>
      <c r="C373" s="49">
        <v>500</v>
      </c>
      <c r="D373" s="49" t="s">
        <v>1486</v>
      </c>
      <c r="E373" s="46">
        <v>164</v>
      </c>
      <c r="F373" s="49">
        <v>-1</v>
      </c>
      <c r="G373" s="49" t="b">
        <v>0</v>
      </c>
      <c r="H373" s="49">
        <v>42707</v>
      </c>
      <c r="I373" s="49">
        <v>1</v>
      </c>
      <c r="J373" s="49" t="b">
        <v>1</v>
      </c>
    </row>
    <row r="374" spans="1:10">
      <c r="A374" s="49">
        <v>314</v>
      </c>
      <c r="B374" s="49" t="s">
        <v>1487</v>
      </c>
      <c r="C374" s="49">
        <v>1250</v>
      </c>
      <c r="D374" s="49" t="s">
        <v>1488</v>
      </c>
      <c r="E374" s="46">
        <v>165</v>
      </c>
      <c r="F374" s="49">
        <v>-1</v>
      </c>
      <c r="G374" s="49" t="b">
        <v>0</v>
      </c>
      <c r="H374" s="49">
        <v>42707</v>
      </c>
      <c r="I374" s="49">
        <v>1</v>
      </c>
      <c r="J374" s="49" t="b">
        <v>1</v>
      </c>
    </row>
    <row r="375" spans="1:10">
      <c r="A375" s="49">
        <v>315</v>
      </c>
      <c r="B375" s="49" t="s">
        <v>1489</v>
      </c>
      <c r="C375" s="49">
        <v>2500</v>
      </c>
      <c r="D375" s="49" t="s">
        <v>1490</v>
      </c>
      <c r="E375" s="46">
        <v>166</v>
      </c>
      <c r="F375" s="49">
        <v>-1</v>
      </c>
      <c r="G375" s="49" t="b">
        <v>0</v>
      </c>
      <c r="H375" s="49">
        <v>42707</v>
      </c>
      <c r="I375" s="49">
        <v>1</v>
      </c>
      <c r="J375" s="49" t="b">
        <v>1</v>
      </c>
    </row>
    <row r="376" spans="1:10">
      <c r="A376" s="49">
        <v>316</v>
      </c>
      <c r="B376" s="49" t="s">
        <v>1491</v>
      </c>
      <c r="C376" s="49">
        <v>1</v>
      </c>
      <c r="D376" s="49" t="s">
        <v>1492</v>
      </c>
      <c r="E376" s="46">
        <v>334</v>
      </c>
      <c r="F376" s="49">
        <v>-1</v>
      </c>
      <c r="G376" s="49" t="b">
        <v>0</v>
      </c>
      <c r="H376" s="49">
        <v>42707</v>
      </c>
      <c r="I376" s="49">
        <v>1</v>
      </c>
      <c r="J376" s="49" t="b">
        <v>1</v>
      </c>
    </row>
    <row r="377" spans="1:10">
      <c r="A377" s="49">
        <v>317</v>
      </c>
      <c r="B377" s="49" t="s">
        <v>1493</v>
      </c>
      <c r="C377" s="49">
        <v>1</v>
      </c>
      <c r="D377" s="49" t="s">
        <v>1494</v>
      </c>
      <c r="E377" s="46">
        <v>335</v>
      </c>
      <c r="F377" s="49">
        <v>-1</v>
      </c>
      <c r="G377" s="49" t="b">
        <v>0</v>
      </c>
      <c r="H377" s="49">
        <v>42707</v>
      </c>
      <c r="I377" s="49">
        <v>1</v>
      </c>
      <c r="J377" s="49" t="b">
        <v>1</v>
      </c>
    </row>
    <row r="378" spans="1:10">
      <c r="A378" s="49">
        <v>318</v>
      </c>
      <c r="B378" s="49" t="s">
        <v>1495</v>
      </c>
      <c r="C378" s="49">
        <v>5</v>
      </c>
      <c r="D378" s="49" t="s">
        <v>1496</v>
      </c>
      <c r="E378" s="46">
        <v>167</v>
      </c>
      <c r="F378" s="49">
        <v>-1</v>
      </c>
      <c r="G378" s="49" t="b">
        <v>0</v>
      </c>
      <c r="H378" s="49">
        <v>42707</v>
      </c>
      <c r="I378" s="49">
        <v>1</v>
      </c>
      <c r="J378" s="49" t="b">
        <v>1</v>
      </c>
    </row>
    <row r="379" spans="1:10">
      <c r="A379" s="49">
        <v>319</v>
      </c>
      <c r="B379" s="49" t="s">
        <v>1497</v>
      </c>
      <c r="C379" s="49">
        <v>25</v>
      </c>
      <c r="D379" s="49" t="s">
        <v>1498</v>
      </c>
      <c r="E379" s="46">
        <v>168</v>
      </c>
      <c r="F379" s="49">
        <v>-1</v>
      </c>
      <c r="G379" s="49" t="b">
        <v>0</v>
      </c>
      <c r="H379" s="49">
        <v>42707</v>
      </c>
      <c r="I379" s="49">
        <v>1</v>
      </c>
      <c r="J379" s="49" t="b">
        <v>1</v>
      </c>
    </row>
    <row r="380" spans="1:10">
      <c r="A380" s="49">
        <v>320</v>
      </c>
      <c r="B380" s="49" t="s">
        <v>1499</v>
      </c>
      <c r="C380" s="49">
        <v>50</v>
      </c>
      <c r="D380" s="49" t="s">
        <v>1500</v>
      </c>
      <c r="E380" s="46">
        <v>169</v>
      </c>
      <c r="F380" s="49">
        <v>-1</v>
      </c>
      <c r="G380" s="49" t="b">
        <v>0</v>
      </c>
      <c r="H380" s="49">
        <v>42707</v>
      </c>
      <c r="I380" s="49">
        <v>1</v>
      </c>
      <c r="J380" s="49" t="b">
        <v>1</v>
      </c>
    </row>
    <row r="381" spans="1:10">
      <c r="A381" s="49">
        <v>321</v>
      </c>
      <c r="B381" s="49" t="s">
        <v>1501</v>
      </c>
      <c r="C381" s="49">
        <v>100</v>
      </c>
      <c r="D381" s="49" t="s">
        <v>1502</v>
      </c>
      <c r="E381" s="46">
        <v>170</v>
      </c>
      <c r="F381" s="49">
        <v>-1</v>
      </c>
      <c r="G381" s="49" t="b">
        <v>0</v>
      </c>
      <c r="H381" s="49">
        <v>42707</v>
      </c>
      <c r="I381" s="49">
        <v>1</v>
      </c>
      <c r="J381" s="49" t="b">
        <v>1</v>
      </c>
    </row>
    <row r="382" spans="1:10">
      <c r="A382" s="49">
        <v>322</v>
      </c>
      <c r="B382" s="49" t="s">
        <v>1503</v>
      </c>
      <c r="C382" s="49">
        <v>150</v>
      </c>
      <c r="D382" s="49" t="s">
        <v>1504</v>
      </c>
      <c r="E382" s="46">
        <v>171</v>
      </c>
      <c r="F382" s="49">
        <v>-1</v>
      </c>
      <c r="G382" s="49" t="b">
        <v>0</v>
      </c>
      <c r="H382" s="49">
        <v>42707</v>
      </c>
      <c r="I382" s="49">
        <v>1</v>
      </c>
      <c r="J382" s="49" t="b">
        <v>1</v>
      </c>
    </row>
    <row r="383" spans="1:10">
      <c r="A383" s="49">
        <v>323</v>
      </c>
      <c r="B383" s="49" t="s">
        <v>1505</v>
      </c>
      <c r="C383" s="49">
        <v>250</v>
      </c>
      <c r="D383" s="49" t="s">
        <v>1506</v>
      </c>
      <c r="E383" s="46">
        <v>172</v>
      </c>
      <c r="F383" s="49">
        <v>-1</v>
      </c>
      <c r="G383" s="49" t="b">
        <v>0</v>
      </c>
      <c r="H383" s="49">
        <v>42707</v>
      </c>
      <c r="I383" s="49">
        <v>1</v>
      </c>
      <c r="J383" s="49" t="b">
        <v>1</v>
      </c>
    </row>
    <row r="384" spans="1:10">
      <c r="A384" s="49">
        <v>324</v>
      </c>
      <c r="B384" s="49" t="s">
        <v>1507</v>
      </c>
      <c r="C384" s="49">
        <v>500</v>
      </c>
      <c r="D384" s="49" t="s">
        <v>1508</v>
      </c>
      <c r="E384" s="46">
        <v>173</v>
      </c>
      <c r="F384" s="49">
        <v>-1</v>
      </c>
      <c r="G384" s="49" t="b">
        <v>0</v>
      </c>
      <c r="H384" s="49">
        <v>42707</v>
      </c>
      <c r="I384" s="49">
        <v>1</v>
      </c>
      <c r="J384" s="49" t="b">
        <v>1</v>
      </c>
    </row>
    <row r="385" spans="1:10">
      <c r="A385" s="49">
        <v>325</v>
      </c>
      <c r="B385" s="49" t="s">
        <v>1509</v>
      </c>
      <c r="C385" s="49">
        <v>13</v>
      </c>
      <c r="D385" s="49" t="s">
        <v>1510</v>
      </c>
      <c r="E385" s="49">
        <v>5056</v>
      </c>
      <c r="F385" s="49">
        <v>-3</v>
      </c>
      <c r="G385" s="49" t="b">
        <v>0</v>
      </c>
      <c r="H385" s="49">
        <v>42707</v>
      </c>
      <c r="I385" s="49">
        <v>1</v>
      </c>
      <c r="J385" s="49" t="b">
        <v>1</v>
      </c>
    </row>
    <row r="386" spans="1:10">
      <c r="A386" s="49">
        <v>326</v>
      </c>
      <c r="B386" s="49" t="s">
        <v>1511</v>
      </c>
      <c r="C386" s="49">
        <v>47</v>
      </c>
      <c r="D386" s="49" t="s">
        <v>1512</v>
      </c>
      <c r="E386" s="49">
        <v>5057</v>
      </c>
      <c r="F386" s="49">
        <v>-3</v>
      </c>
      <c r="G386" s="49" t="b">
        <v>0</v>
      </c>
      <c r="H386" s="49">
        <v>42707</v>
      </c>
      <c r="I386" s="49">
        <v>1</v>
      </c>
      <c r="J386" s="49" t="b">
        <v>1</v>
      </c>
    </row>
    <row r="387" spans="1:10">
      <c r="A387" s="49">
        <v>327</v>
      </c>
      <c r="B387" s="49" t="s">
        <v>1513</v>
      </c>
      <c r="C387" s="49">
        <v>155</v>
      </c>
      <c r="D387" s="49" t="s">
        <v>1514</v>
      </c>
      <c r="E387" s="49">
        <v>5058</v>
      </c>
      <c r="F387" s="49">
        <v>-3</v>
      </c>
      <c r="G387" s="49" t="b">
        <v>0</v>
      </c>
      <c r="H387" s="49">
        <v>42707</v>
      </c>
      <c r="I387" s="49">
        <v>1</v>
      </c>
      <c r="J387" s="49" t="b">
        <v>1</v>
      </c>
    </row>
    <row r="388" spans="1:10">
      <c r="A388" s="49">
        <v>328</v>
      </c>
      <c r="B388" s="49" t="s">
        <v>1515</v>
      </c>
      <c r="C388" s="49">
        <v>260</v>
      </c>
      <c r="D388" s="49" t="s">
        <v>1516</v>
      </c>
      <c r="E388" s="49">
        <v>5059</v>
      </c>
      <c r="F388" s="49">
        <v>-3</v>
      </c>
      <c r="G388" s="49" t="b">
        <v>0</v>
      </c>
      <c r="H388" s="49">
        <v>42707</v>
      </c>
      <c r="I388" s="49">
        <v>1</v>
      </c>
      <c r="J388" s="49" t="b">
        <v>1</v>
      </c>
    </row>
    <row r="389" spans="1:10">
      <c r="A389" s="49">
        <v>329</v>
      </c>
      <c r="B389" s="49" t="s">
        <v>1517</v>
      </c>
      <c r="C389" s="49">
        <v>3</v>
      </c>
      <c r="D389" s="49" t="s">
        <v>1518</v>
      </c>
      <c r="E389" s="46">
        <v>174</v>
      </c>
      <c r="F389" s="49">
        <v>-1</v>
      </c>
      <c r="G389" s="49" t="b">
        <v>0</v>
      </c>
      <c r="H389" s="49">
        <v>42707</v>
      </c>
      <c r="I389" s="49">
        <v>1</v>
      </c>
      <c r="J389" s="49" t="b">
        <v>1</v>
      </c>
    </row>
    <row r="390" spans="1:10">
      <c r="A390" s="49">
        <v>330</v>
      </c>
      <c r="B390" s="49" t="s">
        <v>1519</v>
      </c>
      <c r="C390" s="49">
        <v>15</v>
      </c>
      <c r="D390" s="49" t="s">
        <v>1520</v>
      </c>
      <c r="E390" s="46">
        <v>175</v>
      </c>
      <c r="F390" s="49">
        <v>-1</v>
      </c>
      <c r="G390" s="49" t="b">
        <v>0</v>
      </c>
      <c r="H390" s="49">
        <v>42707</v>
      </c>
      <c r="I390" s="49">
        <v>1</v>
      </c>
      <c r="J390" s="49" t="b">
        <v>1</v>
      </c>
    </row>
    <row r="391" spans="1:10">
      <c r="A391" s="49">
        <v>331</v>
      </c>
      <c r="B391" s="49" t="s">
        <v>1521</v>
      </c>
      <c r="C391" s="49">
        <v>30</v>
      </c>
      <c r="D391" s="49" t="s">
        <v>1522</v>
      </c>
      <c r="E391" s="46">
        <v>176</v>
      </c>
      <c r="F391" s="49">
        <v>-1</v>
      </c>
      <c r="G391" s="49" t="b">
        <v>0</v>
      </c>
      <c r="H391" s="49">
        <v>42707</v>
      </c>
      <c r="I391" s="49">
        <v>1</v>
      </c>
      <c r="J391" s="49" t="b">
        <v>1</v>
      </c>
    </row>
    <row r="392" spans="1:10">
      <c r="A392" s="49">
        <v>332</v>
      </c>
      <c r="B392" s="49" t="s">
        <v>1523</v>
      </c>
      <c r="C392" s="49">
        <v>60</v>
      </c>
      <c r="D392" s="49" t="s">
        <v>1524</v>
      </c>
      <c r="E392" s="46">
        <v>177</v>
      </c>
      <c r="F392" s="49">
        <v>-1</v>
      </c>
      <c r="G392" s="49" t="b">
        <v>0</v>
      </c>
      <c r="H392" s="49">
        <v>42707</v>
      </c>
      <c r="I392" s="49">
        <v>1</v>
      </c>
      <c r="J392" s="49" t="b">
        <v>1</v>
      </c>
    </row>
    <row r="393" spans="1:10">
      <c r="A393" s="49">
        <v>333</v>
      </c>
      <c r="B393" s="49" t="s">
        <v>1525</v>
      </c>
      <c r="C393" s="49">
        <v>90</v>
      </c>
      <c r="D393" s="49" t="s">
        <v>1526</v>
      </c>
      <c r="E393" s="46">
        <v>178</v>
      </c>
      <c r="F393" s="49">
        <v>-1</v>
      </c>
      <c r="G393" s="49" t="b">
        <v>0</v>
      </c>
      <c r="H393" s="49">
        <v>42707</v>
      </c>
      <c r="I393" s="49">
        <v>1</v>
      </c>
      <c r="J393" s="49" t="b">
        <v>1</v>
      </c>
    </row>
    <row r="394" spans="1:10">
      <c r="A394" s="49">
        <v>334</v>
      </c>
      <c r="B394" s="49" t="s">
        <v>1527</v>
      </c>
      <c r="C394" s="49">
        <v>150</v>
      </c>
      <c r="D394" s="49" t="s">
        <v>1528</v>
      </c>
      <c r="E394" s="46">
        <v>179</v>
      </c>
      <c r="F394" s="49">
        <v>-1</v>
      </c>
      <c r="G394" s="49" t="b">
        <v>0</v>
      </c>
      <c r="H394" s="49">
        <v>42707</v>
      </c>
      <c r="I394" s="49">
        <v>1</v>
      </c>
      <c r="J394" s="49" t="b">
        <v>1</v>
      </c>
    </row>
    <row r="395" spans="1:10">
      <c r="A395" s="49">
        <v>335</v>
      </c>
      <c r="B395" s="49" t="s">
        <v>1529</v>
      </c>
      <c r="C395" s="49">
        <v>300</v>
      </c>
      <c r="D395" s="49" t="s">
        <v>1530</v>
      </c>
      <c r="E395" s="46">
        <v>180</v>
      </c>
      <c r="F395" s="49">
        <v>-1</v>
      </c>
      <c r="G395" s="49" t="b">
        <v>0</v>
      </c>
      <c r="H395" s="49">
        <v>42707</v>
      </c>
      <c r="I395" s="49">
        <v>1</v>
      </c>
      <c r="J395" s="49" t="b">
        <v>1</v>
      </c>
    </row>
    <row r="396" spans="1:10">
      <c r="A396" s="49">
        <v>336</v>
      </c>
      <c r="B396" s="49" t="s">
        <v>1531</v>
      </c>
      <c r="C396" s="49">
        <v>250</v>
      </c>
      <c r="D396" s="49" t="s">
        <v>1532</v>
      </c>
      <c r="E396" s="46">
        <v>181</v>
      </c>
      <c r="F396" s="49">
        <v>-1</v>
      </c>
      <c r="G396" s="49" t="b">
        <v>0</v>
      </c>
      <c r="H396" s="49">
        <v>42707</v>
      </c>
      <c r="I396" s="49">
        <v>1</v>
      </c>
      <c r="J396" s="49" t="b">
        <v>1</v>
      </c>
    </row>
    <row r="397" spans="1:10">
      <c r="A397" s="49">
        <v>337</v>
      </c>
      <c r="B397" s="49" t="s">
        <v>1533</v>
      </c>
      <c r="C397" s="49">
        <v>500</v>
      </c>
      <c r="D397" s="49" t="s">
        <v>1534</v>
      </c>
      <c r="E397" s="46">
        <v>182</v>
      </c>
      <c r="F397" s="49">
        <v>-1</v>
      </c>
      <c r="G397" s="49" t="b">
        <v>0</v>
      </c>
      <c r="H397" s="49">
        <v>42707</v>
      </c>
      <c r="I397" s="49">
        <v>1</v>
      </c>
      <c r="J397" s="49" t="b">
        <v>1</v>
      </c>
    </row>
    <row r="398" spans="1:10">
      <c r="A398" s="49">
        <v>338</v>
      </c>
      <c r="B398" s="49" t="s">
        <v>1535</v>
      </c>
      <c r="C398" s="49">
        <v>1000</v>
      </c>
      <c r="D398" s="49" t="s">
        <v>1536</v>
      </c>
      <c r="E398" s="46">
        <v>183</v>
      </c>
      <c r="F398" s="49">
        <v>-1</v>
      </c>
      <c r="G398" s="49" t="b">
        <v>0</v>
      </c>
      <c r="H398" s="49">
        <v>42707</v>
      </c>
      <c r="I398" s="49">
        <v>1</v>
      </c>
      <c r="J398" s="49" t="b">
        <v>1</v>
      </c>
    </row>
    <row r="399" spans="1:10">
      <c r="A399" s="49">
        <v>339</v>
      </c>
      <c r="B399" s="49" t="s">
        <v>1537</v>
      </c>
      <c r="C399" s="49">
        <v>2500</v>
      </c>
      <c r="D399" s="49" t="s">
        <v>1538</v>
      </c>
      <c r="E399" s="46">
        <v>184</v>
      </c>
      <c r="F399" s="49">
        <v>-1</v>
      </c>
      <c r="G399" s="49" t="b">
        <v>0</v>
      </c>
      <c r="H399" s="49">
        <v>42707</v>
      </c>
      <c r="I399" s="49">
        <v>1</v>
      </c>
      <c r="J399" s="49" t="b">
        <v>1</v>
      </c>
    </row>
    <row r="400" spans="1:10">
      <c r="A400" s="49">
        <v>340</v>
      </c>
      <c r="B400" s="49" t="s">
        <v>1539</v>
      </c>
      <c r="C400" s="49">
        <v>12</v>
      </c>
      <c r="D400" s="49" t="s">
        <v>1540</v>
      </c>
      <c r="E400" s="49">
        <v>5060</v>
      </c>
      <c r="F400" s="49">
        <v>-3</v>
      </c>
      <c r="G400" s="49" t="b">
        <v>0</v>
      </c>
      <c r="H400" s="49">
        <v>42707</v>
      </c>
      <c r="I400" s="49">
        <v>1</v>
      </c>
      <c r="J400" s="49" t="b">
        <v>1</v>
      </c>
    </row>
    <row r="401" spans="1:10">
      <c r="A401" s="49">
        <v>341</v>
      </c>
      <c r="B401" s="49" t="s">
        <v>1541</v>
      </c>
      <c r="C401" s="49">
        <v>28</v>
      </c>
      <c r="D401" s="49" t="s">
        <v>1542</v>
      </c>
      <c r="E401" s="49">
        <v>5061</v>
      </c>
      <c r="F401" s="49">
        <v>-3</v>
      </c>
      <c r="G401" s="49" t="b">
        <v>0</v>
      </c>
      <c r="H401" s="49">
        <v>42707</v>
      </c>
      <c r="I401" s="49">
        <v>1</v>
      </c>
      <c r="J401" s="49" t="b">
        <v>1</v>
      </c>
    </row>
    <row r="402" spans="1:10">
      <c r="A402" s="49">
        <v>342</v>
      </c>
      <c r="B402" s="49" t="s">
        <v>1543</v>
      </c>
      <c r="C402" s="49">
        <v>120</v>
      </c>
      <c r="D402" s="49" t="s">
        <v>1544</v>
      </c>
      <c r="E402" s="49">
        <v>5062</v>
      </c>
      <c r="F402" s="49">
        <v>-3</v>
      </c>
      <c r="G402" s="49" t="b">
        <v>0</v>
      </c>
      <c r="H402" s="49">
        <v>42707</v>
      </c>
      <c r="I402" s="49">
        <v>1</v>
      </c>
      <c r="J402" s="49" t="b">
        <v>1</v>
      </c>
    </row>
    <row r="403" spans="1:10">
      <c r="A403" s="49">
        <v>343</v>
      </c>
      <c r="B403" s="49" t="s">
        <v>1545</v>
      </c>
      <c r="C403" s="49">
        <v>336</v>
      </c>
      <c r="D403" s="49" t="s">
        <v>1546</v>
      </c>
      <c r="E403" s="49">
        <v>5063</v>
      </c>
      <c r="F403" s="49">
        <v>-3</v>
      </c>
      <c r="G403" s="49" t="b">
        <v>0</v>
      </c>
      <c r="H403" s="49">
        <v>42707</v>
      </c>
      <c r="I403" s="49">
        <v>1</v>
      </c>
      <c r="J403" s="49" t="b">
        <v>1</v>
      </c>
    </row>
    <row r="404" spans="1:10">
      <c r="A404" s="49">
        <v>344</v>
      </c>
      <c r="B404" s="49" t="s">
        <v>1547</v>
      </c>
      <c r="C404" s="49">
        <v>10</v>
      </c>
      <c r="D404" s="49" t="s">
        <v>1548</v>
      </c>
      <c r="E404" s="46">
        <v>185</v>
      </c>
      <c r="F404" s="49">
        <v>-1</v>
      </c>
      <c r="G404" s="49" t="b">
        <v>0</v>
      </c>
      <c r="H404" s="49">
        <v>42707</v>
      </c>
      <c r="I404" s="49">
        <v>1</v>
      </c>
      <c r="J404" s="49" t="b">
        <v>1</v>
      </c>
    </row>
    <row r="405" spans="1:10">
      <c r="A405" s="49">
        <v>345</v>
      </c>
      <c r="B405" s="49" t="s">
        <v>1549</v>
      </c>
      <c r="C405" s="49">
        <v>20</v>
      </c>
      <c r="D405" s="49" t="s">
        <v>1550</v>
      </c>
      <c r="E405" s="46">
        <v>186</v>
      </c>
      <c r="F405" s="49">
        <v>-1</v>
      </c>
      <c r="G405" s="49" t="b">
        <v>0</v>
      </c>
      <c r="H405" s="49">
        <v>42707</v>
      </c>
      <c r="I405" s="49">
        <v>1</v>
      </c>
      <c r="J405" s="49" t="b">
        <v>1</v>
      </c>
    </row>
    <row r="406" spans="1:10">
      <c r="A406" s="49">
        <v>346</v>
      </c>
      <c r="B406" s="49" t="s">
        <v>1551</v>
      </c>
      <c r="C406" s="49">
        <v>40</v>
      </c>
      <c r="D406" s="49" t="s">
        <v>1552</v>
      </c>
      <c r="E406" s="46">
        <v>187</v>
      </c>
      <c r="F406" s="49">
        <v>-1</v>
      </c>
      <c r="G406" s="49" t="b">
        <v>0</v>
      </c>
      <c r="H406" s="49">
        <v>42707</v>
      </c>
      <c r="I406" s="49">
        <v>1</v>
      </c>
      <c r="J406" s="49" t="b">
        <v>1</v>
      </c>
    </row>
    <row r="407" spans="1:10">
      <c r="A407" s="49">
        <v>347</v>
      </c>
      <c r="B407" s="49" t="s">
        <v>1553</v>
      </c>
      <c r="C407" s="49">
        <v>80</v>
      </c>
      <c r="D407" s="49" t="s">
        <v>1554</v>
      </c>
      <c r="E407" s="46">
        <v>188</v>
      </c>
      <c r="F407" s="49">
        <v>-1</v>
      </c>
      <c r="G407" s="49" t="b">
        <v>0</v>
      </c>
      <c r="H407" s="49">
        <v>42707</v>
      </c>
      <c r="I407" s="49">
        <v>1</v>
      </c>
      <c r="J407" s="49" t="b">
        <v>1</v>
      </c>
    </row>
    <row r="408" spans="1:10">
      <c r="A408" s="49">
        <v>348</v>
      </c>
      <c r="B408" s="49" t="s">
        <v>1555</v>
      </c>
      <c r="C408" s="49">
        <v>160</v>
      </c>
      <c r="D408" s="49" t="s">
        <v>1556</v>
      </c>
      <c r="E408" s="46">
        <v>189</v>
      </c>
      <c r="F408" s="49">
        <v>-1</v>
      </c>
      <c r="G408" s="49" t="b">
        <v>0</v>
      </c>
      <c r="H408" s="49">
        <v>42707</v>
      </c>
      <c r="I408" s="49">
        <v>1</v>
      </c>
      <c r="J408" s="49" t="b">
        <v>1</v>
      </c>
    </row>
    <row r="409" spans="1:10">
      <c r="A409" s="49">
        <v>349</v>
      </c>
      <c r="B409" s="49" t="s">
        <v>1557</v>
      </c>
      <c r="C409" s="49">
        <v>320</v>
      </c>
      <c r="D409" s="49" t="s">
        <v>1558</v>
      </c>
      <c r="E409" s="46">
        <v>190</v>
      </c>
      <c r="F409" s="49">
        <v>-1</v>
      </c>
      <c r="G409" s="49" t="b">
        <v>0</v>
      </c>
      <c r="H409" s="49">
        <v>42707</v>
      </c>
      <c r="I409" s="49">
        <v>1</v>
      </c>
      <c r="J409" s="49" t="b">
        <v>1</v>
      </c>
    </row>
    <row r="410" spans="1:10">
      <c r="A410" s="49">
        <v>350</v>
      </c>
      <c r="B410" s="49" t="s">
        <v>1559</v>
      </c>
      <c r="C410" s="49">
        <v>640</v>
      </c>
      <c r="D410" s="49" t="s">
        <v>1560</v>
      </c>
      <c r="E410" s="46">
        <v>191</v>
      </c>
      <c r="F410" s="49">
        <v>-1</v>
      </c>
      <c r="G410" s="49" t="b">
        <v>0</v>
      </c>
      <c r="H410" s="49">
        <v>42707</v>
      </c>
      <c r="I410" s="49">
        <v>1</v>
      </c>
      <c r="J410" s="49" t="b">
        <v>1</v>
      </c>
    </row>
    <row r="411" spans="1:10">
      <c r="A411" s="49">
        <v>351</v>
      </c>
      <c r="B411" s="49" t="s">
        <v>1561</v>
      </c>
      <c r="C411" s="49">
        <v>10</v>
      </c>
      <c r="D411" s="49" t="s">
        <v>1562</v>
      </c>
      <c r="E411" s="46">
        <v>192</v>
      </c>
      <c r="F411" s="49">
        <v>-1</v>
      </c>
      <c r="G411" s="49" t="b">
        <v>0</v>
      </c>
      <c r="H411" s="49">
        <v>42707</v>
      </c>
      <c r="I411" s="49">
        <v>1</v>
      </c>
      <c r="J411" s="49" t="b">
        <v>1</v>
      </c>
    </row>
    <row r="412" spans="1:10">
      <c r="A412" s="49">
        <v>352</v>
      </c>
      <c r="B412" s="49" t="s">
        <v>1563</v>
      </c>
      <c r="C412" s="49">
        <v>20</v>
      </c>
      <c r="D412" s="49" t="s">
        <v>1564</v>
      </c>
      <c r="E412" s="46">
        <v>193</v>
      </c>
      <c r="F412" s="49">
        <v>-1</v>
      </c>
      <c r="G412" s="49" t="b">
        <v>0</v>
      </c>
      <c r="H412" s="49">
        <v>42707</v>
      </c>
      <c r="I412" s="49">
        <v>1</v>
      </c>
      <c r="J412" s="49" t="b">
        <v>1</v>
      </c>
    </row>
    <row r="413" spans="1:10">
      <c r="A413" s="49">
        <v>353</v>
      </c>
      <c r="B413" s="49" t="s">
        <v>1565</v>
      </c>
      <c r="C413" s="49">
        <v>40</v>
      </c>
      <c r="D413" s="49" t="s">
        <v>1566</v>
      </c>
      <c r="E413" s="46">
        <v>194</v>
      </c>
      <c r="F413" s="49">
        <v>-1</v>
      </c>
      <c r="G413" s="49" t="b">
        <v>0</v>
      </c>
      <c r="H413" s="49">
        <v>42707</v>
      </c>
      <c r="I413" s="49">
        <v>1</v>
      </c>
      <c r="J413" s="49" t="b">
        <v>1</v>
      </c>
    </row>
    <row r="414" spans="1:10">
      <c r="A414" s="49">
        <v>354</v>
      </c>
      <c r="B414" s="49" t="s">
        <v>1567</v>
      </c>
      <c r="C414" s="49">
        <v>80</v>
      </c>
      <c r="D414" s="49" t="s">
        <v>1568</v>
      </c>
      <c r="E414" s="46">
        <v>195</v>
      </c>
      <c r="F414" s="49">
        <v>-1</v>
      </c>
      <c r="G414" s="49" t="b">
        <v>0</v>
      </c>
      <c r="H414" s="49">
        <v>42707</v>
      </c>
      <c r="I414" s="49">
        <v>1</v>
      </c>
      <c r="J414" s="49" t="b">
        <v>1</v>
      </c>
    </row>
    <row r="415" spans="1:10">
      <c r="A415" s="49">
        <v>355</v>
      </c>
      <c r="B415" s="49" t="s">
        <v>1569</v>
      </c>
      <c r="C415" s="49">
        <v>160</v>
      </c>
      <c r="D415" s="49" t="s">
        <v>1570</v>
      </c>
      <c r="E415" s="46">
        <v>196</v>
      </c>
      <c r="F415" s="49">
        <v>-1</v>
      </c>
      <c r="G415" s="49" t="b">
        <v>0</v>
      </c>
      <c r="H415" s="49">
        <v>42707</v>
      </c>
      <c r="I415" s="49">
        <v>1</v>
      </c>
      <c r="J415" s="49" t="b">
        <v>1</v>
      </c>
    </row>
    <row r="416" spans="1:10">
      <c r="A416" s="49">
        <v>356</v>
      </c>
      <c r="B416" s="49" t="s">
        <v>1571</v>
      </c>
      <c r="C416" s="49">
        <v>320</v>
      </c>
      <c r="D416" s="49" t="s">
        <v>1572</v>
      </c>
      <c r="E416" s="46">
        <v>197</v>
      </c>
      <c r="F416" s="49">
        <v>-1</v>
      </c>
      <c r="G416" s="49" t="b">
        <v>0</v>
      </c>
      <c r="H416" s="49">
        <v>42707</v>
      </c>
      <c r="I416" s="49">
        <v>1</v>
      </c>
      <c r="J416" s="49" t="b">
        <v>1</v>
      </c>
    </row>
    <row r="417" spans="1:10">
      <c r="A417" s="49">
        <v>357</v>
      </c>
      <c r="B417" s="49" t="s">
        <v>1573</v>
      </c>
      <c r="C417" s="49">
        <v>640</v>
      </c>
      <c r="D417" s="49" t="s">
        <v>1574</v>
      </c>
      <c r="E417" s="46">
        <v>198</v>
      </c>
      <c r="F417" s="49">
        <v>-1</v>
      </c>
      <c r="G417" s="49" t="b">
        <v>0</v>
      </c>
      <c r="H417" s="49">
        <v>42707</v>
      </c>
      <c r="I417" s="49">
        <v>1</v>
      </c>
      <c r="J417" s="49" t="b">
        <v>1</v>
      </c>
    </row>
    <row r="418" spans="1:10">
      <c r="A418" s="49">
        <v>358</v>
      </c>
      <c r="B418" s="49" t="s">
        <v>1575</v>
      </c>
      <c r="C418" s="49">
        <v>11</v>
      </c>
      <c r="D418" s="49" t="s">
        <v>1576</v>
      </c>
      <c r="E418" s="49">
        <v>5064</v>
      </c>
      <c r="F418" s="49">
        <v>-3</v>
      </c>
      <c r="G418" s="49" t="b">
        <v>0</v>
      </c>
      <c r="H418" s="49">
        <v>42707</v>
      </c>
      <c r="I418" s="49">
        <v>1</v>
      </c>
      <c r="J418" s="49" t="b">
        <v>1</v>
      </c>
    </row>
    <row r="419" spans="1:10">
      <c r="A419" s="49">
        <v>359</v>
      </c>
      <c r="B419" s="49" t="s">
        <v>1577</v>
      </c>
      <c r="C419" s="49">
        <v>23</v>
      </c>
      <c r="D419" s="49" t="s">
        <v>1578</v>
      </c>
      <c r="E419" s="49">
        <v>5065</v>
      </c>
      <c r="F419" s="49">
        <v>-3</v>
      </c>
      <c r="G419" s="49" t="b">
        <v>0</v>
      </c>
      <c r="H419" s="49">
        <v>42707</v>
      </c>
      <c r="I419" s="49">
        <v>1</v>
      </c>
      <c r="J419" s="49" t="b">
        <v>1</v>
      </c>
    </row>
    <row r="420" spans="1:10">
      <c r="A420" s="49">
        <v>360</v>
      </c>
      <c r="B420" s="49" t="s">
        <v>1579</v>
      </c>
      <c r="C420" s="49">
        <v>60</v>
      </c>
      <c r="D420" s="49" t="s">
        <v>1580</v>
      </c>
      <c r="E420" s="49">
        <v>5066</v>
      </c>
      <c r="F420" s="49">
        <v>-3</v>
      </c>
      <c r="G420" s="49" t="b">
        <v>0</v>
      </c>
      <c r="H420" s="49">
        <v>42707</v>
      </c>
      <c r="I420" s="49">
        <v>1</v>
      </c>
      <c r="J420" s="49" t="b">
        <v>1</v>
      </c>
    </row>
    <row r="421" spans="1:10">
      <c r="A421" s="49">
        <v>361</v>
      </c>
      <c r="B421" s="49" t="s">
        <v>1581</v>
      </c>
      <c r="C421" s="49">
        <v>240</v>
      </c>
      <c r="D421" s="49" t="s">
        <v>1582</v>
      </c>
      <c r="E421" s="49">
        <v>5067</v>
      </c>
      <c r="F421" s="49">
        <v>-3</v>
      </c>
      <c r="G421" s="49" t="b">
        <v>0</v>
      </c>
      <c r="H421" s="49">
        <v>42707</v>
      </c>
      <c r="I421" s="49">
        <v>1</v>
      </c>
      <c r="J421" s="49" t="b">
        <v>1</v>
      </c>
    </row>
    <row r="422" spans="1:10">
      <c r="A422" s="49">
        <v>362</v>
      </c>
      <c r="B422" s="49" t="s">
        <v>1583</v>
      </c>
      <c r="C422" s="49">
        <v>50</v>
      </c>
      <c r="D422" s="49" t="s">
        <v>1584</v>
      </c>
      <c r="E422" s="46">
        <v>130</v>
      </c>
      <c r="F422" s="49">
        <v>-1</v>
      </c>
      <c r="G422" s="49" t="b">
        <v>0</v>
      </c>
      <c r="H422" s="49">
        <v>42707</v>
      </c>
      <c r="I422" s="49">
        <v>1</v>
      </c>
      <c r="J422" s="49" t="b">
        <v>1</v>
      </c>
    </row>
    <row r="423" spans="1:10">
      <c r="A423" s="49">
        <v>363</v>
      </c>
      <c r="B423" s="49" t="s">
        <v>1585</v>
      </c>
      <c r="C423" s="49">
        <v>82</v>
      </c>
      <c r="D423" s="49" t="s">
        <v>1586</v>
      </c>
      <c r="E423" s="46">
        <v>131</v>
      </c>
      <c r="F423" s="49">
        <v>-1</v>
      </c>
      <c r="G423" s="49" t="b">
        <v>0</v>
      </c>
      <c r="H423" s="49">
        <v>42707</v>
      </c>
      <c r="I423" s="49">
        <v>1</v>
      </c>
      <c r="J423" s="49" t="b">
        <v>1</v>
      </c>
    </row>
    <row r="424" spans="1:10">
      <c r="A424" s="49">
        <v>364</v>
      </c>
      <c r="B424" s="49" t="s">
        <v>1587</v>
      </c>
      <c r="C424" s="49">
        <v>82</v>
      </c>
      <c r="D424" s="49" t="s">
        <v>1588</v>
      </c>
      <c r="E424" s="46">
        <v>132</v>
      </c>
      <c r="F424" s="49">
        <v>-1</v>
      </c>
      <c r="G424" s="49" t="b">
        <v>0</v>
      </c>
      <c r="H424" s="49">
        <v>42707</v>
      </c>
      <c r="I424" s="49">
        <v>1</v>
      </c>
      <c r="J424" s="49" t="b">
        <v>1</v>
      </c>
    </row>
    <row r="425" spans="1:10">
      <c r="A425" s="49">
        <v>365</v>
      </c>
      <c r="B425" s="49" t="s">
        <v>1589</v>
      </c>
      <c r="C425" s="49">
        <v>82</v>
      </c>
      <c r="D425" s="49" t="s">
        <v>1590</v>
      </c>
      <c r="E425" s="46">
        <v>133</v>
      </c>
      <c r="F425" s="49">
        <v>-1</v>
      </c>
      <c r="G425" s="49" t="b">
        <v>0</v>
      </c>
      <c r="H425" s="49">
        <v>42707</v>
      </c>
      <c r="I425" s="49">
        <v>1</v>
      </c>
      <c r="J425" s="49" t="b">
        <v>1</v>
      </c>
    </row>
    <row r="426" spans="1:10">
      <c r="A426" s="49">
        <v>366</v>
      </c>
      <c r="B426" s="8" t="s">
        <v>1591</v>
      </c>
      <c r="C426" s="8">
        <v>1000</v>
      </c>
      <c r="D426" s="8" t="s">
        <v>1592</v>
      </c>
      <c r="E426" s="46">
        <v>35</v>
      </c>
      <c r="F426" s="8">
        <v>0</v>
      </c>
      <c r="G426" s="8" t="b">
        <v>0</v>
      </c>
      <c r="H426" s="8">
        <v>42707</v>
      </c>
      <c r="I426" s="8">
        <v>1</v>
      </c>
      <c r="J426" s="8" t="b">
        <v>1</v>
      </c>
    </row>
    <row r="427" spans="1:10">
      <c r="A427" s="49">
        <v>367</v>
      </c>
      <c r="B427" s="8" t="s">
        <v>1593</v>
      </c>
      <c r="C427" s="8">
        <v>10000</v>
      </c>
      <c r="D427" s="8" t="s">
        <v>1594</v>
      </c>
      <c r="E427" s="46">
        <v>36</v>
      </c>
      <c r="F427" s="8">
        <v>0</v>
      </c>
      <c r="G427" s="8" t="b">
        <v>0</v>
      </c>
      <c r="H427" s="8">
        <v>42707</v>
      </c>
      <c r="I427" s="8">
        <v>1</v>
      </c>
      <c r="J427" s="8" t="b">
        <v>1</v>
      </c>
    </row>
    <row r="428" spans="1:10">
      <c r="A428" s="49">
        <v>368</v>
      </c>
      <c r="B428" s="8" t="s">
        <v>1595</v>
      </c>
      <c r="C428" s="8">
        <v>1000</v>
      </c>
      <c r="D428" s="8" t="s">
        <v>1596</v>
      </c>
      <c r="E428" s="46">
        <v>37</v>
      </c>
      <c r="F428" s="8">
        <v>0</v>
      </c>
      <c r="G428" s="8" t="b">
        <v>0</v>
      </c>
      <c r="H428" s="8">
        <v>42707</v>
      </c>
      <c r="I428" s="8">
        <v>1</v>
      </c>
      <c r="J428" s="8" t="b">
        <v>1</v>
      </c>
    </row>
    <row r="429" spans="1:10">
      <c r="A429" s="49">
        <v>369</v>
      </c>
      <c r="B429" s="8" t="s">
        <v>1597</v>
      </c>
      <c r="C429" s="8">
        <v>10000</v>
      </c>
      <c r="D429" s="8" t="s">
        <v>1598</v>
      </c>
      <c r="E429" s="46">
        <v>38</v>
      </c>
      <c r="F429" s="8">
        <v>0</v>
      </c>
      <c r="G429" s="8" t="b">
        <v>0</v>
      </c>
      <c r="H429" s="8">
        <v>42707</v>
      </c>
      <c r="I429" s="8">
        <v>1</v>
      </c>
      <c r="J429" s="8" t="b">
        <v>1</v>
      </c>
    </row>
    <row r="430" spans="1:10">
      <c r="A430" s="49">
        <v>370</v>
      </c>
      <c r="B430" s="49" t="s">
        <v>1599</v>
      </c>
      <c r="C430" s="49">
        <v>6</v>
      </c>
      <c r="D430" s="49" t="s">
        <v>1600</v>
      </c>
      <c r="E430" s="49">
        <v>5068</v>
      </c>
      <c r="F430" s="49">
        <v>-3</v>
      </c>
      <c r="G430" s="49" t="b">
        <v>0</v>
      </c>
      <c r="H430" s="49">
        <v>42707</v>
      </c>
      <c r="I430" s="49">
        <v>1</v>
      </c>
      <c r="J430" s="49" t="b">
        <v>1</v>
      </c>
    </row>
    <row r="431" spans="1:10">
      <c r="A431" s="49">
        <v>371</v>
      </c>
      <c r="B431" s="49" t="s">
        <v>1601</v>
      </c>
      <c r="C431" s="49">
        <v>66</v>
      </c>
      <c r="D431" s="49" t="s">
        <v>1602</v>
      </c>
      <c r="E431" s="49">
        <v>5069</v>
      </c>
      <c r="F431" s="49">
        <v>-3</v>
      </c>
      <c r="G431" s="49" t="b">
        <v>0</v>
      </c>
      <c r="H431" s="49">
        <v>42707</v>
      </c>
      <c r="I431" s="49">
        <v>1</v>
      </c>
      <c r="J431" s="49" t="b">
        <v>1</v>
      </c>
    </row>
    <row r="432" spans="1:10">
      <c r="A432" s="49">
        <v>372</v>
      </c>
      <c r="B432" s="49" t="s">
        <v>1603</v>
      </c>
      <c r="C432" s="49">
        <v>166</v>
      </c>
      <c r="D432" s="49" t="s">
        <v>1604</v>
      </c>
      <c r="E432" s="49">
        <v>5070</v>
      </c>
      <c r="F432" s="49">
        <v>-3</v>
      </c>
      <c r="G432" s="49" t="b">
        <v>0</v>
      </c>
      <c r="H432" s="49">
        <v>42707</v>
      </c>
      <c r="I432" s="49">
        <v>1</v>
      </c>
      <c r="J432" s="49" t="b">
        <v>1</v>
      </c>
    </row>
    <row r="433" spans="1:10">
      <c r="A433" s="49">
        <v>373</v>
      </c>
      <c r="B433" s="49" t="s">
        <v>1605</v>
      </c>
      <c r="C433" s="49">
        <v>6666</v>
      </c>
      <c r="D433" s="49" t="s">
        <v>1606</v>
      </c>
      <c r="E433" s="49">
        <v>5071</v>
      </c>
      <c r="F433" s="49">
        <v>-3</v>
      </c>
      <c r="G433" s="49" t="b">
        <v>0</v>
      </c>
      <c r="H433" s="49">
        <v>42707</v>
      </c>
      <c r="I433" s="49">
        <v>1</v>
      </c>
      <c r="J433" s="49" t="b">
        <v>1</v>
      </c>
    </row>
    <row r="434" spans="1:10">
      <c r="A434" s="49">
        <v>374</v>
      </c>
      <c r="B434" s="49" t="s">
        <v>1607</v>
      </c>
      <c r="C434" s="49">
        <v>88</v>
      </c>
      <c r="D434" s="49" t="s">
        <v>1608</v>
      </c>
      <c r="E434" s="46">
        <v>138</v>
      </c>
      <c r="F434" s="49">
        <v>-1</v>
      </c>
      <c r="G434" s="49" t="b">
        <v>0</v>
      </c>
      <c r="H434" s="49">
        <v>42707</v>
      </c>
      <c r="I434" s="49">
        <v>1</v>
      </c>
      <c r="J434" s="49" t="b">
        <v>1</v>
      </c>
    </row>
    <row r="435" spans="1:10">
      <c r="A435" s="49">
        <v>375</v>
      </c>
      <c r="B435" s="49" t="s">
        <v>1609</v>
      </c>
      <c r="C435" s="49">
        <v>666</v>
      </c>
      <c r="D435" s="49" t="s">
        <v>1610</v>
      </c>
      <c r="E435" s="46">
        <v>139</v>
      </c>
      <c r="F435" s="49">
        <v>-1</v>
      </c>
      <c r="G435" s="49" t="b">
        <v>0</v>
      </c>
      <c r="H435" s="49">
        <v>42707</v>
      </c>
      <c r="I435" s="49">
        <v>1</v>
      </c>
      <c r="J435" s="49" t="b">
        <v>1</v>
      </c>
    </row>
    <row r="436" spans="1:10">
      <c r="A436" s="49">
        <v>376</v>
      </c>
      <c r="B436" s="49" t="s">
        <v>1611</v>
      </c>
      <c r="C436" s="49">
        <v>8888</v>
      </c>
      <c r="D436" s="49" t="s">
        <v>1612</v>
      </c>
      <c r="E436" s="46">
        <v>140</v>
      </c>
      <c r="F436" s="49">
        <v>-1</v>
      </c>
      <c r="G436" s="49" t="b">
        <v>0</v>
      </c>
      <c r="H436" s="49">
        <v>42707</v>
      </c>
      <c r="I436" s="49">
        <v>1</v>
      </c>
      <c r="J436" s="49" t="b">
        <v>1</v>
      </c>
    </row>
    <row r="437" spans="1:10">
      <c r="A437" s="49">
        <v>379</v>
      </c>
      <c r="B437" s="49">
        <v>0</v>
      </c>
      <c r="C437" s="46">
        <v>502</v>
      </c>
      <c r="D437" s="49" t="s">
        <v>1613</v>
      </c>
      <c r="E437" s="46">
        <v>3</v>
      </c>
      <c r="F437" s="49">
        <v>-1</v>
      </c>
      <c r="G437" s="49" t="b">
        <v>0</v>
      </c>
      <c r="H437" s="49">
        <v>42707</v>
      </c>
      <c r="I437" s="49">
        <v>1</v>
      </c>
      <c r="J437" s="49" t="b">
        <v>1</v>
      </c>
    </row>
    <row r="438" spans="1:10">
      <c r="A438" s="49">
        <v>380</v>
      </c>
      <c r="B438" s="49">
        <v>1</v>
      </c>
      <c r="C438" s="46">
        <v>282</v>
      </c>
      <c r="D438" s="49" t="s">
        <v>1614</v>
      </c>
      <c r="E438" s="46">
        <v>4</v>
      </c>
      <c r="F438" s="49">
        <v>-1</v>
      </c>
      <c r="G438" s="49" t="b">
        <v>0</v>
      </c>
      <c r="H438" s="49">
        <v>42707</v>
      </c>
      <c r="I438" s="49">
        <v>1</v>
      </c>
      <c r="J438" s="49" t="b">
        <v>1</v>
      </c>
    </row>
    <row r="439" spans="1:10">
      <c r="A439" s="49">
        <v>381</v>
      </c>
      <c r="B439" s="49">
        <v>8</v>
      </c>
      <c r="C439" s="46">
        <v>251</v>
      </c>
      <c r="D439" s="49" t="s">
        <v>1615</v>
      </c>
      <c r="E439" s="46">
        <v>5</v>
      </c>
      <c r="F439" s="49">
        <v>-1</v>
      </c>
      <c r="G439" s="49" t="b">
        <v>0</v>
      </c>
      <c r="H439" s="49">
        <v>42707</v>
      </c>
      <c r="I439" s="49">
        <v>1</v>
      </c>
      <c r="J439" s="49" t="b">
        <v>1</v>
      </c>
    </row>
    <row r="440" spans="1:10">
      <c r="A440" s="49">
        <v>382</v>
      </c>
      <c r="B440" s="51" t="s">
        <v>1616</v>
      </c>
      <c r="C440" s="51">
        <v>100</v>
      </c>
      <c r="D440" s="51" t="s">
        <v>1617</v>
      </c>
      <c r="E440" s="46">
        <v>336</v>
      </c>
      <c r="F440" s="49">
        <v>0</v>
      </c>
      <c r="G440" s="49" t="b">
        <v>0</v>
      </c>
      <c r="H440" s="49">
        <v>42707</v>
      </c>
      <c r="I440" s="49">
        <v>1</v>
      </c>
      <c r="J440" s="49" t="b">
        <v>0</v>
      </c>
    </row>
    <row r="441" spans="1:10">
      <c r="A441" s="49">
        <v>383</v>
      </c>
      <c r="B441" s="51" t="s">
        <v>1618</v>
      </c>
      <c r="C441" s="51">
        <v>100</v>
      </c>
      <c r="D441" s="51" t="s">
        <v>1619</v>
      </c>
      <c r="E441" s="46">
        <v>337</v>
      </c>
      <c r="F441" s="49">
        <v>0</v>
      </c>
      <c r="G441" s="49" t="b">
        <v>0</v>
      </c>
      <c r="H441" s="49">
        <v>42707</v>
      </c>
      <c r="I441" s="49">
        <v>1</v>
      </c>
      <c r="J441" s="49" t="b">
        <v>0</v>
      </c>
    </row>
    <row r="442" spans="1:10">
      <c r="A442" s="49">
        <v>384</v>
      </c>
      <c r="B442" s="51" t="s">
        <v>1620</v>
      </c>
      <c r="C442" s="51">
        <v>100</v>
      </c>
      <c r="D442" s="51" t="s">
        <v>1621</v>
      </c>
      <c r="E442" s="46">
        <v>338</v>
      </c>
      <c r="F442" s="49">
        <v>0</v>
      </c>
      <c r="G442" s="49" t="b">
        <v>0</v>
      </c>
      <c r="H442" s="49">
        <v>42707</v>
      </c>
      <c r="I442" s="49">
        <v>1</v>
      </c>
      <c r="J442" s="49" t="b">
        <v>0</v>
      </c>
    </row>
    <row r="443" spans="1:10">
      <c r="A443" s="49">
        <v>385</v>
      </c>
      <c r="B443" s="51" t="s">
        <v>1622</v>
      </c>
      <c r="C443" s="51">
        <v>0</v>
      </c>
      <c r="D443" s="51" t="s">
        <v>1623</v>
      </c>
      <c r="E443" s="46">
        <v>7</v>
      </c>
      <c r="F443" s="49">
        <v>-2</v>
      </c>
      <c r="G443" s="49" t="b">
        <v>1</v>
      </c>
      <c r="H443" s="49">
        <v>2592000</v>
      </c>
      <c r="I443" s="49">
        <v>1</v>
      </c>
      <c r="J443" s="49" t="b">
        <v>0</v>
      </c>
    </row>
    <row r="444" spans="1:10">
      <c r="A444" s="49">
        <v>386</v>
      </c>
      <c r="B444" s="49" t="s">
        <v>1624</v>
      </c>
      <c r="C444" s="46">
        <v>0</v>
      </c>
      <c r="D444" s="49" t="s">
        <v>1625</v>
      </c>
      <c r="E444" s="46">
        <v>8</v>
      </c>
      <c r="F444" s="49">
        <v>-2</v>
      </c>
      <c r="G444" s="49" t="b">
        <v>1</v>
      </c>
      <c r="H444" s="49">
        <v>2592000</v>
      </c>
      <c r="I444" s="49">
        <v>1</v>
      </c>
      <c r="J444" s="49" t="b">
        <v>0</v>
      </c>
    </row>
    <row r="445" spans="1:10">
      <c r="A445" s="49">
        <v>387</v>
      </c>
      <c r="B445" s="49" t="s">
        <v>1626</v>
      </c>
      <c r="C445" s="46">
        <v>0</v>
      </c>
      <c r="D445" s="49" t="s">
        <v>1627</v>
      </c>
      <c r="E445" s="46">
        <v>9</v>
      </c>
      <c r="F445" s="49">
        <v>-2</v>
      </c>
      <c r="G445" s="49" t="b">
        <v>1</v>
      </c>
      <c r="H445" s="49">
        <v>2592000</v>
      </c>
      <c r="I445" s="49">
        <v>1</v>
      </c>
      <c r="J445" s="49" t="b">
        <v>0</v>
      </c>
    </row>
    <row r="446" spans="1:10">
      <c r="A446" s="49">
        <v>388</v>
      </c>
      <c r="B446" s="48" t="s">
        <v>1628</v>
      </c>
      <c r="C446" s="55">
        <v>0</v>
      </c>
      <c r="D446" s="48" t="s">
        <v>1629</v>
      </c>
      <c r="E446" s="46">
        <v>22</v>
      </c>
      <c r="F446" s="48">
        <v>-2</v>
      </c>
      <c r="G446" s="48" t="b">
        <v>1</v>
      </c>
      <c r="H446" s="48">
        <v>2592000</v>
      </c>
      <c r="I446" s="48">
        <v>1</v>
      </c>
      <c r="J446" s="48" t="b">
        <v>0</v>
      </c>
    </row>
    <row r="447" spans="1:10">
      <c r="A447" s="49">
        <v>389</v>
      </c>
      <c r="B447" s="48" t="s">
        <v>1630</v>
      </c>
      <c r="C447" s="55">
        <v>0</v>
      </c>
      <c r="D447" s="48" t="s">
        <v>1631</v>
      </c>
      <c r="E447" s="46">
        <v>23</v>
      </c>
      <c r="F447" s="48">
        <v>-2</v>
      </c>
      <c r="G447" s="48" t="b">
        <v>1</v>
      </c>
      <c r="H447" s="48">
        <v>2592000</v>
      </c>
      <c r="I447" s="48">
        <v>1</v>
      </c>
      <c r="J447" s="48" t="b">
        <v>0</v>
      </c>
    </row>
    <row r="448" spans="1:10">
      <c r="A448" s="49">
        <v>390</v>
      </c>
      <c r="B448" s="48" t="s">
        <v>1632</v>
      </c>
      <c r="C448" s="48">
        <v>0</v>
      </c>
      <c r="D448" s="48" t="s">
        <v>1633</v>
      </c>
      <c r="E448" s="46">
        <v>24</v>
      </c>
      <c r="F448" s="48">
        <v>-2</v>
      </c>
      <c r="G448" s="48" t="b">
        <v>1</v>
      </c>
      <c r="H448" s="48">
        <v>2592000</v>
      </c>
      <c r="I448" s="48">
        <v>1</v>
      </c>
      <c r="J448" s="48" t="b">
        <v>0</v>
      </c>
    </row>
    <row r="449" spans="1:10">
      <c r="A449" s="49">
        <v>391</v>
      </c>
      <c r="B449" s="49" t="s">
        <v>1634</v>
      </c>
      <c r="C449" s="49">
        <v>0</v>
      </c>
      <c r="D449" s="49" t="s">
        <v>1635</v>
      </c>
      <c r="E449" s="46">
        <v>13</v>
      </c>
      <c r="F449" s="49">
        <v>-2</v>
      </c>
      <c r="G449" s="49" t="b">
        <v>1</v>
      </c>
      <c r="H449" s="49">
        <v>2592000</v>
      </c>
      <c r="I449" s="49">
        <v>1</v>
      </c>
      <c r="J449" s="49" t="b">
        <v>0</v>
      </c>
    </row>
    <row r="450" spans="1:10">
      <c r="A450" s="49">
        <v>392</v>
      </c>
      <c r="B450" s="49" t="s">
        <v>1636</v>
      </c>
      <c r="C450" s="49">
        <v>0</v>
      </c>
      <c r="D450" s="49" t="s">
        <v>1637</v>
      </c>
      <c r="E450" s="46">
        <v>14</v>
      </c>
      <c r="F450" s="49">
        <v>-2</v>
      </c>
      <c r="G450" s="49" t="b">
        <v>1</v>
      </c>
      <c r="H450" s="49">
        <v>2592000</v>
      </c>
      <c r="I450" s="49">
        <v>1</v>
      </c>
      <c r="J450" s="49" t="b">
        <v>0</v>
      </c>
    </row>
    <row r="451" spans="1:10">
      <c r="A451" s="49">
        <v>393</v>
      </c>
      <c r="B451" s="49" t="s">
        <v>1638</v>
      </c>
      <c r="C451" s="49">
        <v>0</v>
      </c>
      <c r="D451" s="49" t="s">
        <v>1639</v>
      </c>
      <c r="E451" s="46">
        <v>15</v>
      </c>
      <c r="F451" s="49">
        <v>-2</v>
      </c>
      <c r="G451" s="49" t="b">
        <v>1</v>
      </c>
      <c r="H451" s="49">
        <v>2592000</v>
      </c>
      <c r="I451" s="49">
        <v>1</v>
      </c>
      <c r="J451" s="49" t="b">
        <v>0</v>
      </c>
    </row>
    <row r="452" spans="1:10">
      <c r="A452" s="49">
        <v>394</v>
      </c>
      <c r="B452" s="49" t="s">
        <v>1640</v>
      </c>
      <c r="C452" s="49">
        <v>0</v>
      </c>
      <c r="D452" s="49" t="s">
        <v>1641</v>
      </c>
      <c r="E452" s="46">
        <v>25</v>
      </c>
      <c r="F452" s="49">
        <v>-2</v>
      </c>
      <c r="G452" s="49" t="b">
        <v>1</v>
      </c>
      <c r="H452" s="49">
        <v>2592000</v>
      </c>
      <c r="I452" s="49">
        <v>1</v>
      </c>
      <c r="J452" s="49" t="b">
        <v>0</v>
      </c>
    </row>
    <row r="453" spans="1:10">
      <c r="A453" s="49">
        <v>395</v>
      </c>
      <c r="B453" s="49" t="s">
        <v>1642</v>
      </c>
      <c r="C453" s="49">
        <v>0</v>
      </c>
      <c r="D453" s="49" t="s">
        <v>1643</v>
      </c>
      <c r="E453" s="46">
        <v>26</v>
      </c>
      <c r="F453" s="49">
        <v>-2</v>
      </c>
      <c r="G453" s="49" t="b">
        <v>1</v>
      </c>
      <c r="H453" s="49">
        <v>2592000</v>
      </c>
      <c r="I453" s="49">
        <v>1</v>
      </c>
      <c r="J453" s="49" t="b">
        <v>0</v>
      </c>
    </row>
    <row r="454" spans="1:10">
      <c r="A454" s="49">
        <v>396</v>
      </c>
      <c r="B454" s="49" t="s">
        <v>1644</v>
      </c>
      <c r="C454" s="49">
        <v>0</v>
      </c>
      <c r="D454" s="49" t="s">
        <v>1645</v>
      </c>
      <c r="E454" s="46">
        <v>27</v>
      </c>
      <c r="F454" s="49">
        <v>-2</v>
      </c>
      <c r="G454" s="49" t="b">
        <v>1</v>
      </c>
      <c r="H454" s="49">
        <v>2592000</v>
      </c>
      <c r="I454" s="49">
        <v>1</v>
      </c>
      <c r="J454" s="49" t="b">
        <v>0</v>
      </c>
    </row>
    <row r="455" spans="1:10">
      <c r="A455" s="49">
        <v>397</v>
      </c>
      <c r="B455" s="49" t="s">
        <v>1646</v>
      </c>
      <c r="C455" s="49">
        <v>0</v>
      </c>
      <c r="D455" s="49" t="s">
        <v>1647</v>
      </c>
      <c r="E455" s="46">
        <v>6</v>
      </c>
      <c r="F455" s="49">
        <v>-2</v>
      </c>
      <c r="G455" s="49" t="b">
        <v>1</v>
      </c>
      <c r="H455" s="49">
        <v>2592000</v>
      </c>
      <c r="I455" s="49">
        <v>1</v>
      </c>
      <c r="J455" s="49" t="b">
        <v>0</v>
      </c>
    </row>
    <row r="456" spans="1:10">
      <c r="A456" s="49">
        <v>398</v>
      </c>
      <c r="B456" s="49" t="s">
        <v>1648</v>
      </c>
      <c r="C456" s="49">
        <v>6666</v>
      </c>
      <c r="D456" s="49" t="s">
        <v>1649</v>
      </c>
      <c r="E456" s="46">
        <v>134</v>
      </c>
      <c r="F456" s="49">
        <v>0</v>
      </c>
      <c r="G456" s="49" t="b">
        <v>0</v>
      </c>
      <c r="H456" s="49">
        <v>42707</v>
      </c>
      <c r="I456" s="49">
        <v>1</v>
      </c>
      <c r="J456" s="49" t="b">
        <v>1</v>
      </c>
    </row>
    <row r="457" spans="1:10">
      <c r="A457" s="49">
        <v>399</v>
      </c>
      <c r="B457" s="49" t="s">
        <v>1650</v>
      </c>
      <c r="C457" s="49">
        <v>166</v>
      </c>
      <c r="D457" s="49" t="s">
        <v>1651</v>
      </c>
      <c r="E457" s="46">
        <v>135</v>
      </c>
      <c r="F457" s="49">
        <v>0</v>
      </c>
      <c r="G457" s="49" t="b">
        <v>0</v>
      </c>
      <c r="H457" s="49">
        <v>42707</v>
      </c>
      <c r="I457" s="49">
        <v>1</v>
      </c>
      <c r="J457" s="49" t="b">
        <v>1</v>
      </c>
    </row>
    <row r="458" spans="1:10">
      <c r="A458" s="49">
        <v>400</v>
      </c>
      <c r="B458" s="49" t="s">
        <v>1652</v>
      </c>
      <c r="C458" s="49">
        <v>66</v>
      </c>
      <c r="D458" s="49" t="s">
        <v>1653</v>
      </c>
      <c r="E458" s="46">
        <v>136</v>
      </c>
      <c r="F458" s="49">
        <v>0</v>
      </c>
      <c r="G458" s="49" t="b">
        <v>0</v>
      </c>
      <c r="H458" s="49">
        <v>42707</v>
      </c>
      <c r="I458" s="49">
        <v>1</v>
      </c>
      <c r="J458" s="49" t="b">
        <v>1</v>
      </c>
    </row>
    <row r="459" spans="1:10">
      <c r="A459" s="49">
        <v>401</v>
      </c>
      <c r="B459" s="49" t="s">
        <v>1654</v>
      </c>
      <c r="C459" s="49">
        <v>6</v>
      </c>
      <c r="D459" s="49" t="s">
        <v>1655</v>
      </c>
      <c r="E459" s="46">
        <v>137</v>
      </c>
      <c r="F459" s="49">
        <v>0</v>
      </c>
      <c r="G459" s="49" t="b">
        <v>0</v>
      </c>
      <c r="H459" s="49">
        <v>42707</v>
      </c>
      <c r="I459" s="49">
        <v>1</v>
      </c>
      <c r="J459" s="49" t="b">
        <v>1</v>
      </c>
    </row>
    <row r="460" spans="1:10">
      <c r="A460" s="49">
        <v>402</v>
      </c>
      <c r="B460" s="48" t="s">
        <v>1656</v>
      </c>
      <c r="C460" s="48">
        <v>1000</v>
      </c>
      <c r="D460" s="48" t="s">
        <v>1657</v>
      </c>
      <c r="E460" s="46">
        <v>59</v>
      </c>
      <c r="F460" s="48">
        <v>0</v>
      </c>
      <c r="G460" s="48" t="b">
        <v>0</v>
      </c>
      <c r="H460" s="48">
        <v>42707</v>
      </c>
      <c r="I460" s="48">
        <v>1</v>
      </c>
      <c r="J460" s="48" t="b">
        <v>0</v>
      </c>
    </row>
    <row r="461" spans="1:10">
      <c r="A461" s="49">
        <v>403</v>
      </c>
      <c r="B461" s="48" t="s">
        <v>1658</v>
      </c>
      <c r="C461" s="49">
        <v>0</v>
      </c>
      <c r="D461" s="48" t="s">
        <v>1659</v>
      </c>
      <c r="E461" s="46">
        <v>48</v>
      </c>
      <c r="F461" s="49">
        <v>0</v>
      </c>
      <c r="G461" s="49" t="b">
        <v>0</v>
      </c>
      <c r="H461" s="49">
        <v>42724</v>
      </c>
      <c r="I461" s="49">
        <v>1</v>
      </c>
      <c r="J461" s="49" t="b">
        <v>0</v>
      </c>
    </row>
    <row r="462" spans="1:10">
      <c r="A462" s="49">
        <v>404</v>
      </c>
      <c r="B462" s="48" t="s">
        <v>1660</v>
      </c>
      <c r="C462" s="49">
        <v>0</v>
      </c>
      <c r="D462" s="48" t="s">
        <v>1661</v>
      </c>
      <c r="E462" s="46">
        <v>49</v>
      </c>
      <c r="F462" s="49">
        <v>0</v>
      </c>
      <c r="G462" s="49" t="b">
        <v>0</v>
      </c>
      <c r="H462" s="49">
        <v>42724</v>
      </c>
      <c r="I462" s="49">
        <v>1</v>
      </c>
      <c r="J462" s="49" t="b">
        <v>0</v>
      </c>
    </row>
    <row r="463" spans="1:10">
      <c r="A463" s="49">
        <v>405</v>
      </c>
      <c r="B463" s="48" t="s">
        <v>1662</v>
      </c>
      <c r="C463" s="49">
        <v>0</v>
      </c>
      <c r="D463" s="48" t="s">
        <v>1663</v>
      </c>
      <c r="E463" s="46">
        <v>50</v>
      </c>
      <c r="F463" s="49">
        <v>0</v>
      </c>
      <c r="G463" s="49" t="b">
        <v>0</v>
      </c>
      <c r="H463" s="49">
        <v>42724</v>
      </c>
      <c r="I463" s="49">
        <v>1</v>
      </c>
      <c r="J463" s="49" t="b">
        <v>0</v>
      </c>
    </row>
    <row r="464" spans="1:10">
      <c r="A464" s="49">
        <v>406</v>
      </c>
      <c r="B464" s="48" t="s">
        <v>1664</v>
      </c>
      <c r="C464" s="48">
        <v>99</v>
      </c>
      <c r="D464" s="48" t="s">
        <v>1665</v>
      </c>
      <c r="E464" s="46">
        <v>141</v>
      </c>
      <c r="F464" s="48">
        <v>-1</v>
      </c>
      <c r="G464" s="48" t="b">
        <v>0</v>
      </c>
      <c r="H464" s="48">
        <v>42707</v>
      </c>
      <c r="I464" s="48">
        <v>1</v>
      </c>
      <c r="J464" s="48" t="b">
        <v>1</v>
      </c>
    </row>
    <row r="465" spans="1:10">
      <c r="A465" s="49">
        <v>407</v>
      </c>
      <c r="B465" s="48" t="s">
        <v>1666</v>
      </c>
      <c r="C465" s="48">
        <v>118</v>
      </c>
      <c r="D465" s="48" t="s">
        <v>1667</v>
      </c>
      <c r="E465" s="46">
        <v>142</v>
      </c>
      <c r="F465" s="48">
        <v>-1</v>
      </c>
      <c r="G465" s="48" t="b">
        <v>0</v>
      </c>
      <c r="H465" s="48">
        <v>42707</v>
      </c>
      <c r="I465" s="48">
        <v>1</v>
      </c>
      <c r="J465" s="48" t="b">
        <v>1</v>
      </c>
    </row>
    <row r="466" spans="1:10">
      <c r="A466" s="49">
        <v>408</v>
      </c>
      <c r="B466" s="48" t="s">
        <v>1668</v>
      </c>
      <c r="C466" s="48">
        <v>234</v>
      </c>
      <c r="D466" s="48" t="s">
        <v>1669</v>
      </c>
      <c r="E466" s="46">
        <v>143</v>
      </c>
      <c r="F466" s="48">
        <v>-1</v>
      </c>
      <c r="G466" s="48" t="b">
        <v>0</v>
      </c>
      <c r="H466" s="48">
        <v>42707</v>
      </c>
      <c r="I466" s="48">
        <v>1</v>
      </c>
      <c r="J466" s="48" t="b">
        <v>1</v>
      </c>
    </row>
    <row r="467" spans="1:10">
      <c r="A467" s="49">
        <v>409</v>
      </c>
      <c r="B467" s="48" t="s">
        <v>1670</v>
      </c>
      <c r="C467" s="48">
        <v>531</v>
      </c>
      <c r="D467" s="48" t="s">
        <v>1671</v>
      </c>
      <c r="E467" s="46">
        <v>144</v>
      </c>
      <c r="F467" s="48">
        <v>-1</v>
      </c>
      <c r="G467" s="48" t="b">
        <v>0</v>
      </c>
      <c r="H467" s="48">
        <v>42707</v>
      </c>
      <c r="I467" s="48">
        <v>1</v>
      </c>
      <c r="J467" s="48" t="b">
        <v>1</v>
      </c>
    </row>
    <row r="468" spans="1:10">
      <c r="A468" s="49">
        <v>410</v>
      </c>
      <c r="B468" s="48" t="s">
        <v>1672</v>
      </c>
      <c r="C468" s="48">
        <v>49</v>
      </c>
      <c r="D468" s="48" t="s">
        <v>1673</v>
      </c>
      <c r="E468" s="48">
        <v>5072</v>
      </c>
      <c r="F468" s="48">
        <v>-3</v>
      </c>
      <c r="G468" s="48" t="b">
        <v>0</v>
      </c>
      <c r="H468" s="48">
        <v>42707</v>
      </c>
      <c r="I468" s="48">
        <v>1</v>
      </c>
      <c r="J468" s="48" t="b">
        <v>1</v>
      </c>
    </row>
    <row r="469" spans="1:10">
      <c r="A469" s="49">
        <v>411</v>
      </c>
      <c r="B469" s="48" t="s">
        <v>1674</v>
      </c>
      <c r="C469" s="48">
        <v>85</v>
      </c>
      <c r="D469" s="48" t="s">
        <v>1675</v>
      </c>
      <c r="E469" s="48">
        <v>5073</v>
      </c>
      <c r="F469" s="48">
        <v>-3</v>
      </c>
      <c r="G469" s="48" t="b">
        <v>0</v>
      </c>
      <c r="H469" s="48">
        <v>42707</v>
      </c>
      <c r="I469" s="48">
        <v>1</v>
      </c>
      <c r="J469" s="48" t="b">
        <v>1</v>
      </c>
    </row>
    <row r="470" spans="1:10">
      <c r="A470" s="49">
        <v>412</v>
      </c>
      <c r="B470" s="48" t="s">
        <v>1676</v>
      </c>
      <c r="C470" s="48">
        <v>164</v>
      </c>
      <c r="D470" s="48" t="s">
        <v>1677</v>
      </c>
      <c r="E470" s="48">
        <v>5074</v>
      </c>
      <c r="F470" s="48">
        <v>-3</v>
      </c>
      <c r="G470" s="48" t="b">
        <v>0</v>
      </c>
      <c r="H470" s="48">
        <v>42707</v>
      </c>
      <c r="I470" s="48">
        <v>1</v>
      </c>
      <c r="J470" s="48" t="b">
        <v>1</v>
      </c>
    </row>
    <row r="471" spans="1:10">
      <c r="A471" s="49">
        <v>413</v>
      </c>
      <c r="B471" s="48" t="s">
        <v>1678</v>
      </c>
      <c r="C471" s="48">
        <v>352</v>
      </c>
      <c r="D471" s="48" t="s">
        <v>1679</v>
      </c>
      <c r="E471" s="48">
        <v>5075</v>
      </c>
      <c r="F471" s="48">
        <v>-3</v>
      </c>
      <c r="G471" s="48" t="b">
        <v>0</v>
      </c>
      <c r="H471" s="48">
        <v>42707</v>
      </c>
      <c r="I471" s="48">
        <v>1</v>
      </c>
      <c r="J471" s="48" t="b">
        <v>1</v>
      </c>
    </row>
    <row r="472" spans="1:5">
      <c r="A472" s="49">
        <v>414</v>
      </c>
      <c r="E472" s="46">
        <v>30</v>
      </c>
    </row>
    <row r="473" spans="1:5">
      <c r="A473" s="49">
        <v>415</v>
      </c>
      <c r="E473" s="46">
        <v>31</v>
      </c>
    </row>
    <row r="478" spans="1:1">
      <c r="A478" s="48"/>
    </row>
    <row r="479" spans="1:1">
      <c r="A479" s="48"/>
    </row>
    <row r="480" spans="1:1">
      <c r="A480" s="48"/>
    </row>
    <row r="481" spans="1:1">
      <c r="A481" s="48"/>
    </row>
    <row r="482" spans="1:1">
      <c r="A482" s="48"/>
    </row>
  </sheetData>
  <sortState ref="A40:J452">
    <sortCondition ref="A40"/>
  </sortState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52"/>
  <sheetViews>
    <sheetView workbookViewId="0">
      <selection activeCell="Q15" sqref="Q15"/>
    </sheetView>
  </sheetViews>
  <sheetFormatPr defaultColWidth="9" defaultRowHeight="11.25"/>
  <cols>
    <col min="1" max="16384" width="9" style="2"/>
  </cols>
  <sheetData>
    <row r="3" spans="3:12">
      <c r="C3" s="2">
        <v>1</v>
      </c>
      <c r="D3" s="2" t="s">
        <v>1680</v>
      </c>
      <c r="F3" s="39">
        <v>2</v>
      </c>
      <c r="G3" s="39" t="s">
        <v>1681</v>
      </c>
      <c r="H3" s="39"/>
      <c r="J3" s="39">
        <v>3</v>
      </c>
      <c r="K3" s="39" t="s">
        <v>1682</v>
      </c>
      <c r="L3" s="39"/>
    </row>
    <row r="4" spans="4:13">
      <c r="D4" s="19" t="s">
        <v>107</v>
      </c>
      <c r="E4" s="19" t="s">
        <v>1683</v>
      </c>
      <c r="F4" s="40"/>
      <c r="G4" s="41" t="s">
        <v>107</v>
      </c>
      <c r="H4" s="41" t="s">
        <v>523</v>
      </c>
      <c r="I4" s="41" t="s">
        <v>525</v>
      </c>
      <c r="J4" s="40"/>
      <c r="K4" s="41" t="s">
        <v>107</v>
      </c>
      <c r="L4" s="41" t="s">
        <v>523</v>
      </c>
      <c r="M4" s="41" t="s">
        <v>96</v>
      </c>
    </row>
    <row r="5" spans="4:13">
      <c r="D5" s="11">
        <v>1</v>
      </c>
      <c r="E5" s="11" t="s">
        <v>1684</v>
      </c>
      <c r="F5" s="40"/>
      <c r="G5" s="42">
        <v>1</v>
      </c>
      <c r="H5" s="43" t="s">
        <v>529</v>
      </c>
      <c r="I5" s="44">
        <v>50</v>
      </c>
      <c r="J5" s="40"/>
      <c r="K5" s="43">
        <v>1</v>
      </c>
      <c r="L5" s="35" t="s">
        <v>121</v>
      </c>
      <c r="M5" s="43">
        <v>1</v>
      </c>
    </row>
    <row r="6" spans="4:13">
      <c r="D6" s="11">
        <v>2</v>
      </c>
      <c r="E6" s="11" t="s">
        <v>1685</v>
      </c>
      <c r="F6" s="40"/>
      <c r="G6" s="42">
        <v>2</v>
      </c>
      <c r="H6" s="11" t="s">
        <v>125</v>
      </c>
      <c r="I6" s="44">
        <v>100</v>
      </c>
      <c r="J6" s="40"/>
      <c r="K6" s="43">
        <v>2</v>
      </c>
      <c r="L6" s="35" t="s">
        <v>122</v>
      </c>
      <c r="M6" s="11">
        <f>M5+M5</f>
        <v>2</v>
      </c>
    </row>
    <row r="7" spans="4:13">
      <c r="D7" s="11">
        <v>3</v>
      </c>
      <c r="E7" s="11" t="s">
        <v>1686</v>
      </c>
      <c r="F7" s="40"/>
      <c r="G7" s="42">
        <v>3</v>
      </c>
      <c r="H7" s="11" t="s">
        <v>126</v>
      </c>
      <c r="I7" s="44">
        <v>150</v>
      </c>
      <c r="J7" s="40"/>
      <c r="K7" s="43">
        <v>3</v>
      </c>
      <c r="L7" s="35" t="s">
        <v>123</v>
      </c>
      <c r="M7" s="11">
        <f t="shared" ref="M7:M16" si="0">M6+M6</f>
        <v>4</v>
      </c>
    </row>
    <row r="8" spans="4:13">
      <c r="D8" s="11">
        <v>4</v>
      </c>
      <c r="E8" s="11" t="s">
        <v>1687</v>
      </c>
      <c r="F8" s="40"/>
      <c r="G8" s="42">
        <v>4</v>
      </c>
      <c r="H8" s="11" t="s">
        <v>127</v>
      </c>
      <c r="I8" s="44">
        <v>200</v>
      </c>
      <c r="J8" s="40"/>
      <c r="K8" s="43">
        <v>4</v>
      </c>
      <c r="L8" s="35" t="s">
        <v>124</v>
      </c>
      <c r="M8" s="11">
        <f t="shared" si="0"/>
        <v>8</v>
      </c>
    </row>
    <row r="9" spans="4:13">
      <c r="D9" s="11">
        <v>5</v>
      </c>
      <c r="E9" s="11" t="s">
        <v>1688</v>
      </c>
      <c r="F9" s="40"/>
      <c r="G9" s="42">
        <v>5</v>
      </c>
      <c r="H9" s="11" t="s">
        <v>128</v>
      </c>
      <c r="I9" s="44">
        <v>250</v>
      </c>
      <c r="J9" s="40"/>
      <c r="K9" s="43">
        <v>5</v>
      </c>
      <c r="L9" s="35" t="s">
        <v>125</v>
      </c>
      <c r="M9" s="11">
        <f t="shared" si="0"/>
        <v>16</v>
      </c>
    </row>
    <row r="10" spans="4:13">
      <c r="D10" s="11">
        <v>6</v>
      </c>
      <c r="E10" s="11" t="s">
        <v>1689</v>
      </c>
      <c r="F10" s="40"/>
      <c r="G10" s="42">
        <v>6</v>
      </c>
      <c r="H10" s="11" t="s">
        <v>129</v>
      </c>
      <c r="I10" s="44">
        <v>300</v>
      </c>
      <c r="J10" s="40"/>
      <c r="K10" s="43">
        <v>6</v>
      </c>
      <c r="L10" s="35" t="s">
        <v>126</v>
      </c>
      <c r="M10" s="11">
        <f t="shared" si="0"/>
        <v>32</v>
      </c>
    </row>
    <row r="11" spans="4:13">
      <c r="D11" s="11">
        <v>7</v>
      </c>
      <c r="E11" s="11" t="s">
        <v>1690</v>
      </c>
      <c r="F11" s="40"/>
      <c r="G11" s="42">
        <v>7</v>
      </c>
      <c r="H11" s="11" t="s">
        <v>130</v>
      </c>
      <c r="I11" s="44">
        <v>350</v>
      </c>
      <c r="J11" s="40"/>
      <c r="K11" s="43">
        <v>7</v>
      </c>
      <c r="L11" s="35" t="s">
        <v>127</v>
      </c>
      <c r="M11" s="11">
        <f t="shared" si="0"/>
        <v>64</v>
      </c>
    </row>
    <row r="12" spans="4:13">
      <c r="D12" s="11">
        <v>8</v>
      </c>
      <c r="E12" s="11" t="s">
        <v>1691</v>
      </c>
      <c r="F12" s="40"/>
      <c r="G12" s="42">
        <v>8</v>
      </c>
      <c r="H12" s="11" t="s">
        <v>131</v>
      </c>
      <c r="I12" s="44">
        <v>400</v>
      </c>
      <c r="J12" s="40"/>
      <c r="K12" s="43">
        <v>8</v>
      </c>
      <c r="L12" s="35" t="s">
        <v>128</v>
      </c>
      <c r="M12" s="11">
        <f t="shared" si="0"/>
        <v>128</v>
      </c>
    </row>
    <row r="13" spans="4:13">
      <c r="D13" s="11">
        <v>9</v>
      </c>
      <c r="E13" s="11" t="s">
        <v>1692</v>
      </c>
      <c r="G13" s="42">
        <v>9</v>
      </c>
      <c r="H13" s="44" t="s">
        <v>132</v>
      </c>
      <c r="I13" s="44">
        <v>450</v>
      </c>
      <c r="K13" s="43">
        <v>9</v>
      </c>
      <c r="L13" s="35" t="s">
        <v>129</v>
      </c>
      <c r="M13" s="11">
        <f t="shared" si="0"/>
        <v>256</v>
      </c>
    </row>
    <row r="14" spans="4:13">
      <c r="D14" s="11">
        <v>10</v>
      </c>
      <c r="E14" s="11" t="s">
        <v>1693</v>
      </c>
      <c r="G14" s="42">
        <v>10</v>
      </c>
      <c r="H14" s="44" t="s">
        <v>1694</v>
      </c>
      <c r="I14" s="44">
        <v>500</v>
      </c>
      <c r="K14" s="43">
        <v>10</v>
      </c>
      <c r="L14" s="35" t="s">
        <v>130</v>
      </c>
      <c r="M14" s="11">
        <f t="shared" si="0"/>
        <v>512</v>
      </c>
    </row>
    <row r="15" spans="4:13">
      <c r="D15" s="11">
        <v>11</v>
      </c>
      <c r="E15" s="11" t="s">
        <v>1695</v>
      </c>
      <c r="K15" s="43">
        <v>11</v>
      </c>
      <c r="L15" s="35" t="s">
        <v>131</v>
      </c>
      <c r="M15" s="11">
        <f t="shared" si="0"/>
        <v>1024</v>
      </c>
    </row>
    <row r="16" spans="4:13">
      <c r="D16" s="11">
        <v>12</v>
      </c>
      <c r="E16" s="11" t="s">
        <v>1696</v>
      </c>
      <c r="K16" s="43">
        <v>12</v>
      </c>
      <c r="L16" s="35" t="s">
        <v>132</v>
      </c>
      <c r="M16" s="11">
        <f t="shared" si="0"/>
        <v>2048</v>
      </c>
    </row>
    <row r="17" spans="4:5">
      <c r="D17" s="11">
        <v>13</v>
      </c>
      <c r="E17" s="11" t="s">
        <v>1697</v>
      </c>
    </row>
    <row r="18" spans="4:5">
      <c r="D18" s="11">
        <v>14</v>
      </c>
      <c r="E18" s="11" t="s">
        <v>1698</v>
      </c>
    </row>
    <row r="19" spans="4:5">
      <c r="D19" s="11">
        <v>15</v>
      </c>
      <c r="E19" s="11" t="s">
        <v>1699</v>
      </c>
    </row>
    <row r="20" spans="4:5">
      <c r="D20" s="11">
        <v>16</v>
      </c>
      <c r="E20" s="11" t="s">
        <v>1700</v>
      </c>
    </row>
    <row r="21" spans="4:5">
      <c r="D21" s="11">
        <v>17</v>
      </c>
      <c r="E21" s="11" t="s">
        <v>1701</v>
      </c>
    </row>
    <row r="22" spans="4:5">
      <c r="D22" s="11">
        <v>18</v>
      </c>
      <c r="E22" s="44" t="s">
        <v>1702</v>
      </c>
    </row>
    <row r="23" spans="4:6">
      <c r="D23" s="11"/>
      <c r="E23" s="45" t="s">
        <v>1703</v>
      </c>
      <c r="F23" s="4" t="s">
        <v>1704</v>
      </c>
    </row>
    <row r="24" spans="4:6">
      <c r="D24" s="11"/>
      <c r="E24" s="45" t="s">
        <v>1705</v>
      </c>
      <c r="F24" s="4" t="s">
        <v>1706</v>
      </c>
    </row>
    <row r="25" spans="4:6">
      <c r="D25" s="11"/>
      <c r="E25" s="45" t="s">
        <v>1707</v>
      </c>
      <c r="F25" s="4" t="s">
        <v>1708</v>
      </c>
    </row>
    <row r="27" spans="12:14">
      <c r="L27" s="39">
        <v>2</v>
      </c>
      <c r="M27" s="39" t="s">
        <v>1709</v>
      </c>
      <c r="N27" s="39"/>
    </row>
    <row r="28" spans="12:15">
      <c r="L28" s="40"/>
      <c r="M28" s="41" t="s">
        <v>107</v>
      </c>
      <c r="N28" s="41" t="s">
        <v>523</v>
      </c>
      <c r="O28" s="41" t="s">
        <v>525</v>
      </c>
    </row>
    <row r="29" spans="12:15">
      <c r="L29" s="40"/>
      <c r="M29" s="42">
        <v>1</v>
      </c>
      <c r="N29" s="43"/>
      <c r="O29" s="44">
        <v>50</v>
      </c>
    </row>
    <row r="30" spans="12:15">
      <c r="L30" s="40"/>
      <c r="M30" s="42">
        <v>2</v>
      </c>
      <c r="N30" s="11"/>
      <c r="O30" s="44">
        <v>100</v>
      </c>
    </row>
    <row r="31" spans="12:15">
      <c r="L31" s="40"/>
      <c r="M31" s="42">
        <v>3</v>
      </c>
      <c r="N31" s="11"/>
      <c r="O31" s="44">
        <v>150</v>
      </c>
    </row>
    <row r="32" spans="12:15">
      <c r="L32" s="40"/>
      <c r="M32" s="42">
        <v>4</v>
      </c>
      <c r="N32" s="11"/>
      <c r="O32" s="44">
        <v>200</v>
      </c>
    </row>
    <row r="33" spans="12:15">
      <c r="L33" s="40"/>
      <c r="M33" s="42">
        <v>5</v>
      </c>
      <c r="N33" s="11"/>
      <c r="O33" s="44">
        <v>250</v>
      </c>
    </row>
    <row r="34" spans="12:15">
      <c r="L34" s="40"/>
      <c r="M34" s="42">
        <v>6</v>
      </c>
      <c r="N34" s="11"/>
      <c r="O34" s="44">
        <v>300</v>
      </c>
    </row>
    <row r="35" spans="12:15">
      <c r="L35" s="40"/>
      <c r="M35" s="42">
        <v>7</v>
      </c>
      <c r="N35" s="11"/>
      <c r="O35" s="44">
        <v>350</v>
      </c>
    </row>
    <row r="36" spans="12:15">
      <c r="L36" s="40"/>
      <c r="M36" s="42">
        <v>8</v>
      </c>
      <c r="N36" s="11"/>
      <c r="O36" s="44">
        <v>400</v>
      </c>
    </row>
    <row r="37" spans="13:15">
      <c r="M37" s="42">
        <v>9</v>
      </c>
      <c r="N37" s="44"/>
      <c r="O37" s="44">
        <v>450</v>
      </c>
    </row>
    <row r="38" spans="13:15">
      <c r="M38" s="42">
        <v>10</v>
      </c>
      <c r="N38" s="44"/>
      <c r="O38" s="44">
        <v>500</v>
      </c>
    </row>
    <row r="39" spans="8:14">
      <c r="H39" s="2" t="s">
        <v>1710</v>
      </c>
      <c r="N39" s="44"/>
    </row>
    <row r="40" spans="8:14">
      <c r="H40" s="2" t="s">
        <v>1711</v>
      </c>
      <c r="N40" s="44"/>
    </row>
    <row r="41" spans="14:14">
      <c r="N41" s="44"/>
    </row>
    <row r="42" spans="14:14">
      <c r="N42" s="44"/>
    </row>
    <row r="43" spans="14:14">
      <c r="N43" s="44" t="s">
        <v>1712</v>
      </c>
    </row>
    <row r="44" spans="14:14">
      <c r="N44" s="11" t="s">
        <v>1713</v>
      </c>
    </row>
    <row r="45" spans="14:14">
      <c r="N45" s="44"/>
    </row>
    <row r="46" spans="14:14">
      <c r="N46" s="44"/>
    </row>
    <row r="47" spans="14:14">
      <c r="N47" s="44"/>
    </row>
    <row r="48" spans="14:14">
      <c r="N48" s="44"/>
    </row>
    <row r="49" spans="14:14">
      <c r="N49" s="44"/>
    </row>
    <row r="50" spans="14:14">
      <c r="N50" s="44"/>
    </row>
    <row r="51" spans="14:14">
      <c r="N51" s="44"/>
    </row>
    <row r="52" spans="14:14">
      <c r="N52" s="44"/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3"/>
  <sheetViews>
    <sheetView topLeftCell="C1" workbookViewId="0">
      <selection activeCell="L44" sqref="L44"/>
    </sheetView>
  </sheetViews>
  <sheetFormatPr defaultColWidth="9" defaultRowHeight="11.25"/>
  <cols>
    <col min="1" max="7" width="9" style="2"/>
    <col min="8" max="8" width="19.5" style="2" customWidth="1"/>
    <col min="9" max="11" width="9" style="2"/>
    <col min="12" max="12" width="49" style="2" customWidth="1"/>
    <col min="13" max="16384" width="9" style="2"/>
  </cols>
  <sheetData>
    <row r="3" spans="3:12">
      <c r="C3" s="5"/>
      <c r="D3" s="10" t="s">
        <v>107</v>
      </c>
      <c r="E3" s="10" t="s">
        <v>1714</v>
      </c>
      <c r="F3" s="10" t="s">
        <v>1715</v>
      </c>
      <c r="G3" s="10"/>
      <c r="H3" s="10"/>
      <c r="I3" s="19" t="s">
        <v>1716</v>
      </c>
      <c r="J3" s="19"/>
      <c r="K3" s="19" t="s">
        <v>1717</v>
      </c>
      <c r="L3" s="19"/>
    </row>
    <row r="4" spans="3:12">
      <c r="C4" s="11" t="s">
        <v>1718</v>
      </c>
      <c r="D4" s="12">
        <v>1</v>
      </c>
      <c r="E4" s="12" t="s">
        <v>1719</v>
      </c>
      <c r="F4" s="13" t="s">
        <v>1720</v>
      </c>
      <c r="G4" s="13"/>
      <c r="H4" s="13"/>
      <c r="I4" s="37" t="s">
        <v>1721</v>
      </c>
      <c r="J4" s="37"/>
      <c r="K4" s="37" t="s">
        <v>1722</v>
      </c>
      <c r="L4" s="37"/>
    </row>
    <row r="5" spans="3:12">
      <c r="C5" s="11"/>
      <c r="D5" s="12"/>
      <c r="E5" s="12"/>
      <c r="F5" s="13"/>
      <c r="G5" s="13"/>
      <c r="H5" s="13"/>
      <c r="I5" s="37" t="s">
        <v>1723</v>
      </c>
      <c r="J5" s="37"/>
      <c r="K5" s="37" t="s">
        <v>1724</v>
      </c>
      <c r="L5" s="37"/>
    </row>
    <row r="6" spans="3:12">
      <c r="C6" s="11" t="s">
        <v>1718</v>
      </c>
      <c r="D6" s="12"/>
      <c r="E6" s="12"/>
      <c r="F6" s="13" t="s">
        <v>1725</v>
      </c>
      <c r="G6" s="13"/>
      <c r="H6" s="13"/>
      <c r="I6" s="37" t="s">
        <v>1726</v>
      </c>
      <c r="J6" s="37"/>
      <c r="K6" s="37" t="s">
        <v>1727</v>
      </c>
      <c r="L6" s="37"/>
    </row>
    <row r="7" spans="3:12">
      <c r="C7" s="11"/>
      <c r="D7" s="12"/>
      <c r="E7" s="12"/>
      <c r="F7" s="13"/>
      <c r="G7" s="13"/>
      <c r="H7" s="13"/>
      <c r="I7" s="37" t="s">
        <v>1728</v>
      </c>
      <c r="J7" s="37"/>
      <c r="K7" s="37" t="s">
        <v>1729</v>
      </c>
      <c r="L7" s="37"/>
    </row>
    <row r="8" spans="3:12">
      <c r="C8" s="11" t="s">
        <v>1718</v>
      </c>
      <c r="D8" s="12"/>
      <c r="E8" s="12"/>
      <c r="F8" s="13" t="s">
        <v>1730</v>
      </c>
      <c r="G8" s="13"/>
      <c r="H8" s="13"/>
      <c r="I8" s="37" t="s">
        <v>1731</v>
      </c>
      <c r="J8" s="37"/>
      <c r="K8" s="37" t="s">
        <v>1732</v>
      </c>
      <c r="L8" s="37"/>
    </row>
    <row r="9" spans="3:12">
      <c r="C9" s="11"/>
      <c r="D9" s="12"/>
      <c r="E9" s="12"/>
      <c r="F9" s="13"/>
      <c r="G9" s="13"/>
      <c r="H9" s="13"/>
      <c r="I9" s="37" t="s">
        <v>1733</v>
      </c>
      <c r="J9" s="37"/>
      <c r="K9" s="37" t="s">
        <v>1734</v>
      </c>
      <c r="L9" s="37"/>
    </row>
    <row r="10" spans="3:12">
      <c r="C10" s="11"/>
      <c r="D10" s="12"/>
      <c r="E10" s="12"/>
      <c r="F10" s="13"/>
      <c r="G10" s="13"/>
      <c r="H10" s="13"/>
      <c r="I10" s="37"/>
      <c r="J10" s="37"/>
      <c r="K10" s="37"/>
      <c r="L10" s="37"/>
    </row>
    <row r="11" spans="3:12">
      <c r="C11" s="11"/>
      <c r="D11" s="12"/>
      <c r="E11" s="12"/>
      <c r="F11" s="13"/>
      <c r="G11" s="13"/>
      <c r="H11" s="13"/>
      <c r="I11" s="37"/>
      <c r="J11" s="37"/>
      <c r="K11" s="37"/>
      <c r="L11" s="37"/>
    </row>
    <row r="12" spans="3:12">
      <c r="C12" s="11" t="s">
        <v>1718</v>
      </c>
      <c r="D12" s="14">
        <v>2</v>
      </c>
      <c r="E12" s="14" t="s">
        <v>1735</v>
      </c>
      <c r="F12" s="15" t="s">
        <v>1736</v>
      </c>
      <c r="G12" s="15"/>
      <c r="H12" s="15"/>
      <c r="I12" s="38" t="s">
        <v>1737</v>
      </c>
      <c r="J12" s="38"/>
      <c r="K12" s="38" t="s">
        <v>1738</v>
      </c>
      <c r="L12" s="38"/>
    </row>
    <row r="13" spans="3:12">
      <c r="C13" s="11"/>
      <c r="D13" s="14"/>
      <c r="E13" s="14"/>
      <c r="F13" s="15"/>
      <c r="G13" s="15"/>
      <c r="H13" s="15"/>
      <c r="I13" s="38" t="s">
        <v>1739</v>
      </c>
      <c r="J13" s="38"/>
      <c r="K13" s="38" t="s">
        <v>1740</v>
      </c>
      <c r="L13" s="38"/>
    </row>
    <row r="14" spans="3:12">
      <c r="C14" s="11" t="s">
        <v>1718</v>
      </c>
      <c r="D14" s="14"/>
      <c r="E14" s="14"/>
      <c r="F14" s="15" t="s">
        <v>1741</v>
      </c>
      <c r="G14" s="15"/>
      <c r="H14" s="15"/>
      <c r="I14" s="38" t="s">
        <v>1742</v>
      </c>
      <c r="J14" s="38"/>
      <c r="K14" s="38" t="s">
        <v>1743</v>
      </c>
      <c r="L14" s="38"/>
    </row>
    <row r="15" spans="3:12">
      <c r="C15" s="11"/>
      <c r="D15" s="14"/>
      <c r="E15" s="14"/>
      <c r="F15" s="15"/>
      <c r="G15" s="15"/>
      <c r="H15" s="15"/>
      <c r="I15" s="38" t="s">
        <v>1744</v>
      </c>
      <c r="J15" s="38"/>
      <c r="K15" s="38" t="s">
        <v>1745</v>
      </c>
      <c r="L15" s="38"/>
    </row>
    <row r="16" spans="3:12">
      <c r="C16" s="11" t="s">
        <v>1718</v>
      </c>
      <c r="D16" s="14"/>
      <c r="E16" s="14"/>
      <c r="F16" s="15" t="s">
        <v>1746</v>
      </c>
      <c r="G16" s="15"/>
      <c r="H16" s="15"/>
      <c r="I16" s="38" t="s">
        <v>1747</v>
      </c>
      <c r="J16" s="38"/>
      <c r="K16" s="38" t="s">
        <v>1748</v>
      </c>
      <c r="L16" s="38"/>
    </row>
    <row r="17" spans="3:12">
      <c r="C17" s="11"/>
      <c r="D17" s="14"/>
      <c r="E17" s="14"/>
      <c r="F17" s="15"/>
      <c r="G17" s="15"/>
      <c r="H17" s="15"/>
      <c r="I17" s="38" t="s">
        <v>1749</v>
      </c>
      <c r="J17" s="38"/>
      <c r="K17" s="38" t="s">
        <v>1750</v>
      </c>
      <c r="L17" s="38"/>
    </row>
    <row r="18" spans="3:12">
      <c r="C18" s="11" t="s">
        <v>1718</v>
      </c>
      <c r="D18" s="14"/>
      <c r="E18" s="14"/>
      <c r="F18" s="15" t="s">
        <v>1751</v>
      </c>
      <c r="G18" s="15"/>
      <c r="H18" s="15"/>
      <c r="I18" s="38" t="s">
        <v>1752</v>
      </c>
      <c r="J18" s="38"/>
      <c r="K18" s="38" t="s">
        <v>1753</v>
      </c>
      <c r="L18" s="38"/>
    </row>
    <row r="19" spans="3:12">
      <c r="C19" s="11"/>
      <c r="D19" s="14"/>
      <c r="E19" s="14"/>
      <c r="F19" s="15"/>
      <c r="G19" s="15"/>
      <c r="H19" s="15"/>
      <c r="I19" s="38" t="s">
        <v>1754</v>
      </c>
      <c r="J19" s="38"/>
      <c r="K19" s="38" t="s">
        <v>1755</v>
      </c>
      <c r="L19" s="38"/>
    </row>
    <row r="20" spans="3:12">
      <c r="C20" s="11" t="s">
        <v>1718</v>
      </c>
      <c r="D20" s="12">
        <v>3</v>
      </c>
      <c r="E20" s="12" t="s">
        <v>1756</v>
      </c>
      <c r="F20" s="13" t="s">
        <v>1757</v>
      </c>
      <c r="G20" s="13"/>
      <c r="H20" s="13"/>
      <c r="I20" s="37" t="s">
        <v>1758</v>
      </c>
      <c r="J20" s="37"/>
      <c r="K20" s="37" t="s">
        <v>1759</v>
      </c>
      <c r="L20" s="37"/>
    </row>
    <row r="21" spans="3:12">
      <c r="C21" s="11"/>
      <c r="D21" s="12"/>
      <c r="E21" s="12"/>
      <c r="F21" s="13"/>
      <c r="G21" s="13"/>
      <c r="H21" s="13"/>
      <c r="I21" s="37" t="s">
        <v>1760</v>
      </c>
      <c r="J21" s="37"/>
      <c r="K21" s="37" t="s">
        <v>1761</v>
      </c>
      <c r="L21" s="37"/>
    </row>
    <row r="22" spans="3:12">
      <c r="C22" s="11" t="s">
        <v>1718</v>
      </c>
      <c r="D22" s="12"/>
      <c r="E22" s="12"/>
      <c r="F22" s="13" t="s">
        <v>1762</v>
      </c>
      <c r="G22" s="13"/>
      <c r="H22" s="13"/>
      <c r="I22" s="37" t="s">
        <v>1763</v>
      </c>
      <c r="J22" s="37"/>
      <c r="K22" s="37" t="s">
        <v>1764</v>
      </c>
      <c r="L22" s="37"/>
    </row>
    <row r="23" spans="3:12">
      <c r="C23" s="11"/>
      <c r="D23" s="12"/>
      <c r="E23" s="12"/>
      <c r="F23" s="13"/>
      <c r="G23" s="13"/>
      <c r="H23" s="13"/>
      <c r="I23" s="37" t="s">
        <v>1765</v>
      </c>
      <c r="J23" s="37"/>
      <c r="K23" s="37" t="s">
        <v>1766</v>
      </c>
      <c r="L23" s="37"/>
    </row>
    <row r="24" spans="3:12">
      <c r="C24" s="11" t="s">
        <v>1718</v>
      </c>
      <c r="D24" s="12"/>
      <c r="E24" s="12"/>
      <c r="F24" s="13" t="s">
        <v>1767</v>
      </c>
      <c r="G24" s="13"/>
      <c r="H24" s="13"/>
      <c r="I24" s="37" t="s">
        <v>1768</v>
      </c>
      <c r="J24" s="37"/>
      <c r="K24" s="37" t="s">
        <v>1769</v>
      </c>
      <c r="L24" s="37"/>
    </row>
    <row r="25" spans="3:12">
      <c r="C25" s="11"/>
      <c r="D25" s="12"/>
      <c r="E25" s="12"/>
      <c r="F25" s="13"/>
      <c r="G25" s="13"/>
      <c r="H25" s="13"/>
      <c r="I25" s="37" t="s">
        <v>1770</v>
      </c>
      <c r="J25" s="37"/>
      <c r="K25" s="37" t="s">
        <v>1771</v>
      </c>
      <c r="L25" s="37"/>
    </row>
    <row r="26" spans="3:12">
      <c r="C26" s="11" t="s">
        <v>1718</v>
      </c>
      <c r="D26" s="12"/>
      <c r="E26" s="12"/>
      <c r="F26" s="13" t="s">
        <v>1772</v>
      </c>
      <c r="G26" s="13"/>
      <c r="H26" s="13"/>
      <c r="I26" s="37" t="s">
        <v>1773</v>
      </c>
      <c r="J26" s="37"/>
      <c r="K26" s="37" t="s">
        <v>1774</v>
      </c>
      <c r="L26" s="37"/>
    </row>
    <row r="27" spans="3:12">
      <c r="C27" s="11"/>
      <c r="D27" s="12"/>
      <c r="E27" s="12"/>
      <c r="F27" s="13"/>
      <c r="G27" s="13"/>
      <c r="H27" s="13"/>
      <c r="I27" s="37" t="s">
        <v>1775</v>
      </c>
      <c r="J27" s="37"/>
      <c r="K27" s="37" t="s">
        <v>1776</v>
      </c>
      <c r="L27" s="37"/>
    </row>
    <row r="28" spans="3:12">
      <c r="C28" s="11" t="s">
        <v>1718</v>
      </c>
      <c r="D28" s="14">
        <v>4</v>
      </c>
      <c r="E28" s="14" t="s">
        <v>1777</v>
      </c>
      <c r="F28" s="15" t="s">
        <v>1778</v>
      </c>
      <c r="G28" s="15"/>
      <c r="H28" s="15"/>
      <c r="I28" s="38" t="s">
        <v>1726</v>
      </c>
      <c r="J28" s="38"/>
      <c r="K28" s="38" t="s">
        <v>1727</v>
      </c>
      <c r="L28" s="38"/>
    </row>
    <row r="29" spans="3:12">
      <c r="C29" s="11"/>
      <c r="D29" s="14"/>
      <c r="E29" s="14"/>
      <c r="F29" s="15"/>
      <c r="G29" s="15"/>
      <c r="H29" s="15"/>
      <c r="I29" s="38" t="s">
        <v>1728</v>
      </c>
      <c r="J29" s="38"/>
      <c r="K29" s="38" t="s">
        <v>1779</v>
      </c>
      <c r="L29" s="38"/>
    </row>
    <row r="30" spans="3:12">
      <c r="C30" s="11" t="s">
        <v>1718</v>
      </c>
      <c r="D30" s="14"/>
      <c r="E30" s="14"/>
      <c r="F30" s="15" t="s">
        <v>1780</v>
      </c>
      <c r="G30" s="15"/>
      <c r="H30" s="15"/>
      <c r="I30" s="38" t="s">
        <v>1781</v>
      </c>
      <c r="J30" s="38"/>
      <c r="K30" s="38" t="s">
        <v>1782</v>
      </c>
      <c r="L30" s="38"/>
    </row>
    <row r="31" spans="3:12">
      <c r="C31" s="11"/>
      <c r="D31" s="14"/>
      <c r="E31" s="14"/>
      <c r="F31" s="15"/>
      <c r="G31" s="15"/>
      <c r="H31" s="15"/>
      <c r="I31" s="38" t="s">
        <v>1783</v>
      </c>
      <c r="J31" s="38"/>
      <c r="K31" s="38" t="s">
        <v>1784</v>
      </c>
      <c r="L31" s="38"/>
    </row>
    <row r="32" spans="3:12">
      <c r="C32" s="11" t="s">
        <v>1718</v>
      </c>
      <c r="D32" s="14"/>
      <c r="E32" s="14"/>
      <c r="F32" s="15" t="s">
        <v>1785</v>
      </c>
      <c r="G32" s="15"/>
      <c r="H32" s="15"/>
      <c r="I32" s="38" t="s">
        <v>1786</v>
      </c>
      <c r="J32" s="38"/>
      <c r="K32" s="38" t="s">
        <v>1787</v>
      </c>
      <c r="L32" s="38"/>
    </row>
    <row r="33" spans="3:12">
      <c r="C33" s="11"/>
      <c r="D33" s="14"/>
      <c r="E33" s="14"/>
      <c r="F33" s="15"/>
      <c r="G33" s="15"/>
      <c r="H33" s="15"/>
      <c r="I33" s="38" t="s">
        <v>1788</v>
      </c>
      <c r="J33" s="38"/>
      <c r="K33" s="38" t="s">
        <v>1789</v>
      </c>
      <c r="L33" s="38"/>
    </row>
  </sheetData>
  <mergeCells count="101">
    <mergeCell ref="F3:H3"/>
    <mergeCell ref="I3:J3"/>
    <mergeCell ref="K3:L3"/>
    <mergeCell ref="I4:J4"/>
    <mergeCell ref="K4:L4"/>
    <mergeCell ref="I5:J5"/>
    <mergeCell ref="K5:L5"/>
    <mergeCell ref="I6:J6"/>
    <mergeCell ref="K6:L6"/>
    <mergeCell ref="I7:J7"/>
    <mergeCell ref="K7:L7"/>
    <mergeCell ref="I8:J8"/>
    <mergeCell ref="K8:L8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I33:J33"/>
    <mergeCell ref="K33:L3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4:D11"/>
    <mergeCell ref="D12:D19"/>
    <mergeCell ref="D20:D27"/>
    <mergeCell ref="D28:D33"/>
    <mergeCell ref="E4:E11"/>
    <mergeCell ref="E12:E19"/>
    <mergeCell ref="E20:E27"/>
    <mergeCell ref="E28:E33"/>
    <mergeCell ref="F4:H5"/>
    <mergeCell ref="F6:H7"/>
    <mergeCell ref="F8:H9"/>
    <mergeCell ref="F10:H11"/>
    <mergeCell ref="F12:H13"/>
    <mergeCell ref="F14:H15"/>
    <mergeCell ref="F16:H17"/>
    <mergeCell ref="F18:H19"/>
    <mergeCell ref="F20:H21"/>
    <mergeCell ref="F22:H23"/>
    <mergeCell ref="F24:H25"/>
    <mergeCell ref="F26:H27"/>
    <mergeCell ref="F28:H29"/>
    <mergeCell ref="F30:H31"/>
    <mergeCell ref="F32:H33"/>
  </mergeCell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15"/>
  <sheetViews>
    <sheetView workbookViewId="0">
      <selection activeCell="L17" sqref="L17"/>
    </sheetView>
  </sheetViews>
  <sheetFormatPr defaultColWidth="9" defaultRowHeight="11.25" outlineLevelCol="4"/>
  <cols>
    <col min="1" max="16384" width="9" style="2"/>
  </cols>
  <sheetData>
    <row r="3" spans="3:5">
      <c r="C3" s="1"/>
      <c r="D3" s="1"/>
      <c r="E3" s="1"/>
    </row>
    <row r="4" spans="3:5">
      <c r="C4" s="1" t="s">
        <v>1790</v>
      </c>
      <c r="D4" s="1"/>
      <c r="E4" s="1"/>
    </row>
    <row r="5" spans="3:5">
      <c r="C5" s="1"/>
      <c r="D5" s="1"/>
      <c r="E5" s="1"/>
    </row>
    <row r="6" spans="3:5">
      <c r="C6" s="1" t="s">
        <v>1791</v>
      </c>
      <c r="D6" s="1"/>
      <c r="E6" s="1"/>
    </row>
    <row r="7" spans="3:5">
      <c r="C7" s="4" t="s">
        <v>1792</v>
      </c>
      <c r="D7" s="4" t="s">
        <v>1793</v>
      </c>
      <c r="E7" s="4" t="s">
        <v>1794</v>
      </c>
    </row>
    <row r="8" spans="3:5">
      <c r="C8" s="4" t="s">
        <v>1795</v>
      </c>
      <c r="D8" s="4" t="s">
        <v>1796</v>
      </c>
      <c r="E8" s="4" t="s">
        <v>1797</v>
      </c>
    </row>
    <row r="9" spans="3:5">
      <c r="C9" s="4" t="s">
        <v>1798</v>
      </c>
      <c r="D9" s="4" t="s">
        <v>1799</v>
      </c>
      <c r="E9" s="4" t="s">
        <v>1800</v>
      </c>
    </row>
    <row r="10" spans="3:5">
      <c r="C10" s="5" t="s">
        <v>1801</v>
      </c>
      <c r="D10" s="5" t="s">
        <v>1802</v>
      </c>
      <c r="E10" s="5" t="s">
        <v>1803</v>
      </c>
    </row>
    <row r="11" spans="3:5">
      <c r="C11" s="5" t="s">
        <v>1804</v>
      </c>
      <c r="D11" s="5" t="s">
        <v>1805</v>
      </c>
      <c r="E11" s="5"/>
    </row>
    <row r="12" spans="3:5">
      <c r="C12" s="5" t="s">
        <v>1806</v>
      </c>
      <c r="D12" s="5" t="s">
        <v>1807</v>
      </c>
      <c r="E12" s="5"/>
    </row>
    <row r="13" spans="3:5">
      <c r="C13" s="1"/>
      <c r="D13" s="1"/>
      <c r="E13" s="1"/>
    </row>
    <row r="14" spans="3:5">
      <c r="C14" s="1"/>
      <c r="D14" s="1"/>
      <c r="E14" s="1"/>
    </row>
    <row r="15" spans="3:5">
      <c r="C15" s="1"/>
      <c r="D15" s="1"/>
      <c r="E15" s="1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0"/>
  <sheetViews>
    <sheetView workbookViewId="0">
      <selection activeCell="R26" sqref="R26"/>
    </sheetView>
  </sheetViews>
  <sheetFormatPr defaultColWidth="9" defaultRowHeight="11.25"/>
  <cols>
    <col min="1" max="5" width="9" style="2"/>
    <col min="6" max="6" width="9.5" style="2" customWidth="1"/>
    <col min="7" max="9" width="9" style="2"/>
    <col min="10" max="10" width="14.75" style="2" customWidth="1"/>
    <col min="11" max="12" width="10.125" style="2" customWidth="1"/>
    <col min="13" max="16384" width="9" style="2"/>
  </cols>
  <sheetData>
    <row r="3" s="1" customFormat="1" spans="2:4">
      <c r="B3" s="3"/>
      <c r="C3" s="1">
        <v>1</v>
      </c>
      <c r="D3" s="1" t="s">
        <v>1808</v>
      </c>
    </row>
    <row r="4" s="2" customFormat="1" spans="1:21">
      <c r="A4" s="4"/>
      <c r="B4" s="4"/>
      <c r="C4" s="4"/>
      <c r="D4" s="5">
        <v>1</v>
      </c>
      <c r="E4" s="5" t="s">
        <v>1809</v>
      </c>
      <c r="F4" s="5"/>
      <c r="G4" s="5"/>
      <c r="H4" s="5"/>
      <c r="I4" s="16"/>
      <c r="J4" s="5"/>
      <c r="K4" s="5"/>
      <c r="L4" s="5"/>
      <c r="M4" s="5"/>
      <c r="N4" s="5"/>
      <c r="O4" s="5"/>
      <c r="P4" s="5"/>
      <c r="Q4" s="5"/>
      <c r="R4" s="6"/>
      <c r="S4" s="6"/>
      <c r="T4" s="5"/>
      <c r="U4" s="5"/>
    </row>
    <row r="5" s="2" customFormat="1" spans="1:21">
      <c r="A5" s="4"/>
      <c r="B5" s="4"/>
      <c r="C5" s="4"/>
      <c r="D5" s="5">
        <v>2</v>
      </c>
      <c r="E5" s="5" t="s">
        <v>1810</v>
      </c>
      <c r="F5" s="5"/>
      <c r="G5" s="5"/>
      <c r="H5" s="5"/>
      <c r="I5" s="16"/>
      <c r="J5" s="5"/>
      <c r="K5" s="5"/>
      <c r="L5" s="5"/>
      <c r="M5" s="5"/>
      <c r="N5" s="5"/>
      <c r="O5" s="5"/>
      <c r="P5" s="5"/>
      <c r="Q5" s="5"/>
      <c r="R5" s="6"/>
      <c r="S5" s="6"/>
      <c r="T5" s="5"/>
      <c r="U5" s="5"/>
    </row>
    <row r="6" s="2" customFormat="1" spans="1:21">
      <c r="A6" s="4"/>
      <c r="B6" s="4"/>
      <c r="C6" s="4"/>
      <c r="D6" s="5">
        <v>3</v>
      </c>
      <c r="E6" s="5" t="s">
        <v>1811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6"/>
      <c r="T6" s="5"/>
      <c r="U6" s="5"/>
    </row>
    <row r="7" s="2" customFormat="1" spans="1:21">
      <c r="A7" s="4"/>
      <c r="B7" s="4"/>
      <c r="C7" s="4"/>
      <c r="D7" s="5">
        <v>4</v>
      </c>
      <c r="E7" s="5" t="s">
        <v>1812</v>
      </c>
      <c r="F7" s="5"/>
      <c r="G7" s="5"/>
      <c r="H7" s="5"/>
      <c r="I7" s="5"/>
      <c r="J7" s="5"/>
      <c r="K7" s="5"/>
      <c r="L7" s="1"/>
      <c r="N7" s="5"/>
      <c r="O7" s="5"/>
      <c r="P7" s="5"/>
      <c r="Q7" s="5"/>
      <c r="R7" s="6"/>
      <c r="S7" s="5"/>
      <c r="T7" s="5"/>
      <c r="U7" s="5"/>
    </row>
    <row r="8" s="2" customFormat="1" spans="1:21">
      <c r="A8" s="4"/>
      <c r="B8" s="4"/>
      <c r="C8" s="4"/>
      <c r="D8" s="5"/>
      <c r="E8" s="6" t="s">
        <v>1813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  <c r="S8" s="5"/>
      <c r="T8" s="5"/>
      <c r="U8" s="5"/>
    </row>
    <row r="9" s="2" customFormat="1" spans="1:21">
      <c r="A9" s="4"/>
      <c r="B9" s="4"/>
      <c r="C9" s="4"/>
      <c r="D9" s="5">
        <v>5</v>
      </c>
      <c r="E9" s="5" t="s">
        <v>1814</v>
      </c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="2" customFormat="1" spans="1:21">
      <c r="A10" s="4"/>
      <c r="B10" s="4"/>
      <c r="C10" s="4"/>
      <c r="D10" s="5"/>
      <c r="E10" s="7" t="s">
        <v>107</v>
      </c>
      <c r="F10" s="7" t="s">
        <v>1815</v>
      </c>
      <c r="G10" s="7" t="s">
        <v>1715</v>
      </c>
      <c r="H10" s="7"/>
      <c r="I10" s="7"/>
      <c r="J10" s="7" t="s">
        <v>1715</v>
      </c>
      <c r="K10" s="7"/>
      <c r="L10" s="7"/>
      <c r="M10" s="7"/>
      <c r="N10" s="7" t="s">
        <v>204</v>
      </c>
      <c r="O10" s="7"/>
      <c r="P10" s="7" t="s">
        <v>1816</v>
      </c>
      <c r="Q10" s="7"/>
      <c r="R10" s="7"/>
      <c r="S10" s="5"/>
      <c r="T10" s="5"/>
      <c r="U10" s="5"/>
    </row>
    <row r="11" s="2" customFormat="1" spans="1:21">
      <c r="A11" s="4"/>
      <c r="B11" s="4"/>
      <c r="C11" s="4"/>
      <c r="D11" s="5"/>
      <c r="E11" s="8">
        <v>1</v>
      </c>
      <c r="F11" s="8" t="s">
        <v>1521</v>
      </c>
      <c r="G11" s="9" t="s">
        <v>1817</v>
      </c>
      <c r="H11" s="9"/>
      <c r="I11" s="9"/>
      <c r="J11" s="5" t="s">
        <v>1818</v>
      </c>
      <c r="K11" s="5"/>
      <c r="L11" s="5"/>
      <c r="M11" s="5"/>
      <c r="N11" s="5" t="s">
        <v>1819</v>
      </c>
      <c r="O11" s="5"/>
      <c r="P11" s="8" t="s">
        <v>529</v>
      </c>
      <c r="Q11" s="8"/>
      <c r="R11" s="8"/>
      <c r="S11" s="5"/>
      <c r="T11" s="5"/>
      <c r="U11" s="5"/>
    </row>
    <row r="12" s="2" customFormat="1" spans="1:21">
      <c r="A12" s="4"/>
      <c r="B12" s="4"/>
      <c r="C12" s="4"/>
      <c r="D12" s="5"/>
      <c r="E12" s="8"/>
      <c r="F12" s="8"/>
      <c r="G12" s="9"/>
      <c r="H12" s="9"/>
      <c r="I12" s="9"/>
      <c r="J12" s="17" t="s">
        <v>1820</v>
      </c>
      <c r="K12" s="17"/>
      <c r="L12" s="17"/>
      <c r="M12" s="17"/>
      <c r="N12" s="5" t="s">
        <v>1821</v>
      </c>
      <c r="O12" s="5"/>
      <c r="P12" s="8" t="s">
        <v>529</v>
      </c>
      <c r="Q12" s="8"/>
      <c r="R12" s="8"/>
      <c r="S12" s="5"/>
      <c r="T12" s="5"/>
      <c r="U12" s="5"/>
    </row>
    <row r="13" s="2" customFormat="1" spans="1:21">
      <c r="A13" s="4"/>
      <c r="B13" s="4"/>
      <c r="C13" s="4"/>
      <c r="D13" s="5"/>
      <c r="E13" s="8"/>
      <c r="F13" s="8"/>
      <c r="G13" s="9" t="s">
        <v>1822</v>
      </c>
      <c r="H13" s="9"/>
      <c r="I13" s="9"/>
      <c r="J13" s="17" t="s">
        <v>1823</v>
      </c>
      <c r="K13" s="17"/>
      <c r="L13" s="17"/>
      <c r="M13" s="17"/>
      <c r="N13" s="5" t="s">
        <v>1819</v>
      </c>
      <c r="O13" s="5"/>
      <c r="P13" s="8" t="s">
        <v>529</v>
      </c>
      <c r="Q13" s="8"/>
      <c r="R13" s="8"/>
      <c r="S13" s="5"/>
      <c r="T13" s="5"/>
      <c r="U13" s="5"/>
    </row>
    <row r="14" s="2" customFormat="1" spans="1:21">
      <c r="A14" s="4"/>
      <c r="B14" s="4"/>
      <c r="C14" s="4"/>
      <c r="D14" s="5"/>
      <c r="E14" s="8"/>
      <c r="F14" s="8"/>
      <c r="G14" s="9"/>
      <c r="H14" s="9"/>
      <c r="I14" s="9"/>
      <c r="J14" s="17" t="s">
        <v>1824</v>
      </c>
      <c r="K14" s="17"/>
      <c r="L14" s="17"/>
      <c r="M14" s="17"/>
      <c r="N14" s="5" t="s">
        <v>1821</v>
      </c>
      <c r="O14" s="5"/>
      <c r="P14" s="8" t="s">
        <v>529</v>
      </c>
      <c r="Q14" s="8"/>
      <c r="R14" s="8"/>
      <c r="S14" s="5"/>
      <c r="T14" s="5"/>
      <c r="U14" s="5"/>
    </row>
    <row r="15" s="2" customFormat="1" spans="1:21">
      <c r="A15" s="4"/>
      <c r="B15" s="4"/>
      <c r="C15" s="4"/>
      <c r="D15" s="5"/>
      <c r="E15" s="8"/>
      <c r="F15" s="8"/>
      <c r="G15" s="9" t="s">
        <v>1825</v>
      </c>
      <c r="H15" s="9"/>
      <c r="I15" s="9"/>
      <c r="J15" s="17" t="s">
        <v>1823</v>
      </c>
      <c r="K15" s="17"/>
      <c r="L15" s="17"/>
      <c r="M15" s="17"/>
      <c r="N15" s="5" t="s">
        <v>1819</v>
      </c>
      <c r="O15" s="5"/>
      <c r="P15" s="8" t="s">
        <v>529</v>
      </c>
      <c r="Q15" s="8"/>
      <c r="R15" s="8"/>
      <c r="S15" s="5"/>
      <c r="T15" s="5"/>
      <c r="U15" s="5"/>
    </row>
    <row r="16" s="2" customFormat="1" spans="1:21">
      <c r="A16" s="4"/>
      <c r="B16" s="4"/>
      <c r="C16" s="4"/>
      <c r="D16" s="5"/>
      <c r="E16" s="8"/>
      <c r="F16" s="8"/>
      <c r="G16" s="9"/>
      <c r="H16" s="9"/>
      <c r="I16" s="9"/>
      <c r="J16" s="17" t="s">
        <v>1826</v>
      </c>
      <c r="K16" s="17"/>
      <c r="L16" s="17"/>
      <c r="M16" s="17"/>
      <c r="N16" s="5" t="s">
        <v>1821</v>
      </c>
      <c r="O16" s="5"/>
      <c r="P16" s="8" t="s">
        <v>529</v>
      </c>
      <c r="Q16" s="8"/>
      <c r="R16" s="8"/>
      <c r="S16" s="5"/>
      <c r="T16" s="5"/>
      <c r="U16" s="5"/>
    </row>
    <row r="17" s="2" customFormat="1" spans="1:21">
      <c r="A17" s="4"/>
      <c r="B17" s="4"/>
      <c r="C17" s="4"/>
      <c r="D17" s="5"/>
      <c r="E17" s="8">
        <v>2</v>
      </c>
      <c r="F17" s="8" t="s">
        <v>1827</v>
      </c>
      <c r="G17" s="9" t="s">
        <v>1828</v>
      </c>
      <c r="H17" s="9"/>
      <c r="I17" s="9"/>
      <c r="J17" s="17" t="s">
        <v>1829</v>
      </c>
      <c r="K17" s="17"/>
      <c r="L17" s="17"/>
      <c r="M17" s="17"/>
      <c r="N17" s="5" t="s">
        <v>1830</v>
      </c>
      <c r="O17" s="5"/>
      <c r="P17" s="8" t="s">
        <v>529</v>
      </c>
      <c r="Q17" s="8"/>
      <c r="R17" s="8"/>
      <c r="S17" s="5"/>
      <c r="T17" s="5"/>
      <c r="U17" s="5"/>
    </row>
    <row r="18" s="2" customFormat="1" spans="1:21">
      <c r="A18" s="4"/>
      <c r="B18" s="4"/>
      <c r="C18" s="4"/>
      <c r="D18" s="5"/>
      <c r="E18" s="8"/>
      <c r="F18" s="8"/>
      <c r="G18" s="9"/>
      <c r="H18" s="9"/>
      <c r="I18" s="9"/>
      <c r="J18" s="17" t="s">
        <v>1831</v>
      </c>
      <c r="K18" s="17"/>
      <c r="L18" s="17"/>
      <c r="M18" s="17"/>
      <c r="N18" s="5" t="s">
        <v>1821</v>
      </c>
      <c r="O18" s="5"/>
      <c r="P18" s="8" t="s">
        <v>529</v>
      </c>
      <c r="Q18" s="8"/>
      <c r="R18" s="8"/>
      <c r="S18" s="5"/>
      <c r="T18" s="5"/>
      <c r="U18" s="5"/>
    </row>
    <row r="19" s="2" customFormat="1" spans="1:21">
      <c r="A19" s="4"/>
      <c r="B19" s="4"/>
      <c r="C19" s="4"/>
      <c r="D19" s="5"/>
      <c r="E19" s="8"/>
      <c r="F19" s="8"/>
      <c r="G19" s="9" t="s">
        <v>1832</v>
      </c>
      <c r="H19" s="9"/>
      <c r="I19" s="9"/>
      <c r="J19" s="17" t="s">
        <v>1833</v>
      </c>
      <c r="K19" s="17"/>
      <c r="L19" s="17"/>
      <c r="M19" s="17"/>
      <c r="N19" s="5" t="s">
        <v>1830</v>
      </c>
      <c r="O19" s="5"/>
      <c r="P19" s="8" t="s">
        <v>529</v>
      </c>
      <c r="Q19" s="8"/>
      <c r="R19" s="8"/>
      <c r="S19" s="5"/>
      <c r="T19" s="5"/>
      <c r="U19" s="5"/>
    </row>
    <row r="20" s="2" customFormat="1" spans="1:21">
      <c r="A20" s="4"/>
      <c r="B20" s="4"/>
      <c r="C20" s="4"/>
      <c r="D20" s="5"/>
      <c r="E20" s="8"/>
      <c r="F20" s="8"/>
      <c r="G20" s="9"/>
      <c r="H20" s="9"/>
      <c r="I20" s="9"/>
      <c r="J20" s="17" t="s">
        <v>1834</v>
      </c>
      <c r="K20" s="17"/>
      <c r="L20" s="17"/>
      <c r="M20" s="17"/>
      <c r="N20" s="5" t="s">
        <v>1821</v>
      </c>
      <c r="O20" s="5"/>
      <c r="P20" s="8" t="s">
        <v>529</v>
      </c>
      <c r="Q20" s="8"/>
      <c r="R20" s="8"/>
      <c r="S20" s="5"/>
      <c r="T20" s="5"/>
      <c r="U20" s="5"/>
    </row>
    <row r="21" s="2" customFormat="1" spans="1:21">
      <c r="A21" s="4"/>
      <c r="B21" s="4"/>
      <c r="C21" s="4"/>
      <c r="D21" s="5"/>
      <c r="E21" s="8"/>
      <c r="F21" s="8"/>
      <c r="G21" s="9" t="s">
        <v>1835</v>
      </c>
      <c r="H21" s="9"/>
      <c r="I21" s="9"/>
      <c r="J21" s="17" t="s">
        <v>1833</v>
      </c>
      <c r="K21" s="17"/>
      <c r="L21" s="17"/>
      <c r="M21" s="17"/>
      <c r="N21" s="5" t="s">
        <v>1830</v>
      </c>
      <c r="O21" s="5"/>
      <c r="P21" s="8" t="s">
        <v>529</v>
      </c>
      <c r="Q21" s="8"/>
      <c r="R21" s="8"/>
      <c r="S21" s="5"/>
      <c r="T21" s="5"/>
      <c r="U21" s="5"/>
    </row>
    <row r="22" s="2" customFormat="1" spans="1:21">
      <c r="A22" s="4"/>
      <c r="B22" s="4"/>
      <c r="C22" s="4"/>
      <c r="D22" s="5"/>
      <c r="E22" s="8"/>
      <c r="F22" s="8"/>
      <c r="G22" s="9"/>
      <c r="H22" s="9"/>
      <c r="I22" s="9"/>
      <c r="J22" s="17" t="s">
        <v>1836</v>
      </c>
      <c r="K22" s="17"/>
      <c r="L22" s="17"/>
      <c r="M22" s="17"/>
      <c r="N22" s="5" t="s">
        <v>1821</v>
      </c>
      <c r="O22" s="5"/>
      <c r="P22" s="8" t="s">
        <v>529</v>
      </c>
      <c r="Q22" s="8"/>
      <c r="R22" s="8"/>
      <c r="S22" s="5"/>
      <c r="T22" s="5"/>
      <c r="U22" s="5"/>
    </row>
    <row r="23" s="2" customFormat="1" spans="1:21">
      <c r="A23" s="4"/>
      <c r="B23" s="4"/>
      <c r="C23" s="4"/>
      <c r="D23" s="5"/>
      <c r="E23" s="8">
        <v>3</v>
      </c>
      <c r="F23" s="8" t="s">
        <v>587</v>
      </c>
      <c r="G23" s="9" t="s">
        <v>1837</v>
      </c>
      <c r="H23" s="9"/>
      <c r="I23" s="9"/>
      <c r="J23" s="17" t="s">
        <v>1838</v>
      </c>
      <c r="K23" s="17"/>
      <c r="L23" s="17"/>
      <c r="M23" s="17"/>
      <c r="N23" s="5" t="s">
        <v>1839</v>
      </c>
      <c r="O23" s="5"/>
      <c r="P23" s="8" t="s">
        <v>529</v>
      </c>
      <c r="Q23" s="8"/>
      <c r="R23" s="8"/>
      <c r="S23" s="5"/>
      <c r="T23" s="5"/>
      <c r="U23" s="5"/>
    </row>
    <row r="24" s="2" customFormat="1" spans="1:21">
      <c r="A24" s="4"/>
      <c r="B24" s="4"/>
      <c r="C24" s="4"/>
      <c r="D24" s="5"/>
      <c r="E24" s="8"/>
      <c r="F24" s="8"/>
      <c r="G24" s="9"/>
      <c r="H24" s="9"/>
      <c r="I24" s="9"/>
      <c r="J24" s="17" t="s">
        <v>1840</v>
      </c>
      <c r="K24" s="17"/>
      <c r="L24" s="17"/>
      <c r="M24" s="17"/>
      <c r="N24" s="5" t="s">
        <v>1821</v>
      </c>
      <c r="O24" s="5"/>
      <c r="P24" s="8" t="s">
        <v>529</v>
      </c>
      <c r="Q24" s="8"/>
      <c r="R24" s="8"/>
      <c r="S24" s="5"/>
      <c r="T24" s="5"/>
      <c r="U24" s="5"/>
    </row>
    <row r="25" s="2" customFormat="1" spans="1:21">
      <c r="A25" s="4"/>
      <c r="B25" s="4"/>
      <c r="C25" s="4"/>
      <c r="D25" s="5"/>
      <c r="E25" s="8"/>
      <c r="F25" s="8"/>
      <c r="G25" s="9" t="s">
        <v>1841</v>
      </c>
      <c r="H25" s="9"/>
      <c r="I25" s="9"/>
      <c r="J25" s="17" t="s">
        <v>1842</v>
      </c>
      <c r="K25" s="17"/>
      <c r="L25" s="17"/>
      <c r="M25" s="17"/>
      <c r="N25" s="5" t="s">
        <v>1839</v>
      </c>
      <c r="O25" s="5"/>
      <c r="P25" s="8" t="s">
        <v>529</v>
      </c>
      <c r="Q25" s="8"/>
      <c r="R25" s="8"/>
      <c r="S25" s="5"/>
      <c r="T25" s="5"/>
      <c r="U25" s="5"/>
    </row>
    <row r="26" s="2" customFormat="1" spans="1:21">
      <c r="A26" s="4"/>
      <c r="B26" s="4"/>
      <c r="C26" s="4"/>
      <c r="D26" s="5"/>
      <c r="E26" s="8"/>
      <c r="F26" s="8"/>
      <c r="G26" s="9"/>
      <c r="H26" s="9"/>
      <c r="I26" s="9"/>
      <c r="J26" s="17" t="s">
        <v>1843</v>
      </c>
      <c r="K26" s="17"/>
      <c r="L26" s="17"/>
      <c r="M26" s="17"/>
      <c r="N26" s="5" t="s">
        <v>1821</v>
      </c>
      <c r="O26" s="5"/>
      <c r="P26" s="8" t="s">
        <v>529</v>
      </c>
      <c r="Q26" s="8"/>
      <c r="R26" s="8"/>
      <c r="S26" s="5"/>
      <c r="T26" s="5"/>
      <c r="U26" s="5"/>
    </row>
    <row r="27" s="2" customFormat="1" spans="1:21">
      <c r="A27" s="4"/>
      <c r="B27" s="4"/>
      <c r="C27" s="4"/>
      <c r="D27" s="5"/>
      <c r="E27" s="8"/>
      <c r="F27" s="8"/>
      <c r="G27" s="9" t="s">
        <v>1844</v>
      </c>
      <c r="H27" s="9"/>
      <c r="I27" s="9"/>
      <c r="J27" s="17" t="s">
        <v>1845</v>
      </c>
      <c r="K27" s="17"/>
      <c r="L27" s="17"/>
      <c r="M27" s="17"/>
      <c r="N27" s="5" t="s">
        <v>1839</v>
      </c>
      <c r="O27" s="5"/>
      <c r="P27" s="8" t="s">
        <v>529</v>
      </c>
      <c r="Q27" s="8"/>
      <c r="R27" s="8"/>
      <c r="S27" s="5"/>
      <c r="T27" s="5"/>
      <c r="U27" s="5"/>
    </row>
    <row r="28" s="2" customFormat="1" spans="1:21">
      <c r="A28" s="4"/>
      <c r="B28" s="4"/>
      <c r="C28" s="4"/>
      <c r="D28" s="5"/>
      <c r="E28" s="8"/>
      <c r="F28" s="8"/>
      <c r="G28" s="9"/>
      <c r="H28" s="9"/>
      <c r="I28" s="9"/>
      <c r="J28" s="17" t="s">
        <v>1846</v>
      </c>
      <c r="K28" s="17"/>
      <c r="L28" s="17"/>
      <c r="M28" s="17"/>
      <c r="N28" s="5" t="s">
        <v>1821</v>
      </c>
      <c r="O28" s="5"/>
      <c r="P28" s="8" t="s">
        <v>529</v>
      </c>
      <c r="Q28" s="8"/>
      <c r="R28" s="8"/>
      <c r="S28" s="5"/>
      <c r="T28" s="5"/>
      <c r="U28" s="5"/>
    </row>
    <row r="29" s="2" customFormat="1" spans="1:21">
      <c r="A29" s="4"/>
      <c r="B29" s="4"/>
      <c r="C29" s="4"/>
      <c r="D29" s="5"/>
      <c r="E29" s="8">
        <v>4</v>
      </c>
      <c r="F29" s="8" t="s">
        <v>1847</v>
      </c>
      <c r="G29" s="9" t="s">
        <v>1848</v>
      </c>
      <c r="H29" s="9"/>
      <c r="I29" s="9"/>
      <c r="J29" s="17" t="s">
        <v>1849</v>
      </c>
      <c r="K29" s="17"/>
      <c r="L29" s="17"/>
      <c r="M29" s="17"/>
      <c r="N29" s="5" t="s">
        <v>1850</v>
      </c>
      <c r="O29" s="5"/>
      <c r="P29" s="8" t="s">
        <v>529</v>
      </c>
      <c r="Q29" s="8"/>
      <c r="R29" s="8"/>
      <c r="S29" s="5"/>
      <c r="T29" s="5"/>
      <c r="U29" s="5"/>
    </row>
    <row r="30" s="2" customFormat="1" spans="1:21">
      <c r="A30" s="4"/>
      <c r="B30" s="4"/>
      <c r="C30" s="4"/>
      <c r="D30" s="5"/>
      <c r="E30" s="8"/>
      <c r="F30" s="8"/>
      <c r="G30" s="9"/>
      <c r="H30" s="9"/>
      <c r="I30" s="9"/>
      <c r="J30" s="17" t="s">
        <v>1851</v>
      </c>
      <c r="K30" s="17"/>
      <c r="L30" s="17"/>
      <c r="M30" s="17"/>
      <c r="N30" s="5" t="s">
        <v>1821</v>
      </c>
      <c r="O30" s="5"/>
      <c r="P30" s="8" t="s">
        <v>529</v>
      </c>
      <c r="Q30" s="8"/>
      <c r="R30" s="8"/>
      <c r="S30" s="5"/>
      <c r="T30" s="5"/>
      <c r="U30" s="5"/>
    </row>
    <row r="31" s="2" customFormat="1" spans="1:21">
      <c r="A31" s="4"/>
      <c r="B31" s="4"/>
      <c r="C31" s="4"/>
      <c r="D31" s="5"/>
      <c r="E31" s="8"/>
      <c r="F31" s="8"/>
      <c r="G31" s="9" t="s">
        <v>1852</v>
      </c>
      <c r="H31" s="9"/>
      <c r="I31" s="9"/>
      <c r="J31" s="17" t="s">
        <v>1853</v>
      </c>
      <c r="K31" s="17"/>
      <c r="L31" s="17"/>
      <c r="M31" s="17"/>
      <c r="N31" s="5" t="s">
        <v>1850</v>
      </c>
      <c r="O31" s="5"/>
      <c r="P31" s="8" t="s">
        <v>529</v>
      </c>
      <c r="Q31" s="8"/>
      <c r="R31" s="8"/>
      <c r="S31" s="5"/>
      <c r="T31" s="5"/>
      <c r="U31" s="5"/>
    </row>
    <row r="32" s="2" customFormat="1" spans="1:21">
      <c r="A32" s="4"/>
      <c r="B32" s="4"/>
      <c r="C32" s="4"/>
      <c r="D32" s="5"/>
      <c r="E32" s="8"/>
      <c r="F32" s="8"/>
      <c r="G32" s="9"/>
      <c r="H32" s="9"/>
      <c r="I32" s="9"/>
      <c r="J32" s="17" t="s">
        <v>1854</v>
      </c>
      <c r="K32" s="17"/>
      <c r="L32" s="17"/>
      <c r="M32" s="17"/>
      <c r="N32" s="5" t="s">
        <v>1821</v>
      </c>
      <c r="O32" s="5"/>
      <c r="P32" s="8" t="s">
        <v>529</v>
      </c>
      <c r="Q32" s="8"/>
      <c r="R32" s="8"/>
      <c r="S32" s="5"/>
      <c r="T32" s="5"/>
      <c r="U32" s="5"/>
    </row>
    <row r="33" s="2" customFormat="1" spans="1:21">
      <c r="A33" s="4"/>
      <c r="B33" s="4"/>
      <c r="C33" s="4"/>
      <c r="D33" s="5"/>
      <c r="E33" s="8"/>
      <c r="F33" s="8"/>
      <c r="G33" s="9" t="s">
        <v>1855</v>
      </c>
      <c r="H33" s="9"/>
      <c r="I33" s="9"/>
      <c r="J33" s="5" t="s">
        <v>1856</v>
      </c>
      <c r="K33" s="5"/>
      <c r="L33" s="5"/>
      <c r="M33" s="5"/>
      <c r="N33" s="5" t="s">
        <v>1857</v>
      </c>
      <c r="O33" s="18"/>
      <c r="P33" s="8" t="s">
        <v>529</v>
      </c>
      <c r="Q33" s="8"/>
      <c r="R33" s="8"/>
      <c r="S33" s="5"/>
      <c r="T33" s="5"/>
      <c r="U33" s="5"/>
    </row>
    <row r="34" s="2" customFormat="1" spans="1:21">
      <c r="A34" s="4"/>
      <c r="B34" s="4"/>
      <c r="C34" s="4"/>
      <c r="D34" s="5"/>
      <c r="E34" s="8"/>
      <c r="F34" s="8"/>
      <c r="G34" s="9"/>
      <c r="H34" s="9"/>
      <c r="I34" s="9"/>
      <c r="J34" s="5" t="s">
        <v>1858</v>
      </c>
      <c r="K34" s="5"/>
      <c r="L34" s="5"/>
      <c r="M34" s="5"/>
      <c r="N34" s="5" t="s">
        <v>1821</v>
      </c>
      <c r="O34" s="18"/>
      <c r="P34" s="8" t="s">
        <v>529</v>
      </c>
      <c r="Q34" s="8"/>
      <c r="R34" s="8"/>
      <c r="S34" s="5"/>
      <c r="T34" s="5"/>
      <c r="U34" s="5"/>
    </row>
    <row r="35" s="2" customFormat="1" spans="1:21">
      <c r="A35" s="4"/>
      <c r="B35" s="4"/>
      <c r="C35" s="4"/>
      <c r="D35" s="5"/>
      <c r="E35" s="5"/>
      <c r="F35" s="6"/>
      <c r="G35" s="5"/>
      <c r="H35" s="5"/>
      <c r="I35" s="5"/>
      <c r="J35" s="5"/>
      <c r="K35" s="1"/>
      <c r="L35" s="1"/>
      <c r="M35" s="5"/>
      <c r="N35" s="5"/>
      <c r="O35" s="5"/>
      <c r="P35" s="5"/>
      <c r="Q35" s="5"/>
      <c r="R35" s="5"/>
      <c r="S35" s="5"/>
      <c r="T35" s="5"/>
      <c r="U35" s="5"/>
    </row>
    <row r="36" s="2" customFormat="1" spans="1:21">
      <c r="A36" s="4"/>
      <c r="B36" s="4"/>
      <c r="C36" s="4"/>
      <c r="D36" s="5"/>
      <c r="E36" s="5"/>
      <c r="F36" s="6"/>
      <c r="G36" s="5"/>
      <c r="H36" s="5"/>
      <c r="I36" s="5"/>
      <c r="J36" s="5"/>
      <c r="K36" s="1"/>
      <c r="L36" s="1"/>
      <c r="M36" s="5"/>
      <c r="N36" s="5"/>
      <c r="O36" s="5"/>
      <c r="P36" s="5"/>
      <c r="Q36" s="5"/>
      <c r="R36" s="5"/>
      <c r="S36" s="5"/>
      <c r="T36" s="5"/>
      <c r="U36" s="5"/>
    </row>
    <row r="37" s="2" customFormat="1" spans="1:21">
      <c r="A37" s="4"/>
      <c r="B37" s="4"/>
      <c r="C37" s="4"/>
      <c r="D37" s="5"/>
      <c r="E37" s="5"/>
      <c r="F37" s="6"/>
      <c r="G37" s="5"/>
      <c r="H37" s="5"/>
      <c r="I37" s="5"/>
      <c r="J37" s="5"/>
      <c r="K37" s="1"/>
      <c r="L37" s="1"/>
      <c r="M37" s="5"/>
      <c r="N37" s="5"/>
      <c r="O37" s="5"/>
      <c r="P37" s="5"/>
      <c r="Q37" s="5"/>
      <c r="R37" s="5"/>
      <c r="S37" s="5"/>
      <c r="T37" s="5"/>
      <c r="U37" s="5"/>
    </row>
    <row r="38" s="2" customFormat="1" spans="1:21">
      <c r="A38" s="4"/>
      <c r="B38" s="4"/>
      <c r="C38" s="4"/>
      <c r="D38" s="5"/>
      <c r="E38" s="5"/>
      <c r="F38" s="6"/>
      <c r="G38" s="5"/>
      <c r="H38" s="5"/>
      <c r="I38" s="5"/>
      <c r="J38" s="5"/>
      <c r="K38" s="1"/>
      <c r="L38" s="1"/>
      <c r="M38" s="5"/>
      <c r="N38" s="5"/>
      <c r="O38" s="5"/>
      <c r="P38" s="5"/>
      <c r="Q38" s="5"/>
      <c r="R38" s="5"/>
      <c r="S38" s="5"/>
      <c r="T38" s="5"/>
      <c r="U38" s="5"/>
    </row>
    <row r="39" s="2" customFormat="1" spans="1:21">
      <c r="A39" s="4"/>
      <c r="B39" s="4"/>
      <c r="C39" s="4"/>
      <c r="D39" s="5"/>
      <c r="E39" s="5"/>
      <c r="F39" s="6"/>
      <c r="G39" s="5"/>
      <c r="H39" s="5"/>
      <c r="I39" s="5"/>
      <c r="J39" s="5"/>
      <c r="K39" s="1"/>
      <c r="L39" s="1"/>
      <c r="M39" s="5"/>
      <c r="N39" s="5"/>
      <c r="O39" s="5"/>
      <c r="P39" s="5"/>
      <c r="Q39" s="5"/>
      <c r="R39" s="5"/>
      <c r="S39" s="5"/>
      <c r="T39" s="5"/>
      <c r="U39" s="5"/>
    </row>
    <row r="40" s="2" customFormat="1" spans="1:21">
      <c r="A40" s="4"/>
      <c r="B40" s="4"/>
      <c r="C40" s="4"/>
      <c r="D40" s="5"/>
      <c r="E40" s="5"/>
      <c r="F40" s="6"/>
      <c r="G40" s="5"/>
      <c r="H40" s="5"/>
      <c r="I40" s="5"/>
      <c r="J40" s="5"/>
      <c r="K40" s="1"/>
      <c r="L40" s="1"/>
      <c r="M40" s="5"/>
      <c r="N40" s="5"/>
      <c r="O40" s="5"/>
      <c r="P40" s="5"/>
      <c r="Q40" s="5"/>
      <c r="R40" s="5"/>
      <c r="S40" s="5"/>
      <c r="T40" s="5"/>
      <c r="U40" s="5"/>
    </row>
    <row r="41" s="2" customFormat="1" spans="1:21">
      <c r="A41" s="4"/>
      <c r="B41" s="4"/>
      <c r="C41" s="4"/>
      <c r="D41" s="5"/>
      <c r="E41" s="5"/>
      <c r="F41" s="6"/>
      <c r="G41" s="5"/>
      <c r="H41" s="5"/>
      <c r="I41" s="5"/>
      <c r="J41" s="5"/>
      <c r="K41" s="1"/>
      <c r="L41" s="1"/>
      <c r="M41" s="5"/>
      <c r="N41" s="5"/>
      <c r="O41" s="5"/>
      <c r="P41" s="5"/>
      <c r="Q41" s="5"/>
      <c r="R41" s="5"/>
      <c r="S41" s="5"/>
      <c r="T41" s="5"/>
      <c r="U41" s="5"/>
    </row>
    <row r="42" s="2" customFormat="1" spans="1:21">
      <c r="A42" s="4"/>
      <c r="B42" s="4"/>
      <c r="C42" s="4"/>
      <c r="D42" s="5"/>
      <c r="E42" s="5"/>
      <c r="F42" s="6"/>
      <c r="G42" s="5"/>
      <c r="H42" s="5"/>
      <c r="I42" s="5"/>
      <c r="J42" s="5"/>
      <c r="K42" s="1"/>
      <c r="L42" s="1"/>
      <c r="M42" s="5"/>
      <c r="N42" s="5"/>
      <c r="O42" s="5"/>
      <c r="P42" s="5"/>
      <c r="Q42" s="5"/>
      <c r="R42" s="5"/>
      <c r="S42" s="5"/>
      <c r="T42" s="5"/>
      <c r="U42" s="5"/>
    </row>
    <row r="43" s="2" customFormat="1" spans="1:21">
      <c r="A43" s="4"/>
      <c r="B43" s="4"/>
      <c r="C43" s="4"/>
      <c r="D43" s="5"/>
      <c r="E43" s="5"/>
      <c r="F43" s="6"/>
      <c r="G43" s="5"/>
      <c r="H43" s="5"/>
      <c r="I43" s="5"/>
      <c r="J43" s="5"/>
      <c r="K43" s="1"/>
      <c r="L43" s="1"/>
      <c r="M43" s="5"/>
      <c r="N43" s="5"/>
      <c r="O43" s="5"/>
      <c r="P43" s="5"/>
      <c r="Q43" s="5"/>
      <c r="R43" s="5"/>
      <c r="S43" s="5"/>
      <c r="T43" s="5"/>
      <c r="U43" s="5"/>
    </row>
    <row r="44" s="2" customFormat="1" spans="1:21">
      <c r="A44" s="4"/>
      <c r="B44" s="4"/>
      <c r="C44" s="4"/>
      <c r="D44" s="5"/>
      <c r="E44" s="5"/>
      <c r="F44" s="6"/>
      <c r="G44" s="5"/>
      <c r="H44" s="5"/>
      <c r="I44" s="5"/>
      <c r="J44" s="5"/>
      <c r="K44" s="1"/>
      <c r="L44" s="1"/>
      <c r="M44" s="5"/>
      <c r="N44" s="5"/>
      <c r="O44" s="5"/>
      <c r="P44" s="5"/>
      <c r="Q44" s="5"/>
      <c r="R44" s="5"/>
      <c r="S44" s="5"/>
      <c r="T44" s="5"/>
      <c r="U44" s="5"/>
    </row>
    <row r="45" s="2" customFormat="1" spans="1:21">
      <c r="A45" s="4"/>
      <c r="B45" s="4"/>
      <c r="C45" s="4"/>
      <c r="D45" s="5"/>
      <c r="E45" s="5"/>
      <c r="F45" s="6"/>
      <c r="G45" s="5"/>
      <c r="H45" s="5"/>
      <c r="I45" s="5"/>
      <c r="J45" s="5"/>
      <c r="K45" s="1"/>
      <c r="L45" s="1"/>
      <c r="M45" s="5"/>
      <c r="N45" s="5"/>
      <c r="O45" s="5"/>
      <c r="P45" s="5"/>
      <c r="Q45" s="5"/>
      <c r="R45" s="5"/>
      <c r="S45" s="5"/>
      <c r="T45" s="5"/>
      <c r="U45" s="5"/>
    </row>
    <row r="46" s="2" customFormat="1" spans="1:21">
      <c r="A46" s="4"/>
      <c r="B46" s="4"/>
      <c r="C46" s="4"/>
      <c r="D46" s="5"/>
      <c r="E46" s="5"/>
      <c r="F46" s="6"/>
      <c r="G46" s="5"/>
      <c r="H46" s="5"/>
      <c r="I46" s="5"/>
      <c r="J46" s="5"/>
      <c r="K46" s="1"/>
      <c r="L46" s="1"/>
      <c r="M46" s="5"/>
      <c r="N46" s="5"/>
      <c r="O46" s="5"/>
      <c r="P46" s="5"/>
      <c r="Q46" s="5"/>
      <c r="R46" s="5"/>
      <c r="S46" s="5"/>
      <c r="T46" s="5"/>
      <c r="U46" s="5"/>
    </row>
    <row r="47" s="2" customFormat="1" spans="1:21">
      <c r="A47" s="4"/>
      <c r="B47" s="4"/>
      <c r="C47" s="4"/>
      <c r="D47" s="5"/>
      <c r="E47" s="5"/>
      <c r="F47" s="6"/>
      <c r="G47" s="5"/>
      <c r="H47" s="5"/>
      <c r="I47" s="5"/>
      <c r="J47" s="5"/>
      <c r="K47" s="1"/>
      <c r="L47" s="1"/>
      <c r="M47" s="5"/>
      <c r="N47" s="5"/>
      <c r="O47" s="5"/>
      <c r="P47" s="5"/>
      <c r="Q47" s="5"/>
      <c r="R47" s="5"/>
      <c r="S47" s="5"/>
      <c r="T47" s="5"/>
      <c r="U47" s="5"/>
    </row>
    <row r="48" s="2" customFormat="1" spans="1:21">
      <c r="A48" s="4"/>
      <c r="B48" s="4"/>
      <c r="C48" s="4"/>
      <c r="D48" s="5"/>
      <c r="E48" s="5"/>
      <c r="F48" s="6"/>
      <c r="G48" s="5"/>
      <c r="H48" s="5"/>
      <c r="I48" s="5"/>
      <c r="J48" s="5"/>
      <c r="K48" s="1"/>
      <c r="L48" s="1"/>
      <c r="M48" s="5"/>
      <c r="N48" s="5"/>
      <c r="O48" s="5"/>
      <c r="P48" s="5"/>
      <c r="Q48" s="5"/>
      <c r="R48" s="5"/>
      <c r="S48" s="5"/>
      <c r="T48" s="5"/>
      <c r="U48" s="5"/>
    </row>
    <row r="49" s="2" customFormat="1" spans="1:22">
      <c r="A49" s="4"/>
      <c r="B49" s="4"/>
      <c r="C49" s="4"/>
      <c r="D49" s="5"/>
      <c r="E49" s="5"/>
      <c r="F49" s="10" t="s">
        <v>107</v>
      </c>
      <c r="G49" s="10" t="s">
        <v>1859</v>
      </c>
      <c r="H49" s="10" t="s">
        <v>1715</v>
      </c>
      <c r="I49" s="10"/>
      <c r="J49" s="10"/>
      <c r="K49" s="19" t="s">
        <v>1860</v>
      </c>
      <c r="L49" s="19" t="s">
        <v>1861</v>
      </c>
      <c r="M49" s="20" t="s">
        <v>204</v>
      </c>
      <c r="N49" s="20"/>
      <c r="O49" s="10"/>
      <c r="P49" s="10"/>
      <c r="Q49" s="10"/>
      <c r="R49" s="6"/>
      <c r="S49" s="5"/>
      <c r="T49" s="5"/>
      <c r="U49" s="5"/>
      <c r="V49" s="5"/>
    </row>
    <row r="50" s="2" customFormat="1" spans="1:22">
      <c r="A50" s="4"/>
      <c r="B50" s="4"/>
      <c r="C50" s="4"/>
      <c r="D50" s="5"/>
      <c r="E50" s="11"/>
      <c r="F50" s="12">
        <v>1</v>
      </c>
      <c r="G50" s="12" t="s">
        <v>1862</v>
      </c>
      <c r="H50" s="13" t="s">
        <v>1863</v>
      </c>
      <c r="I50" s="13"/>
      <c r="J50" s="13"/>
      <c r="K50" s="21"/>
      <c r="L50" s="21"/>
      <c r="M50" s="22" t="s">
        <v>1864</v>
      </c>
      <c r="N50" s="21"/>
      <c r="O50" s="12"/>
      <c r="P50" s="12"/>
      <c r="Q50" s="22"/>
      <c r="S50" s="6" t="s">
        <v>1865</v>
      </c>
      <c r="T50" s="5"/>
      <c r="U50" s="5"/>
      <c r="V50" s="5"/>
    </row>
    <row r="51" s="2" customFormat="1" spans="1:22">
      <c r="A51" s="4"/>
      <c r="B51" s="4"/>
      <c r="C51" s="4"/>
      <c r="D51" s="5"/>
      <c r="E51" s="11"/>
      <c r="F51" s="12"/>
      <c r="G51" s="12"/>
      <c r="H51" s="13"/>
      <c r="I51" s="13"/>
      <c r="J51" s="13"/>
      <c r="K51" s="21"/>
      <c r="L51" s="21"/>
      <c r="M51" s="21" t="s">
        <v>1866</v>
      </c>
      <c r="N51" s="21"/>
      <c r="O51" s="12"/>
      <c r="P51" s="12"/>
      <c r="Q51" s="22"/>
      <c r="S51" s="6" t="s">
        <v>1867</v>
      </c>
      <c r="T51" s="5"/>
      <c r="U51" s="5"/>
      <c r="V51" s="5"/>
    </row>
    <row r="52" s="2" customFormat="1" spans="1:22">
      <c r="A52" s="4"/>
      <c r="B52" s="4"/>
      <c r="C52" s="4"/>
      <c r="D52" s="5"/>
      <c r="E52" s="11"/>
      <c r="F52" s="12"/>
      <c r="G52" s="12"/>
      <c r="H52" s="13"/>
      <c r="I52" s="13"/>
      <c r="J52" s="13"/>
      <c r="K52" s="21"/>
      <c r="L52" s="21"/>
      <c r="M52" s="21" t="s">
        <v>1868</v>
      </c>
      <c r="N52" s="21"/>
      <c r="O52" s="12"/>
      <c r="P52" s="12"/>
      <c r="Q52" s="24"/>
      <c r="S52" s="6" t="s">
        <v>1869</v>
      </c>
      <c r="T52" s="5"/>
      <c r="U52" s="5"/>
      <c r="V52" s="5"/>
    </row>
    <row r="53" s="2" customFormat="1" spans="1:22">
      <c r="A53" s="4"/>
      <c r="B53" s="4"/>
      <c r="C53" s="4"/>
      <c r="D53" s="5"/>
      <c r="E53" s="11"/>
      <c r="F53" s="12"/>
      <c r="G53" s="12"/>
      <c r="H53" s="13"/>
      <c r="I53" s="13"/>
      <c r="J53" s="13"/>
      <c r="K53" s="21"/>
      <c r="L53" s="21"/>
      <c r="M53" s="21" t="s">
        <v>1866</v>
      </c>
      <c r="N53" s="21"/>
      <c r="O53" s="12"/>
      <c r="P53" s="12"/>
      <c r="Q53" s="24"/>
      <c r="S53" s="6" t="s">
        <v>1870</v>
      </c>
      <c r="T53" s="5"/>
      <c r="U53" s="5"/>
      <c r="V53" s="5"/>
    </row>
    <row r="54" s="2" customFormat="1" spans="1:22">
      <c r="A54" s="4"/>
      <c r="B54" s="4"/>
      <c r="C54" s="4"/>
      <c r="D54" s="5"/>
      <c r="E54" s="11"/>
      <c r="F54" s="12"/>
      <c r="G54" s="12"/>
      <c r="H54" s="13"/>
      <c r="I54" s="13"/>
      <c r="J54" s="13"/>
      <c r="K54" s="21"/>
      <c r="L54" s="21"/>
      <c r="M54" s="21" t="s">
        <v>1868</v>
      </c>
      <c r="N54" s="21"/>
      <c r="O54" s="12"/>
      <c r="P54" s="12"/>
      <c r="Q54" s="24"/>
      <c r="R54" s="5"/>
      <c r="S54" s="5"/>
      <c r="T54" s="5"/>
      <c r="U54" s="5"/>
      <c r="V54" s="5"/>
    </row>
    <row r="55" s="2" customFormat="1" spans="1:22">
      <c r="A55" s="4"/>
      <c r="B55" s="4"/>
      <c r="C55" s="4"/>
      <c r="D55" s="5"/>
      <c r="E55" s="11"/>
      <c r="F55" s="12"/>
      <c r="G55" s="12"/>
      <c r="H55" s="13"/>
      <c r="I55" s="13"/>
      <c r="J55" s="13"/>
      <c r="K55" s="21"/>
      <c r="L55" s="21"/>
      <c r="M55" s="21" t="s">
        <v>1866</v>
      </c>
      <c r="N55" s="21"/>
      <c r="O55" s="12"/>
      <c r="P55" s="12"/>
      <c r="Q55" s="24"/>
      <c r="R55" s="5"/>
      <c r="S55" s="5"/>
      <c r="T55" s="5"/>
      <c r="U55" s="5"/>
      <c r="V55" s="5"/>
    </row>
    <row r="56" s="2" customFormat="1" spans="1:22">
      <c r="A56" s="4"/>
      <c r="B56" s="4"/>
      <c r="C56" s="4"/>
      <c r="D56" s="5"/>
      <c r="E56" s="11"/>
      <c r="F56" s="12"/>
      <c r="G56" s="12"/>
      <c r="H56" s="13"/>
      <c r="I56" s="13"/>
      <c r="J56" s="13"/>
      <c r="K56" s="21"/>
      <c r="L56" s="21"/>
      <c r="M56" s="21" t="s">
        <v>1868</v>
      </c>
      <c r="N56" s="21"/>
      <c r="O56" s="12"/>
      <c r="P56" s="12"/>
      <c r="Q56" s="24"/>
      <c r="R56" s="5"/>
      <c r="S56" s="5"/>
      <c r="T56" s="5"/>
      <c r="U56" s="5"/>
      <c r="V56" s="5"/>
    </row>
    <row r="57" s="2" customFormat="1" spans="1:22">
      <c r="A57" s="4"/>
      <c r="B57" s="4"/>
      <c r="C57" s="4"/>
      <c r="D57" s="5"/>
      <c r="E57" s="11"/>
      <c r="F57" s="12"/>
      <c r="G57" s="12"/>
      <c r="H57" s="13"/>
      <c r="I57" s="13"/>
      <c r="J57" s="13"/>
      <c r="K57" s="21"/>
      <c r="L57" s="21"/>
      <c r="M57" s="21" t="s">
        <v>1866</v>
      </c>
      <c r="N57" s="21"/>
      <c r="O57" s="12"/>
      <c r="P57" s="12"/>
      <c r="Q57" s="22"/>
      <c r="R57" s="5"/>
      <c r="S57" s="5"/>
      <c r="T57" s="5"/>
      <c r="U57" s="5"/>
      <c r="V57" s="5"/>
    </row>
    <row r="58" s="2" customFormat="1" spans="1:22">
      <c r="A58" s="4"/>
      <c r="B58" s="4"/>
      <c r="C58" s="4"/>
      <c r="D58" s="5"/>
      <c r="E58" s="11"/>
      <c r="F58" s="14">
        <v>2</v>
      </c>
      <c r="G58" s="14" t="s">
        <v>1871</v>
      </c>
      <c r="H58" s="15" t="s">
        <v>1872</v>
      </c>
      <c r="I58" s="15"/>
      <c r="J58" s="15"/>
      <c r="K58" s="23"/>
      <c r="L58" s="23"/>
      <c r="M58" s="23" t="s">
        <v>1873</v>
      </c>
      <c r="N58" s="23"/>
      <c r="O58" s="14"/>
      <c r="P58" s="14"/>
      <c r="Q58" s="23"/>
      <c r="R58" s="5"/>
      <c r="S58" s="5"/>
      <c r="T58" s="5"/>
      <c r="U58" s="5"/>
      <c r="V58" s="5"/>
    </row>
    <row r="59" s="2" customFormat="1" spans="1:22">
      <c r="A59" s="4"/>
      <c r="B59" s="4"/>
      <c r="C59" s="4"/>
      <c r="D59" s="5"/>
      <c r="E59" s="11"/>
      <c r="F59" s="14"/>
      <c r="G59" s="14"/>
      <c r="H59" s="15"/>
      <c r="I59" s="15"/>
      <c r="J59" s="15"/>
      <c r="K59" s="23"/>
      <c r="L59" s="23"/>
      <c r="M59" s="23" t="s">
        <v>1866</v>
      </c>
      <c r="N59" s="23"/>
      <c r="O59" s="14"/>
      <c r="P59" s="14"/>
      <c r="Q59" s="23"/>
      <c r="R59" s="5"/>
      <c r="S59" s="5"/>
      <c r="T59" s="5"/>
      <c r="U59" s="5"/>
      <c r="V59" s="5"/>
    </row>
    <row r="60" s="2" customFormat="1" spans="1:22">
      <c r="A60" s="4"/>
      <c r="B60" s="4"/>
      <c r="C60" s="4"/>
      <c r="D60" s="5"/>
      <c r="E60" s="11"/>
      <c r="F60" s="14"/>
      <c r="G60" s="14"/>
      <c r="H60" s="15" t="s">
        <v>1874</v>
      </c>
      <c r="I60" s="15"/>
      <c r="J60" s="15"/>
      <c r="K60" s="23"/>
      <c r="L60" s="23"/>
      <c r="M60" s="23" t="s">
        <v>1830</v>
      </c>
      <c r="N60" s="23"/>
      <c r="O60" s="14"/>
      <c r="P60" s="14"/>
      <c r="Q60" s="23"/>
      <c r="R60" s="5"/>
      <c r="S60" s="5"/>
      <c r="T60" s="5"/>
      <c r="U60" s="5"/>
      <c r="V60" s="5"/>
    </row>
    <row r="61" s="2" customFormat="1" spans="1:22">
      <c r="A61" s="4"/>
      <c r="B61" s="4"/>
      <c r="C61" s="4"/>
      <c r="D61" s="5"/>
      <c r="E61" s="11"/>
      <c r="F61" s="14"/>
      <c r="G61" s="14"/>
      <c r="H61" s="15"/>
      <c r="I61" s="15"/>
      <c r="J61" s="15"/>
      <c r="K61" s="23"/>
      <c r="L61" s="23"/>
      <c r="M61" s="23" t="s">
        <v>1866</v>
      </c>
      <c r="N61" s="23"/>
      <c r="O61" s="14"/>
      <c r="P61" s="14"/>
      <c r="Q61" s="23"/>
      <c r="R61" s="5"/>
      <c r="S61" s="5"/>
      <c r="T61" s="5"/>
      <c r="U61" s="5"/>
      <c r="V61" s="5"/>
    </row>
    <row r="62" s="2" customFormat="1" spans="1:22">
      <c r="A62" s="4"/>
      <c r="B62" s="4"/>
      <c r="C62" s="4"/>
      <c r="D62" s="5"/>
      <c r="E62" s="11"/>
      <c r="F62" s="14"/>
      <c r="G62" s="14"/>
      <c r="H62" s="15" t="s">
        <v>1875</v>
      </c>
      <c r="I62" s="15"/>
      <c r="J62" s="15"/>
      <c r="K62" s="23"/>
      <c r="L62" s="23"/>
      <c r="M62" s="23" t="s">
        <v>1830</v>
      </c>
      <c r="N62" s="23"/>
      <c r="O62" s="14"/>
      <c r="P62" s="14"/>
      <c r="Q62" s="23"/>
      <c r="S62" s="5"/>
      <c r="T62" s="5"/>
      <c r="U62" s="5"/>
      <c r="V62" s="5"/>
    </row>
    <row r="63" s="2" customFormat="1" spans="1:22">
      <c r="A63" s="4"/>
      <c r="B63" s="4"/>
      <c r="C63" s="4"/>
      <c r="D63" s="5"/>
      <c r="E63" s="11"/>
      <c r="F63" s="14"/>
      <c r="G63" s="14"/>
      <c r="H63" s="15"/>
      <c r="I63" s="15"/>
      <c r="J63" s="15"/>
      <c r="K63" s="23"/>
      <c r="L63" s="23"/>
      <c r="M63" s="23" t="s">
        <v>1866</v>
      </c>
      <c r="N63" s="23"/>
      <c r="O63" s="14"/>
      <c r="P63" s="14"/>
      <c r="Q63" s="23"/>
      <c r="S63" s="5"/>
      <c r="T63" s="5"/>
      <c r="U63" s="5"/>
      <c r="V63" s="5"/>
    </row>
    <row r="64" s="2" customFormat="1" spans="1:22">
      <c r="A64" s="4"/>
      <c r="B64" s="4"/>
      <c r="C64" s="4"/>
      <c r="D64" s="5"/>
      <c r="E64" s="11"/>
      <c r="F64" s="14"/>
      <c r="G64" s="14"/>
      <c r="H64" s="15"/>
      <c r="I64" s="15"/>
      <c r="J64" s="15"/>
      <c r="K64" s="23"/>
      <c r="L64" s="23"/>
      <c r="M64" s="23" t="s">
        <v>1830</v>
      </c>
      <c r="N64" s="23"/>
      <c r="O64" s="14"/>
      <c r="P64" s="14"/>
      <c r="Q64" s="23"/>
      <c r="R64" s="5"/>
      <c r="S64" s="5"/>
      <c r="T64" s="5"/>
      <c r="U64" s="5"/>
      <c r="V64" s="5"/>
    </row>
    <row r="65" s="2" customFormat="1" spans="1:22">
      <c r="A65" s="4"/>
      <c r="B65" s="4"/>
      <c r="C65" s="4"/>
      <c r="D65" s="5"/>
      <c r="E65" s="11"/>
      <c r="F65" s="14"/>
      <c r="G65" s="14"/>
      <c r="H65" s="15"/>
      <c r="I65" s="15"/>
      <c r="J65" s="15"/>
      <c r="K65" s="23"/>
      <c r="L65" s="23"/>
      <c r="M65" s="23" t="s">
        <v>1866</v>
      </c>
      <c r="N65" s="23"/>
      <c r="O65" s="14"/>
      <c r="P65" s="14"/>
      <c r="Q65" s="23"/>
      <c r="R65" s="5"/>
      <c r="S65" s="5"/>
      <c r="T65" s="5"/>
      <c r="U65" s="5"/>
      <c r="V65" s="5"/>
    </row>
    <row r="66" s="2" customFormat="1" spans="1:22">
      <c r="A66" s="4"/>
      <c r="B66" s="4"/>
      <c r="C66" s="4"/>
      <c r="D66" s="5"/>
      <c r="E66" s="11"/>
      <c r="F66" s="12">
        <v>3</v>
      </c>
      <c r="G66" s="12" t="s">
        <v>1876</v>
      </c>
      <c r="H66" s="13" t="s">
        <v>1877</v>
      </c>
      <c r="I66" s="13"/>
      <c r="J66" s="13"/>
      <c r="K66" s="21"/>
      <c r="L66" s="21"/>
      <c r="M66" s="21" t="s">
        <v>1878</v>
      </c>
      <c r="N66" s="21"/>
      <c r="O66" s="12"/>
      <c r="P66" s="12"/>
      <c r="Q66" s="21"/>
      <c r="R66" s="36"/>
      <c r="S66" s="5"/>
      <c r="T66" s="5"/>
      <c r="U66" s="5"/>
      <c r="V66" s="5"/>
    </row>
    <row r="67" s="2" customFormat="1" spans="1:22">
      <c r="A67" s="4"/>
      <c r="B67" s="4"/>
      <c r="C67" s="4"/>
      <c r="D67" s="5"/>
      <c r="E67" s="11"/>
      <c r="F67" s="12"/>
      <c r="G67" s="12"/>
      <c r="H67" s="13"/>
      <c r="I67" s="13"/>
      <c r="J67" s="13"/>
      <c r="K67" s="21"/>
      <c r="L67" s="21"/>
      <c r="M67" s="21" t="s">
        <v>1866</v>
      </c>
      <c r="N67" s="21"/>
      <c r="O67" s="12"/>
      <c r="P67" s="12"/>
      <c r="Q67" s="21"/>
      <c r="R67" s="5"/>
      <c r="S67" s="5"/>
      <c r="T67" s="5"/>
      <c r="U67" s="5"/>
      <c r="V67" s="5"/>
    </row>
    <row r="68" s="2" customFormat="1" spans="1:22">
      <c r="A68" s="4"/>
      <c r="B68" s="4"/>
      <c r="C68" s="4"/>
      <c r="D68" s="5"/>
      <c r="E68" s="11"/>
      <c r="F68" s="12"/>
      <c r="G68" s="12"/>
      <c r="H68" s="13" t="s">
        <v>1879</v>
      </c>
      <c r="I68" s="13"/>
      <c r="J68" s="13"/>
      <c r="K68" s="21"/>
      <c r="L68" s="21"/>
      <c r="M68" s="21" t="s">
        <v>1839</v>
      </c>
      <c r="N68" s="21"/>
      <c r="O68" s="12"/>
      <c r="P68" s="12"/>
      <c r="Q68" s="21"/>
      <c r="R68" s="5"/>
      <c r="S68" s="5"/>
      <c r="T68" s="5"/>
      <c r="U68" s="5"/>
      <c r="V68" s="5"/>
    </row>
    <row r="69" s="2" customFormat="1" spans="1:22">
      <c r="A69" s="4"/>
      <c r="B69" s="4"/>
      <c r="C69" s="4"/>
      <c r="D69" s="5"/>
      <c r="E69" s="11"/>
      <c r="F69" s="12"/>
      <c r="G69" s="12"/>
      <c r="H69" s="13"/>
      <c r="I69" s="13"/>
      <c r="J69" s="13"/>
      <c r="K69" s="21"/>
      <c r="L69" s="21"/>
      <c r="M69" s="21" t="s">
        <v>1866</v>
      </c>
      <c r="N69" s="21"/>
      <c r="O69" s="12"/>
      <c r="P69" s="12"/>
      <c r="Q69" s="21"/>
      <c r="R69" s="5"/>
      <c r="S69" s="5"/>
      <c r="T69" s="5"/>
      <c r="U69" s="5"/>
      <c r="V69" s="5"/>
    </row>
    <row r="70" s="2" customFormat="1" spans="1:22">
      <c r="A70" s="4"/>
      <c r="B70" s="4"/>
      <c r="C70" s="4"/>
      <c r="D70" s="5"/>
      <c r="E70" s="11"/>
      <c r="F70" s="12"/>
      <c r="G70" s="12"/>
      <c r="H70" s="13" t="s">
        <v>1880</v>
      </c>
      <c r="I70" s="13"/>
      <c r="J70" s="13"/>
      <c r="K70" s="21"/>
      <c r="L70" s="21"/>
      <c r="M70" s="21" t="s">
        <v>1839</v>
      </c>
      <c r="N70" s="21"/>
      <c r="O70" s="12"/>
      <c r="P70" s="12"/>
      <c r="Q70" s="21"/>
      <c r="R70" s="5"/>
      <c r="S70" s="5"/>
      <c r="T70" s="5"/>
      <c r="U70" s="5"/>
      <c r="V70" s="5"/>
    </row>
    <row r="71" s="2" customFormat="1" spans="1:22">
      <c r="A71" s="4"/>
      <c r="B71" s="4"/>
      <c r="C71" s="4"/>
      <c r="D71" s="5"/>
      <c r="E71" s="11"/>
      <c r="F71" s="12"/>
      <c r="G71" s="12"/>
      <c r="H71" s="13"/>
      <c r="I71" s="13"/>
      <c r="J71" s="13"/>
      <c r="K71" s="21"/>
      <c r="L71" s="21"/>
      <c r="M71" s="21" t="s">
        <v>1866</v>
      </c>
      <c r="N71" s="21"/>
      <c r="O71" s="12"/>
      <c r="P71" s="12"/>
      <c r="Q71" s="21"/>
      <c r="R71" s="5"/>
      <c r="S71" s="5"/>
      <c r="T71" s="5"/>
      <c r="U71" s="5"/>
      <c r="V71" s="5"/>
    </row>
    <row r="72" s="2" customFormat="1" spans="1:22">
      <c r="A72" s="4"/>
      <c r="B72" s="4"/>
      <c r="C72" s="4"/>
      <c r="D72" s="5"/>
      <c r="E72" s="11"/>
      <c r="F72" s="12"/>
      <c r="G72" s="12"/>
      <c r="H72" s="13" t="s">
        <v>1881</v>
      </c>
      <c r="I72" s="13"/>
      <c r="J72" s="13"/>
      <c r="K72" s="21"/>
      <c r="L72" s="21"/>
      <c r="M72" s="21" t="s">
        <v>1839</v>
      </c>
      <c r="N72" s="21"/>
      <c r="O72" s="12"/>
      <c r="P72" s="12"/>
      <c r="Q72" s="21"/>
      <c r="R72" s="5"/>
      <c r="S72" s="5"/>
      <c r="T72" s="5"/>
      <c r="U72" s="5"/>
      <c r="V72" s="5"/>
    </row>
    <row r="73" s="2" customFormat="1" spans="1:22">
      <c r="A73" s="4"/>
      <c r="B73" s="4"/>
      <c r="C73" s="4"/>
      <c r="D73" s="5"/>
      <c r="E73" s="11"/>
      <c r="F73" s="12"/>
      <c r="G73" s="12"/>
      <c r="H73" s="13"/>
      <c r="I73" s="13"/>
      <c r="J73" s="13"/>
      <c r="K73" s="21"/>
      <c r="L73" s="21"/>
      <c r="M73" s="21" t="s">
        <v>1866</v>
      </c>
      <c r="N73" s="21"/>
      <c r="O73" s="12"/>
      <c r="P73" s="12"/>
      <c r="Q73" s="21"/>
      <c r="R73" s="5"/>
      <c r="S73" s="5"/>
      <c r="T73" s="5"/>
      <c r="U73" s="5"/>
      <c r="V73" s="5"/>
    </row>
    <row r="74" s="2" customFormat="1" spans="1:21">
      <c r="A74" s="4"/>
      <c r="B74" s="4"/>
      <c r="C74" s="4"/>
      <c r="D74" s="5">
        <v>6</v>
      </c>
      <c r="E74" s="5" t="s">
        <v>1882</v>
      </c>
      <c r="F74" s="8"/>
      <c r="G74" s="17"/>
      <c r="H74" s="5"/>
      <c r="I74" s="5"/>
      <c r="J74" s="5"/>
      <c r="M74" s="5"/>
      <c r="N74" s="5"/>
      <c r="O74" s="5"/>
      <c r="P74" s="5"/>
      <c r="Q74" s="5"/>
      <c r="R74" s="5"/>
      <c r="S74" s="5"/>
      <c r="T74" s="5"/>
      <c r="U74" s="5"/>
    </row>
    <row r="75" s="2" customFormat="1" spans="1:21">
      <c r="A75" s="4"/>
      <c r="B75" s="4"/>
      <c r="C75" s="4"/>
      <c r="D75" s="8"/>
      <c r="E75" s="10" t="s">
        <v>107</v>
      </c>
      <c r="F75" s="10" t="s">
        <v>1883</v>
      </c>
      <c r="G75" s="10" t="s">
        <v>296</v>
      </c>
      <c r="H75" s="10" t="s">
        <v>1860</v>
      </c>
      <c r="I75" s="10" t="s">
        <v>1861</v>
      </c>
      <c r="J75" s="10" t="s">
        <v>1884</v>
      </c>
      <c r="M75" s="5"/>
      <c r="N75" s="5"/>
      <c r="O75" s="5"/>
      <c r="P75" s="5"/>
      <c r="Q75" s="5"/>
      <c r="R75" s="5"/>
      <c r="S75" s="5"/>
      <c r="T75" s="5"/>
      <c r="U75" s="16"/>
    </row>
    <row r="76" s="2" customFormat="1" spans="1:21">
      <c r="A76" s="4"/>
      <c r="B76" s="4"/>
      <c r="C76" s="4"/>
      <c r="D76" s="8"/>
      <c r="E76" s="8">
        <v>1</v>
      </c>
      <c r="F76" s="8">
        <v>48</v>
      </c>
      <c r="G76" s="8" t="s">
        <v>1885</v>
      </c>
      <c r="H76" s="8">
        <v>25</v>
      </c>
      <c r="I76" s="30">
        <f t="shared" ref="I76:I79" si="0">H76/$H$80</f>
        <v>0.25</v>
      </c>
      <c r="J76" s="8">
        <f t="shared" ref="J76:J79" si="1">$F$76*I76</f>
        <v>12</v>
      </c>
      <c r="M76" s="5"/>
      <c r="N76" s="5"/>
      <c r="O76" s="5"/>
      <c r="P76" s="5"/>
      <c r="Q76" s="5"/>
      <c r="R76" s="5"/>
      <c r="S76" s="5"/>
      <c r="T76" s="5"/>
      <c r="U76" s="16"/>
    </row>
    <row r="77" s="2" customFormat="1" spans="1:21">
      <c r="A77" s="4"/>
      <c r="B77" s="4"/>
      <c r="C77" s="4"/>
      <c r="D77" s="8"/>
      <c r="E77" s="8">
        <v>2</v>
      </c>
      <c r="F77" s="8"/>
      <c r="G77" s="8" t="s">
        <v>1886</v>
      </c>
      <c r="H77" s="8">
        <v>25</v>
      </c>
      <c r="I77" s="30">
        <f t="shared" si="0"/>
        <v>0.25</v>
      </c>
      <c r="J77" s="8">
        <f t="shared" si="1"/>
        <v>12</v>
      </c>
      <c r="M77" s="5"/>
      <c r="N77" s="5"/>
      <c r="O77" s="5"/>
      <c r="P77" s="5"/>
      <c r="Q77" s="5"/>
      <c r="R77" s="5"/>
      <c r="S77" s="5"/>
      <c r="T77" s="5"/>
      <c r="U77" s="16"/>
    </row>
    <row r="78" s="2" customFormat="1" spans="1:21">
      <c r="A78" s="4"/>
      <c r="B78" s="4"/>
      <c r="C78" s="4"/>
      <c r="D78" s="8"/>
      <c r="E78" s="8">
        <v>3</v>
      </c>
      <c r="F78" s="8"/>
      <c r="G78" s="8" t="s">
        <v>1887</v>
      </c>
      <c r="H78" s="8">
        <v>25</v>
      </c>
      <c r="I78" s="30">
        <f t="shared" si="0"/>
        <v>0.25</v>
      </c>
      <c r="J78" s="8">
        <f t="shared" si="1"/>
        <v>12</v>
      </c>
      <c r="M78" s="5"/>
      <c r="N78" s="5"/>
      <c r="O78" s="5"/>
      <c r="P78" s="5"/>
      <c r="Q78" s="5"/>
      <c r="R78" s="5"/>
      <c r="S78" s="5"/>
      <c r="T78" s="5"/>
      <c r="U78" s="16"/>
    </row>
    <row r="79" s="2" customFormat="1" spans="1:21">
      <c r="A79" s="4"/>
      <c r="B79" s="4"/>
      <c r="C79" s="4"/>
      <c r="D79" s="8"/>
      <c r="E79" s="8">
        <v>4</v>
      </c>
      <c r="F79" s="8"/>
      <c r="G79" s="8" t="s">
        <v>1888</v>
      </c>
      <c r="H79" s="8">
        <v>25</v>
      </c>
      <c r="I79" s="30">
        <f t="shared" si="0"/>
        <v>0.25</v>
      </c>
      <c r="J79" s="8">
        <f t="shared" si="1"/>
        <v>12</v>
      </c>
      <c r="M79" s="5"/>
      <c r="N79" s="5"/>
      <c r="O79" s="5"/>
      <c r="P79" s="5"/>
      <c r="Q79" s="5"/>
      <c r="R79" s="5"/>
      <c r="S79" s="5"/>
      <c r="T79" s="5"/>
      <c r="U79" s="16"/>
    </row>
    <row r="80" s="2" customFormat="1" spans="1:21">
      <c r="A80" s="4"/>
      <c r="B80" s="4"/>
      <c r="C80" s="4"/>
      <c r="D80" s="8"/>
      <c r="E80" s="8"/>
      <c r="F80" s="8"/>
      <c r="G80" s="8"/>
      <c r="H80" s="25">
        <f>SUM(H76:H79)</f>
        <v>100</v>
      </c>
      <c r="I80" s="31">
        <f>SUM(I76:I79)</f>
        <v>1</v>
      </c>
      <c r="J80" s="25"/>
      <c r="M80" s="5"/>
      <c r="N80" s="5"/>
      <c r="O80" s="5"/>
      <c r="P80" s="5"/>
      <c r="Q80" s="5"/>
      <c r="R80" s="5"/>
      <c r="S80" s="5"/>
      <c r="T80" s="5"/>
      <c r="U80" s="16"/>
    </row>
    <row r="81" s="2" customFormat="1" spans="1:21">
      <c r="A81" s="4"/>
      <c r="B81" s="4"/>
      <c r="C81" s="4"/>
      <c r="D81" s="1"/>
      <c r="E81" s="11"/>
      <c r="F81" s="11"/>
      <c r="G81" s="11"/>
      <c r="H81" s="11"/>
      <c r="I81" s="32"/>
      <c r="J81" s="33"/>
      <c r="K81" s="32"/>
      <c r="L81" s="32"/>
      <c r="M81" s="32"/>
      <c r="N81" s="1"/>
      <c r="O81" s="1"/>
      <c r="P81" s="1"/>
      <c r="Q81" s="1"/>
      <c r="R81" s="1"/>
      <c r="S81" s="1"/>
      <c r="T81" s="1"/>
      <c r="U81" s="1"/>
    </row>
    <row r="82" s="2" customFormat="1" spans="1:21">
      <c r="A82" s="4"/>
      <c r="B82" s="4"/>
      <c r="C82" s="4"/>
      <c r="D82" s="1">
        <v>7</v>
      </c>
      <c r="E82" s="26" t="s">
        <v>1889</v>
      </c>
      <c r="F82" s="11"/>
      <c r="G82" s="11"/>
      <c r="H82" s="11"/>
      <c r="I82" s="32"/>
      <c r="J82" s="33"/>
      <c r="K82" s="32"/>
      <c r="L82" s="32"/>
      <c r="M82" s="32"/>
      <c r="N82" s="1"/>
      <c r="O82" s="1"/>
      <c r="P82" s="1"/>
      <c r="Q82" s="1"/>
      <c r="R82" s="1"/>
      <c r="S82" s="1"/>
      <c r="T82" s="1"/>
      <c r="U82" s="1"/>
    </row>
    <row r="83" s="2" customFormat="1" spans="1:21">
      <c r="A83" s="4"/>
      <c r="B83" s="4"/>
      <c r="C83" s="4"/>
      <c r="D83" s="1"/>
      <c r="E83" s="27">
        <v>1</v>
      </c>
      <c r="F83" s="26" t="s">
        <v>1890</v>
      </c>
      <c r="G83" s="11"/>
      <c r="H83" s="11"/>
      <c r="I83" s="32"/>
      <c r="J83" s="33"/>
      <c r="K83" s="32"/>
      <c r="L83" s="32"/>
      <c r="M83" s="32"/>
      <c r="N83" s="1"/>
      <c r="O83" s="1"/>
      <c r="P83" s="1"/>
      <c r="Q83" s="1"/>
      <c r="R83" s="1"/>
      <c r="S83" s="1"/>
      <c r="T83" s="1"/>
      <c r="U83" s="1"/>
    </row>
    <row r="84" s="2" customFormat="1" spans="1:21">
      <c r="A84" s="4"/>
      <c r="B84" s="4"/>
      <c r="C84" s="4"/>
      <c r="D84" s="1"/>
      <c r="E84" s="11"/>
      <c r="F84" s="19" t="s">
        <v>107</v>
      </c>
      <c r="G84" s="28" t="s">
        <v>223</v>
      </c>
      <c r="H84" s="28" t="s">
        <v>1891</v>
      </c>
      <c r="I84" s="34"/>
      <c r="J84" s="33"/>
      <c r="K84" s="32"/>
      <c r="L84" s="32"/>
      <c r="M84" s="32"/>
      <c r="N84" s="1"/>
      <c r="O84" s="1"/>
      <c r="P84" s="1"/>
      <c r="Q84" s="1"/>
      <c r="R84" s="1"/>
      <c r="S84" s="1"/>
      <c r="T84" s="1"/>
      <c r="U84" s="1"/>
    </row>
    <row r="85" s="2" customFormat="1" spans="1:21">
      <c r="A85" s="4"/>
      <c r="B85" s="4"/>
      <c r="C85" s="4"/>
      <c r="D85" s="1"/>
      <c r="E85" s="11"/>
      <c r="F85" s="11">
        <v>1</v>
      </c>
      <c r="G85" s="26" t="s">
        <v>1889</v>
      </c>
      <c r="H85" s="26" t="s">
        <v>1892</v>
      </c>
      <c r="I85" s="32"/>
      <c r="J85" s="33"/>
      <c r="K85" s="32"/>
      <c r="L85" s="32"/>
      <c r="M85" s="32"/>
      <c r="N85" s="1"/>
      <c r="O85" s="1"/>
      <c r="P85" s="1"/>
      <c r="Q85" s="1"/>
      <c r="R85" s="1"/>
      <c r="S85" s="1"/>
      <c r="T85" s="1"/>
      <c r="U85" s="1"/>
    </row>
    <row r="86" s="2" customFormat="1" spans="1:21">
      <c r="A86" s="4"/>
      <c r="B86" s="4"/>
      <c r="C86" s="4"/>
      <c r="D86" s="1"/>
      <c r="E86" s="27">
        <v>2</v>
      </c>
      <c r="F86" s="26" t="s">
        <v>1893</v>
      </c>
      <c r="G86" s="11"/>
      <c r="H86" s="11"/>
      <c r="I86" s="32"/>
      <c r="J86" s="33"/>
      <c r="K86" s="32"/>
      <c r="L86" s="32"/>
      <c r="M86" s="32"/>
      <c r="N86" s="1"/>
      <c r="O86" s="1"/>
      <c r="P86" s="1"/>
      <c r="Q86" s="1"/>
      <c r="R86" s="1"/>
      <c r="S86" s="1"/>
      <c r="T86" s="1"/>
      <c r="U86" s="1"/>
    </row>
    <row r="87" s="2" customFormat="1" spans="1:21">
      <c r="A87" s="4"/>
      <c r="B87" s="4"/>
      <c r="C87" s="4"/>
      <c r="D87" s="1"/>
      <c r="E87" s="11"/>
      <c r="F87" s="26" t="s">
        <v>1894</v>
      </c>
      <c r="G87" s="11"/>
      <c r="H87" s="11"/>
      <c r="I87" s="32"/>
      <c r="J87" s="33"/>
      <c r="K87" s="32"/>
      <c r="L87" s="32"/>
      <c r="M87" s="32"/>
      <c r="N87" s="1"/>
      <c r="O87" s="1"/>
      <c r="P87" s="1"/>
      <c r="Q87" s="1"/>
      <c r="R87" s="1"/>
      <c r="S87" s="1"/>
      <c r="T87" s="1"/>
      <c r="U87" s="1"/>
    </row>
    <row r="88" s="2" customFormat="1" spans="1:13">
      <c r="A88" s="4"/>
      <c r="B88" s="4"/>
      <c r="C88" s="4"/>
      <c r="D88" s="4"/>
      <c r="E88" s="11"/>
      <c r="H88" s="29"/>
      <c r="I88" s="35"/>
      <c r="J88" s="35"/>
      <c r="K88" s="35"/>
      <c r="L88" s="35"/>
      <c r="M88" s="35"/>
    </row>
    <row r="89" s="2" customFormat="1" spans="1:13">
      <c r="A89" s="4"/>
      <c r="B89" s="4"/>
      <c r="C89" s="4"/>
      <c r="D89" s="4"/>
      <c r="E89" s="11"/>
      <c r="H89" s="29"/>
      <c r="I89" s="35"/>
      <c r="J89" s="35"/>
      <c r="K89" s="35"/>
      <c r="L89" s="35"/>
      <c r="M89" s="35"/>
    </row>
    <row r="90" s="2" customFormat="1" spans="1:13">
      <c r="A90" s="4"/>
      <c r="B90" s="4"/>
      <c r="C90" s="4"/>
      <c r="D90" s="4"/>
      <c r="E90" s="11"/>
      <c r="H90" s="29"/>
      <c r="I90" s="35"/>
      <c r="J90" s="35"/>
      <c r="K90" s="35"/>
      <c r="L90" s="35"/>
      <c r="M90" s="35"/>
    </row>
  </sheetData>
  <mergeCells count="67">
    <mergeCell ref="G10:I10"/>
    <mergeCell ref="J10:M10"/>
    <mergeCell ref="N10:O10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H49:J49"/>
    <mergeCell ref="E11:E16"/>
    <mergeCell ref="E17:E22"/>
    <mergeCell ref="E23:E28"/>
    <mergeCell ref="E29:E34"/>
    <mergeCell ref="F11:F16"/>
    <mergeCell ref="F17:F22"/>
    <mergeCell ref="F23:F28"/>
    <mergeCell ref="F29:F34"/>
    <mergeCell ref="F50:F57"/>
    <mergeCell ref="F58:F65"/>
    <mergeCell ref="F66:F73"/>
    <mergeCell ref="F76:F79"/>
    <mergeCell ref="G50:G57"/>
    <mergeCell ref="G58:G65"/>
    <mergeCell ref="G66:G73"/>
    <mergeCell ref="H50:J51"/>
    <mergeCell ref="H52:J53"/>
    <mergeCell ref="H54:J55"/>
    <mergeCell ref="H56:J57"/>
    <mergeCell ref="H58:J59"/>
    <mergeCell ref="H60:J61"/>
    <mergeCell ref="H62:J63"/>
    <mergeCell ref="H64:J65"/>
    <mergeCell ref="H66:J67"/>
    <mergeCell ref="H68:J69"/>
    <mergeCell ref="H70:J71"/>
    <mergeCell ref="H72:J73"/>
    <mergeCell ref="G11:I12"/>
    <mergeCell ref="G13:I14"/>
    <mergeCell ref="G15:I16"/>
    <mergeCell ref="G17:I18"/>
    <mergeCell ref="G19:I20"/>
    <mergeCell ref="G21:I22"/>
    <mergeCell ref="G23:I24"/>
    <mergeCell ref="G25:I26"/>
    <mergeCell ref="G27:I28"/>
    <mergeCell ref="G29:I30"/>
    <mergeCell ref="G31:I32"/>
    <mergeCell ref="G33:I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v0.1策划案</vt:lpstr>
      <vt:lpstr>将领配置</vt:lpstr>
      <vt:lpstr>将领升级、晋升配置表</vt:lpstr>
      <vt:lpstr>关卡数值配置表</vt:lpstr>
      <vt:lpstr>物品配置</vt:lpstr>
      <vt:lpstr>玩家军衔、将领军职、人才军职</vt:lpstr>
      <vt:lpstr>军务NPC形象</vt:lpstr>
      <vt:lpstr>备份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~</cp:lastModifiedBy>
  <dcterms:created xsi:type="dcterms:W3CDTF">2016-06-16T03:23:00Z</dcterms:created>
  <dcterms:modified xsi:type="dcterms:W3CDTF">2019-06-27T10:35:36Z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