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icegov-my.sharepoint.com/personal/0569160207_ice_dhs_gov/Documents/Documents/"/>
    </mc:Choice>
  </mc:AlternateContent>
  <xr:revisionPtr revIDLastSave="0" documentId="8_{BA99A27E-869F-4113-9BD0-58E048C94389}" xr6:coauthVersionLast="47" xr6:coauthVersionMax="47" xr10:uidLastSave="{00000000-0000-0000-0000-000000000000}"/>
  <bookViews>
    <workbookView xWindow="-120" yWindow="-120" windowWidth="29040" windowHeight="15840" tabRatio="668" firstSheet="1" activeTab="2" xr2:uid="{00000000-000D-0000-FFFF-FFFF00000000}"/>
  </bookViews>
  <sheets>
    <sheet name="Header" sheetId="9" r:id="rId1"/>
    <sheet name="ATD FY22 YTD" sheetId="12" r:id="rId2"/>
    <sheet name="Detention FY22" sheetId="15" r:id="rId3"/>
    <sheet name=" ICLOS and Detainees" sheetId="16" r:id="rId4"/>
    <sheet name="Monthly Bond Statistics" sheetId="17" r:id="rId5"/>
    <sheet name="Semiannual" sheetId="18" r:id="rId6"/>
    <sheet name="Facilities FY22 " sheetId="14" r:id="rId7"/>
    <sheet name="Trans. Detainee Pop. FY22 YTD " sheetId="13" r:id="rId8"/>
    <sheet name="Footnotes" sheetId="19" r:id="rId9"/>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7" l="1"/>
  <c r="M6" i="17"/>
  <c r="L6" i="17"/>
  <c r="K6" i="17"/>
  <c r="J6" i="17"/>
  <c r="I6" i="17"/>
  <c r="H6" i="17"/>
  <c r="G6" i="17"/>
  <c r="F6" i="17"/>
  <c r="E6" i="17"/>
  <c r="D6" i="17"/>
  <c r="C6" i="17"/>
  <c r="B6" i="17"/>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AS36" i="16"/>
  <c r="AR36" i="16"/>
  <c r="AQ36" i="16"/>
  <c r="AP36" i="16"/>
  <c r="AO36" i="16"/>
  <c r="AN36" i="16"/>
  <c r="AM36" i="16"/>
  <c r="AL36" i="16"/>
  <c r="AK36" i="16"/>
  <c r="AJ36" i="16"/>
  <c r="AI36" i="16"/>
  <c r="AH36" i="16"/>
  <c r="AG36" i="16"/>
  <c r="AF36" i="16"/>
  <c r="AS30" i="16"/>
  <c r="AR30" i="16"/>
  <c r="AQ30" i="16"/>
  <c r="AP30" i="16"/>
  <c r="AO30" i="16"/>
  <c r="AN30" i="16"/>
  <c r="AM30" i="16"/>
  <c r="AL30" i="16"/>
  <c r="AK30" i="16"/>
  <c r="AJ30" i="16"/>
  <c r="AI30" i="16"/>
  <c r="AH30" i="16"/>
  <c r="AG30" i="16"/>
  <c r="AF30" i="16"/>
  <c r="M30" i="16"/>
  <c r="L30" i="16"/>
  <c r="K30" i="16"/>
  <c r="J30" i="16"/>
  <c r="I30" i="16"/>
  <c r="H30" i="16"/>
  <c r="G30" i="16"/>
  <c r="F30" i="16"/>
  <c r="E30" i="16"/>
  <c r="D30" i="16"/>
  <c r="C30" i="16"/>
  <c r="B30" i="16"/>
  <c r="M24" i="16"/>
  <c r="L24" i="16"/>
  <c r="K24" i="16"/>
  <c r="J24" i="16"/>
  <c r="I24" i="16"/>
  <c r="H24" i="16"/>
  <c r="G24" i="16"/>
  <c r="F24" i="16"/>
  <c r="E24" i="16"/>
  <c r="D24" i="16"/>
  <c r="C24" i="16"/>
  <c r="B24" i="16"/>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O55" i="15" s="1"/>
  <c r="F55" i="15"/>
  <c r="E55" i="15"/>
  <c r="D55" i="15"/>
  <c r="C55" i="15"/>
  <c r="O54" i="15"/>
  <c r="O53" i="15"/>
  <c r="O52" i="15"/>
  <c r="N51" i="15"/>
  <c r="M51" i="15"/>
  <c r="L51" i="15"/>
  <c r="K51" i="15"/>
  <c r="J51" i="15"/>
  <c r="I51" i="15"/>
  <c r="H51" i="15"/>
  <c r="G51" i="15"/>
  <c r="O51" i="15" s="1"/>
  <c r="F51" i="15"/>
  <c r="E51" i="15"/>
  <c r="D51" i="15"/>
  <c r="C51" i="15"/>
  <c r="O50" i="15"/>
  <c r="O49" i="15"/>
  <c r="O48" i="15"/>
  <c r="N47" i="15"/>
  <c r="M47" i="15"/>
  <c r="L47" i="15"/>
  <c r="K47" i="15"/>
  <c r="J47" i="15"/>
  <c r="I47" i="15"/>
  <c r="H47" i="15"/>
  <c r="G47" i="15"/>
  <c r="O47" i="15" s="1"/>
  <c r="F47" i="15"/>
  <c r="E47" i="15"/>
  <c r="D47" i="15"/>
  <c r="C47" i="15"/>
  <c r="O46" i="15"/>
  <c r="O45" i="15"/>
  <c r="O44" i="15"/>
  <c r="N43" i="15"/>
  <c r="M43" i="15"/>
  <c r="L43" i="15"/>
  <c r="K43" i="15"/>
  <c r="J43" i="15"/>
  <c r="J38" i="15" s="1"/>
  <c r="I43" i="15"/>
  <c r="H43" i="15"/>
  <c r="H38" i="15" s="1"/>
  <c r="G43" i="15"/>
  <c r="O43" i="15" s="1"/>
  <c r="F43" i="15"/>
  <c r="E43" i="15"/>
  <c r="D43" i="15"/>
  <c r="C43" i="15"/>
  <c r="N42" i="15"/>
  <c r="M42" i="15"/>
  <c r="L42" i="15"/>
  <c r="K42" i="15"/>
  <c r="J42" i="15"/>
  <c r="I42" i="15"/>
  <c r="H42" i="15"/>
  <c r="G42" i="15"/>
  <c r="F42" i="15"/>
  <c r="E42" i="15"/>
  <c r="O42" i="15" s="1"/>
  <c r="D42" i="15"/>
  <c r="C42" i="15"/>
  <c r="N41" i="15"/>
  <c r="M41" i="15"/>
  <c r="L41" i="15"/>
  <c r="K41" i="15"/>
  <c r="J41" i="15"/>
  <c r="I41" i="15"/>
  <c r="H41" i="15"/>
  <c r="G41" i="15"/>
  <c r="F41" i="15"/>
  <c r="E41" i="15"/>
  <c r="D41" i="15"/>
  <c r="C41" i="15"/>
  <c r="O41" i="15" s="1"/>
  <c r="N40" i="15"/>
  <c r="M40" i="15"/>
  <c r="L40" i="15"/>
  <c r="K40" i="15"/>
  <c r="J40" i="15"/>
  <c r="I40" i="15"/>
  <c r="H40" i="15"/>
  <c r="G40" i="15"/>
  <c r="O40" i="15" s="1"/>
  <c r="F40" i="15"/>
  <c r="E40" i="15"/>
  <c r="D40" i="15"/>
  <c r="C40" i="15"/>
  <c r="N39" i="15"/>
  <c r="M39" i="15"/>
  <c r="L39" i="15"/>
  <c r="K39" i="15"/>
  <c r="I39" i="15"/>
  <c r="H39" i="15"/>
  <c r="G39" i="15"/>
  <c r="F39" i="15"/>
  <c r="E39" i="15"/>
  <c r="D39" i="15"/>
  <c r="C39" i="15"/>
  <c r="N38" i="15"/>
  <c r="M38" i="15"/>
  <c r="L38" i="15"/>
  <c r="K38" i="15"/>
  <c r="I38" i="15"/>
  <c r="G38" i="15"/>
  <c r="F38" i="15"/>
  <c r="E38" i="15"/>
  <c r="D38" i="15"/>
  <c r="C38" i="15"/>
  <c r="E31" i="15"/>
  <c r="E30" i="15"/>
  <c r="J29" i="15"/>
  <c r="D29" i="15"/>
  <c r="C29" i="15"/>
  <c r="B29" i="15"/>
  <c r="E29" i="15" s="1"/>
  <c r="F23" i="15"/>
  <c r="E23" i="15" s="1"/>
  <c r="V22" i="15"/>
  <c r="F22" i="15"/>
  <c r="E22" i="15"/>
  <c r="C22" i="15"/>
  <c r="V21" i="15"/>
  <c r="F21" i="15"/>
  <c r="E21" i="15" s="1"/>
  <c r="U20" i="15"/>
  <c r="T20" i="15"/>
  <c r="S20" i="15"/>
  <c r="R20" i="15"/>
  <c r="Q20" i="15"/>
  <c r="P20" i="15"/>
  <c r="O20" i="15"/>
  <c r="N20" i="15"/>
  <c r="M20" i="15"/>
  <c r="L20" i="15"/>
  <c r="K20" i="15"/>
  <c r="J20" i="15"/>
  <c r="V20" i="15" s="1"/>
  <c r="F20" i="15"/>
  <c r="E20" i="15" s="1"/>
  <c r="D14" i="15"/>
  <c r="D13" i="15"/>
  <c r="D12" i="15"/>
  <c r="D11" i="15"/>
  <c r="D10" i="15"/>
  <c r="O38" i="15" l="1"/>
  <c r="J39" i="15"/>
  <c r="O39" i="15" s="1"/>
  <c r="C20" i="15"/>
  <c r="C21" i="15"/>
  <c r="C23" i="15"/>
</calcChain>
</file>

<file path=xl/sharedStrings.xml><?xml version="1.0" encoding="utf-8"?>
<sst xmlns="http://schemas.openxmlformats.org/spreadsheetml/2006/main" count="2471" uniqueCount="913">
  <si>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</si>
  <si>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</si>
  <si>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</si>
  <si>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</si>
  <si>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</si>
  <si>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</si>
  <si>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</si>
  <si>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</si>
  <si>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</si>
  <si>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</si>
  <si>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</si>
  <si>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CATAHOULA CORRECTIONAL CENTER</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</si>
  <si>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</si>
  <si>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</si>
  <si>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</si>
  <si>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</si>
  <si>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</si>
  <si>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</si>
  <si>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</si>
  <si>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</si>
  <si>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</si>
  <si>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</si>
  <si>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</si>
  <si>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</si>
  <si>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</si>
  <si>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</si>
  <si>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</si>
  <si>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</si>
  <si>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</si>
  <si>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</si>
  <si>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</si>
  <si>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</si>
  <si>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</si>
  <si>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</si>
  <si>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</si>
  <si>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</si>
  <si>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</si>
  <si>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</si>
  <si>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</si>
  <si>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</si>
  <si>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</si>
  <si>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</si>
  <si>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</si>
  <si>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</si>
  <si>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</si>
  <si>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</si>
  <si>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</si>
  <si>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</si>
  <si>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</si>
  <si>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</si>
  <si>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</si>
  <si>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</si>
  <si>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</si>
  <si>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</si>
  <si>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</si>
  <si>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</si>
  <si>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</si>
  <si>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</si>
  <si>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</si>
  <si>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</si>
  <si>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</si>
  <si>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</si>
  <si>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</si>
  <si>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</si>
  <si>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</si>
  <si>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</si>
  <si>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</si>
  <si>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</si>
  <si>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</si>
  <si>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</si>
  <si>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</si>
  <si>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</si>
  <si>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</si>
  <si>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</si>
  <si>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</si>
  <si>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</si>
  <si>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</si>
  <si>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</si>
  <si>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</si>
  <si>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</si>
  <si>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</si>
  <si>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</si>
  <si>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</si>
  <si>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</si>
  <si>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</si>
  <si>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</si>
  <si>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</si>
  <si>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</si>
  <si>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</si>
  <si>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</si>
  <si>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</si>
  <si>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</si>
  <si>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</si>
  <si>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</si>
  <si>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</si>
  <si>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</si>
  <si>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</si>
  <si>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</si>
  <si>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</si>
  <si>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</si>
  <si>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</si>
  <si>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</si>
  <si>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</si>
  <si>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</si>
  <si>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</si>
  <si>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</si>
  <si>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</si>
  <si>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</si>
  <si>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</si>
  <si>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</si>
  <si>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</si>
  <si>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</si>
  <si>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</si>
  <si>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</si>
  <si>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</si>
  <si>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</si>
  <si>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</si>
  <si>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</si>
  <si>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</si>
  <si>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</si>
  <si>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</si>
  <si>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</si>
  <si>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</si>
  <si>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</si>
  <si>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</si>
  <si>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</si>
  <si>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</si>
  <si>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</si>
  <si>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</si>
  <si>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</si>
  <si>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</si>
  <si>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</si>
  <si>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</si>
  <si>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</si>
  <si>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</si>
  <si>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</si>
  <si>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</si>
  <si>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</si>
  <si>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</si>
  <si>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</si>
  <si>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</si>
  <si>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</si>
  <si>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</si>
  <si>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</si>
  <si>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</si>
  <si>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</si>
  <si>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</si>
  <si>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</si>
  <si>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</si>
  <si>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</si>
  <si>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</si>
  <si>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</si>
  <si>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</si>
  <si>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</si>
  <si>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</si>
  <si>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</si>
  <si>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</si>
  <si>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</si>
  <si>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</si>
  <si>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</si>
  <si>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</si>
  <si>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</si>
  <si>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</si>
  <si>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</si>
  <si>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</si>
  <si>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</si>
  <si>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</si>
  <si>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</si>
  <si>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</si>
  <si>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</si>
  <si>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</si>
  <si>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</si>
  <si>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</si>
  <si>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</si>
  <si>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</si>
  <si>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</si>
  <si>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</si>
  <si>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</si>
  <si>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</si>
  <si>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</si>
  <si>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</si>
  <si>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</si>
  <si>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</si>
  <si>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</si>
  <si>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</si>
  <si>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</si>
  <si>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</si>
  <si>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</si>
  <si>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</si>
  <si>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</si>
  <si>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</si>
  <si>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</si>
  <si>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</si>
  <si>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</si>
  <si>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</si>
  <si>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</si>
  <si>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</si>
  <si>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</si>
  <si>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</si>
  <si>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</si>
  <si>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</si>
  <si>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</si>
  <si>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</si>
  <si>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</si>
  <si>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</si>
  <si>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</si>
  <si>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</si>
  <si>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</si>
  <si>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</si>
  <si>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</si>
  <si>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</si>
  <si>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</si>
  <si>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</si>
  <si>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</si>
  <si>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</si>
  <si>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</si>
  <si>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</si>
  <si>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</si>
  <si>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</si>
  <si>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</si>
  <si>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</si>
  <si>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</si>
  <si>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</si>
  <si>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</si>
  <si>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</si>
  <si>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</si>
  <si>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</si>
  <si>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</si>
  <si>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</si>
  <si>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</si>
  <si>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</si>
  <si>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</si>
  <si>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</si>
  <si>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</si>
  <si>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</si>
  <si>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</si>
  <si>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</si>
  <si>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</si>
  <si>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</si>
  <si>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</si>
  <si>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</si>
  <si>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</si>
  <si>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</si>
  <si>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</si>
  <si>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</si>
  <si>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</si>
  <si>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</si>
  <si>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</si>
  <si>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</si>
  <si>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</si>
  <si>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</si>
  <si>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</si>
  <si>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</si>
  <si>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</si>
  <si>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</si>
  <si>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</si>
  <si>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</si>
  <si>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</si>
  <si>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</si>
  <si>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</si>
  <si>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</si>
  <si>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</si>
  <si>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</si>
  <si>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</si>
  <si>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</si>
  <si>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</si>
  <si>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</si>
  <si>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</si>
  <si>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</si>
  <si>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</si>
  <si>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</si>
  <si>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</si>
  <si>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</si>
  <si>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</si>
  <si>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</si>
  <si>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</si>
  <si>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</si>
  <si>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</si>
  <si>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</si>
  <si>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</si>
  <si>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</si>
  <si>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</si>
  <si>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</si>
  <si>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</si>
  <si>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</si>
  <si>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</si>
  <si>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499 OLD COLUMBIA ROAD</t>
  </si>
  <si>
    <t>HARRISONBURG</t>
  </si>
  <si>
    <t>NDS</t>
  </si>
  <si>
    <t>Superior</t>
  </si>
  <si>
    <t>PA</t>
  </si>
  <si>
    <t>PHI</t>
  </si>
  <si>
    <t>1001 WELCH STREET</t>
  </si>
  <si>
    <t>LA PALMA CORRECTION CENTER - APSO</t>
  </si>
  <si>
    <t>New Facility</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</si>
  <si>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</si>
  <si>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</si>
  <si>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</si>
  <si>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</si>
  <si>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</si>
  <si>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</si>
  <si>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</si>
  <si>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</si>
  <si>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</si>
  <si>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</si>
  <si>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</si>
  <si>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</si>
  <si>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</si>
  <si>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</si>
  <si>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</si>
  <si>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</si>
  <si>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</si>
  <si>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</si>
  <si>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</si>
  <si>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</si>
  <si>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</si>
  <si>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</si>
  <si>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</si>
  <si>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</si>
  <si>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</si>
  <si>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</si>
  <si>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</si>
  <si>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</si>
  <si>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</si>
  <si>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</si>
  <si>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</si>
  <si>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</si>
  <si>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</si>
  <si>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</si>
  <si>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</si>
  <si>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</si>
  <si>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</si>
  <si>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</si>
  <si>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</si>
  <si>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</si>
  <si>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</si>
  <si>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</si>
  <si>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</si>
  <si>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</si>
  <si>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</si>
  <si>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</si>
  <si>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</si>
  <si>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</si>
  <si>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</si>
  <si>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</si>
  <si>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</si>
  <si>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</si>
  <si>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</si>
  <si>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</si>
  <si>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</si>
  <si>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</si>
  <si>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</si>
  <si>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</si>
  <si>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</si>
  <si>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</si>
  <si>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</si>
  <si>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</si>
  <si>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</si>
  <si>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</si>
  <si>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</si>
  <si>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</si>
  <si>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</si>
  <si>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</si>
  <si>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</si>
  <si>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</si>
  <si>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</si>
  <si>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</si>
  <si>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</si>
  <si>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</si>
  <si>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</si>
  <si>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</si>
  <si>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</si>
  <si>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</si>
  <si>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</si>
  <si>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</si>
  <si>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</si>
  <si>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</si>
  <si>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</si>
  <si>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</si>
  <si>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</si>
  <si>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</si>
  <si>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</si>
  <si>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</si>
  <si>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</si>
  <si>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</si>
  <si>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</si>
  <si>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</si>
  <si>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</si>
  <si>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</si>
  <si>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</si>
  <si>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</si>
  <si>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</si>
  <si>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</si>
  <si>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</si>
  <si>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</si>
  <si>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</si>
  <si>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</si>
  <si>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</si>
  <si>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</si>
  <si>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</si>
  <si>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</si>
  <si>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</si>
  <si>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</si>
  <si>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</si>
  <si>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</si>
  <si>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</si>
  <si>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</si>
  <si>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</si>
  <si>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</si>
  <si>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</si>
  <si>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</si>
  <si>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</si>
  <si>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</si>
  <si>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</si>
  <si>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</si>
  <si>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</si>
  <si>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</si>
  <si>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</si>
  <si>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</si>
  <si>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</si>
  <si>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</si>
  <si>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</si>
  <si>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</si>
  <si>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</si>
  <si>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</si>
  <si>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</si>
  <si>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</si>
  <si>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</si>
  <si>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</si>
  <si>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</si>
  <si>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</si>
  <si>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</si>
  <si>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</si>
  <si>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</si>
  <si>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</si>
  <si>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</si>
  <si>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</si>
  <si>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</si>
  <si>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</si>
  <si>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</si>
  <si>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</si>
  <si>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</si>
  <si>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</si>
  <si>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</si>
  <si>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</si>
  <si>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</si>
  <si>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</si>
  <si>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</si>
  <si>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</si>
  <si>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</si>
  <si>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</si>
  <si>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</si>
  <si>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</si>
  <si>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</si>
  <si>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</si>
  <si>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</si>
  <si>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</si>
  <si>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</si>
  <si>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</si>
  <si>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WASHOE COUNTY JAIL</t>
  </si>
  <si>
    <t>911 PARR BOULEVARD</t>
  </si>
  <si>
    <t>RENO</t>
  </si>
  <si>
    <t>SC</t>
  </si>
  <si>
    <t>DALLAS COUNTY JAIL - LEW STERRETT JUSTICE CENTER</t>
  </si>
  <si>
    <t>111 WEST COMMERCE STREET</t>
  </si>
  <si>
    <t>DALLAS</t>
  </si>
  <si>
    <t>14400 49TH STREET NORTH</t>
  </si>
  <si>
    <t>CLEARWATER</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</si>
  <si>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</si>
  <si>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</si>
  <si>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</si>
  <si>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</si>
  <si>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</si>
  <si>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</si>
  <si>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</si>
  <si>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</si>
  <si>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</si>
  <si>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</si>
  <si>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</si>
  <si>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</si>
  <si>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</si>
  <si>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</si>
  <si>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</si>
  <si>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</si>
  <si>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</si>
  <si>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</si>
  <si>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</si>
  <si>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</si>
  <si>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</si>
  <si>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</si>
  <si>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</si>
  <si>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</si>
  <si>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</si>
  <si>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</si>
  <si>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</si>
  <si>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</si>
  <si>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</si>
  <si>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</si>
  <si>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</si>
  <si>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</si>
  <si>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</si>
  <si>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</si>
  <si>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</si>
  <si>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</si>
  <si>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POTTAWATTAMIE COUNTY JAIL</t>
  </si>
  <si>
    <t>1400 BIG LAKE ROAD</t>
  </si>
  <si>
    <t>COUNCIL BLUFFS</t>
  </si>
  <si>
    <t>5001 Maloneyville Rd</t>
  </si>
  <si>
    <t>Knoxville</t>
  </si>
  <si>
    <t>TN</t>
  </si>
  <si>
    <t>OLDHAM COUNTY JAIL</t>
  </si>
  <si>
    <t>100 W MAIN STREET</t>
  </si>
  <si>
    <t>LA GRANGE</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</si>
  <si>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</si>
  <si>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</si>
  <si>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</si>
  <si>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</si>
  <si>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</si>
  <si>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</si>
  <si>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</si>
  <si>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</si>
  <si>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</si>
  <si>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</si>
  <si>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LEXINGTON</t>
  </si>
  <si>
    <t>8/14/2018</t>
  </si>
  <si>
    <t>LEXINGTON COUNTY JAIL</t>
  </si>
  <si>
    <t>521 GIBSON ROAD</t>
  </si>
  <si>
    <t>NEW HANOVER COUNTY JAIL</t>
  </si>
  <si>
    <t>3950 JUVENILE RD</t>
  </si>
  <si>
    <t>CASTLE HAYNE</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</si>
  <si>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</si>
  <si>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</si>
  <si>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</si>
  <si>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</si>
  <si>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</si>
  <si>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</si>
  <si>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</si>
  <si>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</si>
  <si>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</si>
  <si>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</si>
  <si>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</si>
  <si>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</si>
  <si>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</si>
  <si>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</si>
  <si>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</si>
  <si>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</si>
  <si>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</si>
  <si>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</si>
  <si>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</si>
  <si>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</si>
  <si>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</si>
  <si>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</si>
  <si>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</si>
  <si>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</si>
  <si>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</si>
  <si>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</si>
  <si>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</si>
  <si>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</si>
  <si>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</si>
  <si>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</si>
  <si>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</si>
  <si>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</si>
  <si>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</si>
  <si>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</si>
  <si>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</si>
  <si>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</si>
  <si>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</si>
  <si>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</si>
  <si>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</si>
  <si>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</si>
  <si>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</si>
  <si>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</si>
  <si>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</si>
  <si>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</si>
  <si>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</si>
  <si>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</si>
  <si>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</si>
  <si>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</si>
  <si>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</si>
  <si>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</si>
  <si>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</si>
  <si>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</si>
  <si>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</si>
  <si>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</si>
  <si>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</si>
  <si>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</si>
  <si>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</si>
  <si>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</si>
  <si>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</si>
  <si>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</si>
  <si>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</si>
  <si>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</si>
  <si>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</si>
  <si>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</si>
  <si>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</si>
  <si>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</si>
  <si>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</si>
  <si>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</si>
  <si>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</si>
  <si>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</si>
  <si>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</si>
  <si>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</si>
  <si>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</si>
  <si>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</si>
  <si>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</si>
  <si>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</si>
  <si>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</si>
  <si>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</si>
  <si>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</si>
  <si>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</si>
  <si>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</si>
  <si>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</si>
  <si>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</si>
  <si>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OBP Report, 03.31.2022</t>
  </si>
  <si>
    <t>Active ATD Participants and Average Length in Program, FY22,  as of 4/23/2022, by AOR and Technology</t>
  </si>
  <si>
    <t>Data from BI Inc. Participants Report, 4.23.2022</t>
  </si>
  <si>
    <t xml:space="preserve">* Data are based on an individuals self-identification as transgender and are subject to change daily, depending on the number of individuals booked in and out of ICE custody. </t>
  </si>
  <si>
    <t>Denver Area of Responsibility</t>
  </si>
  <si>
    <t>Houston Area of Responsibility</t>
  </si>
  <si>
    <t>San Francisco Area of Responsibility</t>
  </si>
  <si>
    <t>Philadelphia Area of Responsibility</t>
  </si>
  <si>
    <t>Seattle Area of Responsibility</t>
  </si>
  <si>
    <t>Miami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</si>
  <si>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</si>
  <si>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</si>
  <si>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</si>
  <si>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</si>
  <si>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</si>
  <si>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</si>
  <si>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</si>
  <si>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ICE Transgender* Detainee Population FY 2022 YTD:  as of 4/25/2022</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</si>
  <si>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</si>
  <si>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</si>
  <si>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</si>
  <si>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10/9/2020</t>
  </si>
  <si>
    <t>Overcome by Events</t>
  </si>
  <si>
    <t>MT</t>
  </si>
  <si>
    <t>GREAT FALLS</t>
  </si>
  <si>
    <t>3800 ULM NORTH FRONTAGE ROAD</t>
  </si>
  <si>
    <t>CASCADE COUNTY JAIL (MONTANA)</t>
  </si>
  <si>
    <t>10/15/2018</t>
  </si>
  <si>
    <t>GASTONIA</t>
  </si>
  <si>
    <t>425 NORTH MARIETTA STREET</t>
  </si>
  <si>
    <t>GASTON COUNTY JAIL</t>
  </si>
  <si>
    <t>LEITCHFIELD</t>
  </si>
  <si>
    <t>320 SHAW STATION ROAD</t>
  </si>
  <si>
    <t>GRAYSON COUNTY JAIL</t>
  </si>
  <si>
    <t>12/31/2021</t>
  </si>
  <si>
    <t>NDS 2019</t>
  </si>
  <si>
    <t>ME</t>
  </si>
  <si>
    <t>PORTLAND</t>
  </si>
  <si>
    <t>50 COUNTY WAY</t>
  </si>
  <si>
    <t>CUMBERLAND COUNTY JAIL</t>
  </si>
  <si>
    <t>12/7/2021</t>
  </si>
  <si>
    <t>11/22/2021</t>
  </si>
  <si>
    <t>BURNET</t>
  </si>
  <si>
    <t>JAIL ADMINISTRATOR</t>
  </si>
  <si>
    <t>BURNET COUNTY JAIL</t>
  </si>
  <si>
    <t>10/31/2021</t>
  </si>
  <si>
    <t>11/19/2021</t>
  </si>
  <si>
    <t>2/9/2022</t>
  </si>
  <si>
    <t>FT. WAYNE</t>
  </si>
  <si>
    <t>417 S. CALHOUN</t>
  </si>
  <si>
    <t>ALLEN COUNTY JAIL</t>
  </si>
  <si>
    <t>2/17/2022</t>
  </si>
  <si>
    <t>11/8/2021</t>
  </si>
  <si>
    <t>HLG</t>
  </si>
  <si>
    <t>11/29/2021</t>
  </si>
  <si>
    <t>12/8/2021</t>
  </si>
  <si>
    <t>MOUNTAIN HOME</t>
  </si>
  <si>
    <t>2255 E. 8TH NORTH</t>
  </si>
  <si>
    <t>ELMORE COUNTY JAIL</t>
  </si>
  <si>
    <t>2/10/2022</t>
  </si>
  <si>
    <t>750 SOUTH 5300 WEST</t>
  </si>
  <si>
    <t>10/21/2021</t>
  </si>
  <si>
    <t>12/2/2021</t>
  </si>
  <si>
    <t>11/30/2021</t>
  </si>
  <si>
    <t>7/15/2021</t>
  </si>
  <si>
    <t>12/17/2020</t>
  </si>
  <si>
    <t>12/13/2021</t>
  </si>
  <si>
    <t>CARROLLTON</t>
  </si>
  <si>
    <t>188 CEMETERY ST</t>
  </si>
  <si>
    <t>PICKENS COUNTY DET CTR</t>
  </si>
  <si>
    <t>3/24/2021</t>
  </si>
  <si>
    <t>12/20/2021</t>
  </si>
  <si>
    <t>PLATTSBURGH</t>
  </si>
  <si>
    <t>25 MCCARTHY DRIVE</t>
  </si>
  <si>
    <t>CLINTON COUNTY JAIL</t>
  </si>
  <si>
    <t>2/26/2022</t>
  </si>
  <si>
    <t>12/10/2021</t>
  </si>
  <si>
    <t>11/16/2021</t>
  </si>
  <si>
    <t>12/30/2021</t>
  </si>
  <si>
    <t>1040 BERKS RD</t>
  </si>
  <si>
    <r>
      <t>BERKS COUNTY RESIDENTIAL CENTER</t>
    </r>
    <r>
      <rPr>
        <vertAlign val="superscript"/>
        <sz val="12"/>
        <color theme="1"/>
        <rFont val="Times New Roman"/>
        <family val="1"/>
      </rPr>
      <t>3</t>
    </r>
  </si>
  <si>
    <t>12/16/2021</t>
  </si>
  <si>
    <t>7/29/2021</t>
  </si>
  <si>
    <t>PBNDS 2011 - 2016 Revisions</t>
  </si>
  <si>
    <t>10/28/2021</t>
  </si>
  <si>
    <t>8/5/2021</t>
  </si>
  <si>
    <t>10/1/2020</t>
  </si>
  <si>
    <t>11/18/2021</t>
  </si>
  <si>
    <t>8/26/2021</t>
  </si>
  <si>
    <t>CAMBRIDGE</t>
  </si>
  <si>
    <t>829 FIELDCREST ROAD</t>
  </si>
  <si>
    <t>DORCHESTER COUNTY DETENTION CENTER</t>
  </si>
  <si>
    <t>8/12/2021</t>
  </si>
  <si>
    <t>4/16/2021</t>
  </si>
  <si>
    <t>2/3/2022</t>
  </si>
  <si>
    <t>12/9/2021</t>
  </si>
  <si>
    <t>9/23/2021</t>
  </si>
  <si>
    <t>7/22/2021</t>
  </si>
  <si>
    <t>9/30/2021</t>
  </si>
  <si>
    <t>4/21/2021</t>
  </si>
  <si>
    <t>7/1/2021</t>
  </si>
  <si>
    <t>6/24/2021</t>
  </si>
  <si>
    <t>3/3/2022</t>
  </si>
  <si>
    <t>11/3/2021</t>
  </si>
  <si>
    <t>11/10/2021</t>
  </si>
  <si>
    <t>4/8/2021</t>
  </si>
  <si>
    <t>5/20/2021</t>
  </si>
  <si>
    <t>5/6/2021</t>
  </si>
  <si>
    <t>4/28/2021</t>
  </si>
  <si>
    <t>12/17/2021</t>
  </si>
  <si>
    <t>8/19/2021</t>
  </si>
  <si>
    <t>11/5/2021</t>
  </si>
  <si>
    <t>10450 RANCHO ROAD</t>
  </si>
  <si>
    <t>DESERT VIEW</t>
  </si>
  <si>
    <t>500 HILBIG RD</t>
  </si>
  <si>
    <t>JOE CORLEY PROCESSING CTR</t>
  </si>
  <si>
    <t>6/10/2021</t>
  </si>
  <si>
    <t>MCFARLAND</t>
  </si>
  <si>
    <t>611 FRONTAGE RD</t>
  </si>
  <si>
    <t>GOLDEN STATE ANNEX</t>
  </si>
  <si>
    <t>4/14/2021</t>
  </si>
  <si>
    <t>3/17/2022</t>
  </si>
  <si>
    <t>5/27/2021</t>
  </si>
  <si>
    <t>3/31/2022</t>
  </si>
  <si>
    <t>7/30/2021</t>
  </si>
  <si>
    <t>1100 BOWLING ROAD</t>
  </si>
  <si>
    <t>CCA, FLORENCE CORRECTIONAL CENTER</t>
  </si>
  <si>
    <t>3/10/2022</t>
  </si>
  <si>
    <t>T. DON HUTTO DETENTION CENTER</t>
  </si>
  <si>
    <t>11/4/2021</t>
  </si>
  <si>
    <t>1/6/2022</t>
  </si>
  <si>
    <t>11/17/2021</t>
  </si>
  <si>
    <t>2/25/2022</t>
  </si>
  <si>
    <t>PHILIPSBURG</t>
  </si>
  <si>
    <t>555 GEO Drive</t>
  </si>
  <si>
    <t>MOSHANNON VALLEY CORRECTIONAL</t>
  </si>
  <si>
    <t>1/20/2022</t>
  </si>
  <si>
    <t>409 FM 1144</t>
  </si>
  <si>
    <r>
      <t>KARNES COUNTY RESIDENTIAL CENTER</t>
    </r>
    <r>
      <rPr>
        <vertAlign val="superscript"/>
        <sz val="12"/>
        <color theme="1"/>
        <rFont val="Times New Roman"/>
        <family val="1"/>
      </rPr>
      <t>2</t>
    </r>
  </si>
  <si>
    <t>10/7/2021</t>
  </si>
  <si>
    <t>5/13/2021</t>
  </si>
  <si>
    <t>1/27/2022</t>
  </si>
  <si>
    <t>3026 HWY 252 EAST</t>
  </si>
  <si>
    <t>FOLKSTON MAIN IPC</t>
  </si>
  <si>
    <t>1/13/2022</t>
  </si>
  <si>
    <t>300 EL RANCHO WAY</t>
  </si>
  <si>
    <r>
      <t>SOUTH TEXAS FAMILY RESIDENTIAL CENTER</t>
    </r>
    <r>
      <rPr>
        <vertAlign val="superscript"/>
        <sz val="12"/>
        <color theme="1"/>
        <rFont val="Times New Roman"/>
        <family val="1"/>
      </rPr>
      <t>1</t>
    </r>
  </si>
  <si>
    <t>FY22 ALOS</t>
  </si>
  <si>
    <t>Source: ICE Integrated Decision Support (IIDS), 04/18/2022</t>
  </si>
  <si>
    <t>FY22 ADP: Mandatory</t>
  </si>
  <si>
    <t>FY22 ADP: ICE Threat Level</t>
  </si>
  <si>
    <t>FY22 ADP: Criminality</t>
  </si>
  <si>
    <t>FY22 ADP: Detainee Classification Level</t>
  </si>
  <si>
    <t>ICE Enforcement and Removal Operations Data, EOFY2022</t>
  </si>
  <si>
    <t xml:space="preserve">ICE FACILITIES DATA, FY22 </t>
  </si>
  <si>
    <t>FY 2022 YTD</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</si>
  <si>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</si>
  <si>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</si>
  <si>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</si>
  <si>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</si>
  <si>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</si>
  <si>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</si>
  <si>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</si>
  <si>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</si>
  <si>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</si>
  <si>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</si>
  <si>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</si>
  <si>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</si>
  <si>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</si>
  <si>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</si>
  <si>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</si>
  <si>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</si>
  <si>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</si>
  <si>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</si>
  <si>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</si>
  <si>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</si>
  <si>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</si>
  <si>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</si>
  <si>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</si>
  <si>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</si>
  <si>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</si>
  <si>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</si>
  <si>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</si>
  <si>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</si>
  <si>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</si>
  <si>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</si>
  <si>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</si>
  <si>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</si>
  <si>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</si>
  <si>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</si>
  <si>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</si>
  <si>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</si>
  <si>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</si>
  <si>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</si>
  <si>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</si>
  <si>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</si>
  <si>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</si>
  <si>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</si>
  <si>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</si>
  <si>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</si>
  <si>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</si>
  <si>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</si>
  <si>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</si>
  <si>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</si>
  <si>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</si>
  <si>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</si>
  <si>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</si>
  <si>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</si>
  <si>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</si>
  <si>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</si>
  <si>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Yemen</t>
  </si>
  <si>
    <t>Venezuela</t>
  </si>
  <si>
    <t>Syria</t>
  </si>
  <si>
    <t>Sudan</t>
  </si>
  <si>
    <t>South Sudan</t>
  </si>
  <si>
    <t>Somalia</t>
  </si>
  <si>
    <t>Nicaragua</t>
  </si>
  <si>
    <t>Nepal</t>
  </si>
  <si>
    <t>Honduras</t>
  </si>
  <si>
    <t>Haiti</t>
  </si>
  <si>
    <t>El Salvador</t>
  </si>
  <si>
    <t>Burma (Myanmar)</t>
  </si>
  <si>
    <t>FY2022 YTD</t>
  </si>
  <si>
    <t>FY2019</t>
  </si>
  <si>
    <t>FY2018</t>
  </si>
  <si>
    <t>Citizenship Country</t>
  </si>
  <si>
    <t>Temporary Protected Status Countries Removals FY2018 - YTD2022</t>
  </si>
  <si>
    <t>Temporary Protected Status Countries Bookins FY2018 - YTD2022</t>
  </si>
  <si>
    <t>Temporary Protected Status Countries Arrests FY2018 - YTD2022</t>
  </si>
  <si>
    <t>FY2022 (10/1/2021 - 3/31/2022)</t>
  </si>
  <si>
    <t>Parents of USC Removals FY2018 - YTD2022</t>
  </si>
  <si>
    <t>Bookins</t>
  </si>
  <si>
    <t>Parents of USC Bookins FY2018 - YTD2022</t>
  </si>
  <si>
    <t>Arrests</t>
  </si>
  <si>
    <t>Parents of USC Arrests FY2018 - YTD2022</t>
  </si>
  <si>
    <t>United States Citizens Removals FY2018 - YTD2022</t>
  </si>
  <si>
    <t>United States Citizens Bookins FY2018 - YTD2022</t>
  </si>
  <si>
    <t>United States Citizen Arrests FY2018 - YTD2022</t>
  </si>
  <si>
    <t>United States Armed Forces Noncitizen Removals FY2018 - YTD2022</t>
  </si>
  <si>
    <t>United States Armed Forces Noncitizen Bookins FY2018 - YTD2022</t>
  </si>
  <si>
    <t>United States Armed Forces Noncitizen Arrests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</si>
  <si>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</si>
  <si>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</si>
  <si>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04/23/2022 (IIDS v.2.0 run date 04/25/2022; EID as of 04/23/2022).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</si>
  <si>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</si>
  <si>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</si>
  <si>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</si>
  <si>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</si>
  <si>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04/23/2022 (IIDS v.2.0 run date 04/25/2022; EID as of 04/23/2022).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</si>
  <si>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</si>
  <si>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</si>
  <si>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</si>
  <si>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04/24/2022 (IIDS v.2.0 run date 04/25/2022; EID as of 04/24/2022).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</si>
  <si>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</si>
  <si>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</si>
  <si>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04/25/2022 (IIDS v.2.0 run date 04/26/2022; EID as of 04/25/2022).</t>
  </si>
  <si>
    <t>FY2022 ICE Releases data are updated through 04/23/2022 (IIDS v.2.0 run date 04/25/2022; EID as of 04/23/2022).</t>
  </si>
  <si>
    <t>USCIS provided data containing APSO (Asylum Pre Screening Officer) cases clocked during FY2020 - FY2022 YTD. Data were received on 04/25/2022.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</si>
  <si>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</si>
  <si>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104,589 records in the USCIS provided data, the breakdown of the fear screening determinations is as follows; 46,344 positive fear screening determinations, 33,493 negative fear screening determinations and 24,752 without an identified determination. Of the 46,344 with positive fear screening determinations; 35,846 have Persecution Claim Established and 10,498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</si>
  <si>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</si>
  <si>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104,589 unique fear determinations and 1,962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</si>
  <si>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</si>
  <si>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</si>
  <si>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</si>
  <si>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</si>
  <si>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 xml:space="preserve">ICE ICLOS and Detainees Data are updated through 04/15/2022 (IIDS v.2.0 run date 04/26/2022; EID as of 04/25/2022). </t>
  </si>
  <si>
    <t>Monthly Bond Statistics</t>
  </si>
  <si>
    <t>FY2022 ICE Final Releases Data are updated through 04/25/2022 (IIDS v.2.0 run date 04/26/2022; EID as of 04/25/2022).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</si>
  <si>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</si>
  <si>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03/01/2021 - 04/25/2022 . Data were received on 04/26/2022.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</si>
  <si>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</si>
  <si>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</si>
  <si>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</si>
  <si>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</si>
  <si>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04/25/2022 (IIDS v.2.0 run date 04/26/2022; EID as of 04/25/2022).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</si>
  <si>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</si>
  <si>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</si>
  <si>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</si>
  <si>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</si>
  <si>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</si>
  <si>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FY2022 ICE Arrests data are updated through 03/31/2022 (IIDS v.2.0 run date 04/25/2022; EID as of 04/24/2022).</t>
  </si>
  <si>
    <t>FY2022 ICE Detention data are updated through 03/31/2022 (IIDS v.2.0 run date 04/25/2022; EID as of 04/24/2022).</t>
  </si>
  <si>
    <t>FY2022 YTD ICE Removals data are updated through 03/31/2022 (IIDS v2.0 run date 04/25/2022; EID as of 04/24/2022).</t>
  </si>
  <si>
    <t>FY2018 - 2021 data are historical and remain static.</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</si>
  <si>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</si>
  <si>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</si>
  <si>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</si>
  <si>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</si>
  <si>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</si>
  <si>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</si>
  <si>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</si>
  <si>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</si>
  <si>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</si>
  <si>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</si>
  <si>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</si>
  <si>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</si>
  <si>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</si>
  <si>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</si>
  <si>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Seven USC Removals records are undergoing data quality review and appear to be data anomalies. These Case IDs include 18977994, 16163688, 18065070, 17123620, 17914812, 18179083, 16146250.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</si>
</sst>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2"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vertAlign val="superscript"/>
      <sz val="12"/>
      <color theme="1"/>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6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0" fontId="18"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37" xfId="0" applyBorder="1"/>
    <xf numFmtId="0" fontId="35" fillId="0" borderId="37" xfId="0" applyFont="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0" fillId="0" borderId="0" xfId="0" applyNumberFormat="1"/>
    <xf numFmtId="1" fontId="0" fillId="0" borderId="0" xfId="0" applyNumberFormat="1"/>
    <xf numFmtId="3" fontId="13" fillId="0" borderId="0" xfId="0" applyNumberFormat="1" applyFont="1" applyAlignment="1">
      <alignment horizontal="left"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right"/>
    </xf>
    <xf numFmtId="166" fontId="6" fillId="0" borderId="0" xfId="0" applyNumberFormat="1" applyFont="1" applyAlignment="1">
      <alignment horizontal="center"/>
    </xf>
    <xf numFmtId="0" fontId="33" fillId="0" borderId="0" xfId="0" applyFont="1" applyAlignment="1">
      <alignment horizontal="left"/>
    </xf>
    <xf numFmtId="1" fontId="6" fillId="0" borderId="0" xfId="0" applyNumberFormat="1" applyFont="1" applyAlignment="1">
      <alignment horizontal="center" vertical="center"/>
    </xf>
    <xf numFmtId="1" fontId="6" fillId="0" borderId="0" xfId="0" applyNumberFormat="1" applyFont="1"/>
    <xf numFmtId="1" fontId="6" fillId="0" borderId="0" xfId="0" applyNumberFormat="1" applyFont="1" applyAlignment="1">
      <alignment horizontal="left"/>
    </xf>
    <xf numFmtId="1" fontId="6" fillId="0" borderId="0" xfId="0" applyNumberFormat="1" applyFont="1" applyAlignment="1">
      <alignment horizontal="right"/>
    </xf>
    <xf numFmtId="1" fontId="6" fillId="0" borderId="0" xfId="0" applyNumberFormat="1" applyFont="1" applyAlignment="1">
      <alignment horizontal="center"/>
    </xf>
    <xf numFmtId="1" fontId="33" fillId="0" borderId="0" xfId="0" applyNumberFormat="1" applyFont="1" applyAlignment="1">
      <alignment horizontal="left"/>
    </xf>
    <xf numFmtId="14" fontId="8" fillId="0" borderId="1" xfId="0" applyNumberFormat="1" applyFont="1" applyBorder="1"/>
    <xf numFmtId="1" fontId="8" fillId="0" borderId="1" xfId="0" applyNumberFormat="1" applyFont="1" applyBorder="1"/>
    <xf numFmtId="0" fontId="13" fillId="0" borderId="0" xfId="4" applyFont="1" applyAlignment="1">
      <alignment horizontal="left"/>
    </xf>
    <xf numFmtId="1" fontId="14" fillId="4" borderId="38" xfId="4" applyNumberFormat="1" applyFont="1" applyFill="1" applyBorder="1" applyAlignment="1">
      <alignment horizontal="left" wrapText="1"/>
    </xf>
    <xf numFmtId="1" fontId="14" fillId="4" borderId="39" xfId="0" applyNumberFormat="1" applyFont="1" applyFill="1" applyBorder="1" applyAlignment="1">
      <alignment horizontal="left" wrapText="1"/>
    </xf>
    <xf numFmtId="1" fontId="14" fillId="4" borderId="40"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38"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1"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8"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4"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40" fillId="11" borderId="12" xfId="0" applyFont="1" applyFill="1" applyBorder="1"/>
    <xf numFmtId="0" fontId="40" fillId="11" borderId="13" xfId="0" applyFont="1" applyFill="1" applyBorder="1"/>
    <xf numFmtId="0" fontId="40" fillId="11" borderId="33" xfId="0" applyFont="1" applyFill="1" applyBorder="1"/>
    <xf numFmtId="0" fontId="40" fillId="12" borderId="12" xfId="0" applyFont="1" applyFill="1" applyBorder="1"/>
    <xf numFmtId="0" fontId="40" fillId="12" borderId="13" xfId="0" applyFont="1" applyFill="1" applyBorder="1"/>
    <xf numFmtId="0" fontId="40" fillId="12" borderId="33" xfId="0" applyFont="1" applyFill="1" applyBorder="1"/>
    <xf numFmtId="0" fontId="40" fillId="13" borderId="12" xfId="0" applyFont="1" applyFill="1" applyBorder="1"/>
    <xf numFmtId="0" fontId="40" fillId="13" borderId="13" xfId="0" applyFont="1" applyFill="1" applyBorder="1"/>
    <xf numFmtId="0" fontId="40" fillId="13" borderId="33" xfId="0" applyFont="1" applyFill="1" applyBorder="1"/>
    <xf numFmtId="14" fontId="8" fillId="0" borderId="0" xfId="0" applyNumberFormat="1" applyFont="1"/>
    <xf numFmtId="0" fontId="40" fillId="11" borderId="1" xfId="0" applyFont="1" applyFill="1" applyBorder="1" applyAlignment="1">
      <alignment horizontal="center"/>
    </xf>
    <xf numFmtId="0" fontId="40" fillId="12" borderId="1" xfId="0" applyFont="1" applyFill="1" applyBorder="1" applyAlignment="1">
      <alignment horizontal="center"/>
    </xf>
    <xf numFmtId="0" fontId="40" fillId="13" borderId="1" xfId="0" applyFont="1" applyFill="1" applyBorder="1" applyAlignment="1">
      <alignment horizontal="center"/>
    </xf>
    <xf numFmtId="0" fontId="40" fillId="0" borderId="1" xfId="0" applyFont="1" applyBorder="1"/>
    <xf numFmtId="171" fontId="41" fillId="2" borderId="1" xfId="1" applyNumberFormat="1" applyFont="1" applyFill="1" applyBorder="1" applyAlignment="1">
      <alignment horizontal="left"/>
    </xf>
    <xf numFmtId="170" fontId="41" fillId="2" borderId="1" xfId="1" applyNumberFormat="1" applyFont="1" applyFill="1" applyBorder="1" applyAlignment="1">
      <alignment horizontal="left"/>
    </xf>
    <xf numFmtId="0" fontId="40" fillId="0" borderId="45" xfId="0" applyFont="1" applyBorder="1"/>
    <xf numFmtId="171" fontId="41" fillId="2" borderId="45" xfId="1" applyNumberFormat="1" applyFont="1" applyFill="1" applyBorder="1" applyAlignment="1">
      <alignment horizontal="left"/>
    </xf>
    <xf numFmtId="170" fontId="41" fillId="2" borderId="45" xfId="1" applyNumberFormat="1" applyFont="1" applyFill="1" applyBorder="1" applyAlignment="1">
      <alignment horizontal="left"/>
    </xf>
    <xf numFmtId="0" fontId="39" fillId="5" borderId="3" xfId="0" applyFont="1" applyFill="1" applyBorder="1"/>
    <xf numFmtId="171" fontId="41" fillId="2" borderId="3" xfId="1" applyNumberFormat="1" applyFont="1" applyFill="1" applyBorder="1" applyAlignment="1">
      <alignment horizontal="left"/>
    </xf>
    <xf numFmtId="170" fontId="41" fillId="2" borderId="3" xfId="1" applyNumberFormat="1" applyFont="1" applyFill="1" applyBorder="1" applyAlignment="1">
      <alignment horizontal="left"/>
    </xf>
    <xf numFmtId="0" fontId="37" fillId="0" borderId="0" xfId="0" applyFont="1"/>
    <xf numFmtId="3" fontId="8" fillId="0" borderId="0" xfId="0" applyNumberFormat="1" applyFont="1"/>
    <xf numFmtId="0" fontId="39" fillId="5" borderId="0" xfId="0" applyFont="1" applyFill="1"/>
    <xf numFmtId="0" fontId="40" fillId="5" borderId="0" xfId="0" applyFont="1" applyFill="1"/>
    <xf numFmtId="164" fontId="41" fillId="2" borderId="1" xfId="1" applyNumberFormat="1" applyFont="1" applyFill="1" applyBorder="1" applyAlignment="1">
      <alignment horizontal="left"/>
    </xf>
    <xf numFmtId="164" fontId="41" fillId="2" borderId="45" xfId="1" applyNumberFormat="1" applyFont="1" applyFill="1" applyBorder="1" applyAlignment="1">
      <alignment horizontal="left"/>
    </xf>
    <xf numFmtId="164" fontId="41"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4" borderId="20" xfId="0" applyNumberFormat="1" applyFont="1" applyFill="1" applyBorder="1" applyAlignment="1">
      <alignment horizontal="center" vertical="center" wrapText="1"/>
    </xf>
    <xf numFmtId="172"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6" xfId="1" applyNumberFormat="1" applyFont="1" applyFill="1" applyBorder="1" applyAlignment="1">
      <alignment horizontal="left"/>
    </xf>
    <xf numFmtId="171" fontId="8" fillId="2" borderId="45" xfId="1" applyNumberFormat="1" applyFont="1" applyFill="1" applyBorder="1" applyAlignment="1">
      <alignment horizontal="right"/>
    </xf>
    <xf numFmtId="171" fontId="8" fillId="2" borderId="36" xfId="1" applyNumberFormat="1" applyFont="1" applyFill="1" applyBorder="1" applyAlignment="1">
      <alignment horizontal="right"/>
    </xf>
    <xf numFmtId="41" fontId="8" fillId="2" borderId="36" xfId="1" applyNumberFormat="1" applyFont="1" applyFill="1" applyBorder="1" applyAlignment="1">
      <alignment horizontal="right"/>
    </xf>
    <xf numFmtId="41" fontId="8" fillId="2" borderId="45"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2" borderId="1" xfId="1" applyNumberFormat="1" applyFont="1" applyFill="1" applyBorder="1" applyAlignment="1">
      <alignment horizontal="right"/>
    </xf>
    <xf numFmtId="41" fontId="8" fillId="15" borderId="1" xfId="1" applyNumberFormat="1" applyFont="1" applyFill="1" applyBorder="1" applyAlignment="1">
      <alignment horizontal="right"/>
    </xf>
    <xf numFmtId="172" fontId="30" fillId="3" borderId="23" xfId="0" applyNumberFormat="1" applyFont="1" applyFill="1" applyBorder="1" applyAlignment="1">
      <alignment horizontal="center" vertical="center" wrapText="1"/>
    </xf>
    <xf numFmtId="3" fontId="8" fillId="2" borderId="0" xfId="1" applyNumberFormat="1" applyFont="1" applyFill="1" applyBorder="1" applyAlignment="1">
      <alignment horizontal="right"/>
    </xf>
    <xf numFmtId="3" fontId="8" fillId="2" borderId="36" xfId="1" applyNumberFormat="1" applyFont="1" applyFill="1" applyBorder="1" applyAlignment="1">
      <alignment horizontal="right"/>
    </xf>
    <xf numFmtId="0" fontId="27" fillId="5" borderId="47" xfId="2" applyFont="1" applyFill="1" applyBorder="1" applyAlignment="1">
      <alignment horizontal="center" vertical="top"/>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2"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40" fillId="11" borderId="12" xfId="0" applyFont="1" applyFill="1" applyBorder="1" applyAlignment="1">
      <alignment horizontal="center"/>
    </xf>
    <xf numFmtId="0" fontId="40" fillId="11" borderId="33" xfId="0" applyFont="1" applyFill="1" applyBorder="1" applyAlignment="1">
      <alignment horizontal="center"/>
    </xf>
    <xf numFmtId="0" fontId="39" fillId="4" borderId="1" xfId="0" applyFont="1" applyFill="1" applyBorder="1" applyAlignment="1">
      <alignment horizontal="center" vertical="center"/>
    </xf>
    <xf numFmtId="0" fontId="40" fillId="13" borderId="12" xfId="0" applyFont="1" applyFill="1" applyBorder="1" applyAlignment="1">
      <alignment horizontal="center"/>
    </xf>
    <xf numFmtId="0" fontId="40" fillId="13" borderId="33" xfId="0" applyFont="1" applyFill="1" applyBorder="1" applyAlignment="1">
      <alignment horizontal="center"/>
    </xf>
    <xf numFmtId="0" fontId="39" fillId="5" borderId="1" xfId="0" applyFont="1" applyFill="1" applyBorder="1" applyAlignment="1">
      <alignment horizontal="center" vertical="center"/>
    </xf>
    <xf numFmtId="0" fontId="40" fillId="12" borderId="12" xfId="0" applyFont="1" applyFill="1" applyBorder="1" applyAlignment="1">
      <alignment horizontal="center"/>
    </xf>
    <xf numFmtId="0" fontId="40" fillId="12" borderId="33" xfId="0" applyFont="1" applyFill="1" applyBorder="1" applyAlignment="1">
      <alignment horizontal="center"/>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0" borderId="5" xfId="0" applyFont="1" applyBorder="1" applyAlignment="1">
      <alignment horizontal="left"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27" fillId="2" borderId="0" xfId="2" applyFont="1" applyFill="1" applyAlignment="1">
      <alignment horizontal="left" vertical="top"/>
    </xf>
    <xf numFmtId="0" fontId="40" fillId="0" borderId="5" xfId="0" applyFont="1" applyBorder="1" applyAlignment="1">
      <alignment horizontal="center" vertical="top"/>
    </xf>
    <xf numFmtId="0" fontId="40" fillId="0" borderId="46" xfId="0" applyFont="1" applyBorder="1" applyAlignment="1">
      <alignment horizontal="center"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40" fillId="0" borderId="35" xfId="0" applyFont="1" applyBorder="1" applyAlignment="1">
      <alignment horizontal="center" vertical="top" wrapText="1"/>
    </xf>
    <xf numFmtId="0" fontId="40" fillId="0" borderId="10" xfId="0" applyFont="1" applyBorder="1" applyAlignment="1">
      <alignment horizontal="center" vertical="top" wrapText="1"/>
    </xf>
    <xf numFmtId="0" fontId="40" fillId="0" borderId="2" xfId="0" applyFont="1" applyBorder="1" applyAlignment="1">
      <alignment horizontal="center" vertical="top"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1" formatCode="0"/>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56F888-C1D0-4C8D-9756-E3A4235366AB}" name="Table_Facility_List_Staging_8_26_2013.accdb_1143" displayName="Table_Facility_List_Staging_8_26_2013.accdb_1143" ref="A7:AD129" headerRowDxfId="62" dataDxfId="60" totalsRowDxfId="58" headerRowBorderDxfId="61" tableBorderDxfId="59">
  <autoFilter ref="A7:AD129" xr:uid="{1E9B972B-205E-4BF9-BE01-16D9AC41883A}"/>
  <tableColumns count="30">
    <tableColumn id="2" xr3:uid="{8263B50F-60BB-428E-BB3A-E92E24006903}" name="Name" dataDxfId="57" totalsRowDxfId="56"/>
    <tableColumn id="3" xr3:uid="{1464FA66-47CC-446E-9B7B-C5C07D983AC8}" name="Address" dataDxfId="55" totalsRowDxfId="54"/>
    <tableColumn id="4" xr3:uid="{26875EB2-AD79-43CF-80A4-4D2315FFBCA5}" name="City" dataDxfId="53" totalsRowDxfId="52"/>
    <tableColumn id="6" xr3:uid="{6EF792FF-351E-4953-ACEE-01919355FBEB}" name="State" dataDxfId="51"/>
    <tableColumn id="7" xr3:uid="{54DBCE79-7E7E-4243-B248-0EA46D5A9090}" name="Zip" dataDxfId="50" totalsRowDxfId="49"/>
    <tableColumn id="9" xr3:uid="{48F7808C-8E02-43F8-8C50-0432D2C2EF2D}" name="AOR" dataDxfId="48" totalsRowDxfId="47"/>
    <tableColumn id="12" xr3:uid="{EB6D5346-A7FF-47AE-8A15-33B10FC8BAAD}" name="Type Detailed" dataDxfId="46" totalsRowDxfId="45"/>
    <tableColumn id="81" xr3:uid="{675E0654-9AC6-4B0F-91C5-0574655B8955}" name="Male/Female" dataDxfId="44" totalsRowDxfId="43"/>
    <tableColumn id="43" xr3:uid="{2E58BFD2-907F-4D2C-A0E2-4F48AA87B598}" name="FY22 ALOS" dataDxfId="42" totalsRowDxfId="41"/>
    <tableColumn id="67" xr3:uid="{82EA5789-D913-49C4-8889-0E4EB18BA481}" name="Level A" dataDxfId="40" totalsRowDxfId="39"/>
    <tableColumn id="68" xr3:uid="{F9DCA472-6985-47B2-BE4E-7929A61360D4}" name="Level B" dataDxfId="38" totalsRowDxfId="37"/>
    <tableColumn id="69" xr3:uid="{3A20C088-94AB-44C3-9C2E-7DFEB096B19A}" name="Level C" dataDxfId="36" totalsRowDxfId="35"/>
    <tableColumn id="70" xr3:uid="{23150F69-7A2B-4117-8312-6EA4D72C5D16}" name="Level D" dataDxfId="34" totalsRowDxfId="33"/>
    <tableColumn id="71" xr3:uid="{F4BC31E5-A6B7-458E-A839-C2579AADC699}" name="Male Crim" dataDxfId="32" totalsRowDxfId="31"/>
    <tableColumn id="72" xr3:uid="{F156BC69-71F7-4D30-A0BE-C677B2BCEB49}" name="Male Non-Crim" dataDxfId="30" totalsRowDxfId="29"/>
    <tableColumn id="73" xr3:uid="{554B91BE-8B9D-4FD1-9D14-617F5FB046B1}" name="Female Crim" dataDxfId="28" totalsRowDxfId="27"/>
    <tableColumn id="74" xr3:uid="{EC3FFB51-6012-4B29-BA2C-A6D22E58C6AB}" name="Female Non-Crim" dataDxfId="26" totalsRowDxfId="25"/>
    <tableColumn id="75" xr3:uid="{C53BCE72-22BB-4920-8FE1-13708F8323B6}" name="ICE Threat Level 1" dataDxfId="24" totalsRowDxfId="23"/>
    <tableColumn id="76" xr3:uid="{C97F3862-20C6-4922-BCE8-C327521CA639}" name="ICE Threat Level 2" dataDxfId="22" totalsRowDxfId="21"/>
    <tableColumn id="77" xr3:uid="{58B3996B-E7C4-48D6-BFEC-46FE2AA5FD71}" name="ICE Threat Level 3" dataDxfId="20" totalsRowDxfId="19"/>
    <tableColumn id="78" xr3:uid="{9ED48E00-2A47-45C2-8DC4-EEA5F61CF5B7}" name="No ICE Threat Level" dataDxfId="18" totalsRowDxfId="17"/>
    <tableColumn id="79" xr3:uid="{B8CDF243-DFF3-4111-8D2F-C2C7934D012E}" name="Mandatory" dataDxfId="16" totalsRowDxfId="15"/>
    <tableColumn id="86" xr3:uid="{D16E5110-6950-40DD-8EB5-FFD7F3CD91E6}" name="Guaranteed Minimum" dataDxfId="14" totalsRowDxfId="13"/>
    <tableColumn id="124" xr3:uid="{774BE5F1-55B7-42A4-8CCE-181BA46E1E6A}" name="Last Inspection Type" dataDxfId="12" totalsRowDxfId="11"/>
    <tableColumn id="129" xr3:uid="{B66572BB-07D4-49E0-B5CB-2CB8DE074DCF}" name="Last Inspection Standard" dataDxfId="10" totalsRowDxfId="9"/>
    <tableColumn id="93" xr3:uid="{1D133D5C-30AA-421B-B1CC-72B3679494AC}" name="Last Inspection Rating - Final" dataDxfId="8"/>
    <tableColumn id="95" xr3:uid="{0E20B214-1D3C-4DEE-90AB-EC48A191B4C3}" name="Last Inspection Date" dataDxfId="7" totalsRowDxfId="6"/>
    <tableColumn id="125" xr3:uid="{AA067C94-53B6-463A-9F4D-9833406B1322}" name="Second to Last Inspection Type" dataDxfId="5" totalsRowDxfId="4"/>
    <tableColumn id="131" xr3:uid="{AC2A77AD-3C6E-42BF-A1DC-A3D872A34B03}" name="Second to Last Inspection Standard" dataDxfId="3" totalsRowDxfId="2"/>
    <tableColumn id="97" xr3:uid="{0DF9A6AC-AEC0-4AC2-8D96-67B6115A3E71}"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32" t="s">
        <v>562</v>
      </c>
    </row>
    <row r="2" spans="1:1" ht="51.75" customHeight="1" x14ac:dyDescent="0.25">
      <c r="A2" s="31" t="s">
        <v>51</v>
      </c>
    </row>
    <row r="3" spans="1:1" ht="76.349999999999994" customHeight="1" x14ac:dyDescent="0.25">
      <c r="A3" s="31" t="s">
        <v>609</v>
      </c>
    </row>
    <row r="4" spans="1:1" ht="22.5" customHeight="1" x14ac:dyDescent="0.25">
      <c r="A4" s="31" t="s">
        <v>561</v>
      </c>
    </row>
    <row r="5" spans="1:1" ht="36.75" customHeight="1" x14ac:dyDescent="0.25">
      <c r="A5" s="31" t="s">
        <v>533</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E114" sqref="E114"/>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10"/>
  </cols>
  <sheetData>
    <row r="1" spans="1:56" s="4" customFormat="1" ht="55.35" customHeight="1" x14ac:dyDescent="0.25">
      <c r="A1" s="278" t="s">
        <v>50</v>
      </c>
      <c r="B1" s="278"/>
      <c r="C1" s="278"/>
      <c r="D1" s="278"/>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35" customHeight="1" x14ac:dyDescent="0.25">
      <c r="A2" s="279" t="s">
        <v>51</v>
      </c>
      <c r="B2" s="279"/>
      <c r="C2" s="279"/>
      <c r="D2" s="279"/>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35" customHeight="1" x14ac:dyDescent="0.2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35" customHeight="1" x14ac:dyDescent="0.25">
      <c r="A4" s="277" t="s">
        <v>610</v>
      </c>
      <c r="B4" s="277"/>
      <c r="C4" s="277"/>
      <c r="D4" s="277"/>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 customHeight="1" x14ac:dyDescent="0.25">
      <c r="A5" s="280" t="s">
        <v>611</v>
      </c>
      <c r="B5" s="280"/>
      <c r="C5" s="280"/>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25">
      <c r="A6" s="108" t="s">
        <v>534</v>
      </c>
      <c r="B6" s="108" t="s">
        <v>535</v>
      </c>
      <c r="C6" s="108" t="s">
        <v>54</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25">
      <c r="A7" s="27" t="s">
        <v>536</v>
      </c>
      <c r="B7" s="29">
        <v>94683</v>
      </c>
      <c r="C7" s="106">
        <v>519.12167971019085</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25">
      <c r="A8" s="27" t="s">
        <v>564</v>
      </c>
      <c r="B8" s="29">
        <v>577</v>
      </c>
      <c r="C8" s="106">
        <v>1018.1109185441941</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25">
      <c r="A9" s="27" t="s">
        <v>563</v>
      </c>
      <c r="B9" s="29">
        <v>131822</v>
      </c>
      <c r="C9" s="106">
        <v>346.11774969276752</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25">
      <c r="A10" s="27" t="s">
        <v>565</v>
      </c>
      <c r="B10" s="29">
        <v>426</v>
      </c>
      <c r="C10" s="106">
        <v>992.5140845070423</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25">
      <c r="A11" s="28" t="s">
        <v>1</v>
      </c>
      <c r="B11" s="30">
        <v>227508</v>
      </c>
      <c r="C11" s="107">
        <v>421.03219667000718</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25">
      <c r="A12" s="281" t="s">
        <v>615</v>
      </c>
      <c r="B12" s="281"/>
      <c r="C12" s="281"/>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5" customHeight="1" x14ac:dyDescent="0.25">
      <c r="A13" s="281" t="s">
        <v>613</v>
      </c>
      <c r="B13" s="281"/>
      <c r="C13" s="281"/>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5" customHeight="1" x14ac:dyDescent="0.25">
      <c r="A14" s="276"/>
      <c r="B14" s="276"/>
      <c r="C14" s="276"/>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5" customHeight="1" x14ac:dyDescent="0.25">
      <c r="A15" s="276"/>
      <c r="B15" s="276"/>
      <c r="C15" s="276"/>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35" customHeight="1" thickBot="1" x14ac:dyDescent="0.3">
      <c r="A16" s="276" t="s">
        <v>614</v>
      </c>
      <c r="B16" s="276"/>
      <c r="C16" s="276"/>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1.5" x14ac:dyDescent="0.25">
      <c r="A17" s="37" t="s">
        <v>571</v>
      </c>
      <c r="B17" s="38" t="s">
        <v>535</v>
      </c>
      <c r="C17" s="38" t="s">
        <v>572</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5" thickBot="1" x14ac:dyDescent="0.3">
      <c r="A18" s="39" t="s">
        <v>1</v>
      </c>
      <c r="B18" s="40">
        <v>227508</v>
      </c>
      <c r="C18" s="41">
        <v>421.03219667000718</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6.5" thickTop="1" x14ac:dyDescent="0.25">
      <c r="A19" s="42" t="s">
        <v>538</v>
      </c>
      <c r="B19" s="43">
        <v>4782</v>
      </c>
      <c r="C19" s="44">
        <v>523.27101631116693</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x14ac:dyDescent="0.25">
      <c r="A20" s="45" t="s">
        <v>78</v>
      </c>
      <c r="B20" s="46">
        <v>542</v>
      </c>
      <c r="C20" s="47">
        <v>323.73800738007378</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x14ac:dyDescent="0.25">
      <c r="A21" s="45" t="s">
        <v>537</v>
      </c>
      <c r="B21" s="46">
        <v>3542</v>
      </c>
      <c r="C21" s="47">
        <v>366.12987012987014</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x14ac:dyDescent="0.25">
      <c r="A22" s="45" t="s">
        <v>24</v>
      </c>
      <c r="B22" s="46">
        <v>698</v>
      </c>
      <c r="C22" s="47">
        <v>1475.6217765042979</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25">
      <c r="A23" s="42" t="s">
        <v>539</v>
      </c>
      <c r="B23" s="43">
        <v>2760</v>
      </c>
      <c r="C23" s="44">
        <v>631.0333333333333</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x14ac:dyDescent="0.25">
      <c r="A24" s="45" t="s">
        <v>78</v>
      </c>
      <c r="B24" s="46">
        <v>119</v>
      </c>
      <c r="C24" s="47">
        <v>356.03361344537814</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x14ac:dyDescent="0.25">
      <c r="A25" s="45" t="s">
        <v>537</v>
      </c>
      <c r="B25" s="46">
        <v>2292</v>
      </c>
      <c r="C25" s="47">
        <v>550.85427574171035</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x14ac:dyDescent="0.25">
      <c r="A26" s="45" t="s">
        <v>24</v>
      </c>
      <c r="B26" s="46">
        <v>349</v>
      </c>
      <c r="C26" s="47">
        <v>1251.3638968481375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25">
      <c r="A27" s="42" t="s">
        <v>540</v>
      </c>
      <c r="B27" s="43">
        <v>7263</v>
      </c>
      <c r="C27" s="44">
        <v>204.72036348616274</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x14ac:dyDescent="0.25">
      <c r="A28" s="45" t="s">
        <v>78</v>
      </c>
      <c r="B28" s="46">
        <v>1194</v>
      </c>
      <c r="C28" s="47">
        <v>173.61474036850922</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x14ac:dyDescent="0.25">
      <c r="A29" s="45" t="s">
        <v>537</v>
      </c>
      <c r="B29" s="46">
        <v>6008</v>
      </c>
      <c r="C29" s="47">
        <v>208.98185752330227</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x14ac:dyDescent="0.25">
      <c r="A30" s="45" t="s">
        <v>24</v>
      </c>
      <c r="B30" s="46">
        <v>61</v>
      </c>
      <c r="C30" s="47">
        <v>393.85245901639342</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25">
      <c r="A31" s="42" t="s">
        <v>541</v>
      </c>
      <c r="B31" s="43">
        <v>632</v>
      </c>
      <c r="C31" s="44">
        <v>973.88132911392404</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x14ac:dyDescent="0.25">
      <c r="A32" s="45" t="s">
        <v>78</v>
      </c>
      <c r="B32" s="46">
        <v>19</v>
      </c>
      <c r="C32" s="47">
        <v>298.05263157894734</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x14ac:dyDescent="0.25">
      <c r="A33" s="45" t="s">
        <v>537</v>
      </c>
      <c r="B33" s="46">
        <v>116</v>
      </c>
      <c r="C33" s="47">
        <v>246.65517241379311</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x14ac:dyDescent="0.25">
      <c r="A34" s="45" t="s">
        <v>24</v>
      </c>
      <c r="B34" s="46">
        <v>497</v>
      </c>
      <c r="C34" s="47">
        <v>1169.4527162977868</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25">
      <c r="A35" s="42" t="s">
        <v>542</v>
      </c>
      <c r="B35" s="43">
        <v>10823</v>
      </c>
      <c r="C35" s="44">
        <v>768.1235332162986</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x14ac:dyDescent="0.25">
      <c r="A36" s="45" t="s">
        <v>78</v>
      </c>
      <c r="B36" s="46">
        <v>483</v>
      </c>
      <c r="C36" s="47">
        <v>403.75569358178052</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x14ac:dyDescent="0.25">
      <c r="A37" s="45" t="s">
        <v>537</v>
      </c>
      <c r="B37" s="46">
        <v>8127</v>
      </c>
      <c r="C37" s="47">
        <v>536.43349329395846</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x14ac:dyDescent="0.25">
      <c r="A38" s="45" t="s">
        <v>24</v>
      </c>
      <c r="B38" s="46">
        <v>2213</v>
      </c>
      <c r="C38" s="47">
        <v>1698.5051965657478</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25">
      <c r="A39" s="42" t="s">
        <v>543</v>
      </c>
      <c r="B39" s="43">
        <v>2712</v>
      </c>
      <c r="C39" s="44">
        <v>341.6113569321534</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x14ac:dyDescent="0.25">
      <c r="A40" s="45" t="s">
        <v>78</v>
      </c>
      <c r="B40" s="46">
        <v>241</v>
      </c>
      <c r="C40" s="47">
        <v>275.95435684647305</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x14ac:dyDescent="0.25">
      <c r="A41" s="45" t="s">
        <v>537</v>
      </c>
      <c r="B41" s="46">
        <v>2402</v>
      </c>
      <c r="C41" s="47">
        <v>327.68900915903413</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x14ac:dyDescent="0.25">
      <c r="A42" s="45" t="s">
        <v>24</v>
      </c>
      <c r="B42" s="46">
        <v>69</v>
      </c>
      <c r="C42" s="47">
        <v>1055.5942028985507</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25">
      <c r="A43" s="42" t="s">
        <v>544</v>
      </c>
      <c r="B43" s="43">
        <v>3450</v>
      </c>
      <c r="C43" s="44">
        <v>609.97449275362317</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x14ac:dyDescent="0.25">
      <c r="A44" s="45" t="s">
        <v>78</v>
      </c>
      <c r="B44" s="46">
        <v>22</v>
      </c>
      <c r="C44" s="47">
        <v>303.81818181818181</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x14ac:dyDescent="0.25">
      <c r="A45" s="45" t="s">
        <v>537</v>
      </c>
      <c r="B45" s="46">
        <v>3006</v>
      </c>
      <c r="C45" s="47">
        <v>429.42315369261479</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x14ac:dyDescent="0.25">
      <c r="A46" s="45" t="s">
        <v>24</v>
      </c>
      <c r="B46" s="46">
        <v>422</v>
      </c>
      <c r="C46" s="47">
        <v>1912.0426540284361</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25">
      <c r="A47" s="42" t="s">
        <v>545</v>
      </c>
      <c r="B47" s="43">
        <v>8630</v>
      </c>
      <c r="C47" s="44">
        <v>979.77867902665116</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x14ac:dyDescent="0.25">
      <c r="A48" s="45" t="s">
        <v>78</v>
      </c>
      <c r="B48" s="46">
        <v>155</v>
      </c>
      <c r="C48" s="47">
        <v>329.46451612903223</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x14ac:dyDescent="0.25">
      <c r="A49" s="45" t="s">
        <v>537</v>
      </c>
      <c r="B49" s="46">
        <v>7103</v>
      </c>
      <c r="C49" s="47">
        <v>813.84710685625794</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x14ac:dyDescent="0.25">
      <c r="A50" s="45" t="s">
        <v>24</v>
      </c>
      <c r="B50" s="46">
        <v>1372</v>
      </c>
      <c r="C50" s="47">
        <v>1912.2937317784256</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25">
      <c r="A51" s="42" t="s">
        <v>546</v>
      </c>
      <c r="B51" s="43">
        <v>14317</v>
      </c>
      <c r="C51" s="44">
        <v>126.74331214639939</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x14ac:dyDescent="0.25">
      <c r="A52" s="45" t="s">
        <v>78</v>
      </c>
      <c r="B52" s="46">
        <v>1234</v>
      </c>
      <c r="C52" s="47">
        <v>186.29821717990276</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x14ac:dyDescent="0.25">
      <c r="A53" s="45" t="s">
        <v>537</v>
      </c>
      <c r="B53" s="46">
        <v>12188</v>
      </c>
      <c r="C53" s="47">
        <v>62.732277650147687</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x14ac:dyDescent="0.25">
      <c r="A54" s="45" t="s">
        <v>24</v>
      </c>
      <c r="B54" s="46">
        <v>895</v>
      </c>
      <c r="C54" s="47">
        <v>916.32513966480451</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25">
      <c r="A55" s="42" t="s">
        <v>612</v>
      </c>
      <c r="B55" s="43">
        <v>25048</v>
      </c>
      <c r="C55" s="44">
        <v>57.824017885659536</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x14ac:dyDescent="0.25">
      <c r="A56" s="45" t="s">
        <v>78</v>
      </c>
      <c r="B56" s="46">
        <v>3080</v>
      </c>
      <c r="C56" s="47">
        <v>105.50454545454545</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x14ac:dyDescent="0.25">
      <c r="A57" s="45" t="s">
        <v>537</v>
      </c>
      <c r="B57" s="46">
        <v>21098</v>
      </c>
      <c r="C57" s="47">
        <v>48.511754668688972</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x14ac:dyDescent="0.25">
      <c r="A58" s="45" t="s">
        <v>24</v>
      </c>
      <c r="B58" s="46">
        <v>870</v>
      </c>
      <c r="C58" s="47">
        <v>114.85172413793103</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25">
      <c r="A59" s="42" t="s">
        <v>547</v>
      </c>
      <c r="B59" s="43">
        <v>3165</v>
      </c>
      <c r="C59" s="44">
        <v>228.93238546603476</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x14ac:dyDescent="0.25">
      <c r="A60" s="45" t="s">
        <v>78</v>
      </c>
      <c r="B60" s="46">
        <v>1095</v>
      </c>
      <c r="C60" s="47">
        <v>227.91689497716894</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25">
      <c r="A61" s="45" t="s">
        <v>537</v>
      </c>
      <c r="B61" s="46">
        <v>2043</v>
      </c>
      <c r="C61" s="47">
        <v>222.25795398923151</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x14ac:dyDescent="0.25">
      <c r="A62" s="45" t="s">
        <v>24</v>
      </c>
      <c r="B62" s="46">
        <v>27</v>
      </c>
      <c r="C62" s="47">
        <v>775.14814814814815</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25">
      <c r="A63" s="42" t="s">
        <v>548</v>
      </c>
      <c r="B63" s="43">
        <v>14756</v>
      </c>
      <c r="C63" s="44">
        <v>672.80096232041205</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x14ac:dyDescent="0.25">
      <c r="A64" s="45" t="s">
        <v>78</v>
      </c>
      <c r="B64" s="46">
        <v>1522</v>
      </c>
      <c r="C64" s="47">
        <v>301.9119579500657</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25">
      <c r="A65" s="45" t="s">
        <v>537</v>
      </c>
      <c r="B65" s="46">
        <v>7975</v>
      </c>
      <c r="C65" s="47">
        <v>380.55021943573666</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x14ac:dyDescent="0.25">
      <c r="A66" s="45" t="s">
        <v>24</v>
      </c>
      <c r="B66" s="46">
        <v>5259</v>
      </c>
      <c r="C66" s="47">
        <v>1223.3224947708691</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25">
      <c r="A67" s="42" t="s">
        <v>549</v>
      </c>
      <c r="B67" s="43">
        <v>14515</v>
      </c>
      <c r="C67" s="44">
        <v>274.71457113331036</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x14ac:dyDescent="0.25">
      <c r="A68" s="45" t="s">
        <v>78</v>
      </c>
      <c r="B68" s="46">
        <v>1933</v>
      </c>
      <c r="C68" s="47">
        <v>207.40765649249872</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x14ac:dyDescent="0.25">
      <c r="A69" s="45" t="s">
        <v>537</v>
      </c>
      <c r="B69" s="46">
        <v>12398</v>
      </c>
      <c r="C69" s="47">
        <v>282.0070172608485</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x14ac:dyDescent="0.25">
      <c r="A70" s="45" t="s">
        <v>24</v>
      </c>
      <c r="B70" s="46">
        <v>184</v>
      </c>
      <c r="C70" s="47">
        <v>490.43478260869563</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25">
      <c r="A71" s="42" t="s">
        <v>550</v>
      </c>
      <c r="B71" s="43">
        <v>3648</v>
      </c>
      <c r="C71" s="44">
        <v>548.74890350877195</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x14ac:dyDescent="0.25">
      <c r="A72" s="45" t="s">
        <v>78</v>
      </c>
      <c r="B72" s="46">
        <v>102</v>
      </c>
      <c r="C72" s="47">
        <v>219.22549019607843</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x14ac:dyDescent="0.25">
      <c r="A73" s="45" t="s">
        <v>537</v>
      </c>
      <c r="B73" s="46">
        <v>3345</v>
      </c>
      <c r="C73" s="47">
        <v>519.78684603886393</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x14ac:dyDescent="0.25">
      <c r="A74" s="45" t="s">
        <v>24</v>
      </c>
      <c r="B74" s="46">
        <v>201</v>
      </c>
      <c r="C74" s="47">
        <v>1197.9502487562188</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25">
      <c r="A75" s="42" t="s">
        <v>551</v>
      </c>
      <c r="B75" s="43">
        <v>9374</v>
      </c>
      <c r="C75" s="44">
        <v>275.27768295284829</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x14ac:dyDescent="0.25">
      <c r="A76" s="45" t="s">
        <v>78</v>
      </c>
      <c r="B76" s="46">
        <v>305</v>
      </c>
      <c r="C76" s="47">
        <v>364.10819672131146</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x14ac:dyDescent="0.25">
      <c r="A77" s="45" t="s">
        <v>537</v>
      </c>
      <c r="B77" s="46">
        <v>8678</v>
      </c>
      <c r="C77" s="47">
        <v>214.81101636321733</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x14ac:dyDescent="0.25">
      <c r="A78" s="45" t="s">
        <v>24</v>
      </c>
      <c r="B78" s="46">
        <v>391</v>
      </c>
      <c r="C78" s="47">
        <v>1548.005115089514</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25">
      <c r="A79" s="42" t="s">
        <v>552</v>
      </c>
      <c r="B79" s="43">
        <v>14078</v>
      </c>
      <c r="C79" s="44">
        <v>739.17069185963919</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x14ac:dyDescent="0.25">
      <c r="A80" s="45" t="s">
        <v>78</v>
      </c>
      <c r="B80" s="46">
        <v>371</v>
      </c>
      <c r="C80" s="47">
        <v>354.92183288409706</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x14ac:dyDescent="0.25">
      <c r="A81" s="45" t="s">
        <v>537</v>
      </c>
      <c r="B81" s="46">
        <v>11806</v>
      </c>
      <c r="C81" s="47">
        <v>561.47670675927498</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x14ac:dyDescent="0.25">
      <c r="A82" s="45" t="s">
        <v>24</v>
      </c>
      <c r="B82" s="46">
        <v>1901</v>
      </c>
      <c r="C82" s="47">
        <v>1917.7143608627039</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25">
      <c r="A83" s="42" t="s">
        <v>553</v>
      </c>
      <c r="B83" s="43">
        <v>5035</v>
      </c>
      <c r="C83" s="44">
        <v>383.47110228401192</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x14ac:dyDescent="0.25">
      <c r="A84" s="45" t="s">
        <v>78</v>
      </c>
      <c r="B84" s="46">
        <v>47</v>
      </c>
      <c r="C84" s="47">
        <v>210.91489361702128</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x14ac:dyDescent="0.25">
      <c r="A85" s="45" t="s">
        <v>537</v>
      </c>
      <c r="B85" s="46">
        <v>4818</v>
      </c>
      <c r="C85" s="47">
        <v>359.50933997509338</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x14ac:dyDescent="0.25">
      <c r="A86" s="45" t="s">
        <v>24</v>
      </c>
      <c r="B86" s="46">
        <v>170</v>
      </c>
      <c r="C86" s="47">
        <v>1110.2823529411764</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25">
      <c r="A87" s="42" t="s">
        <v>554</v>
      </c>
      <c r="B87" s="43">
        <v>19006</v>
      </c>
      <c r="C87" s="44">
        <v>56.302220351467959</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x14ac:dyDescent="0.25">
      <c r="A88" s="45" t="s">
        <v>78</v>
      </c>
      <c r="B88" s="46">
        <v>7443</v>
      </c>
      <c r="C88" s="47">
        <v>52.012091898428054</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x14ac:dyDescent="0.25">
      <c r="A89" s="45" t="s">
        <v>537</v>
      </c>
      <c r="B89" s="46">
        <v>9442</v>
      </c>
      <c r="C89" s="47">
        <v>59.793158229188734</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x14ac:dyDescent="0.25">
      <c r="A90" s="45" t="s">
        <v>24</v>
      </c>
      <c r="B90" s="46">
        <v>2121</v>
      </c>
      <c r="C90" s="47">
        <v>55.816595945308819</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25">
      <c r="A91" s="42" t="s">
        <v>555</v>
      </c>
      <c r="B91" s="43">
        <v>5024</v>
      </c>
      <c r="C91" s="44">
        <v>749.63734076433116</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x14ac:dyDescent="0.25">
      <c r="A92" s="45" t="s">
        <v>78</v>
      </c>
      <c r="B92" s="46">
        <v>107</v>
      </c>
      <c r="C92" s="47">
        <v>323.75700934579442</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x14ac:dyDescent="0.25">
      <c r="A93" s="45" t="s">
        <v>537</v>
      </c>
      <c r="B93" s="46">
        <v>4551</v>
      </c>
      <c r="C93" s="47">
        <v>705.55306526038237</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x14ac:dyDescent="0.25">
      <c r="A94" s="45" t="s">
        <v>24</v>
      </c>
      <c r="B94" s="46">
        <v>366</v>
      </c>
      <c r="C94" s="47">
        <v>1422.3060109289618</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25">
      <c r="A95" s="42" t="s">
        <v>556</v>
      </c>
      <c r="B95" s="43">
        <v>24000</v>
      </c>
      <c r="C95" s="44">
        <v>102.66704166666666</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x14ac:dyDescent="0.25">
      <c r="A96" s="45" t="s">
        <v>78</v>
      </c>
      <c r="B96" s="46">
        <v>1433</v>
      </c>
      <c r="C96" s="47">
        <v>144.61409630146545</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x14ac:dyDescent="0.25">
      <c r="A97" s="45" t="s">
        <v>537</v>
      </c>
      <c r="B97" s="46">
        <v>17100</v>
      </c>
      <c r="C97" s="47">
        <v>75.767777777777781</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x14ac:dyDescent="0.25">
      <c r="A98" s="45" t="s">
        <v>24</v>
      </c>
      <c r="B98" s="46">
        <v>5467</v>
      </c>
      <c r="C98" s="47">
        <v>175.80903603438816</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25">
      <c r="A99" s="42" t="s">
        <v>557</v>
      </c>
      <c r="B99" s="43">
        <v>6245</v>
      </c>
      <c r="C99" s="44">
        <v>415.90872698158529</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x14ac:dyDescent="0.25">
      <c r="A100" s="45" t="s">
        <v>78</v>
      </c>
      <c r="B100" s="46">
        <v>506</v>
      </c>
      <c r="C100" s="47">
        <v>553.4466403162055</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x14ac:dyDescent="0.25">
      <c r="A101" s="45" t="s">
        <v>537</v>
      </c>
      <c r="B101" s="46">
        <v>5180</v>
      </c>
      <c r="C101" s="47">
        <v>300.31003861003859</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x14ac:dyDescent="0.25">
      <c r="A102" s="45" t="s">
        <v>24</v>
      </c>
      <c r="B102" s="46">
        <v>559</v>
      </c>
      <c r="C102" s="47">
        <v>1362.6118067978532</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25">
      <c r="A103" s="42" t="s">
        <v>558</v>
      </c>
      <c r="B103" s="43">
        <v>14549</v>
      </c>
      <c r="C103" s="44">
        <v>1022.0987696748917</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x14ac:dyDescent="0.25">
      <c r="A104" s="45" t="s">
        <v>78</v>
      </c>
      <c r="B104" s="46">
        <v>1052</v>
      </c>
      <c r="C104" s="47">
        <v>552.30988593155894</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x14ac:dyDescent="0.25">
      <c r="A105" s="45" t="s">
        <v>537</v>
      </c>
      <c r="B105" s="46">
        <v>8138</v>
      </c>
      <c r="C105" s="47">
        <v>637.56647825018433</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x14ac:dyDescent="0.25">
      <c r="A106" s="45" t="s">
        <v>24</v>
      </c>
      <c r="B106" s="46">
        <v>5359</v>
      </c>
      <c r="C106" s="47">
        <v>1698.2588169434596</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25">
      <c r="A107" s="42" t="s">
        <v>559</v>
      </c>
      <c r="B107" s="43">
        <v>5837</v>
      </c>
      <c r="C107" s="44">
        <v>784.66129861230081</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x14ac:dyDescent="0.25">
      <c r="A108" s="45" t="s">
        <v>78</v>
      </c>
      <c r="B108" s="46">
        <v>192</v>
      </c>
      <c r="C108" s="47">
        <v>193.578125</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x14ac:dyDescent="0.25">
      <c r="A109" s="45" t="s">
        <v>537</v>
      </c>
      <c r="B109" s="46">
        <v>4572</v>
      </c>
      <c r="C109" s="47">
        <v>597.19313210848645</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x14ac:dyDescent="0.25">
      <c r="A110" s="45" t="s">
        <v>24</v>
      </c>
      <c r="B110" s="46">
        <v>1073</v>
      </c>
      <c r="C110" s="47">
        <v>1689.2208760484623</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25">
      <c r="A111" s="42" t="s">
        <v>560</v>
      </c>
      <c r="B111" s="43">
        <v>2927</v>
      </c>
      <c r="C111" s="44">
        <v>1100.1892722924497</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x14ac:dyDescent="0.25">
      <c r="A112" s="45" t="s">
        <v>78</v>
      </c>
      <c r="B112" s="46">
        <v>234</v>
      </c>
      <c r="C112" s="47">
        <v>378.85897435897436</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x14ac:dyDescent="0.25">
      <c r="A113" s="45" t="s">
        <v>537</v>
      </c>
      <c r="B113" s="46">
        <v>1869</v>
      </c>
      <c r="C113" s="47">
        <v>814.59390048154091</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x14ac:dyDescent="0.25">
      <c r="A114" s="45" t="s">
        <v>24</v>
      </c>
      <c r="B114" s="46">
        <v>824</v>
      </c>
      <c r="C114" s="47">
        <v>1952.8216019417475</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25">
      <c r="A115" s="42" t="s">
        <v>604</v>
      </c>
      <c r="B115" s="43">
        <v>4932</v>
      </c>
      <c r="C115" s="44">
        <v>456.54906731549067</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x14ac:dyDescent="0.25">
      <c r="A116" s="45" t="s">
        <v>78</v>
      </c>
      <c r="B116" s="46">
        <v>396</v>
      </c>
      <c r="C116" s="47">
        <v>486.05050505050502</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x14ac:dyDescent="0.25">
      <c r="A117" s="45" t="s">
        <v>537</v>
      </c>
      <c r="B117" s="46">
        <v>4471</v>
      </c>
      <c r="C117" s="47">
        <v>444.02572131514205</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x14ac:dyDescent="0.25">
      <c r="A118" s="45" t="s">
        <v>24</v>
      </c>
      <c r="B118" s="46">
        <v>65</v>
      </c>
      <c r="C118" s="47">
        <v>1138.2307692307693</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6C1A-07E8-4DBB-A5D0-9C79544A9AB5}">
  <dimension ref="A1:AX137"/>
  <sheetViews>
    <sheetView showGridLines="0" tabSelected="1" zoomScale="80" zoomScaleNormal="80" zoomScaleSheetLayoutView="70" zoomScalePageLayoutView="90" workbookViewId="0">
      <selection activeCell="C128" sqref="C128"/>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6" customFormat="1" ht="27.75" customHeight="1" x14ac:dyDescent="0.2">
      <c r="A1" s="278" t="s">
        <v>50</v>
      </c>
      <c r="B1" s="278"/>
      <c r="C1" s="278"/>
      <c r="D1" s="278"/>
    </row>
    <row r="2" spans="1:50" s="1" customFormat="1" ht="45.75" customHeight="1" x14ac:dyDescent="0.2">
      <c r="A2" s="279" t="s">
        <v>51</v>
      </c>
      <c r="B2" s="279"/>
      <c r="C2" s="279"/>
      <c r="D2" s="279"/>
      <c r="E2" s="279"/>
      <c r="F2" s="279"/>
      <c r="G2" s="279"/>
      <c r="H2" s="279"/>
      <c r="I2" s="279"/>
      <c r="J2" s="279"/>
      <c r="K2" s="279"/>
      <c r="L2" s="279"/>
      <c r="M2" s="279"/>
      <c r="N2" s="279"/>
      <c r="O2" s="279"/>
      <c r="P2" s="279"/>
      <c r="Q2" s="35"/>
      <c r="R2" s="35"/>
      <c r="S2" s="35"/>
      <c r="T2" s="35"/>
      <c r="U2" s="35"/>
      <c r="V2" s="35"/>
    </row>
    <row r="3" spans="1:50" ht="31.5" customHeight="1" x14ac:dyDescent="0.25">
      <c r="A3" s="277" t="s">
        <v>769</v>
      </c>
      <c r="B3" s="277"/>
      <c r="C3" s="277"/>
      <c r="D3" s="277"/>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2">
      <c r="A4" s="285"/>
      <c r="B4" s="285"/>
      <c r="C4" s="285"/>
      <c r="D4" s="285"/>
      <c r="E4" s="285"/>
      <c r="F4" s="285"/>
      <c r="G4" s="285"/>
      <c r="H4" s="285"/>
      <c r="I4" s="285"/>
      <c r="J4" s="285"/>
      <c r="K4" s="285"/>
      <c r="L4" s="285"/>
      <c r="M4" s="285"/>
      <c r="N4" s="285"/>
      <c r="O4" s="285"/>
      <c r="P4" s="285"/>
      <c r="Q4" s="285"/>
      <c r="R4" s="285"/>
      <c r="S4" s="285"/>
      <c r="T4" s="285"/>
      <c r="U4" s="285"/>
      <c r="V4" s="285"/>
      <c r="W4" s="151"/>
      <c r="X4" s="151"/>
      <c r="Y4" s="151"/>
      <c r="Z4" s="151"/>
    </row>
    <row r="5" spans="1:50" s="1" customFormat="1" ht="7.5" customHeight="1" thickBot="1" x14ac:dyDescent="0.25">
      <c r="A5" s="166"/>
      <c r="B5" s="166"/>
      <c r="C5" s="166"/>
      <c r="D5" s="166"/>
      <c r="E5" s="166"/>
      <c r="F5" s="166"/>
      <c r="G5" s="166"/>
      <c r="H5" s="166"/>
      <c r="I5" s="166"/>
      <c r="J5" s="166"/>
      <c r="K5" s="166"/>
      <c r="L5" s="166"/>
      <c r="M5" s="166"/>
      <c r="N5" s="166"/>
      <c r="O5" s="166"/>
      <c r="P5" s="166"/>
      <c r="Q5" s="166"/>
      <c r="R5" s="166"/>
      <c r="S5" s="166"/>
      <c r="T5" s="166"/>
      <c r="U5" s="166"/>
      <c r="V5" s="166"/>
      <c r="W5" s="2"/>
      <c r="X5" s="2"/>
      <c r="Y5" s="2"/>
      <c r="Z5" s="2"/>
    </row>
    <row r="6" spans="1:50" s="1" customFormat="1" ht="16.5" customHeight="1" x14ac:dyDescent="0.2">
      <c r="A6" s="286"/>
      <c r="B6" s="287"/>
      <c r="C6" s="287"/>
      <c r="D6" s="287"/>
      <c r="E6" s="287"/>
      <c r="F6" s="287"/>
      <c r="G6" s="287"/>
      <c r="H6" s="287"/>
      <c r="I6" s="287"/>
      <c r="J6" s="287"/>
      <c r="K6" s="287"/>
      <c r="L6" s="287"/>
      <c r="M6" s="287"/>
      <c r="N6" s="287"/>
      <c r="O6" s="287"/>
      <c r="P6" s="287"/>
      <c r="Q6" s="287"/>
      <c r="R6" s="287"/>
      <c r="S6" s="287"/>
      <c r="T6" s="287"/>
      <c r="U6" s="287"/>
      <c r="V6" s="288"/>
      <c r="W6" s="2"/>
      <c r="X6" s="2"/>
      <c r="Y6" s="2"/>
      <c r="Z6" s="2"/>
    </row>
    <row r="7" spans="1:50" s="6" customFormat="1" ht="16.5" customHeight="1" x14ac:dyDescent="0.2">
      <c r="A7" s="54"/>
      <c r="B7" s="167"/>
      <c r="C7" s="167"/>
      <c r="D7" s="167"/>
      <c r="E7" s="167"/>
      <c r="F7" s="167"/>
      <c r="G7" s="167"/>
      <c r="H7" s="167"/>
      <c r="J7" s="168"/>
      <c r="K7" s="168"/>
      <c r="L7" s="168"/>
      <c r="N7" s="167"/>
      <c r="O7" s="167"/>
      <c r="P7" s="167"/>
      <c r="Q7" s="167"/>
      <c r="R7" s="167"/>
      <c r="S7" s="167"/>
      <c r="T7" s="167"/>
      <c r="U7" s="167"/>
      <c r="V7" s="16"/>
      <c r="W7" s="17"/>
      <c r="X7" s="17"/>
      <c r="Y7" s="17"/>
      <c r="Z7" s="17"/>
    </row>
    <row r="8" spans="1:50" s="50" customFormat="1" ht="30.6" customHeight="1" x14ac:dyDescent="0.2">
      <c r="A8" s="289" t="s">
        <v>607</v>
      </c>
      <c r="B8" s="290"/>
      <c r="C8" s="290"/>
      <c r="D8" s="290"/>
      <c r="E8" s="164"/>
      <c r="F8" s="164"/>
      <c r="G8" s="290" t="s">
        <v>597</v>
      </c>
      <c r="H8" s="290"/>
      <c r="I8" s="290"/>
      <c r="J8" s="290"/>
      <c r="K8" s="290"/>
      <c r="M8" s="290" t="s">
        <v>770</v>
      </c>
      <c r="N8" s="290"/>
      <c r="O8" s="290"/>
      <c r="P8" s="290"/>
      <c r="Q8" s="290"/>
      <c r="T8" s="169"/>
      <c r="U8" s="169"/>
      <c r="V8" s="158"/>
      <c r="W8" s="51"/>
      <c r="X8" s="51"/>
      <c r="Y8" s="51"/>
      <c r="Z8" s="51"/>
      <c r="AB8" s="170"/>
      <c r="AC8" s="170"/>
    </row>
    <row r="9" spans="1:50" s="6" customFormat="1" ht="28.35" customHeight="1" x14ac:dyDescent="0.2">
      <c r="A9" s="14" t="s">
        <v>594</v>
      </c>
      <c r="B9" s="156" t="s">
        <v>771</v>
      </c>
      <c r="C9" s="156" t="s">
        <v>124</v>
      </c>
      <c r="D9" s="156" t="s">
        <v>1</v>
      </c>
      <c r="E9" s="167"/>
      <c r="F9" s="167"/>
      <c r="G9" s="282" t="s">
        <v>125</v>
      </c>
      <c r="H9" s="283"/>
      <c r="I9" s="53" t="s">
        <v>771</v>
      </c>
      <c r="J9" s="53" t="s">
        <v>124</v>
      </c>
      <c r="K9" s="53" t="s">
        <v>1</v>
      </c>
      <c r="M9" s="284" t="s">
        <v>122</v>
      </c>
      <c r="N9" s="284"/>
      <c r="O9" s="284" t="s">
        <v>123</v>
      </c>
      <c r="P9" s="284"/>
      <c r="Q9" s="284"/>
      <c r="R9" s="167"/>
      <c r="S9" s="167"/>
      <c r="T9" s="167"/>
      <c r="U9" s="17"/>
      <c r="V9" s="21"/>
      <c r="W9" s="17"/>
      <c r="X9" s="17"/>
      <c r="Y9" s="17"/>
      <c r="Z9" s="17"/>
      <c r="AA9" s="17"/>
      <c r="AB9" s="85"/>
      <c r="AC9" s="85"/>
    </row>
    <row r="10" spans="1:50" s="6" customFormat="1" ht="16.5" customHeight="1" thickBot="1" x14ac:dyDescent="0.25">
      <c r="A10" s="55" t="s">
        <v>1</v>
      </c>
      <c r="B10" s="70">
        <v>0</v>
      </c>
      <c r="C10" s="70">
        <v>19502</v>
      </c>
      <c r="D10" s="70">
        <f>SUM(B10:C10)</f>
        <v>19502</v>
      </c>
      <c r="E10" s="167"/>
      <c r="F10" s="167"/>
      <c r="G10" s="294" t="s">
        <v>772</v>
      </c>
      <c r="H10" s="294"/>
      <c r="I10" s="18">
        <v>22</v>
      </c>
      <c r="J10" s="18">
        <v>65.207465048799804</v>
      </c>
      <c r="K10" s="171">
        <v>65.201767110642194</v>
      </c>
      <c r="M10" s="295" t="s">
        <v>1</v>
      </c>
      <c r="N10" s="295"/>
      <c r="O10" s="296">
        <v>95</v>
      </c>
      <c r="P10" s="297"/>
      <c r="Q10" s="298"/>
      <c r="R10" s="167"/>
      <c r="S10" s="167"/>
      <c r="T10" s="167"/>
      <c r="U10" s="172"/>
      <c r="V10" s="96"/>
      <c r="W10" s="172"/>
      <c r="X10" s="17"/>
      <c r="Y10" s="17"/>
      <c r="Z10" s="17"/>
      <c r="AA10" s="17"/>
      <c r="AB10" s="85"/>
      <c r="AC10" s="85"/>
    </row>
    <row r="11" spans="1:50" s="6" customFormat="1" ht="13.35" customHeight="1" thickTop="1" x14ac:dyDescent="0.2">
      <c r="A11" s="56" t="s">
        <v>131</v>
      </c>
      <c r="B11" s="173" t="s">
        <v>773</v>
      </c>
      <c r="C11" s="173">
        <v>5714</v>
      </c>
      <c r="D11" s="173">
        <f t="shared" ref="D11:D14" si="0">SUM(B11:C11)</f>
        <v>5714</v>
      </c>
      <c r="E11" s="167"/>
      <c r="F11" s="167"/>
      <c r="G11" s="299"/>
      <c r="H11" s="299"/>
      <c r="I11" s="52"/>
      <c r="J11" s="52"/>
      <c r="K11" s="52"/>
      <c r="M11" s="300" t="s">
        <v>771</v>
      </c>
      <c r="N11" s="300"/>
      <c r="O11" s="301">
        <v>0</v>
      </c>
      <c r="P11" s="302"/>
      <c r="Q11" s="303"/>
      <c r="R11" s="167"/>
      <c r="S11" s="167"/>
      <c r="T11" s="167"/>
      <c r="U11" s="172"/>
      <c r="V11" s="96"/>
      <c r="W11" s="172"/>
      <c r="X11" s="17"/>
      <c r="Y11" s="17"/>
      <c r="Z11" s="17"/>
      <c r="AA11" s="17"/>
      <c r="AB11" s="85"/>
      <c r="AC11" s="85"/>
    </row>
    <row r="12" spans="1:50" s="6" customFormat="1" ht="13.35" customHeight="1" x14ac:dyDescent="0.2">
      <c r="A12" s="57" t="s">
        <v>132</v>
      </c>
      <c r="B12" s="173">
        <v>0</v>
      </c>
      <c r="C12" s="173">
        <v>11244</v>
      </c>
      <c r="D12" s="173">
        <f t="shared" si="0"/>
        <v>11244</v>
      </c>
      <c r="E12" s="167"/>
      <c r="F12" s="167"/>
      <c r="M12" s="304" t="s">
        <v>124</v>
      </c>
      <c r="N12" s="304"/>
      <c r="O12" s="305">
        <v>95</v>
      </c>
      <c r="P12" s="306"/>
      <c r="Q12" s="307"/>
      <c r="R12" s="167"/>
      <c r="S12" s="167"/>
      <c r="T12" s="167"/>
      <c r="U12" s="172"/>
      <c r="V12" s="96"/>
      <c r="W12" s="172"/>
      <c r="X12" s="17"/>
      <c r="Y12" s="17"/>
      <c r="Z12" s="17"/>
      <c r="AA12" s="17"/>
      <c r="AB12" s="85"/>
      <c r="AC12" s="85"/>
    </row>
    <row r="13" spans="1:50" s="6" customFormat="1" ht="13.35" customHeight="1" x14ac:dyDescent="0.2">
      <c r="A13" s="57" t="s">
        <v>133</v>
      </c>
      <c r="B13" s="173" t="s">
        <v>773</v>
      </c>
      <c r="C13" s="173">
        <v>1901</v>
      </c>
      <c r="D13" s="173">
        <f t="shared" si="0"/>
        <v>1901</v>
      </c>
      <c r="E13" s="167"/>
      <c r="F13" s="167"/>
      <c r="G13" s="167"/>
      <c r="H13" s="167"/>
      <c r="I13" s="167"/>
      <c r="J13" s="167"/>
      <c r="K13" s="167"/>
      <c r="R13" s="167"/>
      <c r="S13" s="167"/>
      <c r="T13" s="167"/>
      <c r="U13" s="172"/>
      <c r="V13" s="96"/>
      <c r="W13" s="172"/>
      <c r="X13" s="17"/>
      <c r="Y13" s="17"/>
      <c r="Z13" s="17"/>
      <c r="AA13" s="17"/>
      <c r="AB13" s="85"/>
      <c r="AC13" s="85"/>
    </row>
    <row r="14" spans="1:50" s="6" customFormat="1" ht="13.35" customHeight="1" x14ac:dyDescent="0.2">
      <c r="A14" s="57" t="s">
        <v>0</v>
      </c>
      <c r="B14" s="173">
        <v>0</v>
      </c>
      <c r="C14" s="173">
        <v>643</v>
      </c>
      <c r="D14" s="173">
        <f t="shared" si="0"/>
        <v>643</v>
      </c>
      <c r="E14" s="167"/>
      <c r="F14" s="167"/>
      <c r="G14" s="167"/>
      <c r="H14" s="167"/>
      <c r="I14" s="167"/>
      <c r="J14" s="167"/>
      <c r="K14" s="167"/>
      <c r="L14" s="167"/>
      <c r="M14" s="167"/>
      <c r="N14" s="167"/>
      <c r="O14" s="167"/>
      <c r="P14" s="167"/>
      <c r="Q14" s="167"/>
      <c r="R14" s="167"/>
      <c r="S14" s="167"/>
      <c r="T14" s="167"/>
      <c r="U14" s="172"/>
      <c r="V14" s="96"/>
      <c r="W14" s="172"/>
      <c r="X14" s="17"/>
      <c r="Y14" s="17"/>
      <c r="Z14" s="17"/>
      <c r="AA14" s="17"/>
      <c r="AB14" s="85"/>
      <c r="AC14" s="85"/>
    </row>
    <row r="15" spans="1:50" s="6" customFormat="1" ht="16.5" customHeight="1" x14ac:dyDescent="0.2">
      <c r="A15" s="58"/>
      <c r="B15" s="19"/>
      <c r="C15" s="19"/>
      <c r="D15" s="19"/>
      <c r="E15" s="19"/>
      <c r="F15" s="19"/>
      <c r="G15" s="167"/>
      <c r="H15" s="167"/>
      <c r="I15" s="167"/>
      <c r="J15" s="167"/>
      <c r="K15" s="167"/>
      <c r="L15" s="167"/>
      <c r="M15" s="167"/>
      <c r="N15" s="167"/>
      <c r="O15" s="167"/>
      <c r="P15" s="167"/>
      <c r="Q15" s="167"/>
      <c r="R15" s="167"/>
      <c r="S15" s="167"/>
      <c r="T15" s="167"/>
      <c r="U15" s="167"/>
      <c r="V15" s="16"/>
      <c r="W15" s="17"/>
      <c r="X15" s="17"/>
      <c r="Y15" s="17"/>
      <c r="Z15" s="17"/>
      <c r="AA15" s="17"/>
      <c r="AB15" s="85"/>
      <c r="AC15" s="85"/>
      <c r="AK15" s="85"/>
      <c r="AL15" s="85"/>
    </row>
    <row r="16" spans="1:50" s="6" customFormat="1" ht="16.5" customHeight="1" x14ac:dyDescent="0.2">
      <c r="A16" s="291"/>
      <c r="B16" s="292"/>
      <c r="C16" s="292"/>
      <c r="D16" s="292"/>
      <c r="E16" s="292"/>
      <c r="F16" s="292"/>
      <c r="G16" s="292"/>
      <c r="H16" s="292"/>
      <c r="I16" s="292"/>
      <c r="J16" s="292"/>
      <c r="K16" s="292"/>
      <c r="L16" s="292"/>
      <c r="M16" s="292"/>
      <c r="N16" s="292"/>
      <c r="O16" s="292"/>
      <c r="P16" s="292"/>
      <c r="Q16" s="292"/>
      <c r="R16" s="292"/>
      <c r="S16" s="292"/>
      <c r="T16" s="292"/>
      <c r="U16" s="292"/>
      <c r="V16" s="293"/>
      <c r="W16" s="17"/>
      <c r="X16" s="85"/>
      <c r="Y16" s="17"/>
      <c r="Z16" s="17"/>
      <c r="AK16" s="85"/>
    </row>
    <row r="17" spans="1:38" s="6" customFormat="1" ht="16.5" customHeight="1" x14ac:dyDescent="0.2">
      <c r="A17" s="54"/>
      <c r="B17" s="167"/>
      <c r="C17" s="167"/>
      <c r="D17" s="167"/>
      <c r="E17" s="167"/>
      <c r="F17" s="167"/>
      <c r="G17" s="167"/>
      <c r="H17" s="167"/>
      <c r="I17" s="167"/>
      <c r="J17" s="167"/>
      <c r="K17" s="167"/>
      <c r="L17" s="167"/>
      <c r="M17" s="167"/>
      <c r="N17" s="167"/>
      <c r="O17" s="167"/>
      <c r="P17" s="167"/>
      <c r="Q17" s="167"/>
      <c r="R17" s="167"/>
      <c r="S17" s="167"/>
      <c r="T17" s="167"/>
      <c r="U17" s="167"/>
      <c r="V17" s="16"/>
      <c r="W17" s="17"/>
      <c r="X17" s="17"/>
      <c r="Y17" s="17"/>
      <c r="Z17" s="17"/>
      <c r="AF17" s="85"/>
      <c r="AK17" s="85"/>
    </row>
    <row r="18" spans="1:38" s="7" customFormat="1" ht="27.6" customHeight="1" x14ac:dyDescent="0.2">
      <c r="A18" s="289" t="s">
        <v>608</v>
      </c>
      <c r="B18" s="290"/>
      <c r="C18" s="290"/>
      <c r="D18" s="290"/>
      <c r="E18" s="290"/>
      <c r="F18" s="290"/>
      <c r="I18" s="308" t="s">
        <v>774</v>
      </c>
      <c r="J18" s="308"/>
      <c r="K18" s="308"/>
      <c r="L18" s="308"/>
      <c r="M18" s="308"/>
      <c r="N18" s="308"/>
      <c r="O18" s="308"/>
      <c r="P18" s="308"/>
      <c r="Q18" s="308"/>
      <c r="R18" s="308"/>
      <c r="S18" s="308"/>
      <c r="T18" s="308"/>
      <c r="U18" s="308"/>
      <c r="V18" s="309"/>
      <c r="W18" s="20"/>
      <c r="X18" s="20"/>
      <c r="Y18" s="20"/>
      <c r="AE18" s="6"/>
      <c r="AF18" s="85"/>
      <c r="AG18" s="6"/>
      <c r="AH18" s="6"/>
      <c r="AI18" s="6"/>
      <c r="AJ18" s="6"/>
      <c r="AK18" s="6"/>
      <c r="AL18" s="85"/>
    </row>
    <row r="19" spans="1:38" s="1" customFormat="1" ht="28.7" customHeight="1" x14ac:dyDescent="0.2">
      <c r="A19" s="156" t="s">
        <v>127</v>
      </c>
      <c r="B19" s="156" t="s">
        <v>82</v>
      </c>
      <c r="C19" s="156" t="s">
        <v>128</v>
      </c>
      <c r="D19" s="156" t="s">
        <v>65</v>
      </c>
      <c r="E19" s="156" t="s">
        <v>129</v>
      </c>
      <c r="F19" s="156" t="s">
        <v>1</v>
      </c>
      <c r="I19" s="156" t="s">
        <v>134</v>
      </c>
      <c r="J19" s="156" t="s">
        <v>135</v>
      </c>
      <c r="K19" s="156" t="s">
        <v>136</v>
      </c>
      <c r="L19" s="156" t="s">
        <v>137</v>
      </c>
      <c r="M19" s="156" t="s">
        <v>138</v>
      </c>
      <c r="N19" s="156" t="s">
        <v>139</v>
      </c>
      <c r="O19" s="156" t="s">
        <v>140</v>
      </c>
      <c r="P19" s="156" t="s">
        <v>141</v>
      </c>
      <c r="Q19" s="156" t="s">
        <v>142</v>
      </c>
      <c r="R19" s="156" t="s">
        <v>143</v>
      </c>
      <c r="S19" s="156" t="s">
        <v>145</v>
      </c>
      <c r="T19" s="156" t="s">
        <v>146</v>
      </c>
      <c r="U19" s="156" t="s">
        <v>147</v>
      </c>
      <c r="V19" s="156" t="s">
        <v>1</v>
      </c>
      <c r="W19" s="22"/>
      <c r="X19" s="92"/>
      <c r="Y19" s="92"/>
      <c r="Z19" s="174"/>
      <c r="AA19" s="175"/>
      <c r="AB19" s="87"/>
      <c r="AC19" s="87"/>
      <c r="AD19" s="87"/>
      <c r="AE19" s="95"/>
      <c r="AF19" s="87"/>
      <c r="AG19" s="87"/>
      <c r="AH19" s="87"/>
      <c r="AI19" s="87"/>
      <c r="AJ19" s="87"/>
      <c r="AK19" s="87"/>
    </row>
    <row r="20" spans="1:38" s="1" customFormat="1" ht="18" customHeight="1" thickBot="1" x14ac:dyDescent="0.25">
      <c r="A20" s="55" t="s">
        <v>1</v>
      </c>
      <c r="B20" s="70">
        <v>5315</v>
      </c>
      <c r="C20" s="67">
        <f>B20/F20</f>
        <v>0.27253615013844734</v>
      </c>
      <c r="D20" s="70">
        <v>14187</v>
      </c>
      <c r="E20" s="67">
        <f>D20/F20</f>
        <v>0.72746384986155266</v>
      </c>
      <c r="F20" s="70">
        <f>B20+D20</f>
        <v>19502</v>
      </c>
      <c r="I20" s="15" t="s">
        <v>1</v>
      </c>
      <c r="J20" s="75">
        <f>SUM(J21:J22)</f>
        <v>28670</v>
      </c>
      <c r="K20" s="76">
        <f t="shared" ref="K20:U20" si="1">SUM(K21:K22)</f>
        <v>30327</v>
      </c>
      <c r="L20" s="75">
        <f t="shared" si="1"/>
        <v>30420</v>
      </c>
      <c r="M20" s="75">
        <f t="shared" si="1"/>
        <v>25598</v>
      </c>
      <c r="N20" s="75">
        <f t="shared" si="1"/>
        <v>25634</v>
      </c>
      <c r="O20" s="75">
        <f t="shared" si="1"/>
        <v>31042</v>
      </c>
      <c r="P20" s="75">
        <f t="shared" si="1"/>
        <v>18538</v>
      </c>
      <c r="Q20" s="75">
        <f t="shared" si="1"/>
        <v>0</v>
      </c>
      <c r="R20" s="75">
        <f t="shared" si="1"/>
        <v>0</v>
      </c>
      <c r="S20" s="75">
        <f t="shared" si="1"/>
        <v>0</v>
      </c>
      <c r="T20" s="75">
        <f t="shared" si="1"/>
        <v>0</v>
      </c>
      <c r="U20" s="75">
        <f t="shared" si="1"/>
        <v>0</v>
      </c>
      <c r="V20" s="69">
        <f>SUM(J20:U20)</f>
        <v>190229</v>
      </c>
      <c r="W20" s="22"/>
      <c r="X20" s="22"/>
      <c r="Y20" s="92"/>
      <c r="Z20" s="92"/>
      <c r="AA20" s="87"/>
      <c r="AB20" s="87"/>
      <c r="AC20" s="87"/>
      <c r="AD20" s="87"/>
      <c r="AE20" s="95"/>
      <c r="AF20" s="87"/>
      <c r="AG20" s="87"/>
    </row>
    <row r="21" spans="1:38" s="1" customFormat="1" ht="15" customHeight="1" thickTop="1" x14ac:dyDescent="0.2">
      <c r="A21" s="56" t="s">
        <v>69</v>
      </c>
      <c r="B21" s="161">
        <v>4142</v>
      </c>
      <c r="C21" s="65">
        <f>B21/F21</f>
        <v>0.84877049180327868</v>
      </c>
      <c r="D21" s="161">
        <v>738</v>
      </c>
      <c r="E21" s="65">
        <f>D21/F21</f>
        <v>0.15122950819672132</v>
      </c>
      <c r="F21" s="161">
        <f t="shared" ref="F21:F23" si="2">B21+D21</f>
        <v>4880</v>
      </c>
      <c r="I21" s="161" t="s">
        <v>65</v>
      </c>
      <c r="J21" s="77">
        <v>24342</v>
      </c>
      <c r="K21" s="77">
        <v>26119</v>
      </c>
      <c r="L21" s="77">
        <v>26748</v>
      </c>
      <c r="M21" s="77">
        <v>22123</v>
      </c>
      <c r="N21" s="77">
        <v>21911</v>
      </c>
      <c r="O21" s="77">
        <v>25817</v>
      </c>
      <c r="P21" s="77">
        <v>14689</v>
      </c>
      <c r="Q21" s="77">
        <v>0</v>
      </c>
      <c r="R21" s="77">
        <v>0</v>
      </c>
      <c r="S21" s="77">
        <v>0</v>
      </c>
      <c r="T21" s="77">
        <v>0</v>
      </c>
      <c r="U21" s="77">
        <v>0</v>
      </c>
      <c r="V21" s="68">
        <f t="shared" ref="V21:V22" si="3">SUM(J21:U21)</f>
        <v>161749</v>
      </c>
      <c r="W21" s="22"/>
      <c r="X21" s="105"/>
      <c r="Y21" s="105"/>
      <c r="Z21" s="92"/>
      <c r="AA21" s="87"/>
      <c r="AB21" s="95"/>
      <c r="AC21" s="95"/>
      <c r="AD21" s="95"/>
      <c r="AE21" s="95"/>
      <c r="AF21" s="95"/>
      <c r="AG21" s="95"/>
      <c r="AH21" s="95"/>
      <c r="AI21" s="95"/>
      <c r="AJ21" s="95"/>
      <c r="AK21" s="95"/>
      <c r="AL21" s="95"/>
    </row>
    <row r="22" spans="1:38" s="1" customFormat="1" ht="15" customHeight="1" x14ac:dyDescent="0.2">
      <c r="A22" s="57" t="s">
        <v>101</v>
      </c>
      <c r="B22" s="162">
        <v>829</v>
      </c>
      <c r="C22" s="66">
        <f>B22/F22</f>
        <v>0.70433305012744263</v>
      </c>
      <c r="D22" s="162">
        <v>348</v>
      </c>
      <c r="E22" s="66">
        <f>D22/F22</f>
        <v>0.29566694987255737</v>
      </c>
      <c r="F22" s="162">
        <f t="shared" si="2"/>
        <v>1177</v>
      </c>
      <c r="I22" s="162" t="s">
        <v>605</v>
      </c>
      <c r="J22" s="78">
        <v>4328</v>
      </c>
      <c r="K22" s="78">
        <v>4208</v>
      </c>
      <c r="L22" s="78">
        <v>3672</v>
      </c>
      <c r="M22" s="78">
        <v>3475</v>
      </c>
      <c r="N22" s="78">
        <v>3723</v>
      </c>
      <c r="O22" s="78">
        <v>5225</v>
      </c>
      <c r="P22" s="78">
        <v>3849</v>
      </c>
      <c r="Q22" s="78">
        <v>0</v>
      </c>
      <c r="R22" s="78">
        <v>0</v>
      </c>
      <c r="S22" s="78">
        <v>0</v>
      </c>
      <c r="T22" s="78">
        <v>0</v>
      </c>
      <c r="U22" s="78">
        <v>0</v>
      </c>
      <c r="V22" s="103">
        <f t="shared" si="3"/>
        <v>28480</v>
      </c>
      <c r="W22" s="22"/>
      <c r="X22" s="105"/>
      <c r="Y22" s="105"/>
      <c r="Z22" s="105"/>
      <c r="AA22" s="95"/>
      <c r="AB22" s="95"/>
      <c r="AC22" s="95"/>
      <c r="AD22" s="95"/>
      <c r="AE22" s="95"/>
      <c r="AF22" s="95"/>
      <c r="AG22" s="95"/>
      <c r="AH22" s="95"/>
      <c r="AI22" s="95"/>
      <c r="AJ22" s="95"/>
      <c r="AK22" s="95"/>
      <c r="AL22" s="95"/>
    </row>
    <row r="23" spans="1:38" s="1" customFormat="1" ht="15" customHeight="1" x14ac:dyDescent="0.2">
      <c r="A23" s="57" t="s">
        <v>130</v>
      </c>
      <c r="B23" s="162">
        <v>344</v>
      </c>
      <c r="C23" s="66">
        <f>B23/F23</f>
        <v>2.5585719598363706E-2</v>
      </c>
      <c r="D23" s="162">
        <v>13101</v>
      </c>
      <c r="E23" s="66">
        <f>D23/F23</f>
        <v>0.97441428040163625</v>
      </c>
      <c r="F23" s="162">
        <f t="shared" si="2"/>
        <v>13445</v>
      </c>
      <c r="T23" s="17"/>
      <c r="U23" s="17"/>
      <c r="V23" s="21"/>
      <c r="W23" s="22"/>
      <c r="X23" s="105"/>
      <c r="Y23" s="105"/>
      <c r="Z23" s="105"/>
      <c r="AA23" s="95"/>
      <c r="AB23" s="95"/>
      <c r="AC23" s="95"/>
      <c r="AD23" s="95"/>
      <c r="AE23" s="95"/>
      <c r="AF23" s="95"/>
      <c r="AG23" s="95"/>
      <c r="AH23" s="95"/>
      <c r="AI23" s="95"/>
      <c r="AJ23" s="95"/>
      <c r="AK23" s="95"/>
      <c r="AL23" s="95"/>
    </row>
    <row r="24" spans="1:38" s="1" customFormat="1" ht="12" x14ac:dyDescent="0.2">
      <c r="A24" s="59"/>
      <c r="T24" s="17"/>
      <c r="U24" s="17"/>
      <c r="V24" s="21"/>
      <c r="W24" s="22"/>
      <c r="X24" s="22"/>
      <c r="Y24" s="105"/>
      <c r="Z24" s="105"/>
      <c r="AA24" s="95"/>
      <c r="AB24" s="95"/>
      <c r="AC24" s="95"/>
      <c r="AD24" s="95"/>
      <c r="AE24" s="95"/>
      <c r="AF24" s="95"/>
      <c r="AG24" s="95"/>
      <c r="AH24" s="95"/>
      <c r="AK24" s="95"/>
      <c r="AL24" s="95"/>
    </row>
    <row r="25" spans="1:38" s="6" customFormat="1" ht="16.5" customHeight="1" x14ac:dyDescent="0.2">
      <c r="A25" s="291"/>
      <c r="B25" s="292"/>
      <c r="C25" s="292"/>
      <c r="D25" s="292"/>
      <c r="E25" s="292"/>
      <c r="F25" s="292"/>
      <c r="G25" s="292"/>
      <c r="H25" s="292"/>
      <c r="I25" s="292"/>
      <c r="J25" s="292"/>
      <c r="K25" s="292"/>
      <c r="L25" s="292"/>
      <c r="M25" s="292"/>
      <c r="N25" s="292"/>
      <c r="O25" s="292"/>
      <c r="P25" s="292"/>
      <c r="Q25" s="292"/>
      <c r="R25" s="292"/>
      <c r="S25" s="292"/>
      <c r="T25" s="292"/>
      <c r="U25" s="292"/>
      <c r="V25" s="293"/>
      <c r="W25" s="17"/>
      <c r="X25" s="17"/>
      <c r="Y25" s="17"/>
      <c r="Z25" s="172"/>
      <c r="AA25" s="85"/>
      <c r="AB25" s="85"/>
      <c r="AC25" s="85"/>
      <c r="AD25" s="85"/>
      <c r="AE25" s="85"/>
      <c r="AF25" s="85"/>
      <c r="AG25" s="85"/>
    </row>
    <row r="26" spans="1:38" s="1" customFormat="1" ht="12" x14ac:dyDescent="0.2">
      <c r="A26" s="59"/>
      <c r="T26" s="17"/>
      <c r="U26" s="17"/>
      <c r="V26" s="21"/>
      <c r="W26" s="22"/>
      <c r="X26" s="22"/>
      <c r="Y26" s="22"/>
      <c r="Z26" s="105"/>
      <c r="AA26" s="95"/>
      <c r="AB26" s="95"/>
      <c r="AC26" s="95"/>
      <c r="AG26" s="95"/>
    </row>
    <row r="27" spans="1:38" s="6" customFormat="1" ht="21.6" customHeight="1" x14ac:dyDescent="0.2">
      <c r="A27" s="310" t="s">
        <v>775</v>
      </c>
      <c r="B27" s="311"/>
      <c r="C27" s="311"/>
      <c r="D27" s="311"/>
      <c r="E27" s="311"/>
      <c r="F27" s="176"/>
      <c r="H27" s="311" t="s">
        <v>776</v>
      </c>
      <c r="I27" s="311"/>
      <c r="J27" s="311"/>
      <c r="K27" s="311"/>
      <c r="L27" s="311"/>
      <c r="M27" s="176"/>
      <c r="N27" s="311" t="s">
        <v>777</v>
      </c>
      <c r="O27" s="311"/>
      <c r="P27" s="311"/>
      <c r="Q27" s="311"/>
      <c r="R27" s="311"/>
      <c r="S27" s="176"/>
      <c r="V27" s="177"/>
      <c r="W27" s="178"/>
      <c r="X27" s="179"/>
      <c r="Y27" s="179"/>
      <c r="Z27" s="179"/>
      <c r="AA27" s="91"/>
      <c r="AB27" s="91"/>
      <c r="AC27" s="91"/>
      <c r="AD27" s="91"/>
      <c r="AE27" s="85"/>
      <c r="AF27" s="85"/>
      <c r="AG27" s="85"/>
      <c r="AH27" s="91"/>
      <c r="AI27" s="91"/>
    </row>
    <row r="28" spans="1:38" s="1" customFormat="1" ht="37.5" customHeight="1" x14ac:dyDescent="0.2">
      <c r="A28" s="156" t="s">
        <v>149</v>
      </c>
      <c r="B28" s="156" t="s">
        <v>69</v>
      </c>
      <c r="C28" s="156" t="s">
        <v>101</v>
      </c>
      <c r="D28" s="156" t="s">
        <v>130</v>
      </c>
      <c r="E28" s="156" t="s">
        <v>1</v>
      </c>
      <c r="H28" s="284" t="s">
        <v>149</v>
      </c>
      <c r="I28" s="284"/>
      <c r="J28" s="284" t="s">
        <v>1</v>
      </c>
      <c r="K28" s="284"/>
      <c r="L28" s="284"/>
      <c r="M28" s="17"/>
      <c r="N28" s="312"/>
      <c r="O28" s="313"/>
      <c r="P28" s="312" t="s">
        <v>144</v>
      </c>
      <c r="Q28" s="313"/>
      <c r="R28" s="314"/>
      <c r="U28" s="17"/>
      <c r="V28" s="60"/>
      <c r="W28" s="22"/>
      <c r="X28" s="22"/>
      <c r="Y28" s="22"/>
      <c r="Z28" s="95"/>
      <c r="AD28" s="95"/>
      <c r="AE28" s="95"/>
      <c r="AF28" s="95"/>
      <c r="AG28" s="95"/>
    </row>
    <row r="29" spans="1:38" s="1" customFormat="1" ht="15" customHeight="1" thickBot="1" x14ac:dyDescent="0.25">
      <c r="A29" s="55" t="s">
        <v>1</v>
      </c>
      <c r="B29" s="70">
        <f>SUM(B30:B31)</f>
        <v>20740</v>
      </c>
      <c r="C29" s="70">
        <f t="shared" ref="C29:D29" si="4">SUM(C30:C31)</f>
        <v>5439</v>
      </c>
      <c r="D29" s="70">
        <f t="shared" si="4"/>
        <v>164050</v>
      </c>
      <c r="E29" s="76">
        <f>SUM(B29:D29)</f>
        <v>190229</v>
      </c>
      <c r="H29" s="295" t="s">
        <v>1</v>
      </c>
      <c r="I29" s="295"/>
      <c r="J29" s="317">
        <f>SUM(J30:L31)</f>
        <v>166370</v>
      </c>
      <c r="K29" s="318"/>
      <c r="L29" s="319"/>
      <c r="M29" s="17"/>
      <c r="N29" s="320" t="s">
        <v>1</v>
      </c>
      <c r="O29" s="321"/>
      <c r="P29" s="322">
        <v>31364</v>
      </c>
      <c r="Q29" s="323"/>
      <c r="R29" s="324"/>
      <c r="U29" s="172"/>
      <c r="V29" s="104"/>
      <c r="W29" s="22"/>
      <c r="X29" s="105"/>
      <c r="Y29" s="105"/>
      <c r="Z29" s="95"/>
      <c r="AA29" s="95"/>
      <c r="AB29" s="95"/>
      <c r="AC29" s="95"/>
      <c r="AD29" s="95"/>
      <c r="AE29" s="95"/>
      <c r="AF29" s="95"/>
      <c r="AG29" s="95"/>
      <c r="AH29" s="95"/>
      <c r="AI29" s="95"/>
      <c r="AJ29" s="95"/>
    </row>
    <row r="30" spans="1:38" s="1" customFormat="1" ht="15" customHeight="1" thickTop="1" x14ac:dyDescent="0.2">
      <c r="A30" s="56" t="s">
        <v>771</v>
      </c>
      <c r="B30" s="161">
        <v>54</v>
      </c>
      <c r="C30" s="161">
        <v>23</v>
      </c>
      <c r="D30" s="161">
        <v>17038</v>
      </c>
      <c r="E30" s="161">
        <f>SUM(B30:D30)</f>
        <v>17115</v>
      </c>
      <c r="F30" s="6"/>
      <c r="G30" s="6"/>
      <c r="H30" s="300" t="s">
        <v>771</v>
      </c>
      <c r="I30" s="300"/>
      <c r="J30" s="325">
        <v>26775</v>
      </c>
      <c r="K30" s="326"/>
      <c r="L30" s="327"/>
      <c r="M30" s="17"/>
      <c r="N30" s="328" t="s">
        <v>778</v>
      </c>
      <c r="O30" s="329"/>
      <c r="P30" s="325">
        <v>88</v>
      </c>
      <c r="Q30" s="326"/>
      <c r="R30" s="327"/>
      <c r="U30" s="172"/>
      <c r="V30" s="104"/>
      <c r="W30" s="22"/>
      <c r="X30" s="105"/>
      <c r="Y30" s="105"/>
      <c r="Z30" s="95"/>
      <c r="AA30" s="95"/>
      <c r="AB30" s="95"/>
      <c r="AC30" s="95"/>
      <c r="AD30" s="95"/>
      <c r="AE30" s="95"/>
      <c r="AF30" s="95"/>
      <c r="AG30" s="95"/>
      <c r="AH30" s="95"/>
      <c r="AI30" s="95"/>
      <c r="AJ30" s="95"/>
    </row>
    <row r="31" spans="1:38" s="1" customFormat="1" ht="14.45" customHeight="1" x14ac:dyDescent="0.2">
      <c r="A31" s="57" t="s">
        <v>124</v>
      </c>
      <c r="B31" s="162">
        <v>20686</v>
      </c>
      <c r="C31" s="162">
        <v>5416</v>
      </c>
      <c r="D31" s="162">
        <v>147012</v>
      </c>
      <c r="E31" s="161">
        <f>SUM(B31:D31)</f>
        <v>173114</v>
      </c>
      <c r="F31" s="6"/>
      <c r="G31" s="6"/>
      <c r="H31" s="304" t="s">
        <v>124</v>
      </c>
      <c r="I31" s="304"/>
      <c r="J31" s="330">
        <v>139595</v>
      </c>
      <c r="K31" s="331"/>
      <c r="L31" s="332"/>
      <c r="M31" s="17"/>
      <c r="N31" s="17"/>
      <c r="O31" s="17"/>
      <c r="P31" s="17"/>
      <c r="Q31" s="17"/>
      <c r="R31" s="17"/>
      <c r="U31" s="172"/>
      <c r="V31" s="104"/>
      <c r="W31" s="22"/>
      <c r="X31" s="105"/>
      <c r="Y31" s="105"/>
      <c r="Z31" s="95"/>
      <c r="AA31" s="95"/>
      <c r="AB31" s="95"/>
      <c r="AC31" s="95"/>
      <c r="AD31" s="95"/>
      <c r="AE31" s="95"/>
      <c r="AF31" s="95"/>
      <c r="AG31" s="95"/>
      <c r="AH31" s="95"/>
      <c r="AI31" s="95"/>
      <c r="AJ31" s="95"/>
    </row>
    <row r="32" spans="1:38" s="1" customFormat="1" ht="12" x14ac:dyDescent="0.2">
      <c r="A32" s="59"/>
      <c r="F32" s="6"/>
      <c r="G32" s="6"/>
      <c r="H32" s="6"/>
      <c r="K32" s="6"/>
      <c r="L32" s="17"/>
      <c r="M32" s="17"/>
      <c r="N32" s="17"/>
      <c r="O32" s="17"/>
      <c r="P32" s="17"/>
      <c r="Q32" s="17"/>
      <c r="R32" s="17"/>
      <c r="S32" s="17"/>
      <c r="T32" s="17"/>
      <c r="U32" s="172"/>
      <c r="V32" s="21"/>
      <c r="W32" s="22"/>
      <c r="X32" s="105"/>
      <c r="Y32" s="105"/>
      <c r="Z32" s="105"/>
      <c r="AA32" s="95"/>
      <c r="AB32" s="95"/>
      <c r="AC32" s="95"/>
      <c r="AD32" s="95"/>
      <c r="AE32" s="95"/>
      <c r="AF32" s="95"/>
      <c r="AG32" s="95"/>
    </row>
    <row r="33" spans="1:45" s="6" customFormat="1" ht="16.5" customHeight="1" x14ac:dyDescent="0.2">
      <c r="A33" s="291"/>
      <c r="B33" s="292"/>
      <c r="C33" s="292"/>
      <c r="D33" s="292"/>
      <c r="E33" s="292"/>
      <c r="F33" s="292"/>
      <c r="G33" s="292"/>
      <c r="H33" s="292"/>
      <c r="I33" s="292"/>
      <c r="J33" s="292"/>
      <c r="K33" s="292"/>
      <c r="L33" s="292"/>
      <c r="M33" s="292"/>
      <c r="N33" s="292"/>
      <c r="O33" s="292"/>
      <c r="P33" s="292"/>
      <c r="Q33" s="292"/>
      <c r="R33" s="292"/>
      <c r="S33" s="292"/>
      <c r="T33" s="292"/>
      <c r="U33" s="292"/>
      <c r="V33" s="293"/>
      <c r="W33" s="17"/>
      <c r="X33" s="17"/>
      <c r="Y33" s="17"/>
      <c r="Z33" s="172"/>
      <c r="AA33" s="85"/>
      <c r="AB33" s="85"/>
      <c r="AC33" s="85"/>
      <c r="AD33" s="85"/>
      <c r="AE33" s="85"/>
      <c r="AF33" s="85"/>
      <c r="AG33" s="85"/>
    </row>
    <row r="34" spans="1:45" s="1" customFormat="1" ht="12" x14ac:dyDescent="0.2">
      <c r="A34" s="59"/>
      <c r="F34" s="6"/>
      <c r="G34" s="6"/>
      <c r="H34" s="6"/>
      <c r="I34" s="95"/>
      <c r="K34" s="6"/>
      <c r="L34" s="17"/>
      <c r="M34" s="17"/>
      <c r="N34" s="17"/>
      <c r="O34" s="17"/>
      <c r="P34" s="17"/>
      <c r="Q34" s="17"/>
      <c r="R34" s="17"/>
      <c r="S34" s="17"/>
      <c r="T34" s="17"/>
      <c r="U34" s="17"/>
      <c r="V34" s="180"/>
      <c r="W34" s="22"/>
      <c r="X34" s="22"/>
      <c r="Y34" s="22"/>
      <c r="Z34" s="105"/>
      <c r="AA34" s="95"/>
      <c r="AB34" s="95"/>
      <c r="AC34" s="95"/>
      <c r="AD34" s="95"/>
      <c r="AE34" s="95"/>
    </row>
    <row r="35" spans="1:45" s="1" customFormat="1" ht="12" x14ac:dyDescent="0.2">
      <c r="A35" s="59"/>
      <c r="F35" s="6"/>
      <c r="G35" s="6"/>
      <c r="H35" s="6"/>
      <c r="I35" s="87"/>
      <c r="J35" s="87"/>
      <c r="K35" s="91"/>
      <c r="L35" s="181"/>
      <c r="M35" s="181"/>
      <c r="N35" s="181"/>
      <c r="O35" s="181"/>
      <c r="P35" s="181"/>
      <c r="Q35" s="181"/>
      <c r="R35" s="181"/>
      <c r="S35" s="181"/>
      <c r="T35" s="17"/>
      <c r="U35" s="17"/>
      <c r="V35" s="21"/>
      <c r="W35" s="22"/>
      <c r="X35" s="22"/>
      <c r="Y35" s="22"/>
      <c r="Z35" s="105"/>
      <c r="AB35" s="95"/>
      <c r="AC35" s="95"/>
      <c r="AE35" s="95"/>
    </row>
    <row r="36" spans="1:45" s="1" customFormat="1" ht="22.5" customHeight="1" x14ac:dyDescent="0.2">
      <c r="A36" s="289" t="s">
        <v>779</v>
      </c>
      <c r="B36" s="290"/>
      <c r="C36" s="290"/>
      <c r="D36" s="290"/>
      <c r="E36" s="290"/>
      <c r="F36" s="176"/>
      <c r="G36" s="6"/>
      <c r="H36" s="6"/>
      <c r="I36" s="6"/>
      <c r="J36" s="6"/>
      <c r="K36" s="6"/>
      <c r="L36" s="6"/>
      <c r="M36" s="6"/>
      <c r="N36" s="6"/>
      <c r="O36" s="6"/>
      <c r="P36" s="6"/>
      <c r="Q36" s="6"/>
      <c r="R36" s="85"/>
      <c r="S36" s="6"/>
      <c r="T36" s="6"/>
      <c r="U36" s="6"/>
      <c r="V36" s="182"/>
      <c r="W36" s="22"/>
      <c r="X36" s="22"/>
      <c r="Y36" s="22"/>
      <c r="Z36" s="105"/>
      <c r="AB36" s="95"/>
      <c r="AC36" s="95"/>
      <c r="AE36" s="95"/>
    </row>
    <row r="37" spans="1:45" s="1" customFormat="1" ht="38.450000000000003" customHeight="1" x14ac:dyDescent="0.2">
      <c r="A37" s="61" t="s">
        <v>148</v>
      </c>
      <c r="B37" s="156" t="s">
        <v>127</v>
      </c>
      <c r="C37" s="156" t="s">
        <v>135</v>
      </c>
      <c r="D37" s="156" t="s">
        <v>136</v>
      </c>
      <c r="E37" s="156" t="s">
        <v>137</v>
      </c>
      <c r="F37" s="156" t="s">
        <v>138</v>
      </c>
      <c r="G37" s="156" t="s">
        <v>139</v>
      </c>
      <c r="H37" s="156" t="s">
        <v>140</v>
      </c>
      <c r="I37" s="156" t="s">
        <v>141</v>
      </c>
      <c r="J37" s="156" t="s">
        <v>142</v>
      </c>
      <c r="K37" s="156" t="s">
        <v>143</v>
      </c>
      <c r="L37" s="156" t="s">
        <v>145</v>
      </c>
      <c r="M37" s="156" t="s">
        <v>146</v>
      </c>
      <c r="N37" s="156" t="s">
        <v>147</v>
      </c>
      <c r="O37" s="156" t="s">
        <v>1</v>
      </c>
      <c r="P37" s="6"/>
      <c r="Q37" s="6"/>
      <c r="R37" s="85"/>
      <c r="S37" s="6"/>
      <c r="T37" s="6"/>
      <c r="U37" s="6"/>
      <c r="V37" s="182"/>
      <c r="W37" s="6"/>
      <c r="X37" s="6"/>
      <c r="Y37" s="6"/>
      <c r="Z37" s="6"/>
      <c r="AA37" s="6"/>
      <c r="AB37" s="6"/>
      <c r="AC37" s="6"/>
      <c r="AD37" s="22"/>
      <c r="AE37" s="22"/>
      <c r="AI37" s="95"/>
      <c r="AJ37" s="95"/>
      <c r="AL37" s="95"/>
    </row>
    <row r="38" spans="1:45" s="1" customFormat="1" ht="15.75" customHeight="1" thickBot="1" x14ac:dyDescent="0.25">
      <c r="A38" s="183" t="s">
        <v>1</v>
      </c>
      <c r="B38" s="70"/>
      <c r="C38" s="163">
        <f>SUM(C43,C47,C51,C55,C59)</f>
        <v>21798</v>
      </c>
      <c r="D38" s="163">
        <f t="shared" ref="D38:N38" si="5">SUM(D43,D47,D51,D55,D59)</f>
        <v>27524</v>
      </c>
      <c r="E38" s="163">
        <f t="shared" si="5"/>
        <v>28035</v>
      </c>
      <c r="F38" s="163">
        <f t="shared" si="5"/>
        <v>23977</v>
      </c>
      <c r="G38" s="163">
        <f t="shared" si="5"/>
        <v>24991</v>
      </c>
      <c r="H38" s="163">
        <f t="shared" si="5"/>
        <v>25125</v>
      </c>
      <c r="I38" s="163">
        <f t="shared" si="5"/>
        <v>14920</v>
      </c>
      <c r="J38" s="163">
        <f t="shared" si="5"/>
        <v>0</v>
      </c>
      <c r="K38" s="163">
        <f t="shared" si="5"/>
        <v>0</v>
      </c>
      <c r="L38" s="163">
        <f t="shared" si="5"/>
        <v>0</v>
      </c>
      <c r="M38" s="163">
        <f t="shared" si="5"/>
        <v>0</v>
      </c>
      <c r="N38" s="163">
        <f t="shared" si="5"/>
        <v>0</v>
      </c>
      <c r="O38" s="184">
        <f>SUM(C38:N38)</f>
        <v>166370</v>
      </c>
      <c r="P38" s="6"/>
      <c r="Q38" s="6"/>
      <c r="R38" s="85"/>
      <c r="S38" s="6"/>
      <c r="T38" s="6"/>
      <c r="U38" s="85"/>
      <c r="V38" s="185"/>
      <c r="W38" s="85"/>
      <c r="X38" s="85"/>
      <c r="Y38" s="85"/>
      <c r="Z38" s="85"/>
      <c r="AA38" s="85"/>
      <c r="AB38" s="85"/>
      <c r="AC38" s="85"/>
      <c r="AD38" s="105"/>
      <c r="AE38" s="105"/>
      <c r="AF38" s="95"/>
      <c r="AG38" s="95"/>
      <c r="AH38" s="95"/>
      <c r="AI38" s="95"/>
      <c r="AJ38" s="95"/>
      <c r="AL38" s="95"/>
      <c r="AP38" s="95"/>
      <c r="AQ38" s="95"/>
      <c r="AR38" s="95"/>
      <c r="AS38" s="95"/>
    </row>
    <row r="39" spans="1:45" s="1" customFormat="1" ht="15" customHeight="1" thickTop="1" x14ac:dyDescent="0.2">
      <c r="A39" s="186" t="s">
        <v>567</v>
      </c>
      <c r="B39" s="186" t="s">
        <v>1</v>
      </c>
      <c r="C39" s="187">
        <f t="shared" ref="C39:N42" si="6">C43+C47</f>
        <v>1079</v>
      </c>
      <c r="D39" s="187">
        <f t="shared" si="6"/>
        <v>1190</v>
      </c>
      <c r="E39" s="187">
        <f t="shared" si="6"/>
        <v>1058</v>
      </c>
      <c r="F39" s="187">
        <f t="shared" si="6"/>
        <v>700</v>
      </c>
      <c r="G39" s="187">
        <f t="shared" si="6"/>
        <v>2157</v>
      </c>
      <c r="H39" s="187">
        <f t="shared" si="6"/>
        <v>3185</v>
      </c>
      <c r="I39" s="187">
        <f t="shared" si="6"/>
        <v>1719</v>
      </c>
      <c r="J39" s="187">
        <f t="shared" si="6"/>
        <v>0</v>
      </c>
      <c r="K39" s="187">
        <f t="shared" si="6"/>
        <v>0</v>
      </c>
      <c r="L39" s="187">
        <f t="shared" si="6"/>
        <v>0</v>
      </c>
      <c r="M39" s="187">
        <f t="shared" si="6"/>
        <v>0</v>
      </c>
      <c r="N39" s="187">
        <f t="shared" si="6"/>
        <v>0</v>
      </c>
      <c r="O39" s="187">
        <f t="shared" ref="O39:O62" si="7">SUM(C39:N39)</f>
        <v>11088</v>
      </c>
      <c r="P39" s="188"/>
      <c r="Q39" s="188"/>
      <c r="R39" s="85"/>
      <c r="S39" s="85"/>
      <c r="T39" s="85"/>
      <c r="U39" s="85"/>
      <c r="V39" s="185"/>
      <c r="W39" s="85"/>
      <c r="X39" s="85"/>
      <c r="Y39" s="85"/>
      <c r="Z39" s="85"/>
      <c r="AA39" s="85"/>
      <c r="AB39" s="85"/>
      <c r="AC39" s="85"/>
      <c r="AD39" s="105"/>
      <c r="AE39" s="105"/>
      <c r="AF39" s="95"/>
      <c r="AG39" s="95"/>
      <c r="AH39" s="95"/>
      <c r="AI39" s="95"/>
      <c r="AS39" s="95"/>
    </row>
    <row r="40" spans="1:45" s="1" customFormat="1" ht="15" customHeight="1" x14ac:dyDescent="0.2">
      <c r="A40" s="162"/>
      <c r="B40" s="162" t="s">
        <v>69</v>
      </c>
      <c r="C40" s="157">
        <f>C44+C48</f>
        <v>81</v>
      </c>
      <c r="D40" s="157">
        <f t="shared" si="6"/>
        <v>72</v>
      </c>
      <c r="E40" s="157">
        <f t="shared" si="6"/>
        <v>76</v>
      </c>
      <c r="F40" s="157">
        <f t="shared" si="6"/>
        <v>49</v>
      </c>
      <c r="G40" s="157">
        <f t="shared" si="6"/>
        <v>62</v>
      </c>
      <c r="H40" s="157">
        <f t="shared" si="6"/>
        <v>70</v>
      </c>
      <c r="I40" s="157">
        <f t="shared" si="6"/>
        <v>72</v>
      </c>
      <c r="J40" s="157">
        <f t="shared" si="6"/>
        <v>0</v>
      </c>
      <c r="K40" s="157">
        <f t="shared" si="6"/>
        <v>0</v>
      </c>
      <c r="L40" s="157">
        <f t="shared" si="6"/>
        <v>0</v>
      </c>
      <c r="M40" s="157">
        <f t="shared" si="6"/>
        <v>0</v>
      </c>
      <c r="N40" s="157">
        <f t="shared" si="6"/>
        <v>0</v>
      </c>
      <c r="O40" s="157">
        <f t="shared" si="7"/>
        <v>482</v>
      </c>
      <c r="P40" s="6"/>
      <c r="Q40" s="6"/>
      <c r="R40" s="85"/>
      <c r="S40" s="6"/>
      <c r="T40" s="6"/>
      <c r="U40" s="85"/>
      <c r="V40" s="185"/>
      <c r="W40" s="6"/>
      <c r="X40" s="6"/>
      <c r="Y40" s="6"/>
      <c r="Z40" s="6"/>
      <c r="AA40" s="85"/>
      <c r="AB40" s="85"/>
      <c r="AC40" s="85"/>
      <c r="AD40" s="105"/>
      <c r="AE40" s="105"/>
      <c r="AF40" s="95"/>
      <c r="AG40" s="95"/>
      <c r="AH40" s="95"/>
      <c r="AI40" s="95"/>
      <c r="AS40" s="95"/>
    </row>
    <row r="41" spans="1:45" s="1" customFormat="1" ht="15" customHeight="1" x14ac:dyDescent="0.2">
      <c r="A41" s="162"/>
      <c r="B41" s="162" t="s">
        <v>101</v>
      </c>
      <c r="C41" s="157">
        <f t="shared" ref="C41:I42" si="8">C45+C49</f>
        <v>121</v>
      </c>
      <c r="D41" s="157">
        <f t="shared" si="8"/>
        <v>86</v>
      </c>
      <c r="E41" s="157">
        <f t="shared" si="8"/>
        <v>82</v>
      </c>
      <c r="F41" s="157">
        <f t="shared" si="8"/>
        <v>71</v>
      </c>
      <c r="G41" s="157">
        <f t="shared" si="8"/>
        <v>72</v>
      </c>
      <c r="H41" s="157">
        <f t="shared" si="8"/>
        <v>103</v>
      </c>
      <c r="I41" s="157">
        <f t="shared" si="8"/>
        <v>65</v>
      </c>
      <c r="J41" s="157">
        <f t="shared" si="6"/>
        <v>0</v>
      </c>
      <c r="K41" s="157">
        <f t="shared" si="6"/>
        <v>0</v>
      </c>
      <c r="L41" s="157">
        <f t="shared" si="6"/>
        <v>0</v>
      </c>
      <c r="M41" s="157">
        <f t="shared" si="6"/>
        <v>0</v>
      </c>
      <c r="N41" s="157">
        <f t="shared" si="6"/>
        <v>0</v>
      </c>
      <c r="O41" s="157">
        <f t="shared" si="7"/>
        <v>600</v>
      </c>
      <c r="P41" s="6"/>
      <c r="Q41" s="6"/>
      <c r="R41" s="6"/>
      <c r="S41" s="85"/>
      <c r="T41" s="85"/>
      <c r="U41" s="85"/>
      <c r="V41" s="185"/>
      <c r="W41" s="6"/>
      <c r="X41" s="6"/>
      <c r="Y41" s="6"/>
      <c r="Z41" s="6"/>
      <c r="AA41" s="6"/>
      <c r="AB41" s="85"/>
      <c r="AC41" s="6"/>
      <c r="AD41" s="105"/>
      <c r="AE41" s="22"/>
      <c r="AF41" s="95"/>
      <c r="AH41" s="95"/>
      <c r="AS41" s="95"/>
    </row>
    <row r="42" spans="1:45" s="1" customFormat="1" ht="15" customHeight="1" x14ac:dyDescent="0.2">
      <c r="A42" s="162"/>
      <c r="B42" s="162" t="s">
        <v>130</v>
      </c>
      <c r="C42" s="157">
        <f t="shared" si="8"/>
        <v>877</v>
      </c>
      <c r="D42" s="157">
        <f t="shared" si="8"/>
        <v>1032</v>
      </c>
      <c r="E42" s="157">
        <f t="shared" si="8"/>
        <v>900</v>
      </c>
      <c r="F42" s="157">
        <f t="shared" si="8"/>
        <v>580</v>
      </c>
      <c r="G42" s="157">
        <f t="shared" si="8"/>
        <v>2023</v>
      </c>
      <c r="H42" s="157">
        <f t="shared" si="8"/>
        <v>3012</v>
      </c>
      <c r="I42" s="157">
        <f t="shared" si="8"/>
        <v>1582</v>
      </c>
      <c r="J42" s="157">
        <f t="shared" si="6"/>
        <v>0</v>
      </c>
      <c r="K42" s="157">
        <f t="shared" si="6"/>
        <v>0</v>
      </c>
      <c r="L42" s="157">
        <f t="shared" si="6"/>
        <v>0</v>
      </c>
      <c r="M42" s="157">
        <f t="shared" si="6"/>
        <v>0</v>
      </c>
      <c r="N42" s="157">
        <f t="shared" si="6"/>
        <v>0</v>
      </c>
      <c r="O42" s="157">
        <f t="shared" si="7"/>
        <v>10006</v>
      </c>
      <c r="P42" s="6"/>
      <c r="Q42" s="6"/>
      <c r="R42" s="6"/>
      <c r="S42" s="6"/>
      <c r="T42" s="6"/>
      <c r="U42" s="85"/>
      <c r="V42" s="182"/>
      <c r="W42" s="6"/>
      <c r="X42" s="6"/>
      <c r="Y42" s="6"/>
      <c r="Z42" s="6"/>
      <c r="AA42" s="6"/>
      <c r="AB42" s="85"/>
      <c r="AC42" s="6"/>
      <c r="AD42" s="22"/>
      <c r="AE42" s="22"/>
      <c r="AS42" s="95"/>
    </row>
    <row r="43" spans="1:45" s="1" customFormat="1" ht="14.45" customHeight="1" x14ac:dyDescent="0.2">
      <c r="A43" s="189" t="s">
        <v>568</v>
      </c>
      <c r="B43" s="190" t="s">
        <v>1</v>
      </c>
      <c r="C43" s="191">
        <f>SUM(C44:C46)</f>
        <v>277</v>
      </c>
      <c r="D43" s="191">
        <f t="shared" ref="D43:N43" si="9">SUM(D44:D46)</f>
        <v>260</v>
      </c>
      <c r="E43" s="191">
        <f t="shared" si="9"/>
        <v>309</v>
      </c>
      <c r="F43" s="191">
        <f t="shared" si="9"/>
        <v>230</v>
      </c>
      <c r="G43" s="191">
        <f t="shared" si="9"/>
        <v>1349</v>
      </c>
      <c r="H43" s="191">
        <f t="shared" si="9"/>
        <v>2351</v>
      </c>
      <c r="I43" s="191">
        <f t="shared" si="9"/>
        <v>1024</v>
      </c>
      <c r="J43" s="191">
        <f t="shared" si="9"/>
        <v>0</v>
      </c>
      <c r="K43" s="191">
        <f t="shared" si="9"/>
        <v>0</v>
      </c>
      <c r="L43" s="191">
        <f t="shared" si="9"/>
        <v>0</v>
      </c>
      <c r="M43" s="191">
        <f t="shared" si="9"/>
        <v>0</v>
      </c>
      <c r="N43" s="191">
        <f t="shared" si="9"/>
        <v>0</v>
      </c>
      <c r="O43" s="191">
        <f t="shared" si="7"/>
        <v>5800</v>
      </c>
      <c r="P43" s="188"/>
      <c r="Q43" s="6"/>
      <c r="R43" s="6"/>
      <c r="S43" s="6"/>
      <c r="T43" s="6"/>
      <c r="U43" s="6"/>
      <c r="V43" s="182"/>
      <c r="W43" s="6"/>
      <c r="X43" s="6"/>
      <c r="Y43" s="6"/>
      <c r="Z43" s="6"/>
      <c r="AA43" s="6"/>
      <c r="AB43" s="85"/>
      <c r="AC43" s="6"/>
      <c r="AD43" s="22"/>
      <c r="AE43" s="22"/>
      <c r="AF43" s="95"/>
      <c r="AG43" s="95"/>
      <c r="AH43" s="95"/>
      <c r="AQ43" s="95"/>
      <c r="AR43" s="95"/>
      <c r="AS43" s="95"/>
    </row>
    <row r="44" spans="1:45" s="1" customFormat="1" ht="14.45" customHeight="1" x14ac:dyDescent="0.2">
      <c r="A44" s="115"/>
      <c r="B44" s="162" t="s">
        <v>69</v>
      </c>
      <c r="C44" s="155">
        <v>10</v>
      </c>
      <c r="D44" s="155">
        <v>13</v>
      </c>
      <c r="E44" s="155">
        <v>11</v>
      </c>
      <c r="F44" s="155">
        <v>8</v>
      </c>
      <c r="G44" s="155">
        <v>14</v>
      </c>
      <c r="H44" s="155">
        <v>14</v>
      </c>
      <c r="I44" s="155">
        <v>16</v>
      </c>
      <c r="J44" s="155">
        <v>0</v>
      </c>
      <c r="K44" s="155">
        <v>0</v>
      </c>
      <c r="L44" s="155">
        <v>0</v>
      </c>
      <c r="M44" s="155">
        <v>0</v>
      </c>
      <c r="N44" s="155">
        <v>0</v>
      </c>
      <c r="O44" s="155">
        <f t="shared" si="7"/>
        <v>86</v>
      </c>
      <c r="P44" s="188"/>
      <c r="Q44" s="6"/>
      <c r="R44" s="6"/>
      <c r="S44" s="6"/>
      <c r="T44" s="6"/>
      <c r="U44" s="6"/>
      <c r="V44" s="182"/>
      <c r="W44" s="6"/>
      <c r="X44" s="6"/>
      <c r="Y44" s="6"/>
      <c r="Z44" s="6"/>
      <c r="AA44" s="6"/>
      <c r="AB44" s="85"/>
      <c r="AC44" s="85"/>
      <c r="AD44" s="22"/>
      <c r="AE44" s="105"/>
      <c r="AF44" s="95"/>
      <c r="AG44" s="95"/>
      <c r="AH44" s="95"/>
      <c r="AI44" s="95"/>
      <c r="AQ44" s="95"/>
      <c r="AR44" s="95"/>
      <c r="AS44" s="95"/>
    </row>
    <row r="45" spans="1:45" s="1" customFormat="1" ht="14.45" customHeight="1" x14ac:dyDescent="0.2">
      <c r="A45" s="115"/>
      <c r="B45" s="162" t="s">
        <v>101</v>
      </c>
      <c r="C45" s="155">
        <v>34</v>
      </c>
      <c r="D45" s="155">
        <v>8</v>
      </c>
      <c r="E45" s="155">
        <v>6</v>
      </c>
      <c r="F45" s="155">
        <v>14</v>
      </c>
      <c r="G45" s="155">
        <v>28</v>
      </c>
      <c r="H45" s="155">
        <v>33</v>
      </c>
      <c r="I45" s="155">
        <v>23</v>
      </c>
      <c r="J45" s="155">
        <v>0</v>
      </c>
      <c r="K45" s="155">
        <v>0</v>
      </c>
      <c r="L45" s="155">
        <v>0</v>
      </c>
      <c r="M45" s="155">
        <v>0</v>
      </c>
      <c r="N45" s="155">
        <v>0</v>
      </c>
      <c r="O45" s="155">
        <f t="shared" si="7"/>
        <v>146</v>
      </c>
      <c r="P45" s="6"/>
      <c r="Q45" s="6"/>
      <c r="R45" s="6"/>
      <c r="S45" s="6"/>
      <c r="T45" s="6"/>
      <c r="U45" s="6"/>
      <c r="V45" s="182"/>
      <c r="W45" s="6"/>
      <c r="X45" s="6"/>
      <c r="Y45" s="6"/>
      <c r="Z45" s="6"/>
      <c r="AA45" s="6"/>
      <c r="AB45" s="85"/>
      <c r="AC45" s="6"/>
      <c r="AD45" s="105"/>
      <c r="AE45" s="22"/>
      <c r="AF45" s="95"/>
      <c r="AG45" s="95"/>
      <c r="AH45" s="95"/>
      <c r="AI45" s="95"/>
      <c r="AQ45" s="95"/>
      <c r="AR45" s="95"/>
      <c r="AS45" s="95"/>
    </row>
    <row r="46" spans="1:45" s="1" customFormat="1" ht="14.45" customHeight="1" x14ac:dyDescent="0.2">
      <c r="A46" s="115"/>
      <c r="B46" s="162" t="s">
        <v>130</v>
      </c>
      <c r="C46" s="155">
        <v>233</v>
      </c>
      <c r="D46" s="155">
        <v>239</v>
      </c>
      <c r="E46" s="155">
        <v>292</v>
      </c>
      <c r="F46" s="155">
        <v>208</v>
      </c>
      <c r="G46" s="155">
        <v>1307</v>
      </c>
      <c r="H46" s="155">
        <v>2304</v>
      </c>
      <c r="I46" s="155">
        <v>985</v>
      </c>
      <c r="J46" s="155">
        <v>0</v>
      </c>
      <c r="K46" s="155">
        <v>0</v>
      </c>
      <c r="L46" s="155">
        <v>0</v>
      </c>
      <c r="M46" s="155">
        <v>0</v>
      </c>
      <c r="N46" s="155">
        <v>0</v>
      </c>
      <c r="O46" s="155">
        <f t="shared" si="7"/>
        <v>5568</v>
      </c>
      <c r="P46" s="6"/>
      <c r="Q46" s="6"/>
      <c r="R46" s="6"/>
      <c r="S46" s="6"/>
      <c r="T46" s="6"/>
      <c r="U46" s="6"/>
      <c r="V46" s="182"/>
      <c r="W46" s="6"/>
      <c r="X46" s="6"/>
      <c r="Y46" s="6"/>
      <c r="Z46" s="6"/>
      <c r="AA46" s="6"/>
      <c r="AB46" s="85"/>
      <c r="AC46" s="6"/>
      <c r="AD46" s="105"/>
      <c r="AE46" s="22"/>
      <c r="AF46" s="95"/>
      <c r="AG46" s="95"/>
      <c r="AH46" s="95"/>
      <c r="AI46" s="95"/>
      <c r="AQ46" s="95"/>
      <c r="AR46" s="95"/>
      <c r="AS46" s="95"/>
    </row>
    <row r="47" spans="1:45" s="1" customFormat="1" ht="14.45" customHeight="1" x14ac:dyDescent="0.2">
      <c r="A47" s="189" t="s">
        <v>569</v>
      </c>
      <c r="B47" s="190" t="s">
        <v>1</v>
      </c>
      <c r="C47" s="191">
        <f>SUM(C48:C50)</f>
        <v>802</v>
      </c>
      <c r="D47" s="191">
        <f t="shared" ref="D47:N47" si="10">SUM(D48:D50)</f>
        <v>930</v>
      </c>
      <c r="E47" s="191">
        <f t="shared" si="10"/>
        <v>749</v>
      </c>
      <c r="F47" s="191">
        <f t="shared" si="10"/>
        <v>470</v>
      </c>
      <c r="G47" s="191">
        <f t="shared" si="10"/>
        <v>808</v>
      </c>
      <c r="H47" s="191">
        <f t="shared" si="10"/>
        <v>834</v>
      </c>
      <c r="I47" s="191">
        <f t="shared" si="10"/>
        <v>695</v>
      </c>
      <c r="J47" s="191">
        <f t="shared" si="10"/>
        <v>0</v>
      </c>
      <c r="K47" s="191">
        <f t="shared" si="10"/>
        <v>0</v>
      </c>
      <c r="L47" s="191">
        <f t="shared" si="10"/>
        <v>0</v>
      </c>
      <c r="M47" s="191">
        <f t="shared" si="10"/>
        <v>0</v>
      </c>
      <c r="N47" s="191">
        <f t="shared" si="10"/>
        <v>0</v>
      </c>
      <c r="O47" s="191">
        <f t="shared" si="7"/>
        <v>5288</v>
      </c>
      <c r="P47" s="6"/>
      <c r="Q47" s="6"/>
      <c r="R47" s="6"/>
      <c r="S47" s="6"/>
      <c r="T47" s="6"/>
      <c r="U47" s="6"/>
      <c r="V47" s="182"/>
      <c r="W47" s="6"/>
      <c r="X47" s="6"/>
      <c r="Y47" s="6"/>
      <c r="Z47" s="6"/>
      <c r="AA47" s="6"/>
      <c r="AB47" s="85"/>
      <c r="AC47" s="6"/>
      <c r="AD47" s="105"/>
      <c r="AE47" s="22"/>
      <c r="AF47" s="95"/>
      <c r="AG47" s="95"/>
      <c r="AH47" s="95"/>
      <c r="AI47" s="95"/>
      <c r="AP47" s="95"/>
      <c r="AQ47" s="95"/>
      <c r="AR47" s="95"/>
      <c r="AS47" s="95"/>
    </row>
    <row r="48" spans="1:45" s="1" customFormat="1" ht="14.45" customHeight="1" x14ac:dyDescent="0.2">
      <c r="A48" s="115"/>
      <c r="B48" s="162" t="s">
        <v>69</v>
      </c>
      <c r="C48" s="155">
        <v>71</v>
      </c>
      <c r="D48" s="155">
        <v>59</v>
      </c>
      <c r="E48" s="155">
        <v>65</v>
      </c>
      <c r="F48" s="155">
        <v>41</v>
      </c>
      <c r="G48" s="155">
        <v>48</v>
      </c>
      <c r="H48" s="155">
        <v>56</v>
      </c>
      <c r="I48" s="155">
        <v>56</v>
      </c>
      <c r="J48" s="155">
        <v>0</v>
      </c>
      <c r="K48" s="155">
        <v>0</v>
      </c>
      <c r="L48" s="155">
        <v>0</v>
      </c>
      <c r="M48" s="155">
        <v>0</v>
      </c>
      <c r="N48" s="155">
        <v>0</v>
      </c>
      <c r="O48" s="155">
        <f t="shared" si="7"/>
        <v>396</v>
      </c>
      <c r="P48" s="6"/>
      <c r="Q48" s="6"/>
      <c r="R48" s="6"/>
      <c r="S48" s="6"/>
      <c r="T48" s="6"/>
      <c r="U48" s="6"/>
      <c r="V48" s="185"/>
      <c r="W48" s="85"/>
      <c r="X48" s="85"/>
      <c r="Y48" s="85"/>
      <c r="Z48" s="85"/>
      <c r="AA48" s="85"/>
      <c r="AB48" s="85"/>
      <c r="AC48" s="85"/>
      <c r="AD48" s="105"/>
      <c r="AE48" s="105"/>
      <c r="AF48" s="95"/>
      <c r="AG48" s="95"/>
      <c r="AH48" s="95"/>
      <c r="AI48" s="95"/>
      <c r="AP48" s="95"/>
      <c r="AQ48" s="95"/>
      <c r="AR48" s="95"/>
      <c r="AS48" s="95"/>
    </row>
    <row r="49" spans="1:45" s="1" customFormat="1" ht="14.45" customHeight="1" x14ac:dyDescent="0.2">
      <c r="A49" s="115"/>
      <c r="B49" s="162" t="s">
        <v>101</v>
      </c>
      <c r="C49" s="155">
        <v>87</v>
      </c>
      <c r="D49" s="155">
        <v>78</v>
      </c>
      <c r="E49" s="155">
        <v>76</v>
      </c>
      <c r="F49" s="155">
        <v>57</v>
      </c>
      <c r="G49" s="155">
        <v>44</v>
      </c>
      <c r="H49" s="155">
        <v>70</v>
      </c>
      <c r="I49" s="155">
        <v>42</v>
      </c>
      <c r="J49" s="155">
        <v>0</v>
      </c>
      <c r="K49" s="155">
        <v>0</v>
      </c>
      <c r="L49" s="155">
        <v>0</v>
      </c>
      <c r="M49" s="155">
        <v>0</v>
      </c>
      <c r="N49" s="155">
        <v>0</v>
      </c>
      <c r="O49" s="155">
        <f t="shared" si="7"/>
        <v>454</v>
      </c>
      <c r="P49" s="6"/>
      <c r="Q49" s="6"/>
      <c r="R49" s="6"/>
      <c r="S49" s="6"/>
      <c r="T49" s="6"/>
      <c r="U49" s="85"/>
      <c r="V49" s="185"/>
      <c r="W49" s="85"/>
      <c r="X49" s="85"/>
      <c r="Y49" s="85"/>
      <c r="Z49" s="85"/>
      <c r="AA49" s="85"/>
      <c r="AB49" s="85"/>
      <c r="AC49" s="85"/>
      <c r="AD49" s="105"/>
      <c r="AE49" s="105"/>
      <c r="AF49" s="95"/>
      <c r="AG49" s="95"/>
      <c r="AH49" s="95"/>
      <c r="AI49" s="95"/>
      <c r="AL49" s="95"/>
      <c r="AM49" s="95"/>
      <c r="AN49" s="95"/>
      <c r="AO49" s="95"/>
      <c r="AP49" s="95"/>
      <c r="AQ49" s="95"/>
      <c r="AR49" s="95"/>
      <c r="AS49" s="95"/>
    </row>
    <row r="50" spans="1:45" s="1" customFormat="1" ht="14.45" customHeight="1" x14ac:dyDescent="0.2">
      <c r="A50" s="115"/>
      <c r="B50" s="162" t="s">
        <v>130</v>
      </c>
      <c r="C50" s="155">
        <v>644</v>
      </c>
      <c r="D50" s="155">
        <v>793</v>
      </c>
      <c r="E50" s="155">
        <v>608</v>
      </c>
      <c r="F50" s="155">
        <v>372</v>
      </c>
      <c r="G50" s="155">
        <v>716</v>
      </c>
      <c r="H50" s="155">
        <v>708</v>
      </c>
      <c r="I50" s="155">
        <v>597</v>
      </c>
      <c r="J50" s="155">
        <v>0</v>
      </c>
      <c r="K50" s="155">
        <v>0</v>
      </c>
      <c r="L50" s="155">
        <v>0</v>
      </c>
      <c r="M50" s="155">
        <v>0</v>
      </c>
      <c r="N50" s="155">
        <v>0</v>
      </c>
      <c r="O50" s="155">
        <f t="shared" si="7"/>
        <v>4438</v>
      </c>
      <c r="P50" s="6"/>
      <c r="Q50" s="6"/>
      <c r="R50" s="6"/>
      <c r="S50" s="6"/>
      <c r="T50" s="6"/>
      <c r="U50" s="6"/>
      <c r="V50" s="182"/>
      <c r="W50" s="6"/>
      <c r="X50" s="6"/>
      <c r="Y50" s="6"/>
      <c r="Z50" s="6"/>
      <c r="AA50" s="6"/>
      <c r="AB50" s="6"/>
      <c r="AC50" s="6"/>
      <c r="AD50" s="105"/>
      <c r="AE50" s="22"/>
      <c r="AF50" s="95"/>
      <c r="AG50" s="95"/>
      <c r="AH50" s="95"/>
      <c r="AI50" s="95"/>
      <c r="AP50" s="95"/>
      <c r="AQ50" s="95"/>
      <c r="AR50" s="95"/>
      <c r="AS50" s="95"/>
    </row>
    <row r="51" spans="1:45" s="1" customFormat="1" ht="14.45" customHeight="1" x14ac:dyDescent="0.2">
      <c r="A51" s="190" t="s">
        <v>2</v>
      </c>
      <c r="B51" s="190" t="s">
        <v>1</v>
      </c>
      <c r="C51" s="191">
        <f>SUM(C52:C54)</f>
        <v>11630</v>
      </c>
      <c r="D51" s="191">
        <f t="shared" ref="D51:N51" si="11">SUM(D52:D54)</f>
        <v>14955</v>
      </c>
      <c r="E51" s="191">
        <f t="shared" si="11"/>
        <v>17312</v>
      </c>
      <c r="F51" s="191">
        <f t="shared" si="11"/>
        <v>16961</v>
      </c>
      <c r="G51" s="191">
        <f t="shared" si="11"/>
        <v>17862</v>
      </c>
      <c r="H51" s="191">
        <f t="shared" si="11"/>
        <v>16340</v>
      </c>
      <c r="I51" s="191">
        <f t="shared" si="11"/>
        <v>9092</v>
      </c>
      <c r="J51" s="191">
        <f t="shared" si="11"/>
        <v>0</v>
      </c>
      <c r="K51" s="191">
        <f t="shared" si="11"/>
        <v>0</v>
      </c>
      <c r="L51" s="191">
        <f t="shared" si="11"/>
        <v>0</v>
      </c>
      <c r="M51" s="191">
        <f t="shared" si="11"/>
        <v>0</v>
      </c>
      <c r="N51" s="191">
        <f t="shared" si="11"/>
        <v>0</v>
      </c>
      <c r="O51" s="191">
        <f t="shared" si="7"/>
        <v>104152</v>
      </c>
      <c r="P51" s="6"/>
      <c r="Q51" s="6"/>
      <c r="R51" s="6"/>
      <c r="S51" s="6"/>
      <c r="T51" s="6"/>
      <c r="U51" s="85"/>
      <c r="V51" s="185"/>
      <c r="W51" s="85"/>
      <c r="X51" s="85"/>
      <c r="Y51" s="85"/>
      <c r="Z51" s="85"/>
      <c r="AA51" s="85"/>
      <c r="AB51" s="85"/>
      <c r="AC51" s="85"/>
      <c r="AD51" s="105"/>
      <c r="AE51" s="105"/>
      <c r="AF51" s="95"/>
      <c r="AG51" s="95"/>
      <c r="AH51" s="95"/>
      <c r="AI51" s="95"/>
      <c r="AP51" s="95"/>
      <c r="AQ51" s="95"/>
      <c r="AR51" s="95"/>
      <c r="AS51" s="95"/>
    </row>
    <row r="52" spans="1:45" s="1" customFormat="1" ht="14.45" customHeight="1" x14ac:dyDescent="0.2">
      <c r="A52" s="162"/>
      <c r="B52" s="162" t="s">
        <v>69</v>
      </c>
      <c r="C52" s="155">
        <v>146</v>
      </c>
      <c r="D52" s="155">
        <v>146</v>
      </c>
      <c r="E52" s="155">
        <v>167</v>
      </c>
      <c r="F52" s="155">
        <v>134</v>
      </c>
      <c r="G52" s="155">
        <v>116</v>
      </c>
      <c r="H52" s="155">
        <v>119</v>
      </c>
      <c r="I52" s="155">
        <v>90</v>
      </c>
      <c r="J52" s="155">
        <v>0</v>
      </c>
      <c r="K52" s="155">
        <v>0</v>
      </c>
      <c r="L52" s="155">
        <v>0</v>
      </c>
      <c r="M52" s="155">
        <v>0</v>
      </c>
      <c r="N52" s="155">
        <v>0</v>
      </c>
      <c r="O52" s="155">
        <f t="shared" si="7"/>
        <v>918</v>
      </c>
      <c r="P52" s="6"/>
      <c r="Q52" s="6"/>
      <c r="R52" s="6"/>
      <c r="S52" s="6"/>
      <c r="T52" s="6"/>
      <c r="U52" s="6"/>
      <c r="V52" s="182"/>
      <c r="W52" s="6"/>
      <c r="X52" s="85"/>
      <c r="Y52" s="85"/>
      <c r="Z52" s="85"/>
      <c r="AA52" s="85"/>
      <c r="AB52" s="85"/>
      <c r="AC52" s="85"/>
      <c r="AD52" s="105"/>
      <c r="AE52" s="105"/>
      <c r="AF52" s="95"/>
      <c r="AG52" s="95"/>
      <c r="AH52" s="95"/>
      <c r="AI52" s="95"/>
      <c r="AO52" s="95"/>
      <c r="AP52" s="95"/>
      <c r="AQ52" s="95"/>
      <c r="AR52" s="95"/>
      <c r="AS52" s="95"/>
    </row>
    <row r="53" spans="1:45" s="1" customFormat="1" ht="14.45" customHeight="1" x14ac:dyDescent="0.2">
      <c r="A53" s="162"/>
      <c r="B53" s="162" t="s">
        <v>101</v>
      </c>
      <c r="C53" s="155">
        <v>206</v>
      </c>
      <c r="D53" s="155">
        <v>202</v>
      </c>
      <c r="E53" s="155">
        <v>236</v>
      </c>
      <c r="F53" s="155">
        <v>162</v>
      </c>
      <c r="G53" s="155">
        <v>206</v>
      </c>
      <c r="H53" s="155">
        <v>308</v>
      </c>
      <c r="I53" s="155">
        <v>172</v>
      </c>
      <c r="J53" s="155">
        <v>0</v>
      </c>
      <c r="K53" s="155">
        <v>0</v>
      </c>
      <c r="L53" s="155">
        <v>0</v>
      </c>
      <c r="M53" s="155">
        <v>0</v>
      </c>
      <c r="N53" s="155">
        <v>0</v>
      </c>
      <c r="O53" s="155">
        <f t="shared" si="7"/>
        <v>1492</v>
      </c>
      <c r="P53" s="6"/>
      <c r="Q53" s="6"/>
      <c r="R53" s="6"/>
      <c r="S53" s="6"/>
      <c r="T53" s="6"/>
      <c r="U53" s="6"/>
      <c r="V53" s="182"/>
      <c r="W53" s="6"/>
      <c r="X53" s="6"/>
      <c r="Y53" s="85"/>
      <c r="Z53" s="85"/>
      <c r="AA53" s="85"/>
      <c r="AB53" s="85"/>
      <c r="AC53" s="6"/>
      <c r="AD53" s="105"/>
      <c r="AE53" s="22"/>
      <c r="AF53" s="95"/>
      <c r="AG53" s="95"/>
      <c r="AH53" s="95"/>
      <c r="AI53" s="95"/>
      <c r="AP53" s="95"/>
      <c r="AQ53" s="95"/>
      <c r="AR53" s="95"/>
      <c r="AS53" s="95"/>
    </row>
    <row r="54" spans="1:45" s="1" customFormat="1" ht="14.45" customHeight="1" x14ac:dyDescent="0.2">
      <c r="A54" s="162"/>
      <c r="B54" s="162" t="s">
        <v>130</v>
      </c>
      <c r="C54" s="155">
        <v>11278</v>
      </c>
      <c r="D54" s="155">
        <v>14607</v>
      </c>
      <c r="E54" s="155">
        <v>16909</v>
      </c>
      <c r="F54" s="155">
        <v>16665</v>
      </c>
      <c r="G54" s="155">
        <v>17540</v>
      </c>
      <c r="H54" s="155">
        <v>15913</v>
      </c>
      <c r="I54" s="155">
        <v>8830</v>
      </c>
      <c r="J54" s="155">
        <v>0</v>
      </c>
      <c r="K54" s="155">
        <v>0</v>
      </c>
      <c r="L54" s="155">
        <v>0</v>
      </c>
      <c r="M54" s="155">
        <v>0</v>
      </c>
      <c r="N54" s="155">
        <v>0</v>
      </c>
      <c r="O54" s="155">
        <f t="shared" si="7"/>
        <v>101742</v>
      </c>
      <c r="P54" s="6"/>
      <c r="Q54" s="6"/>
      <c r="R54" s="6"/>
      <c r="S54" s="6"/>
      <c r="T54" s="6"/>
      <c r="U54" s="6"/>
      <c r="V54" s="182"/>
      <c r="W54" s="6"/>
      <c r="X54" s="85"/>
      <c r="Y54" s="85"/>
      <c r="Z54" s="85"/>
      <c r="AA54" s="85"/>
      <c r="AB54" s="85"/>
      <c r="AC54" s="85"/>
      <c r="AD54" s="105"/>
      <c r="AE54" s="105"/>
      <c r="AF54" s="95"/>
      <c r="AG54" s="95"/>
      <c r="AH54" s="95"/>
      <c r="AI54" s="95"/>
      <c r="AP54" s="95"/>
      <c r="AQ54" s="95"/>
      <c r="AR54" s="95"/>
      <c r="AS54" s="95"/>
    </row>
    <row r="55" spans="1:45" s="1" customFormat="1" ht="14.45" customHeight="1" x14ac:dyDescent="0.2">
      <c r="A55" s="190" t="s">
        <v>3</v>
      </c>
      <c r="B55" s="190" t="s">
        <v>1</v>
      </c>
      <c r="C55" s="191">
        <f>SUM(C56:C58)</f>
        <v>474</v>
      </c>
      <c r="D55" s="191">
        <f t="shared" ref="D55:N55" si="12">SUM(D56:D58)</f>
        <v>785</v>
      </c>
      <c r="E55" s="191">
        <f t="shared" si="12"/>
        <v>1145</v>
      </c>
      <c r="F55" s="191">
        <f t="shared" si="12"/>
        <v>1183</v>
      </c>
      <c r="G55" s="191">
        <f t="shared" si="12"/>
        <v>514</v>
      </c>
      <c r="H55" s="191">
        <f t="shared" si="12"/>
        <v>642</v>
      </c>
      <c r="I55" s="191">
        <f t="shared" si="12"/>
        <v>409</v>
      </c>
      <c r="J55" s="191">
        <f t="shared" si="12"/>
        <v>0</v>
      </c>
      <c r="K55" s="191">
        <f t="shared" si="12"/>
        <v>0</v>
      </c>
      <c r="L55" s="191">
        <f t="shared" si="12"/>
        <v>0</v>
      </c>
      <c r="M55" s="191">
        <f t="shared" si="12"/>
        <v>0</v>
      </c>
      <c r="N55" s="191">
        <f t="shared" si="12"/>
        <v>0</v>
      </c>
      <c r="O55" s="191">
        <f t="shared" si="7"/>
        <v>5152</v>
      </c>
      <c r="P55" s="6"/>
      <c r="Q55" s="6"/>
      <c r="R55" s="6"/>
      <c r="S55" s="6"/>
      <c r="T55" s="6"/>
      <c r="U55" s="6"/>
      <c r="V55" s="182"/>
      <c r="W55" s="6"/>
      <c r="X55" s="6"/>
      <c r="Y55" s="85"/>
      <c r="Z55" s="85"/>
      <c r="AA55" s="6"/>
      <c r="AB55" s="85"/>
      <c r="AC55" s="6"/>
      <c r="AD55" s="22"/>
      <c r="AE55" s="22"/>
      <c r="AF55" s="95"/>
      <c r="AG55" s="95"/>
      <c r="AH55" s="95"/>
      <c r="AI55" s="95"/>
      <c r="AP55" s="95"/>
      <c r="AQ55" s="95"/>
      <c r="AR55" s="95"/>
      <c r="AS55" s="95"/>
    </row>
    <row r="56" spans="1:45" s="1" customFormat="1" ht="14.45" customHeight="1" x14ac:dyDescent="0.2">
      <c r="A56" s="162"/>
      <c r="B56" s="162" t="s">
        <v>69</v>
      </c>
      <c r="C56" s="155">
        <v>161</v>
      </c>
      <c r="D56" s="155">
        <v>183</v>
      </c>
      <c r="E56" s="155">
        <v>258</v>
      </c>
      <c r="F56" s="155">
        <v>233</v>
      </c>
      <c r="G56" s="155">
        <v>151</v>
      </c>
      <c r="H56" s="155">
        <v>241</v>
      </c>
      <c r="I56" s="155">
        <v>121</v>
      </c>
      <c r="J56" s="155">
        <v>0</v>
      </c>
      <c r="K56" s="155">
        <v>0</v>
      </c>
      <c r="L56" s="155">
        <v>0</v>
      </c>
      <c r="M56" s="155">
        <v>0</v>
      </c>
      <c r="N56" s="155">
        <v>0</v>
      </c>
      <c r="O56" s="155">
        <f t="shared" si="7"/>
        <v>1348</v>
      </c>
      <c r="P56" s="6"/>
      <c r="Q56" s="6"/>
      <c r="R56" s="6"/>
      <c r="S56" s="6"/>
      <c r="T56" s="6"/>
      <c r="U56" s="6"/>
      <c r="V56" s="182"/>
      <c r="W56" s="6"/>
      <c r="X56" s="6"/>
      <c r="Y56" s="6"/>
      <c r="Z56" s="85"/>
      <c r="AA56" s="85"/>
      <c r="AB56" s="85"/>
      <c r="AC56" s="85"/>
      <c r="AD56" s="105"/>
      <c r="AE56" s="105"/>
      <c r="AF56" s="95"/>
      <c r="AG56" s="95"/>
      <c r="AH56" s="95"/>
      <c r="AP56" s="95"/>
      <c r="AQ56" s="95"/>
      <c r="AR56" s="95"/>
      <c r="AS56" s="95"/>
    </row>
    <row r="57" spans="1:45" s="1" customFormat="1" ht="14.45" customHeight="1" x14ac:dyDescent="0.2">
      <c r="A57" s="162"/>
      <c r="B57" s="162" t="s">
        <v>101</v>
      </c>
      <c r="C57" s="155">
        <v>34</v>
      </c>
      <c r="D57" s="155">
        <v>25</v>
      </c>
      <c r="E57" s="155">
        <v>42</v>
      </c>
      <c r="F57" s="155">
        <v>58</v>
      </c>
      <c r="G57" s="155">
        <v>32</v>
      </c>
      <c r="H57" s="155">
        <v>37</v>
      </c>
      <c r="I57" s="155">
        <v>32</v>
      </c>
      <c r="J57" s="155">
        <v>0</v>
      </c>
      <c r="K57" s="155">
        <v>0</v>
      </c>
      <c r="L57" s="155">
        <v>0</v>
      </c>
      <c r="M57" s="155">
        <v>0</v>
      </c>
      <c r="N57" s="155">
        <v>0</v>
      </c>
      <c r="O57" s="155">
        <f t="shared" si="7"/>
        <v>260</v>
      </c>
      <c r="P57" s="6"/>
      <c r="Q57" s="6"/>
      <c r="R57" s="6"/>
      <c r="S57" s="6"/>
      <c r="T57" s="6"/>
      <c r="U57" s="6"/>
      <c r="V57" s="185"/>
      <c r="W57" s="85"/>
      <c r="X57" s="85"/>
      <c r="Y57" s="85"/>
      <c r="Z57" s="85"/>
      <c r="AA57" s="85"/>
      <c r="AB57" s="85"/>
      <c r="AC57" s="85"/>
      <c r="AD57" s="105"/>
      <c r="AE57" s="105"/>
      <c r="AF57" s="95"/>
      <c r="AG57" s="95"/>
      <c r="AH57" s="95"/>
      <c r="AI57" s="95"/>
      <c r="AP57" s="95"/>
      <c r="AQ57" s="95"/>
      <c r="AR57" s="95"/>
      <c r="AS57" s="95"/>
    </row>
    <row r="58" spans="1:45" s="1" customFormat="1" ht="14.45" customHeight="1" x14ac:dyDescent="0.2">
      <c r="A58" s="162"/>
      <c r="B58" s="162" t="s">
        <v>130</v>
      </c>
      <c r="C58" s="155">
        <v>279</v>
      </c>
      <c r="D58" s="155">
        <v>577</v>
      </c>
      <c r="E58" s="155">
        <v>845</v>
      </c>
      <c r="F58" s="155">
        <v>892</v>
      </c>
      <c r="G58" s="155">
        <v>331</v>
      </c>
      <c r="H58" s="155">
        <v>364</v>
      </c>
      <c r="I58" s="155">
        <v>256</v>
      </c>
      <c r="J58" s="155">
        <v>0</v>
      </c>
      <c r="K58" s="155">
        <v>0</v>
      </c>
      <c r="L58" s="155">
        <v>0</v>
      </c>
      <c r="M58" s="155">
        <v>0</v>
      </c>
      <c r="N58" s="155">
        <v>0</v>
      </c>
      <c r="O58" s="155">
        <f t="shared" si="7"/>
        <v>3544</v>
      </c>
      <c r="P58" s="6"/>
      <c r="Q58" s="6"/>
      <c r="R58" s="6"/>
      <c r="S58" s="6"/>
      <c r="T58" s="6"/>
      <c r="U58" s="6"/>
      <c r="V58" s="185"/>
      <c r="W58" s="85"/>
      <c r="X58" s="85"/>
      <c r="Y58" s="85"/>
      <c r="Z58" s="85"/>
      <c r="AA58" s="85"/>
      <c r="AB58" s="85"/>
      <c r="AC58" s="6"/>
      <c r="AD58" s="22"/>
      <c r="AE58" s="22"/>
      <c r="AF58" s="95"/>
      <c r="AG58" s="95"/>
      <c r="AI58" s="95"/>
      <c r="AP58" s="95"/>
      <c r="AQ58" s="95"/>
      <c r="AR58" s="95"/>
      <c r="AS58" s="95"/>
    </row>
    <row r="59" spans="1:45" s="1" customFormat="1" ht="14.45" customHeight="1" x14ac:dyDescent="0.2">
      <c r="A59" s="190" t="s">
        <v>570</v>
      </c>
      <c r="B59" s="190" t="s">
        <v>1</v>
      </c>
      <c r="C59" s="191">
        <f>SUM(C60:C62)</f>
        <v>8615</v>
      </c>
      <c r="D59" s="191">
        <f t="shared" ref="D59:N59" si="13">SUM(D60:D62)</f>
        <v>10594</v>
      </c>
      <c r="E59" s="191">
        <f t="shared" si="13"/>
        <v>8520</v>
      </c>
      <c r="F59" s="191">
        <f t="shared" si="13"/>
        <v>5133</v>
      </c>
      <c r="G59" s="191">
        <f t="shared" si="13"/>
        <v>4458</v>
      </c>
      <c r="H59" s="191">
        <f t="shared" si="13"/>
        <v>4958</v>
      </c>
      <c r="I59" s="191">
        <f t="shared" si="13"/>
        <v>3700</v>
      </c>
      <c r="J59" s="191">
        <f t="shared" si="13"/>
        <v>0</v>
      </c>
      <c r="K59" s="191">
        <f t="shared" si="13"/>
        <v>0</v>
      </c>
      <c r="L59" s="191">
        <f t="shared" si="13"/>
        <v>0</v>
      </c>
      <c r="M59" s="191">
        <f t="shared" si="13"/>
        <v>0</v>
      </c>
      <c r="N59" s="191">
        <f t="shared" si="13"/>
        <v>0</v>
      </c>
      <c r="O59" s="191">
        <f t="shared" si="7"/>
        <v>45978</v>
      </c>
      <c r="P59" s="6"/>
      <c r="Q59" s="6"/>
      <c r="R59" s="6"/>
      <c r="S59" s="6"/>
      <c r="T59" s="6"/>
      <c r="U59" s="6"/>
      <c r="V59" s="182"/>
      <c r="W59" s="6"/>
      <c r="X59" s="6"/>
      <c r="Y59" s="85"/>
      <c r="Z59" s="85"/>
      <c r="AA59" s="85"/>
      <c r="AB59" s="85"/>
      <c r="AC59" s="85"/>
      <c r="AD59" s="105"/>
      <c r="AE59" s="105"/>
      <c r="AF59" s="95"/>
      <c r="AG59" s="95"/>
      <c r="AH59" s="95"/>
      <c r="AI59" s="95"/>
      <c r="AP59" s="95"/>
      <c r="AQ59" s="95"/>
      <c r="AR59" s="95"/>
      <c r="AS59" s="95"/>
    </row>
    <row r="60" spans="1:45" s="1" customFormat="1" ht="14.45" customHeight="1" x14ac:dyDescent="0.2">
      <c r="A60" s="162"/>
      <c r="B60" s="162" t="s">
        <v>69</v>
      </c>
      <c r="C60" s="155">
        <v>36</v>
      </c>
      <c r="D60" s="155">
        <v>34</v>
      </c>
      <c r="E60" s="155">
        <v>30</v>
      </c>
      <c r="F60" s="155">
        <v>23</v>
      </c>
      <c r="G60" s="155">
        <v>13</v>
      </c>
      <c r="H60" s="155">
        <v>31</v>
      </c>
      <c r="I60" s="155">
        <v>26</v>
      </c>
      <c r="J60" s="155">
        <v>0</v>
      </c>
      <c r="K60" s="155">
        <v>0</v>
      </c>
      <c r="L60" s="155">
        <v>0</v>
      </c>
      <c r="M60" s="155">
        <v>0</v>
      </c>
      <c r="N60" s="155">
        <v>0</v>
      </c>
      <c r="O60" s="155">
        <f t="shared" si="7"/>
        <v>193</v>
      </c>
      <c r="P60" s="6"/>
      <c r="Q60" s="6"/>
      <c r="R60" s="6"/>
      <c r="S60" s="6"/>
      <c r="T60" s="6"/>
      <c r="U60" s="6"/>
      <c r="V60" s="182"/>
      <c r="W60" s="6"/>
      <c r="X60" s="6"/>
      <c r="Y60" s="85"/>
      <c r="Z60" s="85"/>
      <c r="AA60" s="85"/>
      <c r="AB60" s="85"/>
      <c r="AC60" s="85"/>
      <c r="AD60" s="105"/>
      <c r="AE60" s="105"/>
      <c r="AF60" s="95"/>
      <c r="AG60" s="95"/>
      <c r="AH60" s="95"/>
      <c r="AP60" s="95"/>
      <c r="AQ60" s="95"/>
      <c r="AR60" s="95"/>
      <c r="AS60" s="95"/>
    </row>
    <row r="61" spans="1:45" s="1" customFormat="1" ht="14.45" customHeight="1" x14ac:dyDescent="0.2">
      <c r="A61" s="162"/>
      <c r="B61" s="162" t="s">
        <v>101</v>
      </c>
      <c r="C61" s="155">
        <v>80</v>
      </c>
      <c r="D61" s="155">
        <v>109</v>
      </c>
      <c r="E61" s="155">
        <v>114</v>
      </c>
      <c r="F61" s="155">
        <v>38</v>
      </c>
      <c r="G61" s="155">
        <v>48</v>
      </c>
      <c r="H61" s="155">
        <v>62</v>
      </c>
      <c r="I61" s="155">
        <v>30</v>
      </c>
      <c r="J61" s="155">
        <v>0</v>
      </c>
      <c r="K61" s="155">
        <v>0</v>
      </c>
      <c r="L61" s="155">
        <v>0</v>
      </c>
      <c r="M61" s="155">
        <v>0</v>
      </c>
      <c r="N61" s="155">
        <v>0</v>
      </c>
      <c r="O61" s="155">
        <f t="shared" si="7"/>
        <v>481</v>
      </c>
      <c r="P61" s="6"/>
      <c r="Q61" s="6"/>
      <c r="R61" s="6"/>
      <c r="S61" s="6"/>
      <c r="T61" s="6"/>
      <c r="U61" s="6"/>
      <c r="V61" s="182"/>
      <c r="W61" s="6"/>
      <c r="X61" s="6"/>
      <c r="Y61" s="85"/>
      <c r="Z61" s="85"/>
      <c r="AA61" s="85"/>
      <c r="AB61" s="85"/>
      <c r="AC61" s="85"/>
      <c r="AD61" s="105"/>
      <c r="AE61" s="105"/>
      <c r="AF61" s="95"/>
      <c r="AG61" s="95"/>
      <c r="AH61" s="95"/>
      <c r="AK61" s="95"/>
      <c r="AL61" s="95"/>
      <c r="AM61" s="95"/>
      <c r="AN61" s="95"/>
      <c r="AO61" s="95"/>
      <c r="AP61" s="95"/>
      <c r="AQ61" s="95"/>
      <c r="AR61" s="95"/>
      <c r="AS61" s="95"/>
    </row>
    <row r="62" spans="1:45" s="1" customFormat="1" ht="14.45" customHeight="1" x14ac:dyDescent="0.2">
      <c r="A62" s="162"/>
      <c r="B62" s="162" t="s">
        <v>130</v>
      </c>
      <c r="C62" s="155">
        <v>8499</v>
      </c>
      <c r="D62" s="155">
        <v>10451</v>
      </c>
      <c r="E62" s="155">
        <v>8376</v>
      </c>
      <c r="F62" s="155">
        <v>5072</v>
      </c>
      <c r="G62" s="155">
        <v>4397</v>
      </c>
      <c r="H62" s="155">
        <v>4865</v>
      </c>
      <c r="I62" s="155">
        <v>3644</v>
      </c>
      <c r="J62" s="155">
        <v>0</v>
      </c>
      <c r="K62" s="155">
        <v>0</v>
      </c>
      <c r="L62" s="155">
        <v>0</v>
      </c>
      <c r="M62" s="155">
        <v>0</v>
      </c>
      <c r="N62" s="155">
        <v>0</v>
      </c>
      <c r="O62" s="155">
        <f t="shared" si="7"/>
        <v>45304</v>
      </c>
      <c r="P62" s="6"/>
      <c r="Q62" s="6"/>
      <c r="R62" s="6"/>
      <c r="S62" s="6"/>
      <c r="T62" s="6"/>
      <c r="U62" s="6"/>
      <c r="V62" s="182"/>
      <c r="W62" s="6"/>
      <c r="X62" s="6"/>
      <c r="Y62" s="85"/>
      <c r="Z62" s="85"/>
      <c r="AA62" s="85"/>
      <c r="AB62" s="85"/>
      <c r="AC62" s="85"/>
      <c r="AD62" s="105"/>
      <c r="AE62" s="105"/>
      <c r="AF62" s="95"/>
      <c r="AG62" s="95"/>
      <c r="AI62" s="95"/>
      <c r="AP62" s="95"/>
      <c r="AQ62" s="95"/>
      <c r="AR62" s="95"/>
      <c r="AS62" s="95"/>
    </row>
    <row r="63" spans="1:45" s="1" customFormat="1" ht="12" x14ac:dyDescent="0.2">
      <c r="A63" s="59"/>
      <c r="E63" s="6"/>
      <c r="F63" s="6"/>
      <c r="G63" s="6"/>
      <c r="Q63" s="6"/>
      <c r="R63" s="17"/>
      <c r="S63" s="17"/>
      <c r="T63" s="172"/>
      <c r="U63" s="172"/>
      <c r="V63" s="192"/>
      <c r="W63" s="17"/>
      <c r="X63" s="172"/>
      <c r="Y63" s="172"/>
      <c r="Z63" s="17"/>
      <c r="AA63" s="17"/>
      <c r="AB63" s="17"/>
      <c r="AC63" s="22"/>
      <c r="AD63" s="22"/>
      <c r="AE63" s="22"/>
      <c r="AF63" s="22"/>
      <c r="AQ63" s="95"/>
      <c r="AS63" s="95"/>
    </row>
    <row r="64" spans="1:45" s="6" customFormat="1" ht="18" customHeight="1" x14ac:dyDescent="0.2">
      <c r="A64" s="333"/>
      <c r="B64" s="334"/>
      <c r="C64" s="334"/>
      <c r="D64" s="334"/>
      <c r="E64" s="334"/>
      <c r="F64" s="334"/>
      <c r="G64" s="334"/>
      <c r="H64" s="334"/>
      <c r="I64" s="334"/>
      <c r="J64" s="334"/>
      <c r="K64" s="334"/>
      <c r="L64" s="334"/>
      <c r="M64" s="334"/>
      <c r="N64" s="334"/>
      <c r="O64" s="334"/>
      <c r="P64" s="334"/>
      <c r="Q64" s="334"/>
      <c r="R64" s="334"/>
      <c r="S64" s="334"/>
      <c r="T64" s="334"/>
      <c r="U64" s="334"/>
      <c r="V64" s="335"/>
      <c r="W64" s="17"/>
      <c r="X64" s="17"/>
      <c r="Y64" s="17"/>
      <c r="Z64" s="17"/>
    </row>
    <row r="65" spans="1:33" s="1" customFormat="1" ht="12" x14ac:dyDescent="0.2">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2">
      <c r="A66" s="315" t="s">
        <v>780</v>
      </c>
      <c r="B66" s="316"/>
      <c r="C66" s="316"/>
      <c r="D66" s="316"/>
      <c r="E66" s="316"/>
      <c r="F66" s="316"/>
      <c r="G66" s="316"/>
      <c r="H66" s="316"/>
      <c r="I66" s="316"/>
      <c r="J66" s="316"/>
      <c r="K66" s="316"/>
      <c r="L66" s="316"/>
      <c r="M66" s="316"/>
      <c r="N66" s="316"/>
      <c r="O66" s="17"/>
      <c r="P66" s="17"/>
      <c r="Q66" s="181"/>
      <c r="R66" s="181"/>
      <c r="S66" s="181"/>
      <c r="T66" s="181"/>
      <c r="U66" s="181"/>
      <c r="V66" s="86"/>
      <c r="W66" s="92"/>
      <c r="X66" s="92"/>
      <c r="Y66" s="92"/>
      <c r="Z66" s="92"/>
      <c r="AA66" s="87"/>
      <c r="AB66" s="87"/>
    </row>
    <row r="67" spans="1:33" s="1" customFormat="1" ht="22.5" customHeight="1" x14ac:dyDescent="0.2">
      <c r="A67" s="156" t="s">
        <v>134</v>
      </c>
      <c r="B67" s="156" t="s">
        <v>135</v>
      </c>
      <c r="C67" s="156" t="s">
        <v>136</v>
      </c>
      <c r="D67" s="156" t="s">
        <v>137</v>
      </c>
      <c r="E67" s="156" t="s">
        <v>138</v>
      </c>
      <c r="F67" s="156" t="s">
        <v>139</v>
      </c>
      <c r="G67" s="156" t="s">
        <v>140</v>
      </c>
      <c r="H67" s="156" t="s">
        <v>141</v>
      </c>
      <c r="I67" s="156" t="s">
        <v>142</v>
      </c>
      <c r="J67" s="156" t="s">
        <v>143</v>
      </c>
      <c r="K67" s="156" t="s">
        <v>145</v>
      </c>
      <c r="L67" s="156" t="s">
        <v>146</v>
      </c>
      <c r="M67" s="156" t="s">
        <v>147</v>
      </c>
      <c r="N67" s="156" t="s">
        <v>153</v>
      </c>
      <c r="O67" s="17"/>
      <c r="P67" s="181"/>
      <c r="Q67" s="181"/>
      <c r="R67" s="181"/>
      <c r="S67" s="181"/>
      <c r="T67" s="181"/>
      <c r="U67" s="181"/>
      <c r="V67" s="86"/>
      <c r="W67" s="92"/>
      <c r="X67" s="92"/>
      <c r="Y67" s="92"/>
      <c r="Z67" s="92"/>
      <c r="AA67" s="87"/>
      <c r="AB67" s="87"/>
      <c r="AC67" s="87"/>
      <c r="AD67" s="87"/>
      <c r="AE67" s="87"/>
      <c r="AF67" s="87"/>
    </row>
    <row r="68" spans="1:33" s="1" customFormat="1" ht="12" x14ac:dyDescent="0.2">
      <c r="A68" s="62" t="s">
        <v>150</v>
      </c>
      <c r="B68" s="71">
        <v>17961.2580645161</v>
      </c>
      <c r="C68" s="72">
        <v>18502.133333333299</v>
      </c>
      <c r="D68" s="71">
        <v>16796.225806451599</v>
      </c>
      <c r="E68" s="72">
        <v>16600.483870967699</v>
      </c>
      <c r="F68" s="71">
        <v>14781.392857142901</v>
      </c>
      <c r="G68" s="72">
        <v>14772.8387096774</v>
      </c>
      <c r="H68" s="72">
        <v>13888.043478260901</v>
      </c>
      <c r="I68" s="71">
        <v>0</v>
      </c>
      <c r="J68" s="72">
        <v>0</v>
      </c>
      <c r="K68" s="71">
        <v>0</v>
      </c>
      <c r="L68" s="71">
        <v>0</v>
      </c>
      <c r="M68" s="72">
        <v>0</v>
      </c>
      <c r="N68" s="71">
        <v>16284.990243902401</v>
      </c>
      <c r="O68" s="193"/>
      <c r="P68" s="194"/>
      <c r="Q68" s="194"/>
      <c r="R68" s="194"/>
      <c r="S68" s="194"/>
      <c r="T68" s="194"/>
      <c r="U68" s="194"/>
      <c r="V68" s="88"/>
      <c r="W68" s="93"/>
      <c r="X68" s="93"/>
      <c r="Y68" s="93"/>
      <c r="Z68" s="93"/>
      <c r="AA68" s="89"/>
      <c r="AB68" s="89"/>
    </row>
    <row r="69" spans="1:33" s="1" customFormat="1" ht="12" x14ac:dyDescent="0.2">
      <c r="A69" s="63" t="s">
        <v>69</v>
      </c>
      <c r="B69" s="78">
        <v>647.322580645161</v>
      </c>
      <c r="C69" s="78">
        <v>659.13333333333298</v>
      </c>
      <c r="D69" s="78">
        <v>627.90322580645204</v>
      </c>
      <c r="E69" s="78">
        <v>614.54838709677404</v>
      </c>
      <c r="F69" s="78">
        <v>634.71428571428601</v>
      </c>
      <c r="G69" s="78">
        <v>593</v>
      </c>
      <c r="H69" s="78">
        <v>632.04347826086996</v>
      </c>
      <c r="I69" s="78">
        <v>0</v>
      </c>
      <c r="J69" s="78">
        <v>0</v>
      </c>
      <c r="K69" s="78">
        <v>0</v>
      </c>
      <c r="L69" s="78">
        <v>0</v>
      </c>
      <c r="M69" s="78">
        <v>0</v>
      </c>
      <c r="N69" s="78">
        <v>629.50731707317095</v>
      </c>
      <c r="O69" s="17"/>
      <c r="P69" s="194"/>
      <c r="Q69" s="194"/>
      <c r="R69" s="194"/>
      <c r="S69" s="194"/>
      <c r="T69" s="194"/>
      <c r="U69" s="172"/>
      <c r="V69" s="88"/>
      <c r="W69" s="93"/>
      <c r="X69" s="93"/>
      <c r="Y69" s="93"/>
      <c r="Z69" s="93"/>
      <c r="AA69" s="89"/>
      <c r="AB69" s="89"/>
      <c r="AC69" s="89"/>
      <c r="AD69" s="89"/>
      <c r="AE69" s="89"/>
      <c r="AF69" s="89"/>
      <c r="AG69" s="89"/>
    </row>
    <row r="70" spans="1:33" s="1" customFormat="1" ht="12" x14ac:dyDescent="0.2">
      <c r="A70" s="64" t="s">
        <v>101</v>
      </c>
      <c r="B70" s="78">
        <v>409.45161290322602</v>
      </c>
      <c r="C70" s="78">
        <v>309.66666666666703</v>
      </c>
      <c r="D70" s="78">
        <v>295</v>
      </c>
      <c r="E70" s="78">
        <v>309.677419354839</v>
      </c>
      <c r="F70" s="78">
        <v>362.78571428571399</v>
      </c>
      <c r="G70" s="78">
        <v>352.83870967741899</v>
      </c>
      <c r="H70" s="78">
        <v>318.04347826087002</v>
      </c>
      <c r="I70" s="78">
        <v>0</v>
      </c>
      <c r="J70" s="78">
        <v>0</v>
      </c>
      <c r="K70" s="78">
        <v>0</v>
      </c>
      <c r="L70" s="78">
        <v>0</v>
      </c>
      <c r="M70" s="78">
        <v>0</v>
      </c>
      <c r="N70" s="78">
        <v>337.26341463414599</v>
      </c>
      <c r="O70" s="17"/>
      <c r="P70" s="181"/>
      <c r="Q70" s="181"/>
      <c r="R70" s="181"/>
      <c r="S70" s="181"/>
      <c r="T70" s="181"/>
      <c r="U70" s="181"/>
      <c r="V70" s="86"/>
      <c r="W70" s="92"/>
      <c r="X70" s="92"/>
      <c r="Y70" s="92"/>
      <c r="Z70" s="92"/>
      <c r="AA70" s="89"/>
      <c r="AB70" s="89"/>
      <c r="AC70" s="89"/>
      <c r="AG70" s="89"/>
    </row>
    <row r="71" spans="1:33" s="23" customFormat="1" ht="12" x14ac:dyDescent="0.2">
      <c r="A71" s="64" t="s">
        <v>130</v>
      </c>
      <c r="B71" s="78">
        <v>16904.483870967699</v>
      </c>
      <c r="C71" s="78">
        <v>17533.333333333299</v>
      </c>
      <c r="D71" s="78">
        <v>15873.322580645199</v>
      </c>
      <c r="E71" s="78">
        <v>15676.2580645161</v>
      </c>
      <c r="F71" s="78">
        <v>13783.892857142901</v>
      </c>
      <c r="G71" s="78">
        <v>13827</v>
      </c>
      <c r="H71" s="78">
        <v>12937.956521739099</v>
      </c>
      <c r="I71" s="78">
        <v>0</v>
      </c>
      <c r="J71" s="78">
        <v>0</v>
      </c>
      <c r="K71" s="78">
        <v>0</v>
      </c>
      <c r="L71" s="78">
        <v>0</v>
      </c>
      <c r="M71" s="78">
        <v>0</v>
      </c>
      <c r="N71" s="78">
        <v>15318.219512195101</v>
      </c>
      <c r="O71" s="194"/>
      <c r="P71" s="194"/>
      <c r="Q71" s="194"/>
      <c r="R71" s="194"/>
      <c r="S71" s="194"/>
      <c r="T71" s="194"/>
      <c r="U71" s="194"/>
      <c r="V71" s="88"/>
      <c r="W71" s="94"/>
      <c r="X71" s="94"/>
      <c r="Y71" s="94"/>
      <c r="Z71" s="94"/>
      <c r="AA71" s="94"/>
      <c r="AB71" s="94"/>
      <c r="AC71" s="94"/>
      <c r="AD71" s="94"/>
      <c r="AE71" s="94"/>
      <c r="AF71" s="94"/>
      <c r="AG71" s="94"/>
    </row>
    <row r="72" spans="1:33" s="1" customFormat="1" ht="12" x14ac:dyDescent="0.2">
      <c r="A72" s="62" t="s">
        <v>151</v>
      </c>
      <c r="B72" s="71">
        <v>4832.6774193548399</v>
      </c>
      <c r="C72" s="72">
        <v>4833.0666666666702</v>
      </c>
      <c r="D72" s="71">
        <v>4774.5483870967701</v>
      </c>
      <c r="E72" s="72">
        <v>4857.1935483871002</v>
      </c>
      <c r="F72" s="71">
        <v>4990.9642857142899</v>
      </c>
      <c r="G72" s="72">
        <v>5175.8709677419301</v>
      </c>
      <c r="H72" s="72">
        <v>5422.0869565217399</v>
      </c>
      <c r="I72" s="71">
        <v>0</v>
      </c>
      <c r="J72" s="72">
        <v>0</v>
      </c>
      <c r="K72" s="71">
        <v>0</v>
      </c>
      <c r="L72" s="71">
        <v>0</v>
      </c>
      <c r="M72" s="72">
        <v>0</v>
      </c>
      <c r="N72" s="71">
        <v>4967.2975609756104</v>
      </c>
      <c r="O72" s="17"/>
      <c r="P72" s="194"/>
      <c r="Q72" s="194"/>
      <c r="R72" s="194"/>
      <c r="S72" s="194"/>
      <c r="T72" s="194"/>
      <c r="U72" s="194"/>
      <c r="V72" s="88"/>
      <c r="W72" s="89"/>
      <c r="X72" s="89"/>
      <c r="Y72" s="89"/>
      <c r="Z72" s="89"/>
      <c r="AA72" s="89"/>
      <c r="AB72" s="89"/>
      <c r="AC72" s="89"/>
      <c r="AD72" s="89"/>
      <c r="AE72" s="89"/>
      <c r="AF72" s="89"/>
      <c r="AG72" s="89"/>
    </row>
    <row r="73" spans="1:33" s="1" customFormat="1" ht="12" x14ac:dyDescent="0.2">
      <c r="A73" s="63" t="s">
        <v>69</v>
      </c>
      <c r="B73" s="78">
        <v>3990.6451612903202</v>
      </c>
      <c r="C73" s="78">
        <v>3971.5666666666698</v>
      </c>
      <c r="D73" s="78">
        <v>3939.5161290322599</v>
      </c>
      <c r="E73" s="78">
        <v>4048.83870967742</v>
      </c>
      <c r="F73" s="78">
        <v>4140.9642857142899</v>
      </c>
      <c r="G73" s="78">
        <v>4194.9032258064499</v>
      </c>
      <c r="H73" s="78">
        <v>4214.3043478260897</v>
      </c>
      <c r="I73" s="78">
        <v>0</v>
      </c>
      <c r="J73" s="78">
        <v>0</v>
      </c>
      <c r="K73" s="78">
        <v>0</v>
      </c>
      <c r="L73" s="78">
        <v>0</v>
      </c>
      <c r="M73" s="78">
        <v>0</v>
      </c>
      <c r="N73" s="78">
        <v>4065.4341463414598</v>
      </c>
      <c r="O73" s="17"/>
      <c r="P73" s="194"/>
      <c r="Q73" s="194"/>
      <c r="R73" s="194"/>
      <c r="S73" s="194"/>
      <c r="T73" s="194"/>
      <c r="U73" s="194"/>
      <c r="V73" s="88"/>
      <c r="W73" s="89"/>
      <c r="X73" s="89"/>
      <c r="Y73" s="89"/>
      <c r="Z73" s="89"/>
      <c r="AA73" s="89"/>
      <c r="AB73" s="89"/>
      <c r="AC73" s="95"/>
      <c r="AD73" s="89"/>
      <c r="AE73" s="89"/>
      <c r="AF73" s="89"/>
      <c r="AG73" s="89"/>
    </row>
    <row r="74" spans="1:33" s="1" customFormat="1" ht="12" x14ac:dyDescent="0.2">
      <c r="A74" s="64" t="s">
        <v>101</v>
      </c>
      <c r="B74" s="78">
        <v>586.38709677419399</v>
      </c>
      <c r="C74" s="78">
        <v>581.9</v>
      </c>
      <c r="D74" s="78">
        <v>579.29032258064501</v>
      </c>
      <c r="E74" s="78">
        <v>584.38709677419399</v>
      </c>
      <c r="F74" s="78">
        <v>642.607142857143</v>
      </c>
      <c r="G74" s="78">
        <v>715.83870967741905</v>
      </c>
      <c r="H74" s="78">
        <v>808.86956521739103</v>
      </c>
      <c r="I74" s="78">
        <v>0</v>
      </c>
      <c r="J74" s="78">
        <v>0</v>
      </c>
      <c r="K74" s="78">
        <v>0</v>
      </c>
      <c r="L74" s="78">
        <v>0</v>
      </c>
      <c r="M74" s="78">
        <v>0</v>
      </c>
      <c r="N74" s="78">
        <v>636.57073170731701</v>
      </c>
      <c r="O74" s="17"/>
      <c r="P74" s="194"/>
      <c r="Q74" s="194"/>
      <c r="R74" s="194"/>
      <c r="S74" s="194"/>
      <c r="T74" s="172"/>
      <c r="U74" s="194"/>
      <c r="V74" s="88"/>
      <c r="W74" s="89"/>
      <c r="X74" s="89"/>
      <c r="Y74" s="89"/>
      <c r="Z74" s="89"/>
      <c r="AA74" s="89"/>
      <c r="AB74" s="89"/>
      <c r="AC74" s="89"/>
      <c r="AD74" s="89"/>
      <c r="AE74" s="89"/>
      <c r="AF74" s="89"/>
      <c r="AG74" s="89"/>
    </row>
    <row r="75" spans="1:33" s="1" customFormat="1" ht="12" x14ac:dyDescent="0.2">
      <c r="A75" s="64" t="s">
        <v>130</v>
      </c>
      <c r="B75" s="78">
        <v>255.64516129032299</v>
      </c>
      <c r="C75" s="78">
        <v>279.60000000000002</v>
      </c>
      <c r="D75" s="78">
        <v>255.741935483871</v>
      </c>
      <c r="E75" s="78">
        <v>223.96774193548401</v>
      </c>
      <c r="F75" s="78">
        <v>207.392857142857</v>
      </c>
      <c r="G75" s="78">
        <v>265.12903225806502</v>
      </c>
      <c r="H75" s="78">
        <v>398.91304347826099</v>
      </c>
      <c r="I75" s="78">
        <v>0</v>
      </c>
      <c r="J75" s="78">
        <v>0</v>
      </c>
      <c r="K75" s="78">
        <v>0</v>
      </c>
      <c r="L75" s="78">
        <v>0</v>
      </c>
      <c r="M75" s="78">
        <v>0</v>
      </c>
      <c r="N75" s="78">
        <v>265.292682926829</v>
      </c>
      <c r="O75" s="17"/>
      <c r="P75" s="194"/>
      <c r="Q75" s="194"/>
      <c r="R75" s="194"/>
      <c r="S75" s="194"/>
      <c r="T75" s="194"/>
      <c r="U75" s="194"/>
      <c r="V75" s="88"/>
      <c r="W75" s="89"/>
      <c r="X75" s="89"/>
      <c r="Y75" s="89"/>
      <c r="Z75" s="95"/>
      <c r="AA75" s="89"/>
      <c r="AB75" s="89"/>
      <c r="AC75" s="89"/>
      <c r="AD75" s="89"/>
      <c r="AG75" s="89"/>
    </row>
    <row r="76" spans="1:33" s="1" customFormat="1" ht="12" x14ac:dyDescent="0.2">
      <c r="A76" s="62" t="s">
        <v>152</v>
      </c>
      <c r="B76" s="71">
        <v>22793.935483870999</v>
      </c>
      <c r="C76" s="72">
        <v>23335.200000000001</v>
      </c>
      <c r="D76" s="71">
        <v>21570.774193548401</v>
      </c>
      <c r="E76" s="72">
        <v>21457.677419354801</v>
      </c>
      <c r="F76" s="71">
        <v>19772.357142857101</v>
      </c>
      <c r="G76" s="72">
        <v>19948.7096774194</v>
      </c>
      <c r="H76" s="72">
        <v>19310.130434782601</v>
      </c>
      <c r="I76" s="71">
        <v>0</v>
      </c>
      <c r="J76" s="72">
        <v>0</v>
      </c>
      <c r="K76" s="71">
        <v>0</v>
      </c>
      <c r="L76" s="71">
        <v>0</v>
      </c>
      <c r="M76" s="72">
        <v>0</v>
      </c>
      <c r="N76" s="71">
        <v>21252.287804878</v>
      </c>
      <c r="O76" s="17"/>
      <c r="P76" s="194"/>
      <c r="Q76" s="194"/>
      <c r="R76" s="194"/>
      <c r="S76" s="194"/>
      <c r="T76" s="194"/>
      <c r="U76" s="194"/>
      <c r="V76" s="88"/>
      <c r="W76" s="89"/>
      <c r="X76" s="89"/>
      <c r="Y76" s="89"/>
      <c r="Z76" s="89"/>
      <c r="AA76" s="89"/>
      <c r="AB76" s="89"/>
      <c r="AC76" s="89"/>
      <c r="AD76" s="89"/>
      <c r="AG76" s="89"/>
    </row>
    <row r="77" spans="1:33" s="1" customFormat="1" ht="12" x14ac:dyDescent="0.2">
      <c r="A77" s="63" t="s">
        <v>69</v>
      </c>
      <c r="B77" s="78">
        <v>4637.9677419354803</v>
      </c>
      <c r="C77" s="78">
        <v>4630.7</v>
      </c>
      <c r="D77" s="78">
        <v>4567.4193548387102</v>
      </c>
      <c r="E77" s="78">
        <v>4663.3870967741896</v>
      </c>
      <c r="F77" s="78">
        <v>4775.6785714285697</v>
      </c>
      <c r="G77" s="78">
        <v>4787.9032258064499</v>
      </c>
      <c r="H77" s="78">
        <v>4846.3478260869597</v>
      </c>
      <c r="I77" s="78">
        <v>0</v>
      </c>
      <c r="J77" s="78">
        <v>0</v>
      </c>
      <c r="K77" s="78">
        <v>0</v>
      </c>
      <c r="L77" s="78">
        <v>0</v>
      </c>
      <c r="M77" s="78">
        <v>0</v>
      </c>
      <c r="N77" s="78">
        <v>4694.9414634146297</v>
      </c>
      <c r="O77" s="17"/>
      <c r="P77" s="194"/>
      <c r="Q77" s="194"/>
      <c r="R77" s="89"/>
      <c r="S77" s="194"/>
      <c r="T77" s="194"/>
      <c r="U77" s="194"/>
      <c r="V77" s="88"/>
      <c r="W77" s="89"/>
      <c r="X77" s="89"/>
      <c r="Y77" s="89"/>
      <c r="Z77" s="89"/>
      <c r="AA77" s="89"/>
      <c r="AB77" s="89"/>
    </row>
    <row r="78" spans="1:33" s="1" customFormat="1" ht="12" x14ac:dyDescent="0.2">
      <c r="A78" s="64" t="s">
        <v>101</v>
      </c>
      <c r="B78" s="78">
        <v>995.83870967741905</v>
      </c>
      <c r="C78" s="78">
        <v>891.56666666666695</v>
      </c>
      <c r="D78" s="78">
        <v>874.29032258064501</v>
      </c>
      <c r="E78" s="78">
        <v>894.06451612903197</v>
      </c>
      <c r="F78" s="78">
        <v>1005.39285714286</v>
      </c>
      <c r="G78" s="78">
        <v>1068.6774193548399</v>
      </c>
      <c r="H78" s="78">
        <v>1126.9130434782601</v>
      </c>
      <c r="I78" s="78">
        <v>0</v>
      </c>
      <c r="J78" s="78">
        <v>0</v>
      </c>
      <c r="K78" s="78">
        <v>0</v>
      </c>
      <c r="L78" s="78">
        <v>0</v>
      </c>
      <c r="M78" s="78">
        <v>0</v>
      </c>
      <c r="N78" s="78">
        <v>973.834146341463</v>
      </c>
      <c r="O78" s="17"/>
      <c r="P78" s="194"/>
      <c r="Q78" s="194"/>
      <c r="R78" s="172"/>
      <c r="S78" s="194"/>
      <c r="T78" s="194"/>
      <c r="U78" s="194"/>
      <c r="V78" s="88"/>
      <c r="W78" s="89"/>
      <c r="X78" s="89"/>
      <c r="Y78" s="89"/>
      <c r="Z78" s="89"/>
      <c r="AA78" s="89"/>
      <c r="AB78" s="89"/>
    </row>
    <row r="79" spans="1:33" s="1" customFormat="1" ht="12" x14ac:dyDescent="0.2">
      <c r="A79" s="64" t="s">
        <v>130</v>
      </c>
      <c r="B79" s="78">
        <v>17160.129032258101</v>
      </c>
      <c r="C79" s="78">
        <v>17812.933333333302</v>
      </c>
      <c r="D79" s="78">
        <v>16129.064516128999</v>
      </c>
      <c r="E79" s="78">
        <v>15900.225806451601</v>
      </c>
      <c r="F79" s="78">
        <v>13991.285714285699</v>
      </c>
      <c r="G79" s="78">
        <v>14092.129032258101</v>
      </c>
      <c r="H79" s="78">
        <v>13336.869565217399</v>
      </c>
      <c r="I79" s="78">
        <v>0</v>
      </c>
      <c r="J79" s="78">
        <v>0</v>
      </c>
      <c r="K79" s="78">
        <v>0</v>
      </c>
      <c r="L79" s="78">
        <v>0</v>
      </c>
      <c r="M79" s="78">
        <v>0</v>
      </c>
      <c r="N79" s="78">
        <v>15583.512195122001</v>
      </c>
      <c r="O79" s="17"/>
      <c r="P79" s="194"/>
      <c r="Q79" s="194"/>
      <c r="R79" s="172"/>
      <c r="S79" s="172"/>
      <c r="T79" s="194"/>
      <c r="U79" s="194"/>
      <c r="V79" s="88"/>
      <c r="W79" s="89"/>
      <c r="X79" s="89"/>
      <c r="Y79" s="89"/>
      <c r="Z79" s="89"/>
      <c r="AA79" s="89"/>
      <c r="AB79" s="89"/>
    </row>
    <row r="80" spans="1:33" s="1" customFormat="1" ht="12" x14ac:dyDescent="0.2">
      <c r="A80" s="59"/>
      <c r="F80" s="6"/>
      <c r="G80" s="6"/>
      <c r="H80" s="6"/>
      <c r="I80" s="6"/>
      <c r="J80" s="6"/>
      <c r="K80" s="6"/>
      <c r="L80" s="17"/>
      <c r="M80" s="17"/>
      <c r="N80" s="17"/>
      <c r="O80" s="17"/>
      <c r="P80" s="194"/>
      <c r="Q80" s="194"/>
      <c r="R80" s="194"/>
      <c r="S80" s="172"/>
      <c r="T80" s="194"/>
      <c r="U80" s="194"/>
      <c r="V80" s="88"/>
      <c r="W80" s="89"/>
      <c r="X80" s="89"/>
      <c r="Y80" s="89"/>
      <c r="Z80" s="89"/>
      <c r="AA80" s="89"/>
      <c r="AB80" s="89"/>
    </row>
    <row r="81" spans="1:34" s="1" customFormat="1" ht="12" customHeight="1" x14ac:dyDescent="0.2">
      <c r="A81" s="338"/>
      <c r="B81" s="334"/>
      <c r="C81" s="334"/>
      <c r="D81" s="334"/>
      <c r="E81" s="334"/>
      <c r="F81" s="334"/>
      <c r="G81" s="334"/>
      <c r="H81" s="334"/>
      <c r="I81" s="334"/>
      <c r="J81" s="334"/>
      <c r="K81" s="334"/>
      <c r="L81" s="334"/>
      <c r="M81" s="334"/>
      <c r="N81" s="334"/>
      <c r="O81" s="334"/>
      <c r="P81" s="334"/>
      <c r="Q81" s="334"/>
      <c r="R81" s="334"/>
      <c r="S81" s="334"/>
      <c r="T81" s="334"/>
      <c r="U81" s="334"/>
      <c r="V81" s="339"/>
    </row>
    <row r="82" spans="1:34" s="1" customFormat="1" ht="12" x14ac:dyDescent="0.2">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2">
      <c r="A83" s="315" t="s">
        <v>781</v>
      </c>
      <c r="B83" s="316"/>
      <c r="C83" s="316"/>
      <c r="D83" s="316"/>
      <c r="E83" s="316"/>
      <c r="F83" s="316"/>
      <c r="G83" s="316"/>
      <c r="H83" s="316"/>
      <c r="I83" s="316"/>
      <c r="J83" s="316"/>
      <c r="K83" s="316"/>
      <c r="L83" s="316"/>
      <c r="M83" s="316"/>
      <c r="N83" s="316"/>
      <c r="O83" s="17"/>
      <c r="P83" s="17"/>
      <c r="Q83" s="181"/>
      <c r="R83" s="181"/>
      <c r="S83" s="181"/>
      <c r="T83" s="181"/>
      <c r="U83" s="181"/>
      <c r="V83" s="86"/>
      <c r="W83" s="87"/>
      <c r="X83" s="87"/>
      <c r="Y83" s="87"/>
      <c r="Z83" s="87"/>
      <c r="AA83" s="87"/>
      <c r="AB83" s="87"/>
    </row>
    <row r="84" spans="1:34" s="1" customFormat="1" ht="12" x14ac:dyDescent="0.2">
      <c r="A84" s="156" t="s">
        <v>134</v>
      </c>
      <c r="B84" s="156" t="s">
        <v>135</v>
      </c>
      <c r="C84" s="156" t="s">
        <v>136</v>
      </c>
      <c r="D84" s="156" t="s">
        <v>137</v>
      </c>
      <c r="E84" s="156" t="s">
        <v>138</v>
      </c>
      <c r="F84" s="156" t="s">
        <v>139</v>
      </c>
      <c r="G84" s="156" t="s">
        <v>140</v>
      </c>
      <c r="H84" s="156" t="s">
        <v>141</v>
      </c>
      <c r="I84" s="156" t="s">
        <v>142</v>
      </c>
      <c r="J84" s="156" t="s">
        <v>143</v>
      </c>
      <c r="K84" s="156" t="s">
        <v>145</v>
      </c>
      <c r="L84" s="156" t="s">
        <v>146</v>
      </c>
      <c r="M84" s="156" t="s">
        <v>147</v>
      </c>
      <c r="N84" s="156" t="s">
        <v>153</v>
      </c>
      <c r="O84" s="17"/>
      <c r="P84" s="181"/>
      <c r="Q84" s="181"/>
      <c r="R84" s="181"/>
      <c r="S84" s="181"/>
      <c r="T84" s="181"/>
      <c r="U84" s="181"/>
      <c r="V84" s="86"/>
      <c r="W84" s="87"/>
      <c r="X84" s="87"/>
      <c r="Y84" s="87"/>
      <c r="Z84" s="87"/>
      <c r="AA84" s="87"/>
      <c r="AB84" s="87"/>
      <c r="AC84" s="89"/>
      <c r="AD84" s="89"/>
      <c r="AE84" s="89"/>
      <c r="AF84" s="89"/>
      <c r="AG84" s="89"/>
      <c r="AH84" s="89"/>
    </row>
    <row r="85" spans="1:34" s="1" customFormat="1" ht="12.75" customHeight="1" x14ac:dyDescent="0.2">
      <c r="A85" s="62" t="s">
        <v>150</v>
      </c>
      <c r="B85" s="73">
        <v>21.635744491431101</v>
      </c>
      <c r="C85" s="74">
        <v>21.750591231580898</v>
      </c>
      <c r="D85" s="73">
        <v>21.850169009073099</v>
      </c>
      <c r="E85" s="74">
        <v>22.992777729143</v>
      </c>
      <c r="F85" s="73">
        <v>19.194464070487498</v>
      </c>
      <c r="G85" s="74">
        <v>20.303921568627398</v>
      </c>
      <c r="H85" s="74">
        <v>20.8089111592633</v>
      </c>
      <c r="I85" s="73">
        <v>0</v>
      </c>
      <c r="J85" s="74">
        <v>0</v>
      </c>
      <c r="K85" s="73">
        <v>0</v>
      </c>
      <c r="L85" s="73">
        <v>0</v>
      </c>
      <c r="M85" s="74">
        <v>0</v>
      </c>
      <c r="N85" s="73">
        <v>21.248091371051999</v>
      </c>
      <c r="O85" s="17"/>
      <c r="P85" s="17"/>
      <c r="Q85" s="181"/>
      <c r="R85" s="181"/>
      <c r="S85" s="181"/>
      <c r="T85" s="181"/>
      <c r="U85" s="181"/>
      <c r="V85" s="86"/>
      <c r="W85" s="87"/>
      <c r="X85" s="87"/>
      <c r="Y85" s="87"/>
      <c r="Z85" s="87"/>
      <c r="AA85" s="87"/>
      <c r="AB85" s="87"/>
      <c r="AC85" s="89"/>
      <c r="AD85" s="89"/>
      <c r="AE85" s="89"/>
      <c r="AF85" s="89"/>
      <c r="AG85" s="89"/>
      <c r="AH85" s="89"/>
    </row>
    <row r="86" spans="1:34" s="1" customFormat="1" ht="12" x14ac:dyDescent="0.2">
      <c r="A86" s="63" t="s">
        <v>69</v>
      </c>
      <c r="B86" s="79">
        <v>32.351190476190503</v>
      </c>
      <c r="C86" s="79">
        <v>31.392920353982301</v>
      </c>
      <c r="D86" s="79">
        <v>35.723101265822798</v>
      </c>
      <c r="E86" s="79">
        <v>28.284420289855099</v>
      </c>
      <c r="F86" s="79">
        <v>37.896281800391399</v>
      </c>
      <c r="G86" s="79">
        <v>35.224546722454697</v>
      </c>
      <c r="H86" s="79">
        <v>24.253521126760599</v>
      </c>
      <c r="I86" s="79">
        <v>0</v>
      </c>
      <c r="J86" s="79">
        <v>0</v>
      </c>
      <c r="K86" s="79">
        <v>0</v>
      </c>
      <c r="L86" s="79">
        <v>0</v>
      </c>
      <c r="M86" s="79">
        <v>0</v>
      </c>
      <c r="N86" s="79">
        <v>32.404977375565601</v>
      </c>
      <c r="O86" s="17"/>
      <c r="P86" s="17"/>
      <c r="Q86" s="17"/>
      <c r="R86" s="181"/>
      <c r="S86" s="181"/>
      <c r="T86" s="181"/>
      <c r="U86" s="181"/>
      <c r="V86" s="86"/>
      <c r="W86" s="87"/>
      <c r="X86" s="87"/>
      <c r="Y86" s="87"/>
      <c r="Z86" s="87"/>
      <c r="AA86" s="89"/>
      <c r="AB86" s="89"/>
      <c r="AC86" s="95"/>
      <c r="AD86" s="89"/>
      <c r="AE86" s="89"/>
      <c r="AF86" s="89"/>
      <c r="AH86" s="89"/>
    </row>
    <row r="87" spans="1:34" s="1" customFormat="1" ht="12" x14ac:dyDescent="0.2">
      <c r="A87" s="64" t="s">
        <v>101</v>
      </c>
      <c r="B87" s="79">
        <v>34.560150375939799</v>
      </c>
      <c r="C87" s="79">
        <v>48.107462686567203</v>
      </c>
      <c r="D87" s="79">
        <v>30.8915343915344</v>
      </c>
      <c r="E87" s="79">
        <v>34.8010752688172</v>
      </c>
      <c r="F87" s="79">
        <v>24.9292604501608</v>
      </c>
      <c r="G87" s="79">
        <v>28.5024154589372</v>
      </c>
      <c r="H87" s="79">
        <v>33.087499999999999</v>
      </c>
      <c r="I87" s="79">
        <v>0</v>
      </c>
      <c r="J87" s="79">
        <v>0</v>
      </c>
      <c r="K87" s="79">
        <v>0</v>
      </c>
      <c r="L87" s="79">
        <v>0</v>
      </c>
      <c r="M87" s="79">
        <v>0</v>
      </c>
      <c r="N87" s="79">
        <v>33.311267605633802</v>
      </c>
      <c r="O87" s="17"/>
      <c r="P87" s="17"/>
      <c r="Q87" s="181"/>
      <c r="R87" s="181"/>
      <c r="S87" s="181"/>
      <c r="T87" s="181"/>
      <c r="U87" s="181"/>
      <c r="V87" s="86"/>
      <c r="W87" s="87"/>
      <c r="X87" s="87"/>
      <c r="AA87" s="89"/>
      <c r="AB87" s="89"/>
      <c r="AC87" s="89"/>
      <c r="AD87" s="89"/>
      <c r="AE87" s="89"/>
      <c r="AF87" s="89"/>
      <c r="AG87" s="89"/>
      <c r="AH87" s="89"/>
    </row>
    <row r="88" spans="1:34" s="1" customFormat="1" ht="12" x14ac:dyDescent="0.2">
      <c r="A88" s="64" t="s">
        <v>130</v>
      </c>
      <c r="B88" s="79">
        <v>21.228347545517401</v>
      </c>
      <c r="C88" s="79">
        <v>21.213541470754201</v>
      </c>
      <c r="D88" s="79">
        <v>21.400442886141299</v>
      </c>
      <c r="E88" s="79">
        <v>22.761308123756098</v>
      </c>
      <c r="F88" s="79">
        <v>18.706484788502099</v>
      </c>
      <c r="G88" s="79">
        <v>19.7081800887761</v>
      </c>
      <c r="H88" s="79">
        <v>20.476872639156099</v>
      </c>
      <c r="I88" s="79">
        <v>0</v>
      </c>
      <c r="J88" s="79">
        <v>0</v>
      </c>
      <c r="K88" s="79">
        <v>0</v>
      </c>
      <c r="L88" s="79">
        <v>0</v>
      </c>
      <c r="M88" s="79">
        <v>0</v>
      </c>
      <c r="N88" s="79">
        <v>20.805710570173201</v>
      </c>
      <c r="O88" s="17"/>
      <c r="P88" s="181"/>
      <c r="Q88" s="181"/>
      <c r="R88" s="181"/>
      <c r="S88" s="181"/>
      <c r="T88" s="181"/>
      <c r="U88" s="181"/>
      <c r="V88" s="86"/>
      <c r="W88" s="87"/>
      <c r="X88" s="87"/>
      <c r="Y88" s="87"/>
      <c r="Z88" s="87"/>
    </row>
    <row r="89" spans="1:34" s="1" customFormat="1" ht="12" x14ac:dyDescent="0.2">
      <c r="A89" s="62" t="s">
        <v>151</v>
      </c>
      <c r="B89" s="73">
        <v>33.340504279435599</v>
      </c>
      <c r="C89" s="74">
        <v>36.182800643826198</v>
      </c>
      <c r="D89" s="73">
        <v>48.2661948829614</v>
      </c>
      <c r="E89" s="74">
        <v>41.736139934776197</v>
      </c>
      <c r="F89" s="73">
        <v>45.6865796054459</v>
      </c>
      <c r="G89" s="74">
        <v>38.572529924934102</v>
      </c>
      <c r="H89" s="74">
        <v>32.931612559872299</v>
      </c>
      <c r="I89" s="73">
        <v>0</v>
      </c>
      <c r="J89" s="74">
        <v>0</v>
      </c>
      <c r="K89" s="73">
        <v>0</v>
      </c>
      <c r="L89" s="73">
        <v>0</v>
      </c>
      <c r="M89" s="74">
        <v>0</v>
      </c>
      <c r="N89" s="73">
        <v>39.2038207462953</v>
      </c>
      <c r="O89" s="17"/>
      <c r="P89" s="181"/>
      <c r="Q89" s="181"/>
      <c r="R89" s="194"/>
      <c r="S89" s="194"/>
      <c r="T89" s="194"/>
      <c r="U89" s="194"/>
      <c r="V89" s="21"/>
      <c r="Z89" s="87"/>
      <c r="AA89" s="87"/>
      <c r="AB89" s="87"/>
      <c r="AC89" s="87"/>
      <c r="AD89" s="87"/>
      <c r="AE89" s="87"/>
      <c r="AF89" s="87"/>
    </row>
    <row r="90" spans="1:34" s="1" customFormat="1" ht="12" x14ac:dyDescent="0.2">
      <c r="A90" s="63" t="s">
        <v>69</v>
      </c>
      <c r="B90" s="79">
        <v>53.772826561817404</v>
      </c>
      <c r="C90" s="79">
        <v>56.501692047377297</v>
      </c>
      <c r="D90" s="79">
        <v>65.733892321271</v>
      </c>
      <c r="E90" s="79">
        <v>56.548828125</v>
      </c>
      <c r="F90" s="79">
        <v>59.706375838926199</v>
      </c>
      <c r="G90" s="79">
        <v>55.102791014295398</v>
      </c>
      <c r="H90" s="79">
        <v>45.728482697426799</v>
      </c>
      <c r="I90" s="79">
        <v>0</v>
      </c>
      <c r="J90" s="79">
        <v>0</v>
      </c>
      <c r="K90" s="79">
        <v>0</v>
      </c>
      <c r="L90" s="79">
        <v>0</v>
      </c>
      <c r="M90" s="79">
        <v>0</v>
      </c>
      <c r="N90" s="79">
        <v>56.140059239557502</v>
      </c>
      <c r="O90" s="17"/>
      <c r="P90" s="181"/>
      <c r="Q90" s="181"/>
      <c r="R90" s="181"/>
      <c r="S90" s="181"/>
      <c r="T90" s="181"/>
      <c r="U90" s="194"/>
      <c r="V90" s="86"/>
      <c r="W90" s="87"/>
      <c r="X90" s="87"/>
      <c r="Y90" s="87"/>
      <c r="Z90" s="87"/>
      <c r="AA90" s="87"/>
      <c r="AB90" s="87"/>
      <c r="AC90" s="87"/>
    </row>
    <row r="91" spans="1:34" s="1" customFormat="1" ht="12" customHeight="1" x14ac:dyDescent="0.2">
      <c r="A91" s="64" t="s">
        <v>101</v>
      </c>
      <c r="B91" s="79">
        <v>22.4211382113821</v>
      </c>
      <c r="C91" s="79">
        <v>36.909547738693497</v>
      </c>
      <c r="D91" s="79">
        <v>52.504504504504503</v>
      </c>
      <c r="E91" s="79">
        <v>47.8624641833811</v>
      </c>
      <c r="F91" s="79">
        <v>47.6847133757962</v>
      </c>
      <c r="G91" s="79">
        <v>36.675146771037198</v>
      </c>
      <c r="H91" s="79">
        <v>34.172093023255798</v>
      </c>
      <c r="I91" s="79">
        <v>0</v>
      </c>
      <c r="J91" s="79">
        <v>0</v>
      </c>
      <c r="K91" s="79">
        <v>0</v>
      </c>
      <c r="L91" s="79">
        <v>0</v>
      </c>
      <c r="M91" s="79">
        <v>0</v>
      </c>
      <c r="N91" s="79">
        <v>37.6525423728813</v>
      </c>
      <c r="O91" s="17"/>
      <c r="P91" s="181"/>
      <c r="Q91" s="181"/>
      <c r="R91" s="194"/>
      <c r="S91" s="194"/>
      <c r="T91" s="194"/>
      <c r="U91" s="194"/>
      <c r="V91" s="86"/>
      <c r="W91" s="87"/>
      <c r="X91" s="87"/>
      <c r="Y91" s="87"/>
      <c r="Z91" s="87"/>
      <c r="AA91" s="87"/>
      <c r="AB91" s="87"/>
    </row>
    <row r="92" spans="1:34" s="1" customFormat="1" ht="12" x14ac:dyDescent="0.2">
      <c r="A92" s="64" t="s">
        <v>130</v>
      </c>
      <c r="B92" s="79">
        <v>5.1134601832276303</v>
      </c>
      <c r="C92" s="79">
        <v>5.73345935727788</v>
      </c>
      <c r="D92" s="79">
        <v>10.1330232558139</v>
      </c>
      <c r="E92" s="79">
        <v>8.4631147540983598</v>
      </c>
      <c r="F92" s="79">
        <v>7.8945615982242003</v>
      </c>
      <c r="G92" s="79">
        <v>6.4128378378378397</v>
      </c>
      <c r="H92" s="79">
        <v>5.5782122905027904</v>
      </c>
      <c r="I92" s="79">
        <v>0</v>
      </c>
      <c r="J92" s="79">
        <v>0</v>
      </c>
      <c r="K92" s="79">
        <v>0</v>
      </c>
      <c r="L92" s="79">
        <v>0</v>
      </c>
      <c r="M92" s="79">
        <v>0</v>
      </c>
      <c r="N92" s="79">
        <v>6.8260103383458599</v>
      </c>
      <c r="O92" s="17"/>
      <c r="P92" s="181"/>
      <c r="Q92" s="181"/>
      <c r="R92" s="181"/>
      <c r="S92" s="181"/>
      <c r="T92" s="181"/>
      <c r="U92" s="181"/>
      <c r="V92" s="86"/>
      <c r="W92" s="87"/>
      <c r="X92" s="87"/>
      <c r="Y92" s="87"/>
      <c r="Z92" s="87"/>
      <c r="AA92" s="87"/>
      <c r="AB92" s="87"/>
    </row>
    <row r="93" spans="1:34" s="1" customFormat="1" ht="12" x14ac:dyDescent="0.2">
      <c r="A93" s="62" t="s">
        <v>152</v>
      </c>
      <c r="B93" s="73">
        <v>23.524637897566102</v>
      </c>
      <c r="C93" s="74">
        <v>23.722246654520301</v>
      </c>
      <c r="D93" s="73">
        <v>24.904150539664499</v>
      </c>
      <c r="E93" s="74">
        <v>25.404058125786602</v>
      </c>
      <c r="F93" s="73">
        <v>22.641503976861902</v>
      </c>
      <c r="G93" s="74">
        <v>23.334241965337402</v>
      </c>
      <c r="H93" s="74">
        <v>23.268001727302199</v>
      </c>
      <c r="I93" s="73">
        <v>0</v>
      </c>
      <c r="J93" s="74">
        <v>0</v>
      </c>
      <c r="K93" s="73">
        <v>0</v>
      </c>
      <c r="L93" s="73">
        <v>0</v>
      </c>
      <c r="M93" s="74">
        <v>0</v>
      </c>
      <c r="N93" s="73">
        <v>23.8600152710613</v>
      </c>
      <c r="O93" s="17"/>
      <c r="P93" s="17"/>
      <c r="Q93" s="17"/>
      <c r="R93" s="17"/>
      <c r="S93" s="17"/>
      <c r="T93" s="17"/>
      <c r="U93" s="17"/>
      <c r="V93" s="21"/>
    </row>
    <row r="94" spans="1:34" s="1" customFormat="1" ht="12" x14ac:dyDescent="0.2">
      <c r="A94" s="63" t="s">
        <v>69</v>
      </c>
      <c r="B94" s="79">
        <v>49.9072681704261</v>
      </c>
      <c r="C94" s="79">
        <v>51.658245134858298</v>
      </c>
      <c r="D94" s="79">
        <v>59.189095928226401</v>
      </c>
      <c r="E94" s="79">
        <v>50.548076923076898</v>
      </c>
      <c r="F94" s="79">
        <v>55.8566493955095</v>
      </c>
      <c r="G94" s="79">
        <v>51.203283173734597</v>
      </c>
      <c r="H94" s="79">
        <v>41.848782260996003</v>
      </c>
      <c r="I94" s="79">
        <v>0</v>
      </c>
      <c r="J94" s="79">
        <v>0</v>
      </c>
      <c r="K94" s="79">
        <v>0</v>
      </c>
      <c r="L94" s="79">
        <v>0</v>
      </c>
      <c r="M94" s="79">
        <v>0</v>
      </c>
      <c r="N94" s="79">
        <v>51.539008820232901</v>
      </c>
      <c r="O94" s="17"/>
      <c r="P94" s="17"/>
      <c r="Q94" s="17"/>
      <c r="R94" s="17"/>
      <c r="S94" s="17"/>
      <c r="T94" s="17"/>
      <c r="U94" s="17"/>
      <c r="V94" s="21"/>
    </row>
    <row r="95" spans="1:34" s="1" customFormat="1" ht="12" x14ac:dyDescent="0.2">
      <c r="A95" s="64" t="s">
        <v>101</v>
      </c>
      <c r="B95" s="79">
        <v>26.086265607264501</v>
      </c>
      <c r="C95" s="79">
        <v>42.027285129604401</v>
      </c>
      <c r="D95" s="79">
        <v>41.014064697609001</v>
      </c>
      <c r="E95" s="79">
        <v>43.321495327102802</v>
      </c>
      <c r="F95" s="79">
        <v>36.361600000000003</v>
      </c>
      <c r="G95" s="79">
        <v>33.017297297297297</v>
      </c>
      <c r="H95" s="79">
        <v>33.783582089552198</v>
      </c>
      <c r="I95" s="79">
        <v>0</v>
      </c>
      <c r="J95" s="79">
        <v>0</v>
      </c>
      <c r="K95" s="79">
        <v>0</v>
      </c>
      <c r="L95" s="79">
        <v>0</v>
      </c>
      <c r="M95" s="79">
        <v>0</v>
      </c>
      <c r="N95" s="79">
        <v>35.832283464566899</v>
      </c>
      <c r="O95" s="17"/>
      <c r="P95" s="17"/>
      <c r="Q95" s="17"/>
      <c r="R95" s="17"/>
      <c r="S95" s="17"/>
      <c r="T95" s="17"/>
      <c r="U95" s="17"/>
      <c r="V95" s="21"/>
    </row>
    <row r="96" spans="1:34" s="1" customFormat="1" ht="12" x14ac:dyDescent="0.2">
      <c r="A96" s="64" t="s">
        <v>130</v>
      </c>
      <c r="B96" s="79">
        <v>20.239032620922401</v>
      </c>
      <c r="C96" s="79">
        <v>20.341509300014199</v>
      </c>
      <c r="D96" s="79">
        <v>20.970465033723801</v>
      </c>
      <c r="E96" s="79">
        <v>22.1567752555883</v>
      </c>
      <c r="F96" s="79">
        <v>18.3029411764706</v>
      </c>
      <c r="G96" s="79">
        <v>18.9253232544261</v>
      </c>
      <c r="H96" s="79">
        <v>19.417543859649101</v>
      </c>
      <c r="I96" s="79">
        <v>0</v>
      </c>
      <c r="J96" s="79">
        <v>0</v>
      </c>
      <c r="K96" s="79">
        <v>0</v>
      </c>
      <c r="L96" s="79">
        <v>0</v>
      </c>
      <c r="M96" s="79">
        <v>0</v>
      </c>
      <c r="N96" s="79">
        <v>20.092822909178</v>
      </c>
      <c r="O96" s="17"/>
      <c r="P96" s="17"/>
      <c r="Q96" s="17"/>
      <c r="R96" s="17"/>
      <c r="S96" s="17"/>
      <c r="T96" s="17"/>
      <c r="U96" s="17"/>
      <c r="V96" s="21"/>
    </row>
    <row r="97" spans="1:33" s="1" customFormat="1" ht="12" x14ac:dyDescent="0.2">
      <c r="A97" s="59"/>
      <c r="F97" s="6"/>
      <c r="G97" s="6"/>
      <c r="H97" s="6"/>
      <c r="I97" s="6"/>
      <c r="J97" s="6"/>
      <c r="K97" s="6"/>
      <c r="L97" s="17"/>
      <c r="M97" s="17"/>
      <c r="N97" s="17"/>
      <c r="O97" s="17"/>
      <c r="P97" s="17"/>
      <c r="Q97" s="17"/>
      <c r="R97" s="17"/>
      <c r="S97" s="17"/>
      <c r="T97" s="17"/>
      <c r="U97" s="17"/>
      <c r="V97" s="21"/>
    </row>
    <row r="98" spans="1:33" s="1" customFormat="1" ht="12" x14ac:dyDescent="0.2">
      <c r="A98" s="338"/>
      <c r="B98" s="334"/>
      <c r="C98" s="334"/>
      <c r="D98" s="334"/>
      <c r="E98" s="334"/>
      <c r="F98" s="334"/>
      <c r="G98" s="334"/>
      <c r="H98" s="334"/>
      <c r="I98" s="334"/>
      <c r="J98" s="334"/>
      <c r="K98" s="334"/>
      <c r="L98" s="334"/>
      <c r="M98" s="334"/>
      <c r="N98" s="334"/>
      <c r="O98" s="334"/>
      <c r="P98" s="334"/>
      <c r="Q98" s="334"/>
      <c r="R98" s="334"/>
      <c r="S98" s="334"/>
      <c r="T98" s="334"/>
      <c r="U98" s="334"/>
      <c r="V98" s="339"/>
    </row>
    <row r="99" spans="1:33" s="1" customFormat="1" ht="12" x14ac:dyDescent="0.2">
      <c r="A99" s="59"/>
      <c r="F99" s="6"/>
      <c r="G99" s="6"/>
      <c r="H99" s="6"/>
      <c r="I99" s="6"/>
      <c r="J99" s="6"/>
      <c r="K99" s="6"/>
      <c r="L99" s="17"/>
      <c r="M99" s="17"/>
      <c r="N99" s="17"/>
      <c r="O99" s="17"/>
      <c r="P99" s="17"/>
      <c r="Q99" s="17"/>
      <c r="R99" s="17"/>
      <c r="S99" s="181"/>
      <c r="T99" s="181"/>
      <c r="U99" s="181"/>
      <c r="V99" s="86"/>
    </row>
    <row r="100" spans="1:33" s="6" customFormat="1" ht="24.75" customHeight="1" x14ac:dyDescent="0.2">
      <c r="A100" s="340" t="s">
        <v>782</v>
      </c>
      <c r="B100" s="308"/>
      <c r="C100" s="308"/>
      <c r="D100" s="308"/>
      <c r="E100" s="308"/>
      <c r="F100" s="308"/>
      <c r="G100" s="308"/>
      <c r="H100" s="308"/>
      <c r="I100" s="308"/>
      <c r="J100" s="308"/>
      <c r="K100" s="308"/>
      <c r="L100" s="308"/>
      <c r="M100" s="308"/>
      <c r="N100" s="308"/>
      <c r="O100" s="17"/>
      <c r="P100" s="181"/>
      <c r="Q100" s="181"/>
      <c r="R100" s="181"/>
      <c r="S100" s="181"/>
      <c r="T100" s="181"/>
      <c r="U100" s="181"/>
      <c r="V100" s="86"/>
      <c r="W100" s="91"/>
      <c r="X100" s="91"/>
      <c r="Y100" s="91"/>
      <c r="Z100" s="91"/>
      <c r="AA100" s="91"/>
      <c r="AB100" s="91"/>
    </row>
    <row r="101" spans="1:33" s="1" customFormat="1" ht="12" x14ac:dyDescent="0.2">
      <c r="A101" s="14" t="s">
        <v>149</v>
      </c>
      <c r="B101" s="156" t="s">
        <v>135</v>
      </c>
      <c r="C101" s="156" t="s">
        <v>136</v>
      </c>
      <c r="D101" s="156" t="s">
        <v>137</v>
      </c>
      <c r="E101" s="156" t="s">
        <v>138</v>
      </c>
      <c r="F101" s="156" t="s">
        <v>139</v>
      </c>
      <c r="G101" s="156" t="s">
        <v>140</v>
      </c>
      <c r="H101" s="156" t="s">
        <v>141</v>
      </c>
      <c r="I101" s="156" t="s">
        <v>142</v>
      </c>
      <c r="J101" s="156" t="s">
        <v>143</v>
      </c>
      <c r="K101" s="156" t="s">
        <v>145</v>
      </c>
      <c r="L101" s="156" t="s">
        <v>146</v>
      </c>
      <c r="M101" s="156" t="s">
        <v>147</v>
      </c>
      <c r="N101" s="156" t="s">
        <v>153</v>
      </c>
      <c r="O101" s="17"/>
      <c r="P101" s="194"/>
      <c r="Q101" s="181"/>
      <c r="R101" s="181"/>
      <c r="S101" s="181"/>
      <c r="T101" s="181"/>
      <c r="U101" s="181"/>
      <c r="V101" s="86"/>
      <c r="W101" s="87"/>
      <c r="X101" s="87"/>
      <c r="Y101" s="87"/>
      <c r="Z101" s="87"/>
      <c r="AA101" s="87"/>
      <c r="AB101" s="87"/>
      <c r="AC101" s="87"/>
      <c r="AD101" s="87"/>
      <c r="AE101" s="87"/>
      <c r="AF101" s="87"/>
    </row>
    <row r="102" spans="1:33" s="1" customFormat="1" ht="12.75" customHeight="1" thickBot="1" x14ac:dyDescent="0.25">
      <c r="A102" s="55" t="s">
        <v>1</v>
      </c>
      <c r="B102" s="75">
        <v>22793.935483870999</v>
      </c>
      <c r="C102" s="76">
        <v>23335.200000000001</v>
      </c>
      <c r="D102" s="75">
        <v>21570.774193548401</v>
      </c>
      <c r="E102" s="76">
        <v>21457.677419354801</v>
      </c>
      <c r="F102" s="75">
        <v>19772.357142857101</v>
      </c>
      <c r="G102" s="76">
        <v>19948.7096774194</v>
      </c>
      <c r="H102" s="76">
        <v>19310.130434782601</v>
      </c>
      <c r="I102" s="75">
        <v>0</v>
      </c>
      <c r="J102" s="76">
        <v>0</v>
      </c>
      <c r="K102" s="75">
        <v>0</v>
      </c>
      <c r="L102" s="75">
        <v>0</v>
      </c>
      <c r="M102" s="76">
        <v>0</v>
      </c>
      <c r="N102" s="75">
        <v>21252.287804878</v>
      </c>
      <c r="O102" s="17"/>
      <c r="P102" s="194"/>
      <c r="Q102" s="194"/>
      <c r="R102" s="194"/>
      <c r="S102" s="194"/>
      <c r="T102" s="172"/>
      <c r="U102" s="194"/>
      <c r="V102" s="88"/>
      <c r="W102" s="89"/>
      <c r="X102" s="89"/>
      <c r="Y102" s="89"/>
      <c r="Z102" s="89"/>
      <c r="AA102" s="89"/>
      <c r="AB102" s="89"/>
    </row>
    <row r="103" spans="1:33" s="1" customFormat="1" ht="12.75" thickTop="1" x14ac:dyDescent="0.2">
      <c r="A103" s="56" t="s">
        <v>771</v>
      </c>
      <c r="B103" s="77">
        <v>911.06451612903197</v>
      </c>
      <c r="C103" s="77">
        <v>1060.56666666667</v>
      </c>
      <c r="D103" s="77">
        <v>655.09677419354796</v>
      </c>
      <c r="E103" s="77">
        <v>251</v>
      </c>
      <c r="F103" s="77">
        <v>215.892857142857</v>
      </c>
      <c r="G103" s="77">
        <v>54.16</v>
      </c>
      <c r="H103" s="77">
        <v>0.8</v>
      </c>
      <c r="I103" s="77">
        <v>0</v>
      </c>
      <c r="J103" s="77">
        <v>0</v>
      </c>
      <c r="K103" s="77">
        <v>0</v>
      </c>
      <c r="L103" s="77">
        <v>0</v>
      </c>
      <c r="M103" s="77">
        <v>0</v>
      </c>
      <c r="N103" s="77">
        <v>527.91160220994504</v>
      </c>
      <c r="O103" s="17"/>
      <c r="P103" s="194"/>
      <c r="Q103" s="194"/>
      <c r="R103" s="194"/>
      <c r="S103" s="194"/>
      <c r="T103" s="194"/>
      <c r="U103" s="194"/>
      <c r="V103" s="88"/>
      <c r="W103" s="89"/>
      <c r="X103" s="89"/>
      <c r="Y103" s="89"/>
      <c r="Z103" s="89"/>
      <c r="AA103" s="89"/>
      <c r="AB103" s="89"/>
      <c r="AC103" s="89"/>
      <c r="AD103" s="89"/>
      <c r="AE103" s="89"/>
      <c r="AF103" s="89"/>
      <c r="AG103" s="89"/>
    </row>
    <row r="104" spans="1:33" s="1" customFormat="1" ht="12" x14ac:dyDescent="0.2">
      <c r="A104" s="57" t="s">
        <v>124</v>
      </c>
      <c r="B104" s="78">
        <v>21882.870967741899</v>
      </c>
      <c r="C104" s="78">
        <v>22274.633333333299</v>
      </c>
      <c r="D104" s="78">
        <v>20915.677419354801</v>
      </c>
      <c r="E104" s="78">
        <v>21206.677419354801</v>
      </c>
      <c r="F104" s="78">
        <v>19556.464285714301</v>
      </c>
      <c r="G104" s="78">
        <v>19905.032258064501</v>
      </c>
      <c r="H104" s="78">
        <v>19309.956521739099</v>
      </c>
      <c r="I104" s="78">
        <v>0</v>
      </c>
      <c r="J104" s="78">
        <v>0</v>
      </c>
      <c r="K104" s="78">
        <v>0</v>
      </c>
      <c r="L104" s="78">
        <v>0</v>
      </c>
      <c r="M104" s="78">
        <v>0</v>
      </c>
      <c r="N104" s="78">
        <v>20786.180487804901</v>
      </c>
      <c r="O104" s="17"/>
      <c r="P104" s="194"/>
      <c r="Q104" s="194"/>
      <c r="R104" s="194"/>
      <c r="S104" s="194"/>
      <c r="T104" s="194"/>
      <c r="U104" s="194"/>
      <c r="V104" s="88"/>
      <c r="W104" s="89"/>
      <c r="X104" s="89"/>
      <c r="Y104" s="89"/>
      <c r="Z104" s="89"/>
      <c r="AA104" s="87"/>
      <c r="AB104" s="89"/>
      <c r="AF104" s="89"/>
      <c r="AG104" s="89"/>
    </row>
    <row r="105" spans="1:33" s="3" customFormat="1" ht="23.25" customHeight="1" x14ac:dyDescent="0.2">
      <c r="A105" s="59"/>
      <c r="B105" s="1"/>
      <c r="C105" s="1"/>
      <c r="D105" s="1"/>
      <c r="E105" s="1"/>
      <c r="F105" s="6"/>
      <c r="G105" s="6"/>
      <c r="H105" s="6"/>
      <c r="I105" s="6"/>
      <c r="J105" s="6"/>
      <c r="K105" s="6"/>
      <c r="L105" s="17"/>
      <c r="M105" s="17"/>
      <c r="N105" s="17"/>
      <c r="O105" s="17"/>
      <c r="P105" s="194"/>
      <c r="Q105" s="194"/>
      <c r="R105" s="194"/>
      <c r="S105" s="194"/>
      <c r="T105" s="194"/>
      <c r="U105" s="194"/>
      <c r="V105" s="88"/>
      <c r="W105" s="90"/>
      <c r="X105" s="90"/>
      <c r="Y105" s="90"/>
      <c r="Z105" s="90"/>
      <c r="AA105" s="90"/>
      <c r="AB105" s="90"/>
      <c r="AC105" s="90"/>
      <c r="AD105" s="90"/>
      <c r="AE105" s="90"/>
      <c r="AF105" s="90"/>
      <c r="AG105" s="90"/>
    </row>
    <row r="106" spans="1:33" s="1" customFormat="1" ht="12.75" customHeight="1" x14ac:dyDescent="0.2">
      <c r="A106" s="340" t="s">
        <v>783</v>
      </c>
      <c r="B106" s="308"/>
      <c r="C106" s="308"/>
      <c r="D106" s="308"/>
      <c r="E106" s="308"/>
      <c r="F106" s="308"/>
      <c r="G106" s="308"/>
      <c r="H106" s="308"/>
      <c r="I106" s="308"/>
      <c r="J106" s="308"/>
      <c r="K106" s="308"/>
      <c r="L106" s="308"/>
      <c r="M106" s="308"/>
      <c r="N106" s="308"/>
      <c r="O106" s="17"/>
      <c r="P106" s="17"/>
      <c r="Q106" s="194"/>
      <c r="R106" s="194"/>
      <c r="S106" s="181"/>
      <c r="T106" s="181"/>
      <c r="U106" s="181"/>
      <c r="V106" s="88"/>
      <c r="W106" s="89"/>
      <c r="X106" s="89"/>
      <c r="Y106" s="89"/>
      <c r="Z106" s="89"/>
      <c r="AA106" s="89"/>
    </row>
    <row r="107" spans="1:33" s="1" customFormat="1" ht="12.75" customHeight="1" x14ac:dyDescent="0.2">
      <c r="A107" s="14" t="s">
        <v>149</v>
      </c>
      <c r="B107" s="156" t="s">
        <v>135</v>
      </c>
      <c r="C107" s="156" t="s">
        <v>136</v>
      </c>
      <c r="D107" s="156" t="s">
        <v>137</v>
      </c>
      <c r="E107" s="156" t="s">
        <v>138</v>
      </c>
      <c r="F107" s="156" t="s">
        <v>139</v>
      </c>
      <c r="G107" s="156" t="s">
        <v>140</v>
      </c>
      <c r="H107" s="156" t="s">
        <v>141</v>
      </c>
      <c r="I107" s="156" t="s">
        <v>142</v>
      </c>
      <c r="J107" s="156" t="s">
        <v>143</v>
      </c>
      <c r="K107" s="156" t="s">
        <v>145</v>
      </c>
      <c r="L107" s="156" t="s">
        <v>146</v>
      </c>
      <c r="M107" s="156" t="s">
        <v>147</v>
      </c>
      <c r="N107" s="156" t="s">
        <v>153</v>
      </c>
      <c r="O107" s="17"/>
      <c r="P107" s="181"/>
      <c r="Q107" s="181"/>
      <c r="R107" s="181"/>
      <c r="S107" s="181"/>
      <c r="T107" s="181"/>
      <c r="U107" s="181"/>
      <c r="V107" s="86"/>
      <c r="W107" s="87"/>
      <c r="X107" s="87"/>
      <c r="Y107" s="87"/>
      <c r="Z107" s="87"/>
      <c r="AA107" s="87"/>
      <c r="AB107" s="87"/>
      <c r="AC107" s="87"/>
      <c r="AD107" s="87"/>
      <c r="AE107" s="87"/>
      <c r="AF107" s="87"/>
    </row>
    <row r="108" spans="1:33" s="6" customFormat="1" ht="14.25" customHeight="1" thickBot="1" x14ac:dyDescent="0.25">
      <c r="A108" s="55" t="s">
        <v>1</v>
      </c>
      <c r="B108" s="80">
        <v>23.524637897566102</v>
      </c>
      <c r="C108" s="81">
        <v>23.722246654520301</v>
      </c>
      <c r="D108" s="80">
        <v>24.904150539664499</v>
      </c>
      <c r="E108" s="81">
        <v>25.404058125786602</v>
      </c>
      <c r="F108" s="80">
        <v>22.641503976861902</v>
      </c>
      <c r="G108" s="81">
        <v>23.334241965337402</v>
      </c>
      <c r="H108" s="81">
        <v>23.268001727302199</v>
      </c>
      <c r="I108" s="80">
        <v>0</v>
      </c>
      <c r="J108" s="81">
        <v>0</v>
      </c>
      <c r="K108" s="80">
        <v>0</v>
      </c>
      <c r="L108" s="80">
        <v>0</v>
      </c>
      <c r="M108" s="80">
        <v>0</v>
      </c>
      <c r="N108" s="80">
        <v>23.8600152710613</v>
      </c>
      <c r="P108" s="91"/>
      <c r="Q108" s="91"/>
      <c r="R108" s="91"/>
      <c r="S108" s="91"/>
      <c r="T108" s="91"/>
      <c r="U108" s="91"/>
      <c r="V108" s="195"/>
      <c r="W108" s="91"/>
      <c r="X108" s="91"/>
      <c r="Y108" s="91"/>
      <c r="Z108" s="91"/>
      <c r="AA108" s="196"/>
      <c r="AB108" s="91"/>
    </row>
    <row r="109" spans="1:33" s="1" customFormat="1" ht="12.75" thickTop="1" x14ac:dyDescent="0.2">
      <c r="A109" s="56" t="s">
        <v>771</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197"/>
    </row>
    <row r="110" spans="1:33" s="1" customFormat="1" ht="12.75" customHeight="1" x14ac:dyDescent="0.2">
      <c r="A110" s="57" t="s">
        <v>124</v>
      </c>
      <c r="B110" s="79">
        <v>29.357243183028999</v>
      </c>
      <c r="C110" s="79">
        <v>28.023952095808401</v>
      </c>
      <c r="D110" s="79">
        <v>28.3566448881264</v>
      </c>
      <c r="E110" s="79">
        <v>25.915792768821401</v>
      </c>
      <c r="F110" s="79">
        <v>23.187973573214901</v>
      </c>
      <c r="G110" s="79">
        <v>23.5862962331686</v>
      </c>
      <c r="H110" s="79">
        <v>23.268001727302199</v>
      </c>
      <c r="I110" s="79">
        <v>0</v>
      </c>
      <c r="J110" s="79">
        <v>0</v>
      </c>
      <c r="K110" s="79">
        <v>0</v>
      </c>
      <c r="L110" s="79">
        <v>0</v>
      </c>
      <c r="M110" s="79">
        <v>0</v>
      </c>
      <c r="N110" s="79">
        <v>25.9334509098822</v>
      </c>
      <c r="O110" s="17"/>
      <c r="P110" s="17"/>
      <c r="Q110" s="17"/>
      <c r="R110" s="181"/>
      <c r="S110" s="181"/>
      <c r="T110" s="181"/>
      <c r="U110" s="181"/>
      <c r="V110" s="198"/>
      <c r="W110" s="87"/>
      <c r="X110" s="87"/>
      <c r="Y110" s="87"/>
      <c r="Z110" s="87"/>
      <c r="AA110" s="87"/>
      <c r="AB110" s="87"/>
      <c r="AC110" s="87"/>
    </row>
    <row r="111" spans="1:33" s="1" customFormat="1" ht="12.75" customHeight="1" x14ac:dyDescent="0.2">
      <c r="A111" s="58"/>
      <c r="B111" s="199"/>
      <c r="C111" s="199"/>
      <c r="D111" s="199"/>
      <c r="E111" s="199"/>
      <c r="F111" s="199"/>
      <c r="G111" s="199"/>
      <c r="H111" s="199"/>
      <c r="I111" s="199"/>
      <c r="J111" s="199"/>
      <c r="K111" s="199"/>
      <c r="L111" s="199"/>
      <c r="M111" s="199"/>
      <c r="N111" s="199"/>
      <c r="O111" s="17"/>
      <c r="P111" s="17"/>
      <c r="Q111" s="17"/>
      <c r="R111" s="17"/>
      <c r="S111" s="17"/>
      <c r="T111" s="17"/>
      <c r="U111" s="17"/>
      <c r="V111" s="197"/>
    </row>
    <row r="112" spans="1:33" s="1" customFormat="1" ht="12" x14ac:dyDescent="0.2">
      <c r="A112" s="340" t="s">
        <v>784</v>
      </c>
      <c r="B112" s="308"/>
      <c r="C112" s="308"/>
      <c r="D112" s="308"/>
      <c r="E112" s="308"/>
      <c r="F112" s="308"/>
      <c r="G112" s="308"/>
      <c r="H112" s="308"/>
      <c r="I112" s="308"/>
      <c r="J112" s="308"/>
      <c r="K112" s="308"/>
      <c r="L112" s="308"/>
      <c r="M112" s="308"/>
      <c r="N112" s="308"/>
      <c r="O112" s="17"/>
      <c r="P112" s="17"/>
      <c r="Q112" s="17"/>
      <c r="R112" s="181"/>
      <c r="S112" s="181"/>
      <c r="T112" s="181"/>
      <c r="U112" s="181"/>
      <c r="V112" s="198"/>
      <c r="W112" s="87"/>
      <c r="X112" s="87"/>
      <c r="Y112" s="87"/>
      <c r="Z112" s="87"/>
      <c r="AA112" s="87"/>
      <c r="AB112" s="87"/>
      <c r="AC112" s="87"/>
    </row>
    <row r="113" spans="1:29" s="1" customFormat="1" ht="12" x14ac:dyDescent="0.2">
      <c r="A113" s="14" t="s">
        <v>785</v>
      </c>
      <c r="B113" s="156" t="s">
        <v>135</v>
      </c>
      <c r="C113" s="156" t="s">
        <v>136</v>
      </c>
      <c r="D113" s="156" t="s">
        <v>137</v>
      </c>
      <c r="E113" s="156" t="s">
        <v>138</v>
      </c>
      <c r="F113" s="156" t="s">
        <v>139</v>
      </c>
      <c r="G113" s="156" t="s">
        <v>140</v>
      </c>
      <c r="H113" s="156" t="s">
        <v>141</v>
      </c>
      <c r="I113" s="156" t="s">
        <v>142</v>
      </c>
      <c r="J113" s="156" t="s">
        <v>143</v>
      </c>
      <c r="K113" s="156" t="s">
        <v>145</v>
      </c>
      <c r="L113" s="156" t="s">
        <v>146</v>
      </c>
      <c r="M113" s="156" t="s">
        <v>147</v>
      </c>
      <c r="N113" s="156" t="s">
        <v>153</v>
      </c>
      <c r="O113" s="17"/>
      <c r="P113" s="17"/>
      <c r="Q113" s="17"/>
      <c r="R113" s="181"/>
      <c r="S113" s="181"/>
      <c r="T113" s="181"/>
      <c r="U113" s="181"/>
      <c r="V113" s="198"/>
      <c r="W113" s="87"/>
      <c r="X113" s="87"/>
      <c r="Y113" s="87"/>
      <c r="Z113" s="87"/>
      <c r="AA113" s="87"/>
      <c r="AB113" s="87"/>
      <c r="AC113" s="87"/>
    </row>
    <row r="114" spans="1:29" ht="15.75" thickBot="1" x14ac:dyDescent="0.3">
      <c r="A114" s="55" t="s">
        <v>1</v>
      </c>
      <c r="B114" s="80">
        <v>29.357243183028999</v>
      </c>
      <c r="C114" s="81">
        <v>28.023952095808401</v>
      </c>
      <c r="D114" s="80">
        <v>28.3566448881264</v>
      </c>
      <c r="E114" s="81">
        <v>25.915792768821401</v>
      </c>
      <c r="F114" s="80">
        <v>23.187973573214901</v>
      </c>
      <c r="G114" s="81">
        <v>23.5862962331686</v>
      </c>
      <c r="H114" s="81">
        <v>23.268001727302199</v>
      </c>
      <c r="I114" s="80">
        <v>0</v>
      </c>
      <c r="J114" s="81">
        <v>0</v>
      </c>
      <c r="K114" s="163">
        <v>0</v>
      </c>
      <c r="L114" s="81">
        <v>0</v>
      </c>
      <c r="M114" s="81">
        <v>0</v>
      </c>
      <c r="N114" s="200">
        <v>25.9334509098822</v>
      </c>
      <c r="V114" s="197"/>
    </row>
    <row r="115" spans="1:29" ht="15.75" thickTop="1" x14ac:dyDescent="0.25">
      <c r="A115" s="56" t="s">
        <v>65</v>
      </c>
      <c r="B115" s="82">
        <v>28.070303030302998</v>
      </c>
      <c r="C115" s="82">
        <v>26.335217764913398</v>
      </c>
      <c r="D115" s="82">
        <v>25.259404355701601</v>
      </c>
      <c r="E115" s="82">
        <v>23.510255601135999</v>
      </c>
      <c r="F115" s="82">
        <v>19.692675777040101</v>
      </c>
      <c r="G115" s="82">
        <v>20.5596984348111</v>
      </c>
      <c r="H115" s="82">
        <v>20.8089111592633</v>
      </c>
      <c r="I115" s="82">
        <v>0</v>
      </c>
      <c r="J115" s="82">
        <v>0</v>
      </c>
      <c r="K115" s="201">
        <v>0</v>
      </c>
      <c r="L115" s="82">
        <v>0</v>
      </c>
      <c r="M115" s="82">
        <v>0</v>
      </c>
      <c r="N115" s="202">
        <v>23.365708217611498</v>
      </c>
      <c r="V115" s="197"/>
    </row>
    <row r="116" spans="1:29" x14ac:dyDescent="0.25">
      <c r="A116" s="57" t="s">
        <v>82</v>
      </c>
      <c r="B116" s="79">
        <v>34.477694719074002</v>
      </c>
      <c r="C116" s="79">
        <v>36.758362573099397</v>
      </c>
      <c r="D116" s="79">
        <v>48.456533624931701</v>
      </c>
      <c r="E116" s="79">
        <v>41.736139934776197</v>
      </c>
      <c r="F116" s="79">
        <v>45.747913188647701</v>
      </c>
      <c r="G116" s="79">
        <v>38.572529924934102</v>
      </c>
      <c r="H116" s="79">
        <v>32.931612559872299</v>
      </c>
      <c r="I116" s="79">
        <v>0</v>
      </c>
      <c r="J116" s="79">
        <v>0</v>
      </c>
      <c r="K116" s="173">
        <v>0</v>
      </c>
      <c r="L116" s="79">
        <v>0</v>
      </c>
      <c r="M116" s="79">
        <v>0</v>
      </c>
      <c r="N116" s="203">
        <v>39.534506382058098</v>
      </c>
      <c r="O116" s="83"/>
      <c r="V116" s="197"/>
    </row>
    <row r="117" spans="1:29" x14ac:dyDescent="0.25">
      <c r="A117" s="19"/>
      <c r="B117" s="199"/>
      <c r="C117" s="199"/>
      <c r="D117" s="199"/>
      <c r="E117" s="199"/>
      <c r="F117" s="199"/>
      <c r="G117" s="199"/>
      <c r="H117" s="199"/>
      <c r="I117" s="199"/>
      <c r="J117" s="199"/>
      <c r="K117" s="204"/>
      <c r="L117" s="199"/>
      <c r="M117" s="199"/>
      <c r="N117" s="205"/>
      <c r="O117" s="83"/>
      <c r="V117" s="197"/>
    </row>
    <row r="118" spans="1:29" x14ac:dyDescent="0.25">
      <c r="A118" s="206" t="s">
        <v>786</v>
      </c>
      <c r="B118" s="199"/>
      <c r="C118" s="199"/>
      <c r="D118" s="199"/>
      <c r="E118" s="199"/>
      <c r="F118" s="199"/>
      <c r="G118" s="199"/>
      <c r="H118" s="199"/>
      <c r="I118" s="199"/>
      <c r="J118" s="199"/>
      <c r="K118" s="204"/>
      <c r="L118" s="199"/>
      <c r="M118" s="199"/>
      <c r="N118" s="205"/>
      <c r="O118" s="83"/>
      <c r="V118" s="197"/>
    </row>
    <row r="119" spans="1:29" x14ac:dyDescent="0.25">
      <c r="A119" s="14" t="s">
        <v>787</v>
      </c>
      <c r="B119" s="207" t="s">
        <v>135</v>
      </c>
      <c r="C119" s="207" t="s">
        <v>136</v>
      </c>
      <c r="D119" s="207" t="s">
        <v>137</v>
      </c>
      <c r="E119" s="207" t="s">
        <v>138</v>
      </c>
      <c r="F119" s="207" t="s">
        <v>139</v>
      </c>
      <c r="G119" s="207" t="s">
        <v>140</v>
      </c>
      <c r="H119" s="207" t="s">
        <v>141</v>
      </c>
      <c r="I119" s="207" t="s">
        <v>142</v>
      </c>
      <c r="J119" s="207" t="s">
        <v>143</v>
      </c>
      <c r="K119" s="207" t="s">
        <v>145</v>
      </c>
      <c r="L119" s="207" t="s">
        <v>146</v>
      </c>
      <c r="M119" s="207" t="s">
        <v>147</v>
      </c>
      <c r="N119" s="207" t="s">
        <v>153</v>
      </c>
      <c r="O119" s="83"/>
      <c r="V119" s="197"/>
      <c r="W119" s="1"/>
    </row>
    <row r="120" spans="1:29" x14ac:dyDescent="0.25">
      <c r="A120" s="208" t="s">
        <v>772</v>
      </c>
      <c r="B120" s="78">
        <v>364</v>
      </c>
      <c r="C120" s="78">
        <v>49</v>
      </c>
      <c r="D120" s="78">
        <v>13</v>
      </c>
      <c r="E120" s="78">
        <v>7</v>
      </c>
      <c r="F120" s="78">
        <v>1</v>
      </c>
      <c r="G120" s="78">
        <v>2</v>
      </c>
      <c r="H120" s="78">
        <v>1</v>
      </c>
      <c r="I120" s="78">
        <v>0</v>
      </c>
      <c r="J120" s="78">
        <v>0</v>
      </c>
      <c r="K120" s="173">
        <v>0</v>
      </c>
      <c r="L120" s="78">
        <v>0</v>
      </c>
      <c r="M120" s="78">
        <v>0</v>
      </c>
      <c r="N120" s="209">
        <v>437</v>
      </c>
      <c r="O120" s="83"/>
      <c r="V120" s="197"/>
      <c r="W120" s="1"/>
    </row>
    <row r="121" spans="1:29" x14ac:dyDescent="0.25">
      <c r="A121" s="210" t="s">
        <v>788</v>
      </c>
      <c r="B121" s="78">
        <v>132</v>
      </c>
      <c r="C121" s="78">
        <v>62</v>
      </c>
      <c r="D121" s="78">
        <v>111</v>
      </c>
      <c r="E121" s="78">
        <v>110</v>
      </c>
      <c r="F121" s="78">
        <v>72</v>
      </c>
      <c r="G121" s="78">
        <v>49</v>
      </c>
      <c r="H121" s="78">
        <v>111</v>
      </c>
      <c r="I121" s="78">
        <v>115</v>
      </c>
      <c r="J121" s="78">
        <v>167</v>
      </c>
      <c r="K121" s="173">
        <v>1039</v>
      </c>
      <c r="L121" s="78">
        <v>899</v>
      </c>
      <c r="M121" s="78">
        <v>519</v>
      </c>
      <c r="N121" s="209">
        <v>3386</v>
      </c>
      <c r="O121" s="83"/>
      <c r="V121" s="197"/>
      <c r="W121" s="1"/>
    </row>
    <row r="122" spans="1:29" x14ac:dyDescent="0.25">
      <c r="A122" s="211"/>
      <c r="B122" s="19"/>
      <c r="C122" s="212"/>
      <c r="D122" s="212"/>
      <c r="E122" s="212"/>
      <c r="F122" s="212"/>
      <c r="G122" s="212"/>
      <c r="H122" s="212"/>
      <c r="I122" s="212"/>
      <c r="J122" s="212"/>
      <c r="K122" s="212"/>
      <c r="L122" s="204"/>
      <c r="M122" s="212"/>
      <c r="N122" s="212"/>
      <c r="O122" s="83"/>
      <c r="P122" s="83"/>
      <c r="V122" s="197"/>
      <c r="W122" s="1"/>
    </row>
    <row r="123" spans="1:29" x14ac:dyDescent="0.25">
      <c r="A123" s="206" t="s">
        <v>789</v>
      </c>
      <c r="B123" s="199"/>
      <c r="C123" s="199"/>
      <c r="D123" s="199"/>
      <c r="E123" s="199"/>
      <c r="F123" s="199"/>
      <c r="G123" s="199"/>
      <c r="H123" s="199"/>
      <c r="I123" s="199"/>
      <c r="J123" s="199"/>
      <c r="K123" s="204"/>
      <c r="L123" s="199"/>
      <c r="M123" s="199"/>
      <c r="N123" s="205"/>
      <c r="O123" s="83"/>
      <c r="V123" s="197"/>
    </row>
    <row r="124" spans="1:29" x14ac:dyDescent="0.25">
      <c r="A124" s="14" t="s">
        <v>787</v>
      </c>
      <c r="B124" s="14" t="s">
        <v>790</v>
      </c>
      <c r="C124" s="207" t="s">
        <v>135</v>
      </c>
      <c r="D124" s="207" t="s">
        <v>136</v>
      </c>
      <c r="E124" s="207" t="s">
        <v>137</v>
      </c>
      <c r="F124" s="207" t="s">
        <v>138</v>
      </c>
      <c r="G124" s="207" t="s">
        <v>139</v>
      </c>
      <c r="H124" s="207" t="s">
        <v>140</v>
      </c>
      <c r="I124" s="207" t="s">
        <v>141</v>
      </c>
      <c r="J124" s="207" t="s">
        <v>142</v>
      </c>
      <c r="K124" s="207" t="s">
        <v>143</v>
      </c>
      <c r="L124" s="207" t="s">
        <v>145</v>
      </c>
      <c r="M124" s="207" t="s">
        <v>146</v>
      </c>
      <c r="N124" s="207" t="s">
        <v>147</v>
      </c>
      <c r="O124" s="207" t="s">
        <v>153</v>
      </c>
      <c r="P124" s="83"/>
      <c r="V124" s="197"/>
    </row>
    <row r="125" spans="1:29" x14ac:dyDescent="0.25">
      <c r="A125" s="336" t="s">
        <v>772</v>
      </c>
      <c r="B125" s="162" t="s">
        <v>791</v>
      </c>
      <c r="C125" s="78">
        <v>347</v>
      </c>
      <c r="D125" s="78">
        <v>47</v>
      </c>
      <c r="E125" s="78">
        <v>13</v>
      </c>
      <c r="F125" s="78">
        <v>4</v>
      </c>
      <c r="G125" s="78">
        <v>0</v>
      </c>
      <c r="H125" s="78">
        <v>1</v>
      </c>
      <c r="I125" s="78">
        <v>1</v>
      </c>
      <c r="J125" s="78">
        <v>0</v>
      </c>
      <c r="K125" s="78">
        <v>0</v>
      </c>
      <c r="L125" s="78">
        <v>0</v>
      </c>
      <c r="M125" s="78">
        <v>0</v>
      </c>
      <c r="N125" s="78">
        <v>0</v>
      </c>
      <c r="O125" s="209">
        <v>413</v>
      </c>
      <c r="P125" s="83"/>
      <c r="V125" s="197"/>
    </row>
    <row r="126" spans="1:29" x14ac:dyDescent="0.25">
      <c r="A126" s="337"/>
      <c r="B126" s="162" t="s">
        <v>792</v>
      </c>
      <c r="C126" s="78">
        <v>4</v>
      </c>
      <c r="D126" s="78">
        <v>7</v>
      </c>
      <c r="E126" s="78">
        <v>1</v>
      </c>
      <c r="F126" s="78">
        <v>0</v>
      </c>
      <c r="G126" s="78">
        <v>3</v>
      </c>
      <c r="H126" s="78">
        <v>1</v>
      </c>
      <c r="I126" s="78">
        <v>0</v>
      </c>
      <c r="J126" s="78">
        <v>0</v>
      </c>
      <c r="K126" s="78">
        <v>0</v>
      </c>
      <c r="L126" s="78">
        <v>0</v>
      </c>
      <c r="M126" s="78">
        <v>0</v>
      </c>
      <c r="N126" s="78">
        <v>0</v>
      </c>
      <c r="O126" s="209">
        <v>16</v>
      </c>
      <c r="P126" s="83"/>
      <c r="V126" s="197"/>
    </row>
    <row r="127" spans="1:29" x14ac:dyDescent="0.25">
      <c r="A127" s="336" t="s">
        <v>788</v>
      </c>
      <c r="B127" s="162" t="s">
        <v>791</v>
      </c>
      <c r="C127" s="78">
        <v>95</v>
      </c>
      <c r="D127" s="78">
        <v>24</v>
      </c>
      <c r="E127" s="78">
        <v>86</v>
      </c>
      <c r="F127" s="78">
        <v>73</v>
      </c>
      <c r="G127" s="78">
        <v>57</v>
      </c>
      <c r="H127" s="78">
        <v>18</v>
      </c>
      <c r="I127" s="78">
        <v>25</v>
      </c>
      <c r="J127" s="78">
        <v>49</v>
      </c>
      <c r="K127" s="78">
        <v>49</v>
      </c>
      <c r="L127" s="173">
        <v>974</v>
      </c>
      <c r="M127" s="78">
        <v>903</v>
      </c>
      <c r="N127" s="78">
        <v>476</v>
      </c>
      <c r="O127" s="209">
        <v>2829</v>
      </c>
      <c r="P127" s="83"/>
      <c r="V127" s="197"/>
    </row>
    <row r="128" spans="1:29" x14ac:dyDescent="0.25">
      <c r="A128" s="337"/>
      <c r="B128" s="162" t="s">
        <v>792</v>
      </c>
      <c r="C128" s="78">
        <v>36</v>
      </c>
      <c r="D128" s="78">
        <v>20</v>
      </c>
      <c r="E128" s="78">
        <v>25</v>
      </c>
      <c r="F128" s="78">
        <v>18</v>
      </c>
      <c r="G128" s="78">
        <v>14</v>
      </c>
      <c r="H128" s="78">
        <v>19</v>
      </c>
      <c r="I128" s="78">
        <v>40</v>
      </c>
      <c r="J128" s="78">
        <v>41</v>
      </c>
      <c r="K128" s="78">
        <v>39</v>
      </c>
      <c r="L128" s="173">
        <v>44</v>
      </c>
      <c r="M128" s="78">
        <v>21</v>
      </c>
      <c r="N128" s="78">
        <v>13</v>
      </c>
      <c r="O128" s="209">
        <v>330</v>
      </c>
      <c r="P128" s="83"/>
      <c r="V128" s="197"/>
    </row>
    <row r="129" spans="1:22" x14ac:dyDescent="0.25">
      <c r="B129" s="83"/>
      <c r="C129" s="83"/>
      <c r="D129" s="83"/>
      <c r="E129" s="83"/>
      <c r="F129" s="83"/>
      <c r="G129" s="83"/>
      <c r="H129" s="83"/>
      <c r="I129" s="83"/>
      <c r="J129" s="83"/>
      <c r="K129" s="83"/>
      <c r="L129" s="83"/>
      <c r="M129" s="83"/>
      <c r="V129" s="197"/>
    </row>
    <row r="130" spans="1:22" ht="15.75" thickBot="1" x14ac:dyDescent="0.3">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60"/>
    </row>
    <row r="131" spans="1:22" x14ac:dyDescent="0.25">
      <c r="B131" s="84"/>
      <c r="C131" s="84"/>
      <c r="D131" s="84"/>
      <c r="E131" s="84"/>
      <c r="F131" s="84"/>
      <c r="G131" s="84"/>
      <c r="H131" s="84"/>
      <c r="I131" s="84"/>
      <c r="J131" s="84"/>
      <c r="K131" s="84"/>
      <c r="L131" s="84"/>
      <c r="M131" s="84"/>
      <c r="P131" s="84"/>
    </row>
    <row r="132" spans="1:22" x14ac:dyDescent="0.25">
      <c r="A132" s="316"/>
      <c r="B132" s="316"/>
      <c r="C132" s="316"/>
      <c r="D132" s="316"/>
      <c r="E132" s="316"/>
      <c r="F132" s="316"/>
      <c r="G132" s="316"/>
      <c r="H132" s="316"/>
      <c r="I132" s="316"/>
      <c r="J132" s="316"/>
      <c r="K132" s="316"/>
      <c r="L132" s="316"/>
      <c r="M132" s="316"/>
      <c r="N132" s="316"/>
    </row>
    <row r="133" spans="1:22" x14ac:dyDescent="0.25">
      <c r="A133" s="213"/>
      <c r="B133" s="213"/>
      <c r="C133" s="214"/>
      <c r="D133" s="84"/>
      <c r="E133" s="84"/>
      <c r="F133" s="84"/>
      <c r="G133" s="84"/>
      <c r="H133" s="84"/>
      <c r="I133" s="84"/>
      <c r="J133" s="84"/>
      <c r="K133" s="84"/>
      <c r="L133" s="84"/>
      <c r="M133" s="83"/>
      <c r="P133" s="84"/>
    </row>
    <row r="134" spans="1:22" x14ac:dyDescent="0.25">
      <c r="A134" s="215"/>
      <c r="B134" s="215"/>
      <c r="C134" s="215"/>
      <c r="D134" s="84"/>
      <c r="E134" s="84"/>
      <c r="F134" s="84"/>
      <c r="G134" s="84"/>
      <c r="H134" s="83"/>
      <c r="I134" s="83"/>
    </row>
    <row r="135" spans="1:22" x14ac:dyDescent="0.25">
      <c r="A135" s="215"/>
      <c r="B135" s="215"/>
      <c r="C135" s="215"/>
      <c r="D135" s="83"/>
      <c r="E135" s="84"/>
      <c r="F135" s="83"/>
    </row>
    <row r="136" spans="1:22" x14ac:dyDescent="0.25">
      <c r="A136" s="215"/>
      <c r="B136" s="215"/>
      <c r="C136" s="215"/>
    </row>
    <row r="137" spans="1:22" x14ac:dyDescent="0.25">
      <c r="A137" s="215"/>
      <c r="B137" s="215"/>
      <c r="C137" s="215"/>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0670-DA2C-4BFC-8211-974CC5F427C9}">
  <dimension ref="A1:BD60"/>
  <sheetViews>
    <sheetView showGridLines="0" zoomScale="80" zoomScaleNormal="80" workbookViewId="0">
      <pane xSplit="1" topLeftCell="B1" activePane="topRight" state="frozen"/>
      <selection sqref="A1:D1"/>
      <selection pane="topRight" activeCell="B1" sqref="B1"/>
    </sheetView>
  </sheetViews>
  <sheetFormatPr defaultColWidth="9.140625" defaultRowHeight="15.75" x14ac:dyDescent="0.25"/>
  <cols>
    <col min="1" max="1" width="66.85546875" style="217" bestFit="1" customWidth="1"/>
    <col min="2" max="2" width="7.42578125" style="217" bestFit="1" customWidth="1"/>
    <col min="3" max="4" width="7.85546875" style="217" bestFit="1" customWidth="1"/>
    <col min="5" max="5" width="7.42578125" style="217" bestFit="1" customWidth="1"/>
    <col min="6" max="6" width="8.140625" style="217" bestFit="1" customWidth="1"/>
    <col min="7" max="9" width="7.85546875" style="217" bestFit="1" customWidth="1"/>
    <col min="10" max="12" width="7.42578125" style="217" bestFit="1" customWidth="1"/>
    <col min="13" max="15" width="7.85546875" style="217" bestFit="1" customWidth="1"/>
    <col min="16" max="16" width="8.42578125" style="217" customWidth="1"/>
    <col min="17" max="17" width="8.5703125" style="217" customWidth="1"/>
    <col min="18" max="18" width="7.42578125" style="217" customWidth="1"/>
    <col min="19" max="19" width="8.140625" style="217" customWidth="1"/>
    <col min="20" max="22" width="7.85546875" style="217" bestFit="1" customWidth="1"/>
    <col min="23" max="25" width="8.140625" style="217" bestFit="1" customWidth="1"/>
    <col min="26" max="26" width="7.85546875" style="217" bestFit="1" customWidth="1"/>
    <col min="27" max="28" width="8.140625" style="217" bestFit="1" customWidth="1"/>
    <col min="29" max="16384" width="9.140625" style="217"/>
  </cols>
  <sheetData>
    <row r="1" spans="1:55" x14ac:dyDescent="0.25">
      <c r="A1" s="216" t="s">
        <v>793</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row>
    <row r="2" spans="1:55" x14ac:dyDescent="0.25">
      <c r="A2" s="216"/>
    </row>
    <row r="3" spans="1:55" x14ac:dyDescent="0.25">
      <c r="A3" s="216"/>
    </row>
    <row r="4" spans="1:55" x14ac:dyDescent="0.25">
      <c r="A4" s="343" t="s">
        <v>794</v>
      </c>
      <c r="B4" s="218">
        <v>2020</v>
      </c>
      <c r="C4" s="219"/>
      <c r="D4" s="219"/>
      <c r="E4" s="219"/>
      <c r="F4" s="219"/>
      <c r="G4" s="219"/>
      <c r="H4" s="219"/>
      <c r="I4" s="219"/>
      <c r="J4" s="219"/>
      <c r="K4" s="219"/>
      <c r="L4" s="219"/>
      <c r="M4" s="220"/>
      <c r="N4" s="221">
        <v>2021</v>
      </c>
      <c r="O4" s="222"/>
      <c r="P4" s="222"/>
      <c r="Q4" s="222"/>
      <c r="R4" s="222"/>
      <c r="S4" s="222"/>
      <c r="T4" s="222"/>
      <c r="U4" s="222"/>
      <c r="V4" s="222"/>
      <c r="W4" s="222"/>
      <c r="X4" s="222"/>
      <c r="Y4" s="222"/>
      <c r="Z4" s="222"/>
      <c r="AA4" s="222"/>
      <c r="AB4" s="222"/>
      <c r="AC4" s="222"/>
      <c r="AD4" s="222"/>
      <c r="AE4" s="222"/>
      <c r="AF4" s="222"/>
      <c r="AG4" s="222"/>
      <c r="AH4" s="222"/>
      <c r="AI4" s="222"/>
      <c r="AJ4" s="222"/>
      <c r="AK4" s="223"/>
      <c r="AL4" s="224">
        <v>2022</v>
      </c>
      <c r="AM4" s="225"/>
      <c r="AN4" s="225"/>
      <c r="AO4" s="225"/>
      <c r="AP4" s="225"/>
      <c r="AQ4" s="225"/>
      <c r="AR4" s="225"/>
      <c r="AS4" s="226"/>
      <c r="AT4" s="227"/>
      <c r="AU4" s="227"/>
    </row>
    <row r="5" spans="1:55" x14ac:dyDescent="0.25">
      <c r="A5" s="343"/>
      <c r="B5" s="341" t="s">
        <v>795</v>
      </c>
      <c r="C5" s="342"/>
      <c r="D5" s="341" t="s">
        <v>796</v>
      </c>
      <c r="E5" s="342"/>
      <c r="F5" s="341" t="s">
        <v>797</v>
      </c>
      <c r="G5" s="342"/>
      <c r="H5" s="341" t="s">
        <v>798</v>
      </c>
      <c r="I5" s="342"/>
      <c r="J5" s="341" t="s">
        <v>799</v>
      </c>
      <c r="K5" s="342"/>
      <c r="L5" s="341" t="s">
        <v>800</v>
      </c>
      <c r="M5" s="342"/>
      <c r="N5" s="347" t="s">
        <v>801</v>
      </c>
      <c r="O5" s="348"/>
      <c r="P5" s="347" t="s">
        <v>802</v>
      </c>
      <c r="Q5" s="348"/>
      <c r="R5" s="347" t="s">
        <v>803</v>
      </c>
      <c r="S5" s="348"/>
      <c r="T5" s="347" t="s">
        <v>804</v>
      </c>
      <c r="U5" s="348"/>
      <c r="V5" s="347" t="s">
        <v>142</v>
      </c>
      <c r="W5" s="348"/>
      <c r="X5" s="347" t="s">
        <v>805</v>
      </c>
      <c r="Y5" s="348"/>
      <c r="Z5" s="347" t="s">
        <v>795</v>
      </c>
      <c r="AA5" s="348"/>
      <c r="AB5" s="347" t="s">
        <v>796</v>
      </c>
      <c r="AC5" s="348"/>
      <c r="AD5" s="347" t="s">
        <v>797</v>
      </c>
      <c r="AE5" s="348"/>
      <c r="AF5" s="347" t="s">
        <v>798</v>
      </c>
      <c r="AG5" s="348"/>
      <c r="AH5" s="347" t="s">
        <v>799</v>
      </c>
      <c r="AI5" s="348"/>
      <c r="AJ5" s="347" t="s">
        <v>800</v>
      </c>
      <c r="AK5" s="348"/>
      <c r="AL5" s="344" t="s">
        <v>801</v>
      </c>
      <c r="AM5" s="345"/>
      <c r="AN5" s="344" t="s">
        <v>802</v>
      </c>
      <c r="AO5" s="345"/>
      <c r="AP5" s="344" t="s">
        <v>803</v>
      </c>
      <c r="AQ5" s="345"/>
      <c r="AR5" s="344" t="s">
        <v>804</v>
      </c>
      <c r="AS5" s="345"/>
      <c r="AT5" s="227"/>
      <c r="AU5" s="227"/>
      <c r="AV5" s="227"/>
      <c r="AW5" s="227"/>
      <c r="AX5" s="227"/>
      <c r="AY5" s="227"/>
      <c r="AZ5" s="227"/>
      <c r="BA5" s="227"/>
      <c r="BB5" s="227"/>
      <c r="BC5" s="227"/>
    </row>
    <row r="6" spans="1:55" x14ac:dyDescent="0.25">
      <c r="A6" s="343"/>
      <c r="B6" s="228" t="s">
        <v>806</v>
      </c>
      <c r="C6" s="228" t="s">
        <v>807</v>
      </c>
      <c r="D6" s="228" t="s">
        <v>806</v>
      </c>
      <c r="E6" s="228" t="s">
        <v>807</v>
      </c>
      <c r="F6" s="228" t="s">
        <v>806</v>
      </c>
      <c r="G6" s="228" t="s">
        <v>807</v>
      </c>
      <c r="H6" s="228" t="s">
        <v>806</v>
      </c>
      <c r="I6" s="228" t="s">
        <v>807</v>
      </c>
      <c r="J6" s="228" t="s">
        <v>806</v>
      </c>
      <c r="K6" s="228" t="s">
        <v>807</v>
      </c>
      <c r="L6" s="228" t="s">
        <v>806</v>
      </c>
      <c r="M6" s="228" t="s">
        <v>807</v>
      </c>
      <c r="N6" s="229" t="s">
        <v>806</v>
      </c>
      <c r="O6" s="229" t="s">
        <v>807</v>
      </c>
      <c r="P6" s="229" t="s">
        <v>806</v>
      </c>
      <c r="Q6" s="229" t="s">
        <v>807</v>
      </c>
      <c r="R6" s="229" t="s">
        <v>806</v>
      </c>
      <c r="S6" s="229" t="s">
        <v>807</v>
      </c>
      <c r="T6" s="229" t="s">
        <v>806</v>
      </c>
      <c r="U6" s="229" t="s">
        <v>807</v>
      </c>
      <c r="V6" s="229" t="s">
        <v>806</v>
      </c>
      <c r="W6" s="229" t="s">
        <v>807</v>
      </c>
      <c r="X6" s="229" t="s">
        <v>806</v>
      </c>
      <c r="Y6" s="229" t="s">
        <v>807</v>
      </c>
      <c r="Z6" s="229" t="s">
        <v>806</v>
      </c>
      <c r="AA6" s="229" t="s">
        <v>807</v>
      </c>
      <c r="AB6" s="229" t="s">
        <v>806</v>
      </c>
      <c r="AC6" s="229" t="s">
        <v>807</v>
      </c>
      <c r="AD6" s="229" t="s">
        <v>806</v>
      </c>
      <c r="AE6" s="229" t="s">
        <v>807</v>
      </c>
      <c r="AF6" s="229" t="s">
        <v>806</v>
      </c>
      <c r="AG6" s="229" t="s">
        <v>807</v>
      </c>
      <c r="AH6" s="229" t="s">
        <v>806</v>
      </c>
      <c r="AI6" s="229" t="s">
        <v>807</v>
      </c>
      <c r="AJ6" s="229" t="s">
        <v>806</v>
      </c>
      <c r="AK6" s="229" t="s">
        <v>807</v>
      </c>
      <c r="AL6" s="230" t="s">
        <v>806</v>
      </c>
      <c r="AM6" s="230" t="s">
        <v>807</v>
      </c>
      <c r="AN6" s="230" t="s">
        <v>806</v>
      </c>
      <c r="AO6" s="230" t="s">
        <v>807</v>
      </c>
      <c r="AP6" s="230" t="s">
        <v>806</v>
      </c>
      <c r="AQ6" s="230" t="s">
        <v>807</v>
      </c>
      <c r="AR6" s="230" t="s">
        <v>806</v>
      </c>
      <c r="AS6" s="230" t="s">
        <v>807</v>
      </c>
    </row>
    <row r="7" spans="1:55" x14ac:dyDescent="0.25">
      <c r="A7" s="231" t="s">
        <v>808</v>
      </c>
      <c r="B7" s="232">
        <v>166.45621</v>
      </c>
      <c r="C7" s="232">
        <v>166.60888</v>
      </c>
      <c r="D7" s="232">
        <v>166.07884000000001</v>
      </c>
      <c r="E7" s="232">
        <v>163.90737999999999</v>
      </c>
      <c r="F7" s="232">
        <v>162.40288000000001</v>
      </c>
      <c r="G7" s="232">
        <v>156.58816999999999</v>
      </c>
      <c r="H7" s="232">
        <v>155.78474</v>
      </c>
      <c r="I7" s="232">
        <v>156.10682</v>
      </c>
      <c r="J7" s="232">
        <v>154.09211999999999</v>
      </c>
      <c r="K7" s="232">
        <v>148.91552999999999</v>
      </c>
      <c r="L7" s="232">
        <v>140.98845</v>
      </c>
      <c r="M7" s="232">
        <v>143.2731</v>
      </c>
      <c r="N7" s="233">
        <v>144.33805000000001</v>
      </c>
      <c r="O7" s="233">
        <v>142.70872</v>
      </c>
      <c r="P7" s="233">
        <v>143.90504999999999</v>
      </c>
      <c r="Q7" s="233">
        <v>142.70633000000001</v>
      </c>
      <c r="R7" s="233">
        <v>128.1009</v>
      </c>
      <c r="S7" s="233">
        <v>111.64449999999999</v>
      </c>
      <c r="T7" s="233">
        <v>92.941900000000004</v>
      </c>
      <c r="U7" s="233">
        <v>76.255539999999996</v>
      </c>
      <c r="V7" s="233">
        <v>65.216229999999996</v>
      </c>
      <c r="W7" s="233">
        <v>63.734160000000003</v>
      </c>
      <c r="X7" s="233">
        <v>59.766379999999998</v>
      </c>
      <c r="Y7" s="233">
        <v>60.389389999999999</v>
      </c>
      <c r="Z7" s="233">
        <v>58.88015</v>
      </c>
      <c r="AA7" s="233">
        <v>61.948590000000003</v>
      </c>
      <c r="AB7" s="233">
        <v>57.586829999999999</v>
      </c>
      <c r="AC7" s="233">
        <v>61.311149999999998</v>
      </c>
      <c r="AD7" s="233">
        <v>64.787239999999997</v>
      </c>
      <c r="AE7" s="233">
        <v>64.646240000000006</v>
      </c>
      <c r="AF7" s="233">
        <v>44.473764658000697</v>
      </c>
      <c r="AG7" s="233">
        <v>43.9072265636919</v>
      </c>
      <c r="AH7" s="233">
        <v>44.713005495492098</v>
      </c>
      <c r="AI7" s="233">
        <v>47.2807182696871</v>
      </c>
      <c r="AJ7" s="233">
        <v>44.920869825621601</v>
      </c>
      <c r="AK7" s="233">
        <v>42.819224610966899</v>
      </c>
      <c r="AL7" s="233">
        <v>45.218024486095999</v>
      </c>
      <c r="AM7" s="233">
        <v>44.204407401227598</v>
      </c>
      <c r="AN7" s="233">
        <v>46.461188591932199</v>
      </c>
      <c r="AO7" s="233">
        <v>46.392408253669103</v>
      </c>
      <c r="AP7" s="233">
        <v>40.2504984390837</v>
      </c>
      <c r="AQ7" s="233">
        <v>39.305858254006303</v>
      </c>
      <c r="AR7" s="233">
        <v>42.465703954140103</v>
      </c>
      <c r="AS7" s="233">
        <v>0</v>
      </c>
    </row>
    <row r="8" spans="1:55" x14ac:dyDescent="0.25">
      <c r="A8" s="231" t="s">
        <v>809</v>
      </c>
      <c r="B8" s="232">
        <v>83.423079999999999</v>
      </c>
      <c r="C8" s="232">
        <v>92.953590000000005</v>
      </c>
      <c r="D8" s="232">
        <v>128.72662</v>
      </c>
      <c r="E8" s="232">
        <v>116.94904</v>
      </c>
      <c r="F8" s="232">
        <v>137.77778000000001</v>
      </c>
      <c r="G8" s="232">
        <v>63.13308</v>
      </c>
      <c r="H8" s="232">
        <v>60.2</v>
      </c>
      <c r="I8" s="232">
        <v>73.017650000000003</v>
      </c>
      <c r="J8" s="232">
        <v>66.228070000000002</v>
      </c>
      <c r="K8" s="232">
        <v>54.49785</v>
      </c>
      <c r="L8" s="232">
        <v>65.342860000000002</v>
      </c>
      <c r="M8" s="232">
        <v>33.012549999999997</v>
      </c>
      <c r="N8" s="233">
        <v>41.149430000000002</v>
      </c>
      <c r="O8" s="233">
        <v>16.395389999999999</v>
      </c>
      <c r="P8" s="233">
        <v>12.27163</v>
      </c>
      <c r="Q8" s="233">
        <v>13.5214</v>
      </c>
      <c r="R8" s="233">
        <v>3.4177</v>
      </c>
      <c r="S8" s="233">
        <v>4.7975500000000002</v>
      </c>
      <c r="T8" s="233">
        <v>7.6909400000000003</v>
      </c>
      <c r="U8" s="233">
        <v>4.40313</v>
      </c>
      <c r="V8" s="233">
        <v>5.7128100000000002</v>
      </c>
      <c r="W8" s="233">
        <v>4.3956</v>
      </c>
      <c r="X8" s="233">
        <v>5.35121</v>
      </c>
      <c r="Y8" s="233">
        <v>4.3433200000000003</v>
      </c>
      <c r="Z8" s="233">
        <v>4.0528599999999999</v>
      </c>
      <c r="AA8" s="233">
        <v>5.9111700000000003</v>
      </c>
      <c r="AB8" s="233">
        <v>4.9472800000000001</v>
      </c>
      <c r="AC8" s="233">
        <v>2.9433500000000001</v>
      </c>
      <c r="AD8" s="233">
        <v>2.59226</v>
      </c>
      <c r="AE8" s="233">
        <v>2.8071100000000002</v>
      </c>
      <c r="AF8" s="233">
        <v>3.6459900442475202</v>
      </c>
      <c r="AG8" s="233">
        <v>1.8878057980383101</v>
      </c>
      <c r="AH8" s="233">
        <v>1.96674846986798</v>
      </c>
      <c r="AI8" s="233">
        <v>1.4770919718956601</v>
      </c>
      <c r="AJ8" s="233">
        <v>1.51549914487458</v>
      </c>
      <c r="AK8" s="233">
        <v>2.80282706093148</v>
      </c>
      <c r="AL8" s="233">
        <v>3.6791555733047301</v>
      </c>
      <c r="AM8" s="233">
        <v>5.48273237179456</v>
      </c>
      <c r="AN8" s="233">
        <v>3.5738236961448302</v>
      </c>
      <c r="AO8" s="233">
        <v>3.7543745275884901</v>
      </c>
      <c r="AP8" s="233">
        <v>2.4237222222220498</v>
      </c>
      <c r="AQ8" s="233"/>
      <c r="AR8" s="233"/>
      <c r="AS8" s="233">
        <v>0</v>
      </c>
    </row>
    <row r="9" spans="1:55" x14ac:dyDescent="0.25">
      <c r="A9" s="231" t="s">
        <v>810</v>
      </c>
      <c r="B9" s="232">
        <v>287.27668999999997</v>
      </c>
      <c r="C9" s="232">
        <v>299.18414000000001</v>
      </c>
      <c r="D9" s="232">
        <v>303.41052000000002</v>
      </c>
      <c r="E9" s="232">
        <v>321.93230999999997</v>
      </c>
      <c r="F9" s="232">
        <v>334.91737000000001</v>
      </c>
      <c r="G9" s="232">
        <v>346.06366000000003</v>
      </c>
      <c r="H9" s="232">
        <v>350.20936999999998</v>
      </c>
      <c r="I9" s="232">
        <v>359.56124999999997</v>
      </c>
      <c r="J9" s="232">
        <v>368.41888999999998</v>
      </c>
      <c r="K9" s="232">
        <v>366.08258000000001</v>
      </c>
      <c r="L9" s="232">
        <v>361.91541000000001</v>
      </c>
      <c r="M9" s="232">
        <v>359.04696999999999</v>
      </c>
      <c r="N9" s="233">
        <v>344.00698999999997</v>
      </c>
      <c r="O9" s="233">
        <v>341.17102</v>
      </c>
      <c r="P9" s="233">
        <v>321.68135000000001</v>
      </c>
      <c r="Q9" s="233">
        <v>290.20193</v>
      </c>
      <c r="R9" s="233">
        <v>231.52411000000001</v>
      </c>
      <c r="S9" s="233">
        <v>117.73972999999999</v>
      </c>
      <c r="T9" s="233">
        <v>87.502520000000004</v>
      </c>
      <c r="U9" s="233">
        <v>70.530349999999999</v>
      </c>
      <c r="V9" s="233">
        <v>66.206050000000005</v>
      </c>
      <c r="W9" s="233">
        <v>69.484939999999995</v>
      </c>
      <c r="X9" s="233">
        <v>72.395160000000004</v>
      </c>
      <c r="Y9" s="233">
        <v>72.542649999999995</v>
      </c>
      <c r="Z9" s="233">
        <v>74.830719999999999</v>
      </c>
      <c r="AA9" s="233">
        <v>75.550510000000003</v>
      </c>
      <c r="AB9" s="233">
        <v>79.833640000000003</v>
      </c>
      <c r="AC9" s="233">
        <v>77.329480000000004</v>
      </c>
      <c r="AD9" s="233">
        <v>82.778530000000003</v>
      </c>
      <c r="AE9" s="233">
        <v>78.386970000000005</v>
      </c>
      <c r="AF9" s="233">
        <v>65.746544680360898</v>
      </c>
      <c r="AG9" s="233">
        <v>83.485895200132404</v>
      </c>
      <c r="AH9" s="233">
        <v>101.967608967488</v>
      </c>
      <c r="AI9" s="233">
        <v>131.19848098838401</v>
      </c>
      <c r="AJ9" s="233">
        <v>156.906721536351</v>
      </c>
      <c r="AK9" s="233">
        <v>188.551269379845</v>
      </c>
      <c r="AL9" s="233">
        <v>214.277502465483</v>
      </c>
      <c r="AM9" s="233">
        <v>238.97297046165801</v>
      </c>
      <c r="AN9" s="233">
        <v>260.19140472709501</v>
      </c>
      <c r="AO9" s="233">
        <v>287.08174283154102</v>
      </c>
      <c r="AP9" s="233">
        <v>310.51226265822697</v>
      </c>
      <c r="AQ9" s="233">
        <v>326.82890624999999</v>
      </c>
      <c r="AR9" s="233">
        <v>343.11927726337399</v>
      </c>
      <c r="AS9" s="233">
        <v>0</v>
      </c>
    </row>
    <row r="10" spans="1:55" ht="16.5" thickBot="1" x14ac:dyDescent="0.3">
      <c r="A10" s="234" t="s">
        <v>811</v>
      </c>
      <c r="B10" s="235">
        <v>201.67815999999999</v>
      </c>
      <c r="C10" s="235">
        <v>174.51886999999999</v>
      </c>
      <c r="D10" s="235">
        <v>198.4898</v>
      </c>
      <c r="E10" s="235">
        <v>239.60975999999999</v>
      </c>
      <c r="F10" s="235">
        <v>296.81159000000002</v>
      </c>
      <c r="G10" s="235">
        <v>272.23077000000001</v>
      </c>
      <c r="H10" s="235">
        <v>186.91011</v>
      </c>
      <c r="I10" s="235">
        <v>177.17142999999999</v>
      </c>
      <c r="J10" s="235">
        <v>247.56863000000001</v>
      </c>
      <c r="K10" s="235">
        <v>147.31578999999999</v>
      </c>
      <c r="L10" s="235">
        <v>206.96666999999999</v>
      </c>
      <c r="M10" s="235">
        <v>46.453130000000002</v>
      </c>
      <c r="N10" s="236">
        <v>27.838709999999999</v>
      </c>
      <c r="O10" s="236">
        <v>13.11842</v>
      </c>
      <c r="P10" s="236">
        <v>22.243590000000001</v>
      </c>
      <c r="Q10" s="236">
        <v>23.435479999999998</v>
      </c>
      <c r="R10" s="236">
        <v>0</v>
      </c>
      <c r="S10" s="236">
        <v>0</v>
      </c>
      <c r="T10" s="236">
        <v>0</v>
      </c>
      <c r="U10" s="236">
        <v>0</v>
      </c>
      <c r="V10" s="236">
        <v>0</v>
      </c>
      <c r="W10" s="236">
        <v>0</v>
      </c>
      <c r="X10" s="236">
        <v>0</v>
      </c>
      <c r="Y10" s="236">
        <v>0</v>
      </c>
      <c r="Z10" s="236">
        <v>0</v>
      </c>
      <c r="AA10" s="236">
        <v>10</v>
      </c>
      <c r="AB10" s="236">
        <v>0</v>
      </c>
      <c r="AC10" s="236">
        <v>0</v>
      </c>
      <c r="AD10" s="236">
        <v>0</v>
      </c>
      <c r="AE10" s="236">
        <v>0</v>
      </c>
      <c r="AF10" s="236">
        <v>0</v>
      </c>
      <c r="AG10" s="236">
        <v>0</v>
      </c>
      <c r="AH10" s="236">
        <v>0</v>
      </c>
      <c r="AI10" s="236">
        <v>0</v>
      </c>
      <c r="AJ10" s="236">
        <v>0</v>
      </c>
      <c r="AK10" s="236">
        <v>0</v>
      </c>
      <c r="AL10" s="236">
        <v>0</v>
      </c>
      <c r="AM10" s="236">
        <v>0</v>
      </c>
      <c r="AN10" s="236">
        <v>0</v>
      </c>
      <c r="AO10" s="236">
        <v>0</v>
      </c>
      <c r="AP10" s="236">
        <v>0</v>
      </c>
      <c r="AQ10" s="236">
        <v>0</v>
      </c>
      <c r="AR10" s="236">
        <v>0</v>
      </c>
      <c r="AS10" s="236">
        <v>0</v>
      </c>
    </row>
    <row r="11" spans="1:55" x14ac:dyDescent="0.25">
      <c r="A11" s="237" t="s">
        <v>1</v>
      </c>
      <c r="B11" s="238">
        <v>183.48498000000001</v>
      </c>
      <c r="C11" s="238">
        <v>184.75197</v>
      </c>
      <c r="D11" s="238">
        <v>185.28295</v>
      </c>
      <c r="E11" s="238">
        <v>184.77921000000001</v>
      </c>
      <c r="F11" s="238">
        <v>184.77745999999999</v>
      </c>
      <c r="G11" s="238">
        <v>178.81926999999999</v>
      </c>
      <c r="H11" s="238">
        <v>177.94882999999999</v>
      </c>
      <c r="I11" s="238">
        <v>180.06950000000001</v>
      </c>
      <c r="J11" s="238">
        <v>178.56487000000001</v>
      </c>
      <c r="K11" s="238">
        <v>171.97140999999999</v>
      </c>
      <c r="L11" s="238">
        <v>164.59678</v>
      </c>
      <c r="M11" s="238">
        <v>164.15828999999999</v>
      </c>
      <c r="N11" s="239">
        <v>165.49565000000001</v>
      </c>
      <c r="O11" s="239">
        <v>158.70374000000001</v>
      </c>
      <c r="P11" s="239">
        <v>159.12960000000001</v>
      </c>
      <c r="Q11" s="239">
        <v>157.29579000000001</v>
      </c>
      <c r="R11" s="239">
        <v>131.27873</v>
      </c>
      <c r="S11" s="239">
        <v>103.40934</v>
      </c>
      <c r="T11" s="239">
        <v>86.666300000000007</v>
      </c>
      <c r="U11" s="239">
        <v>74.191019999999995</v>
      </c>
      <c r="V11" s="239">
        <v>63.978670000000001</v>
      </c>
      <c r="W11" s="239">
        <v>61.497920000000001</v>
      </c>
      <c r="X11" s="239">
        <v>59.282859999999999</v>
      </c>
      <c r="Y11" s="239">
        <v>60.462649999999996</v>
      </c>
      <c r="Z11" s="239">
        <v>58.61598</v>
      </c>
      <c r="AA11" s="239">
        <v>61.378810000000001</v>
      </c>
      <c r="AB11" s="239">
        <v>57.492809999999999</v>
      </c>
      <c r="AC11" s="239">
        <v>60.223689999999998</v>
      </c>
      <c r="AD11" s="239">
        <v>64.523359999999997</v>
      </c>
      <c r="AE11" s="239">
        <v>64.557969999999997</v>
      </c>
      <c r="AF11" s="239">
        <v>44.255583945763803</v>
      </c>
      <c r="AG11" s="239">
        <v>44.305154605745798</v>
      </c>
      <c r="AH11" s="239">
        <v>44.831767678907298</v>
      </c>
      <c r="AI11" s="239">
        <v>46.269789981954403</v>
      </c>
      <c r="AJ11" s="239">
        <v>44.5818235138128</v>
      </c>
      <c r="AK11" s="239">
        <v>43.954729016780099</v>
      </c>
      <c r="AL11" s="239">
        <v>45.953261821230697</v>
      </c>
      <c r="AM11" s="239">
        <v>44.906628822507002</v>
      </c>
      <c r="AN11" s="239">
        <v>47.030063040787603</v>
      </c>
      <c r="AO11" s="239">
        <v>47.2266293395435</v>
      </c>
      <c r="AP11" s="239">
        <v>41.088426596654301</v>
      </c>
      <c r="AQ11" s="239">
        <v>40.193788917572398</v>
      </c>
      <c r="AR11" s="239">
        <v>43.327632864667699</v>
      </c>
      <c r="AS11" s="239">
        <v>0</v>
      </c>
    </row>
    <row r="13" spans="1:55" x14ac:dyDescent="0.25">
      <c r="A13" s="216" t="s">
        <v>812</v>
      </c>
      <c r="B13"/>
      <c r="C13"/>
      <c r="D13"/>
      <c r="E13"/>
      <c r="F13"/>
      <c r="G13"/>
      <c r="H13"/>
      <c r="I13"/>
      <c r="J13"/>
      <c r="K13"/>
      <c r="L13"/>
      <c r="M13"/>
      <c r="N13"/>
      <c r="O13"/>
      <c r="P13"/>
      <c r="Q13"/>
      <c r="R13"/>
      <c r="S13"/>
      <c r="T13"/>
      <c r="U13"/>
      <c r="V13"/>
      <c r="W13"/>
      <c r="X13"/>
      <c r="Y13"/>
      <c r="Z13"/>
      <c r="AA13"/>
    </row>
    <row r="14" spans="1:55" x14ac:dyDescent="0.25">
      <c r="A14" s="240"/>
      <c r="B14"/>
      <c r="C14"/>
      <c r="D14"/>
      <c r="E14"/>
      <c r="F14"/>
      <c r="G14"/>
      <c r="H14"/>
      <c r="I14"/>
      <c r="J14"/>
      <c r="K14"/>
      <c r="L14"/>
      <c r="M14"/>
      <c r="N14"/>
      <c r="O14"/>
      <c r="P14"/>
      <c r="Q14"/>
      <c r="R14"/>
      <c r="S14"/>
      <c r="T14"/>
      <c r="U14"/>
      <c r="V14"/>
      <c r="W14"/>
      <c r="X14"/>
      <c r="Y14"/>
      <c r="Z14"/>
      <c r="AA14"/>
    </row>
    <row r="15" spans="1:55" x14ac:dyDescent="0.25">
      <c r="A15" s="240"/>
      <c r="B15"/>
      <c r="C15"/>
      <c r="D15"/>
      <c r="E15"/>
      <c r="F15"/>
      <c r="G15"/>
      <c r="H15"/>
      <c r="I15"/>
      <c r="J15"/>
      <c r="K15"/>
      <c r="L15"/>
      <c r="M15"/>
      <c r="N15"/>
      <c r="O15"/>
      <c r="P15"/>
      <c r="Q15"/>
      <c r="R15"/>
      <c r="S15"/>
      <c r="T15"/>
      <c r="U15"/>
      <c r="V15"/>
      <c r="W15"/>
      <c r="X15"/>
      <c r="Y15"/>
      <c r="Z15"/>
      <c r="AA15"/>
    </row>
    <row r="16" spans="1:55" x14ac:dyDescent="0.25">
      <c r="A16" s="346" t="s">
        <v>794</v>
      </c>
      <c r="B16" s="218">
        <v>2020</v>
      </c>
      <c r="C16" s="219"/>
      <c r="D16" s="219"/>
      <c r="E16" s="219"/>
      <c r="F16" s="219"/>
      <c r="G16" s="219"/>
      <c r="H16" s="219"/>
      <c r="I16" s="219"/>
      <c r="J16" s="219"/>
      <c r="K16" s="219"/>
      <c r="L16" s="219"/>
      <c r="M16" s="220"/>
      <c r="N16" s="221">
        <v>2021</v>
      </c>
      <c r="O16" s="222"/>
      <c r="P16" s="222"/>
      <c r="Q16" s="222"/>
      <c r="R16" s="222"/>
      <c r="S16" s="222"/>
      <c r="T16" s="222"/>
      <c r="U16" s="222"/>
      <c r="V16" s="222"/>
      <c r="W16" s="222"/>
      <c r="X16" s="222"/>
      <c r="Y16" s="222"/>
      <c r="Z16" s="222"/>
      <c r="AA16" s="222"/>
      <c r="AB16" s="222"/>
      <c r="AC16" s="222"/>
      <c r="AD16" s="222"/>
      <c r="AE16" s="223"/>
      <c r="AF16" s="222"/>
      <c r="AG16" s="223"/>
      <c r="AH16" s="222"/>
      <c r="AI16" s="223"/>
      <c r="AJ16" s="222"/>
      <c r="AK16" s="223"/>
      <c r="AL16" s="224">
        <v>2022</v>
      </c>
      <c r="AM16" s="225"/>
      <c r="AN16" s="225"/>
      <c r="AO16" s="225"/>
      <c r="AP16" s="225"/>
      <c r="AQ16" s="225"/>
      <c r="AR16" s="225"/>
      <c r="AS16" s="226"/>
      <c r="AT16" s="227"/>
      <c r="AU16" s="227"/>
      <c r="AV16" s="227"/>
      <c r="AW16" s="227"/>
      <c r="AX16" s="227"/>
      <c r="AY16" s="227"/>
    </row>
    <row r="17" spans="1:56" x14ac:dyDescent="0.25">
      <c r="A17" s="346"/>
      <c r="B17" s="341" t="s">
        <v>795</v>
      </c>
      <c r="C17" s="342"/>
      <c r="D17" s="341" t="s">
        <v>796</v>
      </c>
      <c r="E17" s="342"/>
      <c r="F17" s="341" t="s">
        <v>797</v>
      </c>
      <c r="G17" s="342"/>
      <c r="H17" s="341" t="s">
        <v>798</v>
      </c>
      <c r="I17" s="342"/>
      <c r="J17" s="341" t="s">
        <v>799</v>
      </c>
      <c r="K17" s="342"/>
      <c r="L17" s="341" t="s">
        <v>800</v>
      </c>
      <c r="M17" s="342"/>
      <c r="N17" s="347" t="s">
        <v>801</v>
      </c>
      <c r="O17" s="348"/>
      <c r="P17" s="347" t="s">
        <v>802</v>
      </c>
      <c r="Q17" s="348"/>
      <c r="R17" s="347" t="s">
        <v>803</v>
      </c>
      <c r="S17" s="348"/>
      <c r="T17" s="347" t="s">
        <v>804</v>
      </c>
      <c r="U17" s="348"/>
      <c r="V17" s="347" t="s">
        <v>142</v>
      </c>
      <c r="W17" s="348"/>
      <c r="X17" s="347" t="s">
        <v>805</v>
      </c>
      <c r="Y17" s="348"/>
      <c r="Z17" s="347" t="s">
        <v>795</v>
      </c>
      <c r="AA17" s="348"/>
      <c r="AB17" s="347" t="s">
        <v>796</v>
      </c>
      <c r="AC17" s="348"/>
      <c r="AD17" s="347" t="s">
        <v>797</v>
      </c>
      <c r="AE17" s="348"/>
      <c r="AF17" s="347" t="s">
        <v>798</v>
      </c>
      <c r="AG17" s="348"/>
      <c r="AH17" s="347" t="s">
        <v>799</v>
      </c>
      <c r="AI17" s="348"/>
      <c r="AJ17" s="347" t="s">
        <v>800</v>
      </c>
      <c r="AK17" s="348"/>
      <c r="AL17" s="344" t="s">
        <v>801</v>
      </c>
      <c r="AM17" s="345"/>
      <c r="AN17" s="344" t="s">
        <v>802</v>
      </c>
      <c r="AO17" s="345"/>
      <c r="AP17" s="344" t="s">
        <v>803</v>
      </c>
      <c r="AQ17" s="345"/>
      <c r="AR17" s="344" t="s">
        <v>804</v>
      </c>
      <c r="AS17" s="345"/>
    </row>
    <row r="18" spans="1:56" x14ac:dyDescent="0.25">
      <c r="A18" s="346"/>
      <c r="B18" s="228" t="s">
        <v>806</v>
      </c>
      <c r="C18" s="228" t="s">
        <v>807</v>
      </c>
      <c r="D18" s="228" t="s">
        <v>806</v>
      </c>
      <c r="E18" s="228" t="s">
        <v>807</v>
      </c>
      <c r="F18" s="228" t="s">
        <v>806</v>
      </c>
      <c r="G18" s="228" t="s">
        <v>807</v>
      </c>
      <c r="H18" s="228" t="s">
        <v>806</v>
      </c>
      <c r="I18" s="228" t="s">
        <v>807</v>
      </c>
      <c r="J18" s="228" t="s">
        <v>806</v>
      </c>
      <c r="K18" s="228" t="s">
        <v>807</v>
      </c>
      <c r="L18" s="228" t="s">
        <v>806</v>
      </c>
      <c r="M18" s="228" t="s">
        <v>807</v>
      </c>
      <c r="N18" s="229" t="s">
        <v>806</v>
      </c>
      <c r="O18" s="229" t="s">
        <v>807</v>
      </c>
      <c r="P18" s="229" t="s">
        <v>806</v>
      </c>
      <c r="Q18" s="229" t="s">
        <v>807</v>
      </c>
      <c r="R18" s="229" t="s">
        <v>806</v>
      </c>
      <c r="S18" s="229" t="s">
        <v>807</v>
      </c>
      <c r="T18" s="229" t="s">
        <v>806</v>
      </c>
      <c r="U18" s="229" t="s">
        <v>807</v>
      </c>
      <c r="V18" s="229" t="s">
        <v>806</v>
      </c>
      <c r="W18" s="229" t="s">
        <v>807</v>
      </c>
      <c r="X18" s="229" t="s">
        <v>806</v>
      </c>
      <c r="Y18" s="229" t="s">
        <v>807</v>
      </c>
      <c r="Z18" s="229" t="s">
        <v>806</v>
      </c>
      <c r="AA18" s="229" t="s">
        <v>807</v>
      </c>
      <c r="AB18" s="229" t="s">
        <v>806</v>
      </c>
      <c r="AC18" s="229" t="s">
        <v>807</v>
      </c>
      <c r="AD18" s="229" t="s">
        <v>806</v>
      </c>
      <c r="AE18" s="229" t="s">
        <v>807</v>
      </c>
      <c r="AF18" s="229" t="s">
        <v>806</v>
      </c>
      <c r="AG18" s="229" t="s">
        <v>807</v>
      </c>
      <c r="AH18" s="229" t="s">
        <v>806</v>
      </c>
      <c r="AI18" s="229" t="s">
        <v>807</v>
      </c>
      <c r="AJ18" s="229" t="s">
        <v>806</v>
      </c>
      <c r="AK18" s="229" t="s">
        <v>807</v>
      </c>
      <c r="AL18" s="230" t="s">
        <v>806</v>
      </c>
      <c r="AM18" s="230" t="s">
        <v>807</v>
      </c>
      <c r="AN18" s="230" t="s">
        <v>806</v>
      </c>
      <c r="AO18" s="230" t="s">
        <v>807</v>
      </c>
      <c r="AP18" s="230" t="s">
        <v>806</v>
      </c>
      <c r="AQ18" s="230" t="s">
        <v>807</v>
      </c>
      <c r="AR18" s="230" t="s">
        <v>806</v>
      </c>
      <c r="AS18" s="230" t="s">
        <v>807</v>
      </c>
      <c r="AT18" s="241"/>
      <c r="AU18" s="241"/>
      <c r="AV18" s="241"/>
      <c r="AW18" s="241"/>
      <c r="AX18" s="241"/>
      <c r="AY18" s="241"/>
      <c r="AZ18" s="227"/>
      <c r="BA18" s="227"/>
      <c r="BB18" s="227"/>
      <c r="BC18" s="227"/>
      <c r="BD18" s="227"/>
    </row>
    <row r="19" spans="1:56" x14ac:dyDescent="0.25">
      <c r="A19" s="242" t="s">
        <v>808</v>
      </c>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row>
    <row r="20" spans="1:56" x14ac:dyDescent="0.25">
      <c r="A20" s="244" t="s">
        <v>813</v>
      </c>
      <c r="B20" s="244">
        <v>13186</v>
      </c>
      <c r="C20" s="244">
        <v>12606</v>
      </c>
      <c r="D20" s="244">
        <v>12273</v>
      </c>
      <c r="E20" s="244">
        <v>11957</v>
      </c>
      <c r="F20" s="244">
        <v>11316</v>
      </c>
      <c r="G20" s="244">
        <v>11543</v>
      </c>
      <c r="H20" s="244">
        <v>11306</v>
      </c>
      <c r="I20" s="244">
        <v>10536</v>
      </c>
      <c r="J20" s="244">
        <v>10371</v>
      </c>
      <c r="K20" s="244">
        <v>10663</v>
      </c>
      <c r="L20" s="244">
        <v>10827</v>
      </c>
      <c r="M20" s="244">
        <v>10573</v>
      </c>
      <c r="N20" s="244">
        <v>9822</v>
      </c>
      <c r="O20" s="244">
        <v>9711</v>
      </c>
      <c r="P20" s="244">
        <v>9211</v>
      </c>
      <c r="Q20" s="244">
        <v>9245</v>
      </c>
      <c r="R20" s="244">
        <v>9567</v>
      </c>
      <c r="S20" s="244">
        <v>9524</v>
      </c>
      <c r="T20" s="244">
        <v>10749</v>
      </c>
      <c r="U20" s="244">
        <v>13033</v>
      </c>
      <c r="V20" s="244">
        <v>16183</v>
      </c>
      <c r="W20" s="244">
        <v>17902</v>
      </c>
      <c r="X20" s="244">
        <v>20206</v>
      </c>
      <c r="Y20" s="244">
        <v>20688</v>
      </c>
      <c r="Z20" s="244">
        <v>21653</v>
      </c>
      <c r="AA20" s="244">
        <v>20009</v>
      </c>
      <c r="AB20" s="244">
        <v>21005</v>
      </c>
      <c r="AC20" s="244">
        <v>19286</v>
      </c>
      <c r="AD20" s="244">
        <v>18236</v>
      </c>
      <c r="AE20" s="244">
        <v>17904</v>
      </c>
      <c r="AF20" s="244">
        <v>19421</v>
      </c>
      <c r="AG20" s="244">
        <v>21133</v>
      </c>
      <c r="AH20" s="244">
        <v>22253</v>
      </c>
      <c r="AI20" s="244">
        <v>20778</v>
      </c>
      <c r="AJ20" s="244">
        <v>19835</v>
      </c>
      <c r="AK20" s="244">
        <v>20978</v>
      </c>
      <c r="AL20" s="244">
        <v>19871</v>
      </c>
      <c r="AM20" s="244">
        <v>20838</v>
      </c>
      <c r="AN20" s="244">
        <v>19360</v>
      </c>
      <c r="AO20" s="244">
        <v>18193</v>
      </c>
      <c r="AP20" s="244">
        <v>19930</v>
      </c>
      <c r="AQ20" s="244">
        <v>19804</v>
      </c>
      <c r="AR20" s="244">
        <v>17941</v>
      </c>
      <c r="AS20" s="244">
        <v>0</v>
      </c>
      <c r="AT20" s="241"/>
      <c r="AU20" s="241"/>
      <c r="AV20" s="241"/>
      <c r="AW20" s="241"/>
      <c r="AX20" s="241"/>
      <c r="AY20" s="241"/>
      <c r="AZ20" s="241"/>
      <c r="BA20" s="241"/>
      <c r="BB20" s="241"/>
      <c r="BC20" s="241"/>
      <c r="BD20" s="241"/>
    </row>
    <row r="21" spans="1:56" x14ac:dyDescent="0.25">
      <c r="A21" s="244" t="s">
        <v>814</v>
      </c>
      <c r="B21" s="244">
        <v>3921</v>
      </c>
      <c r="C21" s="244">
        <v>3963</v>
      </c>
      <c r="D21" s="244">
        <v>4050</v>
      </c>
      <c r="E21" s="244">
        <v>4095</v>
      </c>
      <c r="F21" s="244">
        <v>4222</v>
      </c>
      <c r="G21" s="244">
        <v>3678</v>
      </c>
      <c r="H21" s="244">
        <v>3132</v>
      </c>
      <c r="I21" s="244">
        <v>2500</v>
      </c>
      <c r="J21" s="244">
        <v>2182</v>
      </c>
      <c r="K21" s="244">
        <v>1958</v>
      </c>
      <c r="L21" s="244">
        <v>1720</v>
      </c>
      <c r="M21" s="244">
        <v>1580</v>
      </c>
      <c r="N21" s="244">
        <v>1425</v>
      </c>
      <c r="O21" s="244">
        <v>1335</v>
      </c>
      <c r="P21" s="244">
        <v>1254</v>
      </c>
      <c r="Q21" s="244">
        <v>1176</v>
      </c>
      <c r="R21" s="244">
        <v>1060</v>
      </c>
      <c r="S21" s="244">
        <v>939</v>
      </c>
      <c r="T21" s="244">
        <v>889</v>
      </c>
      <c r="U21" s="244">
        <v>848</v>
      </c>
      <c r="V21" s="244">
        <v>824</v>
      </c>
      <c r="W21" s="244">
        <v>818</v>
      </c>
      <c r="X21" s="244">
        <v>836</v>
      </c>
      <c r="Y21" s="244">
        <v>808</v>
      </c>
      <c r="Z21" s="244">
        <v>761</v>
      </c>
      <c r="AA21" s="244">
        <v>703</v>
      </c>
      <c r="AB21" s="244">
        <v>649</v>
      </c>
      <c r="AC21" s="244">
        <v>623</v>
      </c>
      <c r="AD21" s="244">
        <v>631</v>
      </c>
      <c r="AE21" s="244">
        <v>626</v>
      </c>
      <c r="AF21" s="244">
        <v>369</v>
      </c>
      <c r="AG21" s="244">
        <v>386</v>
      </c>
      <c r="AH21" s="244">
        <v>395</v>
      </c>
      <c r="AI21" s="244">
        <v>424</v>
      </c>
      <c r="AJ21" s="244">
        <v>437</v>
      </c>
      <c r="AK21" s="244">
        <v>475</v>
      </c>
      <c r="AL21" s="244">
        <v>526</v>
      </c>
      <c r="AM21" s="244">
        <v>591</v>
      </c>
      <c r="AN21" s="244">
        <v>619</v>
      </c>
      <c r="AO21" s="244">
        <v>616</v>
      </c>
      <c r="AP21" s="244">
        <v>604</v>
      </c>
      <c r="AQ21" s="244">
        <v>615</v>
      </c>
      <c r="AR21" s="244">
        <v>611</v>
      </c>
      <c r="AS21" s="244">
        <v>0</v>
      </c>
    </row>
    <row r="22" spans="1:56" x14ac:dyDescent="0.25">
      <c r="A22" s="244" t="s">
        <v>815</v>
      </c>
      <c r="B22" s="244">
        <v>1426</v>
      </c>
      <c r="C22" s="244">
        <v>1456</v>
      </c>
      <c r="D22" s="244">
        <v>1487</v>
      </c>
      <c r="E22" s="244">
        <v>1531</v>
      </c>
      <c r="F22" s="244">
        <v>1556</v>
      </c>
      <c r="G22" s="244">
        <v>1569</v>
      </c>
      <c r="H22" s="244">
        <v>1600</v>
      </c>
      <c r="I22" s="244">
        <v>1556</v>
      </c>
      <c r="J22" s="244">
        <v>1526</v>
      </c>
      <c r="K22" s="244">
        <v>1529</v>
      </c>
      <c r="L22" s="244">
        <v>1406</v>
      </c>
      <c r="M22" s="244">
        <v>1349</v>
      </c>
      <c r="N22" s="244">
        <v>1295</v>
      </c>
      <c r="O22" s="244">
        <v>1284</v>
      </c>
      <c r="P22" s="244">
        <v>1253</v>
      </c>
      <c r="Q22" s="244">
        <v>1269</v>
      </c>
      <c r="R22" s="244">
        <v>1113</v>
      </c>
      <c r="S22" s="244">
        <v>838</v>
      </c>
      <c r="T22" s="244">
        <v>704</v>
      </c>
      <c r="U22" s="244">
        <v>620</v>
      </c>
      <c r="V22" s="244">
        <v>589</v>
      </c>
      <c r="W22" s="244">
        <v>527</v>
      </c>
      <c r="X22" s="244">
        <v>494</v>
      </c>
      <c r="Y22" s="244">
        <v>457</v>
      </c>
      <c r="Z22" s="244">
        <v>433</v>
      </c>
      <c r="AA22" s="244">
        <v>419</v>
      </c>
      <c r="AB22" s="244">
        <v>413</v>
      </c>
      <c r="AC22" s="244">
        <v>408</v>
      </c>
      <c r="AD22" s="244">
        <v>408</v>
      </c>
      <c r="AE22" s="244">
        <v>392</v>
      </c>
      <c r="AF22" s="244">
        <v>237</v>
      </c>
      <c r="AG22" s="244">
        <v>230</v>
      </c>
      <c r="AH22" s="244">
        <v>220</v>
      </c>
      <c r="AI22" s="244">
        <v>224</v>
      </c>
      <c r="AJ22" s="244">
        <v>211</v>
      </c>
      <c r="AK22" s="244">
        <v>216</v>
      </c>
      <c r="AL22" s="244">
        <v>207</v>
      </c>
      <c r="AM22" s="244">
        <v>210</v>
      </c>
      <c r="AN22" s="244">
        <v>197</v>
      </c>
      <c r="AO22" s="244">
        <v>188</v>
      </c>
      <c r="AP22" s="244">
        <v>177</v>
      </c>
      <c r="AQ22" s="244">
        <v>166</v>
      </c>
      <c r="AR22" s="244">
        <v>153</v>
      </c>
      <c r="AS22" s="244">
        <v>0</v>
      </c>
      <c r="AT22" s="241"/>
      <c r="AU22" s="241"/>
      <c r="AV22" s="241"/>
      <c r="AW22" s="241"/>
      <c r="AX22" s="241"/>
      <c r="AY22" s="241"/>
      <c r="AZ22" s="227"/>
      <c r="BA22" s="227"/>
      <c r="BB22" s="227"/>
    </row>
    <row r="23" spans="1:56" ht="16.5" thickBot="1" x14ac:dyDescent="0.3">
      <c r="A23" s="245" t="s">
        <v>816</v>
      </c>
      <c r="B23" s="245">
        <v>432</v>
      </c>
      <c r="C23" s="245">
        <v>445</v>
      </c>
      <c r="D23" s="245">
        <v>443</v>
      </c>
      <c r="E23" s="245">
        <v>469</v>
      </c>
      <c r="F23" s="245">
        <v>447</v>
      </c>
      <c r="G23" s="245">
        <v>433</v>
      </c>
      <c r="H23" s="245">
        <v>440</v>
      </c>
      <c r="I23" s="245">
        <v>415</v>
      </c>
      <c r="J23" s="245">
        <v>392</v>
      </c>
      <c r="K23" s="245">
        <v>364</v>
      </c>
      <c r="L23" s="245">
        <v>338</v>
      </c>
      <c r="M23" s="245">
        <v>332</v>
      </c>
      <c r="N23" s="245">
        <v>317</v>
      </c>
      <c r="O23" s="245">
        <v>304</v>
      </c>
      <c r="P23" s="245">
        <v>288</v>
      </c>
      <c r="Q23" s="245">
        <v>276</v>
      </c>
      <c r="R23" s="245">
        <v>262</v>
      </c>
      <c r="S23" s="245">
        <v>232</v>
      </c>
      <c r="T23" s="245">
        <v>206</v>
      </c>
      <c r="U23" s="245">
        <v>201</v>
      </c>
      <c r="V23" s="245">
        <v>195</v>
      </c>
      <c r="W23" s="245">
        <v>201</v>
      </c>
      <c r="X23" s="245">
        <v>200</v>
      </c>
      <c r="Y23" s="245">
        <v>197</v>
      </c>
      <c r="Z23" s="245">
        <v>190</v>
      </c>
      <c r="AA23" s="245">
        <v>189</v>
      </c>
      <c r="AB23" s="245">
        <v>183</v>
      </c>
      <c r="AC23" s="245">
        <v>181</v>
      </c>
      <c r="AD23" s="245">
        <v>179</v>
      </c>
      <c r="AE23" s="245">
        <v>190</v>
      </c>
      <c r="AF23" s="245">
        <v>93</v>
      </c>
      <c r="AG23" s="245">
        <v>93</v>
      </c>
      <c r="AH23" s="245">
        <v>94</v>
      </c>
      <c r="AI23" s="245">
        <v>95</v>
      </c>
      <c r="AJ23" s="245">
        <v>88</v>
      </c>
      <c r="AK23" s="245">
        <v>92</v>
      </c>
      <c r="AL23" s="245">
        <v>90</v>
      </c>
      <c r="AM23" s="245">
        <v>88</v>
      </c>
      <c r="AN23" s="245">
        <v>82</v>
      </c>
      <c r="AO23" s="245">
        <v>82</v>
      </c>
      <c r="AP23" s="245">
        <v>76</v>
      </c>
      <c r="AQ23" s="245">
        <v>75</v>
      </c>
      <c r="AR23" s="245">
        <v>77</v>
      </c>
      <c r="AS23" s="245">
        <v>0</v>
      </c>
      <c r="AT23" s="241"/>
      <c r="AV23" s="241"/>
      <c r="AW23" s="241"/>
      <c r="AX23" s="241"/>
      <c r="AY23" s="241"/>
    </row>
    <row r="24" spans="1:56" x14ac:dyDescent="0.25">
      <c r="A24" s="246" t="s">
        <v>1</v>
      </c>
      <c r="B24" s="246">
        <f>SUM(B20:B23)</f>
        <v>18965</v>
      </c>
      <c r="C24" s="246">
        <f t="shared" ref="C24:M24" si="0">SUM(C20:C23)</f>
        <v>18470</v>
      </c>
      <c r="D24" s="246">
        <f t="shared" si="0"/>
        <v>18253</v>
      </c>
      <c r="E24" s="246">
        <f t="shared" si="0"/>
        <v>18052</v>
      </c>
      <c r="F24" s="246">
        <f t="shared" si="0"/>
        <v>17541</v>
      </c>
      <c r="G24" s="246">
        <f t="shared" si="0"/>
        <v>17223</v>
      </c>
      <c r="H24" s="246">
        <f t="shared" si="0"/>
        <v>16478</v>
      </c>
      <c r="I24" s="246">
        <f t="shared" si="0"/>
        <v>15007</v>
      </c>
      <c r="J24" s="246">
        <f t="shared" si="0"/>
        <v>14471</v>
      </c>
      <c r="K24" s="246">
        <f t="shared" si="0"/>
        <v>14514</v>
      </c>
      <c r="L24" s="246">
        <f t="shared" si="0"/>
        <v>14291</v>
      </c>
      <c r="M24" s="246">
        <f t="shared" si="0"/>
        <v>13834</v>
      </c>
      <c r="N24" s="246">
        <v>12859</v>
      </c>
      <c r="O24" s="246">
        <v>12634</v>
      </c>
      <c r="P24" s="246">
        <v>12006</v>
      </c>
      <c r="Q24" s="246">
        <v>11966</v>
      </c>
      <c r="R24" s="246">
        <v>12002</v>
      </c>
      <c r="S24" s="246">
        <v>11533</v>
      </c>
      <c r="T24" s="246">
        <v>12548</v>
      </c>
      <c r="U24" s="246">
        <v>14702</v>
      </c>
      <c r="V24" s="246">
        <v>17791</v>
      </c>
      <c r="W24" s="246">
        <v>19448</v>
      </c>
      <c r="X24" s="246">
        <v>21736</v>
      </c>
      <c r="Y24" s="246">
        <v>22150</v>
      </c>
      <c r="Z24" s="246">
        <v>23037</v>
      </c>
      <c r="AA24" s="246">
        <v>21320</v>
      </c>
      <c r="AB24" s="246">
        <v>22250</v>
      </c>
      <c r="AC24" s="246">
        <v>20498</v>
      </c>
      <c r="AD24" s="246">
        <v>19454</v>
      </c>
      <c r="AE24" s="246">
        <v>19112</v>
      </c>
      <c r="AF24" s="246">
        <v>20120</v>
      </c>
      <c r="AG24" s="246">
        <v>21842</v>
      </c>
      <c r="AH24" s="246">
        <v>22962</v>
      </c>
      <c r="AI24" s="246">
        <v>21521</v>
      </c>
      <c r="AJ24" s="246">
        <v>20571</v>
      </c>
      <c r="AK24" s="246">
        <v>21761</v>
      </c>
      <c r="AL24" s="246">
        <v>20694</v>
      </c>
      <c r="AM24" s="246">
        <v>21727</v>
      </c>
      <c r="AN24" s="246">
        <v>20258</v>
      </c>
      <c r="AO24" s="246">
        <v>19079</v>
      </c>
      <c r="AP24" s="246">
        <v>20787</v>
      </c>
      <c r="AQ24" s="246">
        <v>20660</v>
      </c>
      <c r="AR24" s="246">
        <v>18782</v>
      </c>
      <c r="AS24" s="246">
        <v>0</v>
      </c>
      <c r="AT24" s="241"/>
      <c r="AU24" s="241"/>
      <c r="AV24" s="241"/>
      <c r="AW24" s="241"/>
      <c r="AX24" s="241"/>
      <c r="AY24" s="241"/>
      <c r="AZ24" s="241"/>
      <c r="BA24" s="241"/>
      <c r="BB24" s="241"/>
      <c r="BC24" s="241"/>
      <c r="BD24" s="241"/>
    </row>
    <row r="25" spans="1:56" x14ac:dyDescent="0.25">
      <c r="A25" s="242" t="s">
        <v>809</v>
      </c>
      <c r="B25" s="243"/>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1"/>
      <c r="AV25" s="241"/>
      <c r="AW25" s="241"/>
      <c r="AX25" s="241"/>
      <c r="AY25" s="241"/>
      <c r="AZ25" s="241"/>
      <c r="BA25" s="241"/>
      <c r="BB25" s="241"/>
    </row>
    <row r="26" spans="1:56" x14ac:dyDescent="0.25">
      <c r="A26" s="244" t="s">
        <v>813</v>
      </c>
      <c r="B26" s="244">
        <v>244</v>
      </c>
      <c r="C26" s="244">
        <v>197</v>
      </c>
      <c r="D26" s="244">
        <v>99</v>
      </c>
      <c r="E26" s="244">
        <v>116</v>
      </c>
      <c r="F26" s="244">
        <v>89</v>
      </c>
      <c r="G26" s="244">
        <v>228</v>
      </c>
      <c r="H26" s="244">
        <v>209</v>
      </c>
      <c r="I26" s="244">
        <v>146</v>
      </c>
      <c r="J26" s="244">
        <v>149</v>
      </c>
      <c r="K26" s="244">
        <v>211</v>
      </c>
      <c r="L26" s="244">
        <v>153</v>
      </c>
      <c r="M26" s="244">
        <v>227</v>
      </c>
      <c r="N26" s="244">
        <v>164</v>
      </c>
      <c r="O26" s="244">
        <v>554</v>
      </c>
      <c r="P26" s="244">
        <v>416</v>
      </c>
      <c r="Q26" s="244">
        <v>257</v>
      </c>
      <c r="R26" s="244">
        <v>1051</v>
      </c>
      <c r="S26" s="244">
        <v>1225</v>
      </c>
      <c r="T26" s="244">
        <v>1016</v>
      </c>
      <c r="U26" s="244">
        <v>320</v>
      </c>
      <c r="V26" s="244">
        <v>484</v>
      </c>
      <c r="W26" s="244">
        <v>1226</v>
      </c>
      <c r="X26" s="244">
        <v>1119</v>
      </c>
      <c r="Y26" s="244">
        <v>935</v>
      </c>
      <c r="Z26" s="244">
        <v>1135</v>
      </c>
      <c r="AA26" s="244">
        <v>1092</v>
      </c>
      <c r="AB26" s="244">
        <v>1195</v>
      </c>
      <c r="AC26" s="244">
        <v>1165</v>
      </c>
      <c r="AD26" s="244">
        <v>775</v>
      </c>
      <c r="AE26" s="244">
        <v>591</v>
      </c>
      <c r="AF26" s="244">
        <v>1130</v>
      </c>
      <c r="AG26" s="244">
        <v>1031</v>
      </c>
      <c r="AH26" s="244">
        <v>1180</v>
      </c>
      <c r="AI26" s="244">
        <v>1447</v>
      </c>
      <c r="AJ26" s="244">
        <v>1007</v>
      </c>
      <c r="AK26" s="244">
        <v>155</v>
      </c>
      <c r="AL26" s="244">
        <v>313</v>
      </c>
      <c r="AM26" s="244">
        <v>312</v>
      </c>
      <c r="AN26" s="244">
        <v>294</v>
      </c>
      <c r="AO26" s="244">
        <v>147</v>
      </c>
      <c r="AP26" s="244">
        <v>100</v>
      </c>
      <c r="AQ26" s="244">
        <v>0</v>
      </c>
      <c r="AR26" s="244">
        <v>0</v>
      </c>
      <c r="AS26" s="244">
        <v>0</v>
      </c>
      <c r="AT26" s="241"/>
      <c r="AU26" s="241"/>
      <c r="AV26" s="241"/>
      <c r="AW26" s="241"/>
      <c r="AX26" s="241"/>
      <c r="AY26" s="241"/>
    </row>
    <row r="27" spans="1:56" x14ac:dyDescent="0.25">
      <c r="A27" s="244" t="s">
        <v>814</v>
      </c>
      <c r="B27" s="244">
        <v>42</v>
      </c>
      <c r="C27" s="244">
        <v>40</v>
      </c>
      <c r="D27" s="244">
        <v>40</v>
      </c>
      <c r="E27" s="244">
        <v>26</v>
      </c>
      <c r="F27" s="244">
        <v>12</v>
      </c>
      <c r="G27" s="244">
        <v>10</v>
      </c>
      <c r="H27" s="244">
        <v>12</v>
      </c>
      <c r="I27" s="244">
        <v>2</v>
      </c>
      <c r="J27" s="244">
        <v>2</v>
      </c>
      <c r="K27" s="244">
        <v>2</v>
      </c>
      <c r="L27" s="244">
        <v>2</v>
      </c>
      <c r="M27" s="244">
        <v>0</v>
      </c>
      <c r="N27" s="244">
        <v>0</v>
      </c>
      <c r="O27" s="244">
        <v>0</v>
      </c>
      <c r="P27" s="244">
        <v>0</v>
      </c>
      <c r="Q27" s="244">
        <v>0</v>
      </c>
      <c r="R27" s="244">
        <v>0</v>
      </c>
      <c r="S27" s="244">
        <v>0</v>
      </c>
      <c r="T27" s="244">
        <v>0</v>
      </c>
      <c r="U27" s="244">
        <v>0</v>
      </c>
      <c r="V27" s="244">
        <v>0</v>
      </c>
      <c r="W27" s="244">
        <v>0</v>
      </c>
      <c r="X27" s="244">
        <v>0</v>
      </c>
      <c r="Y27" s="244">
        <v>0</v>
      </c>
      <c r="Z27" s="244">
        <v>0</v>
      </c>
      <c r="AA27" s="244">
        <v>0</v>
      </c>
      <c r="AB27" s="244">
        <v>0</v>
      </c>
      <c r="AC27" s="244">
        <v>0</v>
      </c>
      <c r="AD27" s="244">
        <v>0</v>
      </c>
      <c r="AE27" s="244">
        <v>0</v>
      </c>
      <c r="AF27" s="244">
        <v>0</v>
      </c>
      <c r="AG27" s="244">
        <v>0</v>
      </c>
      <c r="AH27" s="244">
        <v>0</v>
      </c>
      <c r="AI27" s="244">
        <v>0</v>
      </c>
      <c r="AJ27" s="244">
        <v>0</v>
      </c>
      <c r="AK27" s="244">
        <v>0</v>
      </c>
      <c r="AL27" s="244">
        <v>0</v>
      </c>
      <c r="AM27" s="244">
        <v>0</v>
      </c>
      <c r="AN27" s="244">
        <v>0</v>
      </c>
      <c r="AO27" s="244">
        <v>0</v>
      </c>
      <c r="AP27" s="244">
        <v>0</v>
      </c>
      <c r="AQ27" s="244">
        <v>0</v>
      </c>
      <c r="AR27" s="244">
        <v>0</v>
      </c>
      <c r="AS27" s="244">
        <v>0</v>
      </c>
      <c r="AV27" s="241"/>
      <c r="AW27" s="241"/>
      <c r="AY27" s="241"/>
      <c r="AZ27" s="241"/>
      <c r="BA27" s="241"/>
      <c r="BB27" s="241"/>
    </row>
    <row r="28" spans="1:56" x14ac:dyDescent="0.25">
      <c r="A28" s="244" t="s">
        <v>815</v>
      </c>
      <c r="B28" s="244">
        <v>0</v>
      </c>
      <c r="C28" s="244">
        <v>0</v>
      </c>
      <c r="D28" s="244">
        <v>0</v>
      </c>
      <c r="E28" s="244">
        <v>15</v>
      </c>
      <c r="F28" s="244">
        <v>25</v>
      </c>
      <c r="G28" s="244">
        <v>25</v>
      </c>
      <c r="H28" s="244">
        <v>24</v>
      </c>
      <c r="I28" s="244">
        <v>22</v>
      </c>
      <c r="J28" s="244">
        <v>20</v>
      </c>
      <c r="K28" s="244">
        <v>20</v>
      </c>
      <c r="L28" s="244">
        <v>20</v>
      </c>
      <c r="M28" s="244">
        <v>12</v>
      </c>
      <c r="N28" s="244">
        <v>10</v>
      </c>
      <c r="O28" s="244">
        <v>10</v>
      </c>
      <c r="P28" s="244">
        <v>0</v>
      </c>
      <c r="Q28" s="244">
        <v>0</v>
      </c>
      <c r="R28" s="244">
        <v>0</v>
      </c>
      <c r="S28" s="244">
        <v>0</v>
      </c>
      <c r="T28" s="244">
        <v>0</v>
      </c>
      <c r="U28" s="244">
        <v>0</v>
      </c>
      <c r="V28" s="244">
        <v>0</v>
      </c>
      <c r="W28" s="244">
        <v>0</v>
      </c>
      <c r="X28" s="244">
        <v>0</v>
      </c>
      <c r="Y28" s="244">
        <v>0</v>
      </c>
      <c r="Z28" s="244">
        <v>0</v>
      </c>
      <c r="AA28" s="244">
        <v>0</v>
      </c>
      <c r="AB28" s="244">
        <v>0</v>
      </c>
      <c r="AC28" s="244">
        <v>0</v>
      </c>
      <c r="AD28" s="244">
        <v>0</v>
      </c>
      <c r="AE28" s="244">
        <v>0</v>
      </c>
      <c r="AF28" s="244">
        <v>0</v>
      </c>
      <c r="AG28" s="244">
        <v>0</v>
      </c>
      <c r="AH28" s="244">
        <v>0</v>
      </c>
      <c r="AI28" s="244">
        <v>0</v>
      </c>
      <c r="AJ28" s="244">
        <v>0</v>
      </c>
      <c r="AK28" s="244">
        <v>0</v>
      </c>
      <c r="AL28" s="244">
        <v>0</v>
      </c>
      <c r="AM28" s="244">
        <v>0</v>
      </c>
      <c r="AN28" s="244">
        <v>0</v>
      </c>
      <c r="AO28" s="244">
        <v>0</v>
      </c>
      <c r="AP28" s="244">
        <v>0</v>
      </c>
      <c r="AQ28" s="244">
        <v>0</v>
      </c>
      <c r="AR28" s="244">
        <v>0</v>
      </c>
      <c r="AS28" s="244">
        <v>0</v>
      </c>
      <c r="AT28" s="241"/>
      <c r="AU28" s="241"/>
      <c r="AV28" s="241"/>
      <c r="AW28" s="241"/>
      <c r="AX28" s="241"/>
      <c r="AY28" s="241"/>
      <c r="AZ28" s="241"/>
      <c r="BA28" s="241"/>
      <c r="BB28" s="241"/>
      <c r="BC28" s="241"/>
      <c r="BD28" s="241"/>
    </row>
    <row r="29" spans="1:56" ht="16.5" thickBot="1" x14ac:dyDescent="0.3">
      <c r="A29" s="245" t="s">
        <v>816</v>
      </c>
      <c r="B29" s="245">
        <v>0</v>
      </c>
      <c r="C29" s="245">
        <v>0</v>
      </c>
      <c r="D29" s="245">
        <v>0</v>
      </c>
      <c r="E29" s="245">
        <v>0</v>
      </c>
      <c r="F29" s="245">
        <v>0</v>
      </c>
      <c r="G29" s="245">
        <v>0</v>
      </c>
      <c r="H29" s="245">
        <v>0</v>
      </c>
      <c r="I29" s="245">
        <v>0</v>
      </c>
      <c r="J29" s="245">
        <v>0</v>
      </c>
      <c r="K29" s="245">
        <v>0</v>
      </c>
      <c r="L29" s="245">
        <v>0</v>
      </c>
      <c r="M29" s="245">
        <v>0</v>
      </c>
      <c r="N29" s="245">
        <v>0</v>
      </c>
      <c r="O29" s="245">
        <v>0</v>
      </c>
      <c r="P29" s="245">
        <v>0</v>
      </c>
      <c r="Q29" s="245">
        <v>0</v>
      </c>
      <c r="R29" s="245">
        <v>0</v>
      </c>
      <c r="S29" s="245">
        <v>0</v>
      </c>
      <c r="T29" s="245">
        <v>0</v>
      </c>
      <c r="U29" s="245">
        <v>0</v>
      </c>
      <c r="V29" s="245">
        <v>0</v>
      </c>
      <c r="W29" s="245">
        <v>0</v>
      </c>
      <c r="X29" s="245">
        <v>0</v>
      </c>
      <c r="Y29" s="245">
        <v>0</v>
      </c>
      <c r="Z29" s="245">
        <v>0</v>
      </c>
      <c r="AA29" s="245">
        <v>0</v>
      </c>
      <c r="AB29" s="245">
        <v>0</v>
      </c>
      <c r="AC29" s="245">
        <v>0</v>
      </c>
      <c r="AD29" s="245">
        <v>0</v>
      </c>
      <c r="AE29" s="245">
        <v>0</v>
      </c>
      <c r="AF29" s="245">
        <v>0</v>
      </c>
      <c r="AG29" s="245">
        <v>0</v>
      </c>
      <c r="AH29" s="245">
        <v>0</v>
      </c>
      <c r="AI29" s="245">
        <v>0</v>
      </c>
      <c r="AJ29" s="245">
        <v>0</v>
      </c>
      <c r="AK29" s="245">
        <v>0</v>
      </c>
      <c r="AL29" s="245">
        <v>0</v>
      </c>
      <c r="AM29" s="245">
        <v>0</v>
      </c>
      <c r="AN29" s="245">
        <v>0</v>
      </c>
      <c r="AO29" s="245">
        <v>0</v>
      </c>
      <c r="AP29" s="245">
        <v>0</v>
      </c>
      <c r="AQ29" s="245">
        <v>0</v>
      </c>
      <c r="AR29" s="245">
        <v>0</v>
      </c>
      <c r="AS29" s="245">
        <v>0</v>
      </c>
      <c r="AU29" s="241"/>
      <c r="AV29" s="241"/>
      <c r="AX29" s="241"/>
      <c r="AY29" s="241"/>
      <c r="AZ29" s="241"/>
      <c r="BA29" s="241"/>
    </row>
    <row r="30" spans="1:56" x14ac:dyDescent="0.25">
      <c r="A30" s="246" t="s">
        <v>1</v>
      </c>
      <c r="B30" s="246">
        <f>SUM(B26:B29)</f>
        <v>286</v>
      </c>
      <c r="C30" s="246">
        <f t="shared" ref="C30:M30" si="1">SUM(C26:C29)</f>
        <v>237</v>
      </c>
      <c r="D30" s="246">
        <f t="shared" si="1"/>
        <v>139</v>
      </c>
      <c r="E30" s="246">
        <f t="shared" si="1"/>
        <v>157</v>
      </c>
      <c r="F30" s="246">
        <f t="shared" si="1"/>
        <v>126</v>
      </c>
      <c r="G30" s="246">
        <f t="shared" si="1"/>
        <v>263</v>
      </c>
      <c r="H30" s="246">
        <f t="shared" si="1"/>
        <v>245</v>
      </c>
      <c r="I30" s="246">
        <f t="shared" si="1"/>
        <v>170</v>
      </c>
      <c r="J30" s="246">
        <f t="shared" si="1"/>
        <v>171</v>
      </c>
      <c r="K30" s="246">
        <f t="shared" si="1"/>
        <v>233</v>
      </c>
      <c r="L30" s="246">
        <f t="shared" si="1"/>
        <v>175</v>
      </c>
      <c r="M30" s="246">
        <f t="shared" si="1"/>
        <v>239</v>
      </c>
      <c r="N30" s="246">
        <v>174</v>
      </c>
      <c r="O30" s="246">
        <v>564</v>
      </c>
      <c r="P30" s="246">
        <v>416</v>
      </c>
      <c r="Q30" s="246">
        <v>257</v>
      </c>
      <c r="R30" s="246">
        <v>1051</v>
      </c>
      <c r="S30" s="246">
        <v>1225</v>
      </c>
      <c r="T30" s="246">
        <v>1016</v>
      </c>
      <c r="U30" s="246">
        <v>320</v>
      </c>
      <c r="V30" s="246">
        <v>484</v>
      </c>
      <c r="W30" s="246">
        <v>1226</v>
      </c>
      <c r="X30" s="246">
        <v>1119</v>
      </c>
      <c r="Y30" s="246">
        <v>935</v>
      </c>
      <c r="Z30" s="246">
        <v>1135</v>
      </c>
      <c r="AA30" s="246">
        <v>1092</v>
      </c>
      <c r="AB30" s="246">
        <v>1195</v>
      </c>
      <c r="AC30" s="246">
        <v>1165</v>
      </c>
      <c r="AD30" s="246">
        <v>775</v>
      </c>
      <c r="AE30" s="246">
        <v>591</v>
      </c>
      <c r="AF30" s="246">
        <f>SUM(AF26:AF29)</f>
        <v>1130</v>
      </c>
      <c r="AG30" s="246">
        <f t="shared" ref="AG30:AS30" si="2">SUM(AG26:AG29)</f>
        <v>1031</v>
      </c>
      <c r="AH30" s="246">
        <f t="shared" si="2"/>
        <v>1180</v>
      </c>
      <c r="AI30" s="246">
        <f t="shared" si="2"/>
        <v>1447</v>
      </c>
      <c r="AJ30" s="246">
        <f t="shared" si="2"/>
        <v>1007</v>
      </c>
      <c r="AK30" s="246">
        <f t="shared" si="2"/>
        <v>155</v>
      </c>
      <c r="AL30" s="246">
        <f t="shared" si="2"/>
        <v>313</v>
      </c>
      <c r="AM30" s="246">
        <f t="shared" si="2"/>
        <v>312</v>
      </c>
      <c r="AN30" s="246">
        <f t="shared" si="2"/>
        <v>294</v>
      </c>
      <c r="AO30" s="246">
        <f t="shared" si="2"/>
        <v>147</v>
      </c>
      <c r="AP30" s="246">
        <f t="shared" si="2"/>
        <v>100</v>
      </c>
      <c r="AQ30" s="246">
        <f t="shared" si="2"/>
        <v>0</v>
      </c>
      <c r="AR30" s="246">
        <f t="shared" si="2"/>
        <v>0</v>
      </c>
      <c r="AS30" s="246">
        <f t="shared" si="2"/>
        <v>0</v>
      </c>
      <c r="AT30" s="241"/>
      <c r="AU30" s="241"/>
      <c r="AV30" s="241"/>
      <c r="AW30" s="241"/>
      <c r="AX30" s="241"/>
      <c r="AY30" s="241"/>
    </row>
    <row r="31" spans="1:56" x14ac:dyDescent="0.25">
      <c r="A31" s="242" t="s">
        <v>810</v>
      </c>
      <c r="B31" s="243"/>
      <c r="C31" s="243"/>
      <c r="D31" s="243"/>
      <c r="E31" s="243"/>
      <c r="F31" s="243"/>
      <c r="G31" s="243"/>
      <c r="H31" s="243"/>
      <c r="I31" s="243"/>
      <c r="J31" s="243"/>
      <c r="K31" s="243"/>
      <c r="L31" s="243"/>
      <c r="M31" s="243"/>
      <c r="N31" s="243"/>
      <c r="O31" s="243"/>
      <c r="P31" s="243"/>
      <c r="Q31" s="243"/>
      <c r="R31" s="243"/>
      <c r="S31" s="243"/>
      <c r="T31" s="243"/>
      <c r="U31" s="243"/>
      <c r="V31" s="243"/>
      <c r="W31" s="243"/>
      <c r="X31" s="243"/>
      <c r="Y31" s="243"/>
      <c r="Z31" s="243"/>
      <c r="AA31" s="243"/>
      <c r="AB31" s="243"/>
      <c r="AC31" s="243"/>
      <c r="AD31" s="243"/>
      <c r="AE31" s="243"/>
      <c r="AF31" s="243"/>
      <c r="AG31" s="243"/>
      <c r="AH31" s="243"/>
      <c r="AI31" s="243"/>
      <c r="AJ31" s="243"/>
      <c r="AK31" s="243"/>
      <c r="AL31" s="243"/>
      <c r="AM31" s="243"/>
      <c r="AN31" s="243"/>
      <c r="AO31" s="243"/>
      <c r="AP31" s="243"/>
      <c r="AQ31" s="243"/>
      <c r="AR31" s="243"/>
      <c r="AS31" s="243"/>
      <c r="AU31" s="241"/>
      <c r="AV31" s="241"/>
      <c r="AX31" s="241"/>
      <c r="AY31" s="241"/>
      <c r="AZ31" s="241"/>
      <c r="BA31" s="241"/>
    </row>
    <row r="32" spans="1:56" x14ac:dyDescent="0.25">
      <c r="A32" s="244" t="s">
        <v>813</v>
      </c>
      <c r="B32" s="244">
        <v>1037</v>
      </c>
      <c r="C32" s="244">
        <v>855</v>
      </c>
      <c r="D32" s="244">
        <v>795</v>
      </c>
      <c r="E32" s="244">
        <v>644</v>
      </c>
      <c r="F32" s="244">
        <v>542</v>
      </c>
      <c r="G32" s="244">
        <v>502</v>
      </c>
      <c r="H32" s="244">
        <v>531</v>
      </c>
      <c r="I32" s="244">
        <v>511</v>
      </c>
      <c r="J32" s="244">
        <v>487</v>
      </c>
      <c r="K32" s="244">
        <v>519</v>
      </c>
      <c r="L32" s="244">
        <v>548</v>
      </c>
      <c r="M32" s="244">
        <v>560</v>
      </c>
      <c r="N32" s="244">
        <v>648</v>
      </c>
      <c r="O32" s="244">
        <v>637</v>
      </c>
      <c r="P32" s="244">
        <v>699</v>
      </c>
      <c r="Q32" s="244">
        <v>855</v>
      </c>
      <c r="R32" s="244">
        <v>1097</v>
      </c>
      <c r="S32" s="244">
        <v>1529</v>
      </c>
      <c r="T32" s="244">
        <v>1625</v>
      </c>
      <c r="U32" s="244">
        <v>2075</v>
      </c>
      <c r="V32" s="244">
        <v>2672</v>
      </c>
      <c r="W32" s="244">
        <v>3212</v>
      </c>
      <c r="X32" s="244">
        <v>3691</v>
      </c>
      <c r="Y32" s="244">
        <v>4359</v>
      </c>
      <c r="Z32" s="244">
        <v>3336</v>
      </c>
      <c r="AA32" s="244">
        <v>3326</v>
      </c>
      <c r="AB32" s="244">
        <v>2608</v>
      </c>
      <c r="AC32" s="244">
        <v>2484</v>
      </c>
      <c r="AD32" s="244">
        <v>2225</v>
      </c>
      <c r="AE32" s="244">
        <v>2397</v>
      </c>
      <c r="AF32" s="244">
        <v>1865</v>
      </c>
      <c r="AG32" s="244">
        <v>1259</v>
      </c>
      <c r="AH32" s="244">
        <v>847</v>
      </c>
      <c r="AI32" s="244">
        <v>421</v>
      </c>
      <c r="AJ32" s="244">
        <v>250</v>
      </c>
      <c r="AK32" s="244">
        <v>140</v>
      </c>
      <c r="AL32" s="244">
        <v>89</v>
      </c>
      <c r="AM32" s="244">
        <v>59</v>
      </c>
      <c r="AN32" s="244">
        <v>38</v>
      </c>
      <c r="AO32" s="244">
        <v>17</v>
      </c>
      <c r="AP32" s="244">
        <v>9</v>
      </c>
      <c r="AQ32" s="244">
        <v>3</v>
      </c>
      <c r="AR32" s="244">
        <v>2</v>
      </c>
      <c r="AS32" s="244">
        <v>0</v>
      </c>
      <c r="AT32" s="241"/>
      <c r="AU32" s="241"/>
      <c r="AV32" s="241"/>
      <c r="AW32" s="241"/>
      <c r="AX32" s="241"/>
      <c r="AY32" s="241"/>
      <c r="AZ32" s="241"/>
      <c r="BA32" s="241"/>
      <c r="BB32" s="241"/>
      <c r="BC32" s="241"/>
      <c r="BD32" s="241"/>
    </row>
    <row r="33" spans="1:56" x14ac:dyDescent="0.25">
      <c r="A33" s="244" t="s">
        <v>814</v>
      </c>
      <c r="B33" s="244">
        <v>1207</v>
      </c>
      <c r="C33" s="244">
        <v>1052</v>
      </c>
      <c r="D33" s="244">
        <v>1013</v>
      </c>
      <c r="E33" s="244">
        <v>879</v>
      </c>
      <c r="F33" s="244">
        <v>781</v>
      </c>
      <c r="G33" s="244">
        <v>678</v>
      </c>
      <c r="H33" s="244">
        <v>552</v>
      </c>
      <c r="I33" s="244">
        <v>428</v>
      </c>
      <c r="J33" s="244">
        <v>343</v>
      </c>
      <c r="K33" s="244">
        <v>306</v>
      </c>
      <c r="L33" s="244">
        <v>257</v>
      </c>
      <c r="M33" s="244">
        <v>210</v>
      </c>
      <c r="N33" s="244">
        <v>189</v>
      </c>
      <c r="O33" s="244">
        <v>159</v>
      </c>
      <c r="P33" s="244">
        <v>130</v>
      </c>
      <c r="Q33" s="244">
        <v>112</v>
      </c>
      <c r="R33" s="244">
        <v>87</v>
      </c>
      <c r="S33" s="244">
        <v>57</v>
      </c>
      <c r="T33" s="244">
        <v>53</v>
      </c>
      <c r="U33" s="244">
        <v>46</v>
      </c>
      <c r="V33" s="244">
        <v>45</v>
      </c>
      <c r="W33" s="244">
        <v>56</v>
      </c>
      <c r="X33" s="244">
        <v>60</v>
      </c>
      <c r="Y33" s="244">
        <v>68</v>
      </c>
      <c r="Z33" s="244">
        <v>61</v>
      </c>
      <c r="AA33" s="244">
        <v>58</v>
      </c>
      <c r="AB33" s="244">
        <v>60</v>
      </c>
      <c r="AC33" s="244">
        <v>70</v>
      </c>
      <c r="AD33" s="244">
        <v>80</v>
      </c>
      <c r="AE33" s="244">
        <v>77</v>
      </c>
      <c r="AF33" s="244">
        <v>54</v>
      </c>
      <c r="AG33" s="244">
        <v>64</v>
      </c>
      <c r="AH33" s="244">
        <v>70</v>
      </c>
      <c r="AI33" s="244">
        <v>69</v>
      </c>
      <c r="AJ33" s="244">
        <v>58</v>
      </c>
      <c r="AK33" s="244">
        <v>60</v>
      </c>
      <c r="AL33" s="244">
        <v>65</v>
      </c>
      <c r="AM33" s="244">
        <v>67</v>
      </c>
      <c r="AN33" s="244">
        <v>60</v>
      </c>
      <c r="AO33" s="244">
        <v>57</v>
      </c>
      <c r="AP33" s="244">
        <v>53</v>
      </c>
      <c r="AQ33" s="244">
        <v>46</v>
      </c>
      <c r="AR33" s="244">
        <v>37</v>
      </c>
      <c r="AS33" s="244">
        <v>0</v>
      </c>
    </row>
    <row r="34" spans="1:56" x14ac:dyDescent="0.25">
      <c r="A34" s="244" t="s">
        <v>815</v>
      </c>
      <c r="B34" s="244">
        <v>1127</v>
      </c>
      <c r="C34" s="244">
        <v>1220</v>
      </c>
      <c r="D34" s="244">
        <v>1214</v>
      </c>
      <c r="E34" s="244">
        <v>1268</v>
      </c>
      <c r="F34" s="244">
        <v>1278</v>
      </c>
      <c r="G34" s="244">
        <v>1245</v>
      </c>
      <c r="H34" s="244">
        <v>1188</v>
      </c>
      <c r="I34" s="244">
        <v>1150</v>
      </c>
      <c r="J34" s="244">
        <v>1098</v>
      </c>
      <c r="K34" s="244">
        <v>1029</v>
      </c>
      <c r="L34" s="244">
        <v>948</v>
      </c>
      <c r="M34" s="244">
        <v>874</v>
      </c>
      <c r="N34" s="244">
        <v>826</v>
      </c>
      <c r="O34" s="244">
        <v>755</v>
      </c>
      <c r="P34" s="244">
        <v>672</v>
      </c>
      <c r="Q34" s="244">
        <v>623</v>
      </c>
      <c r="R34" s="244">
        <v>477</v>
      </c>
      <c r="S34" s="244">
        <v>181</v>
      </c>
      <c r="T34" s="244">
        <v>84</v>
      </c>
      <c r="U34" s="244">
        <v>56</v>
      </c>
      <c r="V34" s="244">
        <v>48</v>
      </c>
      <c r="W34" s="244">
        <v>41</v>
      </c>
      <c r="X34" s="244">
        <v>40</v>
      </c>
      <c r="Y34" s="244">
        <v>41</v>
      </c>
      <c r="Z34" s="244">
        <v>36</v>
      </c>
      <c r="AA34" s="244">
        <v>40</v>
      </c>
      <c r="AB34" s="244">
        <v>36</v>
      </c>
      <c r="AC34" s="244">
        <v>32</v>
      </c>
      <c r="AD34" s="244">
        <v>30</v>
      </c>
      <c r="AE34" s="244">
        <v>30</v>
      </c>
      <c r="AF34" s="244">
        <v>12</v>
      </c>
      <c r="AG34" s="244">
        <v>15</v>
      </c>
      <c r="AH34" s="244">
        <v>16</v>
      </c>
      <c r="AI34" s="244">
        <v>16</v>
      </c>
      <c r="AJ34" s="244">
        <v>15</v>
      </c>
      <c r="AK34" s="244">
        <v>13</v>
      </c>
      <c r="AL34" s="244">
        <v>13</v>
      </c>
      <c r="AM34" s="244">
        <v>12</v>
      </c>
      <c r="AN34" s="244">
        <v>12</v>
      </c>
      <c r="AO34" s="244">
        <v>15</v>
      </c>
      <c r="AP34" s="244">
        <v>13</v>
      </c>
      <c r="AQ34" s="244">
        <v>10</v>
      </c>
      <c r="AR34" s="244">
        <v>11</v>
      </c>
      <c r="AS34" s="244">
        <v>0</v>
      </c>
      <c r="AT34" s="241"/>
      <c r="AU34" s="241"/>
      <c r="AV34" s="241"/>
      <c r="AW34" s="241"/>
      <c r="AX34" s="241"/>
      <c r="AY34" s="241"/>
    </row>
    <row r="35" spans="1:56" ht="16.5" thickBot="1" x14ac:dyDescent="0.3">
      <c r="A35" s="245" t="s">
        <v>816</v>
      </c>
      <c r="B35" s="245">
        <v>1</v>
      </c>
      <c r="C35" s="245">
        <v>1</v>
      </c>
      <c r="D35" s="245">
        <v>1</v>
      </c>
      <c r="E35" s="245">
        <v>1</v>
      </c>
      <c r="F35" s="245">
        <v>1</v>
      </c>
      <c r="G35" s="245">
        <v>10</v>
      </c>
      <c r="H35" s="245">
        <v>12</v>
      </c>
      <c r="I35" s="245">
        <v>17</v>
      </c>
      <c r="J35" s="245">
        <v>20</v>
      </c>
      <c r="K35" s="245">
        <v>23</v>
      </c>
      <c r="L35" s="245">
        <v>32</v>
      </c>
      <c r="M35" s="245">
        <v>38</v>
      </c>
      <c r="N35" s="245">
        <v>54</v>
      </c>
      <c r="O35" s="245">
        <v>57</v>
      </c>
      <c r="P35" s="245">
        <v>65</v>
      </c>
      <c r="Q35" s="245">
        <v>64</v>
      </c>
      <c r="R35" s="245">
        <v>60</v>
      </c>
      <c r="S35" s="245">
        <v>35</v>
      </c>
      <c r="T35" s="245">
        <v>23</v>
      </c>
      <c r="U35" s="245">
        <v>14</v>
      </c>
      <c r="V35" s="245">
        <v>11</v>
      </c>
      <c r="W35" s="245">
        <v>11</v>
      </c>
      <c r="X35" s="245">
        <v>10</v>
      </c>
      <c r="Y35" s="245">
        <v>10</v>
      </c>
      <c r="Z35" s="245">
        <v>11</v>
      </c>
      <c r="AA35" s="245">
        <v>11</v>
      </c>
      <c r="AB35" s="245">
        <v>13</v>
      </c>
      <c r="AC35" s="245">
        <v>12</v>
      </c>
      <c r="AD35" s="245">
        <v>13</v>
      </c>
      <c r="AE35" s="245">
        <v>13</v>
      </c>
      <c r="AF35" s="245"/>
      <c r="AG35" s="245"/>
      <c r="AH35" s="245"/>
      <c r="AI35" s="245">
        <v>1</v>
      </c>
      <c r="AJ35" s="245">
        <v>1</v>
      </c>
      <c r="AK35" s="245">
        <v>2</v>
      </c>
      <c r="AL35" s="245">
        <v>2</v>
      </c>
      <c r="AM35" s="245">
        <v>4</v>
      </c>
      <c r="AN35" s="245">
        <v>4</v>
      </c>
      <c r="AO35" s="245">
        <v>4</v>
      </c>
      <c r="AP35" s="245">
        <v>4</v>
      </c>
      <c r="AQ35" s="245">
        <v>5</v>
      </c>
      <c r="AR35" s="245">
        <v>4</v>
      </c>
      <c r="AS35" s="245">
        <v>0</v>
      </c>
    </row>
    <row r="36" spans="1:56" x14ac:dyDescent="0.25">
      <c r="A36" s="246" t="s">
        <v>1</v>
      </c>
      <c r="B36" s="246">
        <v>3372</v>
      </c>
      <c r="C36" s="246">
        <v>3128</v>
      </c>
      <c r="D36" s="246">
        <v>3023</v>
      </c>
      <c r="E36" s="246">
        <v>2792</v>
      </c>
      <c r="F36" s="246">
        <v>2602</v>
      </c>
      <c r="G36" s="246">
        <v>2435</v>
      </c>
      <c r="H36" s="246">
        <v>2283</v>
      </c>
      <c r="I36" s="246">
        <v>2106</v>
      </c>
      <c r="J36" s="246">
        <v>1948</v>
      </c>
      <c r="K36" s="246">
        <v>1877</v>
      </c>
      <c r="L36" s="246">
        <v>1785</v>
      </c>
      <c r="M36" s="246">
        <v>1682</v>
      </c>
      <c r="N36" s="246">
        <v>1717</v>
      </c>
      <c r="O36" s="246">
        <v>1608</v>
      </c>
      <c r="P36" s="246">
        <v>1566</v>
      </c>
      <c r="Q36" s="246">
        <v>1654</v>
      </c>
      <c r="R36" s="246">
        <v>1721</v>
      </c>
      <c r="S36" s="246">
        <v>1802</v>
      </c>
      <c r="T36" s="246">
        <v>1785</v>
      </c>
      <c r="U36" s="246">
        <v>2191</v>
      </c>
      <c r="V36" s="246">
        <v>2776</v>
      </c>
      <c r="W36" s="246">
        <v>3320</v>
      </c>
      <c r="X36" s="246">
        <v>3801</v>
      </c>
      <c r="Y36" s="246">
        <v>4478</v>
      </c>
      <c r="Z36" s="246">
        <v>3444</v>
      </c>
      <c r="AA36" s="246">
        <v>3435</v>
      </c>
      <c r="AB36" s="246">
        <v>2717</v>
      </c>
      <c r="AC36" s="246">
        <v>2598</v>
      </c>
      <c r="AD36" s="246">
        <v>2348</v>
      </c>
      <c r="AE36" s="246">
        <v>2517</v>
      </c>
      <c r="AF36" s="246">
        <f>SUM(AF32:AF35)</f>
        <v>1931</v>
      </c>
      <c r="AG36" s="246">
        <f t="shared" ref="AG36:AS36" si="3">SUM(AG32:AG35)</f>
        <v>1338</v>
      </c>
      <c r="AH36" s="246">
        <f t="shared" si="3"/>
        <v>933</v>
      </c>
      <c r="AI36" s="246">
        <f t="shared" si="3"/>
        <v>507</v>
      </c>
      <c r="AJ36" s="246">
        <f t="shared" si="3"/>
        <v>324</v>
      </c>
      <c r="AK36" s="246">
        <f t="shared" si="3"/>
        <v>215</v>
      </c>
      <c r="AL36" s="246">
        <f t="shared" si="3"/>
        <v>169</v>
      </c>
      <c r="AM36" s="246">
        <f t="shared" si="3"/>
        <v>142</v>
      </c>
      <c r="AN36" s="246">
        <f t="shared" si="3"/>
        <v>114</v>
      </c>
      <c r="AO36" s="246">
        <f t="shared" si="3"/>
        <v>93</v>
      </c>
      <c r="AP36" s="246">
        <f t="shared" si="3"/>
        <v>79</v>
      </c>
      <c r="AQ36" s="246">
        <f t="shared" si="3"/>
        <v>64</v>
      </c>
      <c r="AR36" s="246">
        <f t="shared" si="3"/>
        <v>54</v>
      </c>
      <c r="AS36" s="246">
        <f t="shared" si="3"/>
        <v>0</v>
      </c>
      <c r="AT36" s="241"/>
      <c r="AU36" s="241"/>
      <c r="AV36" s="241"/>
      <c r="AW36" s="241"/>
      <c r="AX36" s="241"/>
      <c r="AY36" s="241"/>
      <c r="AZ36" s="241"/>
      <c r="BA36" s="241"/>
      <c r="BB36" s="241"/>
      <c r="BC36" s="241"/>
      <c r="BD36" s="241"/>
    </row>
    <row r="37" spans="1:56" x14ac:dyDescent="0.25">
      <c r="A37" s="242" t="s">
        <v>811</v>
      </c>
      <c r="B37" s="243"/>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row>
    <row r="38" spans="1:56" x14ac:dyDescent="0.25">
      <c r="A38" s="244" t="s">
        <v>813</v>
      </c>
      <c r="B38" s="244">
        <v>38</v>
      </c>
      <c r="C38" s="244">
        <v>54</v>
      </c>
      <c r="D38" s="244">
        <v>46</v>
      </c>
      <c r="E38" s="244">
        <v>30</v>
      </c>
      <c r="F38" s="244">
        <v>7</v>
      </c>
      <c r="G38" s="244">
        <v>13</v>
      </c>
      <c r="H38" s="244">
        <v>46</v>
      </c>
      <c r="I38" s="244">
        <v>39</v>
      </c>
      <c r="J38" s="244">
        <v>20</v>
      </c>
      <c r="K38" s="244">
        <v>64</v>
      </c>
      <c r="L38" s="244">
        <v>33</v>
      </c>
      <c r="M38" s="244">
        <v>58</v>
      </c>
      <c r="N38" s="244">
        <v>90</v>
      </c>
      <c r="O38" s="244">
        <v>76</v>
      </c>
      <c r="P38" s="244">
        <v>78</v>
      </c>
      <c r="Q38" s="244">
        <v>62</v>
      </c>
      <c r="R38" s="244">
        <v>0</v>
      </c>
      <c r="S38" s="244">
        <v>0</v>
      </c>
      <c r="T38" s="244">
        <v>0</v>
      </c>
      <c r="U38" s="244">
        <v>0</v>
      </c>
      <c r="V38" s="244">
        <v>0</v>
      </c>
      <c r="W38" s="244">
        <v>0</v>
      </c>
      <c r="X38" s="244">
        <v>0</v>
      </c>
      <c r="Y38" s="244">
        <v>0</v>
      </c>
      <c r="Z38" s="244">
        <v>0</v>
      </c>
      <c r="AA38" s="244">
        <v>5</v>
      </c>
      <c r="AB38" s="244">
        <v>0</v>
      </c>
      <c r="AC38" s="244">
        <v>0</v>
      </c>
      <c r="AD38" s="244">
        <v>0</v>
      </c>
      <c r="AE38" s="244">
        <v>0</v>
      </c>
      <c r="AF38" s="244">
        <v>0</v>
      </c>
      <c r="AG38" s="244">
        <v>0</v>
      </c>
      <c r="AH38" s="244">
        <v>0</v>
      </c>
      <c r="AI38" s="244">
        <v>0</v>
      </c>
      <c r="AJ38" s="244">
        <v>0</v>
      </c>
      <c r="AK38" s="244">
        <v>0</v>
      </c>
      <c r="AL38" s="244">
        <v>0</v>
      </c>
      <c r="AM38" s="244">
        <v>0</v>
      </c>
      <c r="AN38" s="244">
        <v>0</v>
      </c>
      <c r="AO38" s="244">
        <v>0</v>
      </c>
      <c r="AP38" s="244">
        <v>0</v>
      </c>
      <c r="AQ38" s="244">
        <v>0</v>
      </c>
      <c r="AR38" s="244">
        <v>0</v>
      </c>
      <c r="AS38" s="244">
        <v>0</v>
      </c>
    </row>
    <row r="39" spans="1:56" x14ac:dyDescent="0.25">
      <c r="A39" s="244" t="s">
        <v>814</v>
      </c>
      <c r="B39" s="244">
        <v>49</v>
      </c>
      <c r="C39" s="244">
        <v>52</v>
      </c>
      <c r="D39" s="244">
        <v>52</v>
      </c>
      <c r="E39" s="244">
        <v>30</v>
      </c>
      <c r="F39" s="244">
        <v>36</v>
      </c>
      <c r="G39" s="244">
        <v>22</v>
      </c>
      <c r="H39" s="244">
        <v>10</v>
      </c>
      <c r="I39" s="244">
        <v>10</v>
      </c>
      <c r="J39" s="244">
        <v>10</v>
      </c>
      <c r="K39" s="244">
        <v>10</v>
      </c>
      <c r="L39" s="244">
        <v>6</v>
      </c>
      <c r="M39" s="244">
        <v>6</v>
      </c>
      <c r="N39" s="244">
        <v>3</v>
      </c>
      <c r="O39" s="244">
        <v>0</v>
      </c>
      <c r="P39" s="244">
        <v>0</v>
      </c>
      <c r="Q39" s="244">
        <v>0</v>
      </c>
      <c r="R39" s="244">
        <v>0</v>
      </c>
      <c r="S39" s="244">
        <v>0</v>
      </c>
      <c r="T39" s="244">
        <v>0</v>
      </c>
      <c r="U39" s="244">
        <v>0</v>
      </c>
      <c r="V39" s="244">
        <v>0</v>
      </c>
      <c r="W39" s="244">
        <v>0</v>
      </c>
      <c r="X39" s="244">
        <v>0</v>
      </c>
      <c r="Y39" s="244">
        <v>0</v>
      </c>
      <c r="Z39" s="244">
        <v>0</v>
      </c>
      <c r="AA39" s="244">
        <v>0</v>
      </c>
      <c r="AB39" s="244">
        <v>0</v>
      </c>
      <c r="AC39" s="244">
        <v>0</v>
      </c>
      <c r="AD39" s="244">
        <v>0</v>
      </c>
      <c r="AE39" s="244">
        <v>0</v>
      </c>
      <c r="AF39" s="244">
        <v>0</v>
      </c>
      <c r="AG39" s="244">
        <v>0</v>
      </c>
      <c r="AH39" s="244">
        <v>0</v>
      </c>
      <c r="AI39" s="244">
        <v>0</v>
      </c>
      <c r="AJ39" s="244">
        <v>0</v>
      </c>
      <c r="AK39" s="244">
        <v>0</v>
      </c>
      <c r="AL39" s="244">
        <v>0</v>
      </c>
      <c r="AM39" s="244">
        <v>0</v>
      </c>
      <c r="AN39" s="244">
        <v>0</v>
      </c>
      <c r="AO39" s="244">
        <v>0</v>
      </c>
      <c r="AP39" s="244">
        <v>0</v>
      </c>
      <c r="AQ39" s="244">
        <v>0</v>
      </c>
      <c r="AR39" s="244">
        <v>0</v>
      </c>
      <c r="AS39" s="244">
        <v>0</v>
      </c>
    </row>
    <row r="40" spans="1:56" x14ac:dyDescent="0.25">
      <c r="A40" s="244" t="s">
        <v>815</v>
      </c>
      <c r="B40" s="244">
        <v>0</v>
      </c>
      <c r="C40" s="244">
        <v>0</v>
      </c>
      <c r="D40" s="244">
        <v>0</v>
      </c>
      <c r="E40" s="244">
        <v>22</v>
      </c>
      <c r="F40" s="244">
        <v>26</v>
      </c>
      <c r="G40" s="244">
        <v>30</v>
      </c>
      <c r="H40" s="244">
        <v>33</v>
      </c>
      <c r="I40" s="244">
        <v>21</v>
      </c>
      <c r="J40" s="244">
        <v>21</v>
      </c>
      <c r="K40" s="244">
        <v>21</v>
      </c>
      <c r="L40" s="244">
        <v>21</v>
      </c>
      <c r="M40" s="244">
        <v>0</v>
      </c>
      <c r="N40" s="244">
        <v>0</v>
      </c>
      <c r="O40" s="244">
        <v>0</v>
      </c>
      <c r="P40" s="244">
        <v>0</v>
      </c>
      <c r="Q40" s="244">
        <v>0</v>
      </c>
      <c r="R40" s="244">
        <v>0</v>
      </c>
      <c r="S40" s="244">
        <v>0</v>
      </c>
      <c r="T40" s="244">
        <v>0</v>
      </c>
      <c r="U40" s="244">
        <v>0</v>
      </c>
      <c r="V40" s="244">
        <v>0</v>
      </c>
      <c r="W40" s="244">
        <v>0</v>
      </c>
      <c r="X40" s="244">
        <v>0</v>
      </c>
      <c r="Y40" s="244">
        <v>0</v>
      </c>
      <c r="Z40" s="244">
        <v>0</v>
      </c>
      <c r="AA40" s="244">
        <v>0</v>
      </c>
      <c r="AB40" s="244">
        <v>0</v>
      </c>
      <c r="AC40" s="244">
        <v>0</v>
      </c>
      <c r="AD40" s="244">
        <v>0</v>
      </c>
      <c r="AE40" s="244">
        <v>0</v>
      </c>
      <c r="AF40" s="244">
        <v>0</v>
      </c>
      <c r="AG40" s="244">
        <v>0</v>
      </c>
      <c r="AH40" s="244">
        <v>0</v>
      </c>
      <c r="AI40" s="244">
        <v>0</v>
      </c>
      <c r="AJ40" s="244">
        <v>0</v>
      </c>
      <c r="AK40" s="244">
        <v>0</v>
      </c>
      <c r="AL40" s="244">
        <v>0</v>
      </c>
      <c r="AM40" s="244">
        <v>0</v>
      </c>
      <c r="AN40" s="244">
        <v>0</v>
      </c>
      <c r="AO40" s="244">
        <v>0</v>
      </c>
      <c r="AP40" s="244">
        <v>0</v>
      </c>
      <c r="AQ40" s="244">
        <v>0</v>
      </c>
      <c r="AR40" s="244">
        <v>0</v>
      </c>
      <c r="AS40" s="244">
        <v>0</v>
      </c>
      <c r="AT40" s="241"/>
      <c r="AU40" s="241"/>
      <c r="AV40" s="241"/>
      <c r="AW40" s="241"/>
      <c r="AX40" s="241"/>
      <c r="AY40" s="241"/>
      <c r="AZ40" s="241"/>
      <c r="BA40" s="241"/>
      <c r="BB40" s="241"/>
    </row>
    <row r="41" spans="1:56" ht="16.5" thickBot="1" x14ac:dyDescent="0.3">
      <c r="A41" s="245" t="s">
        <v>816</v>
      </c>
      <c r="B41" s="245">
        <v>0</v>
      </c>
      <c r="C41" s="245">
        <v>0</v>
      </c>
      <c r="D41" s="245">
        <v>0</v>
      </c>
      <c r="E41" s="245">
        <v>0</v>
      </c>
      <c r="F41" s="245">
        <v>0</v>
      </c>
      <c r="G41" s="245">
        <v>0</v>
      </c>
      <c r="H41" s="245">
        <v>0</v>
      </c>
      <c r="I41" s="245">
        <v>0</v>
      </c>
      <c r="J41" s="245">
        <v>0</v>
      </c>
      <c r="K41" s="245">
        <v>0</v>
      </c>
      <c r="L41" s="245">
        <v>0</v>
      </c>
      <c r="M41" s="245">
        <v>0</v>
      </c>
      <c r="N41" s="245">
        <v>0</v>
      </c>
      <c r="O41" s="245">
        <v>0</v>
      </c>
      <c r="P41" s="245">
        <v>0</v>
      </c>
      <c r="Q41" s="245">
        <v>0</v>
      </c>
      <c r="R41" s="245">
        <v>0</v>
      </c>
      <c r="S41" s="245">
        <v>0</v>
      </c>
      <c r="T41" s="245">
        <v>0</v>
      </c>
      <c r="U41" s="245">
        <v>0</v>
      </c>
      <c r="V41" s="245">
        <v>0</v>
      </c>
      <c r="W41" s="245">
        <v>0</v>
      </c>
      <c r="X41" s="245">
        <v>0</v>
      </c>
      <c r="Y41" s="245">
        <v>0</v>
      </c>
      <c r="Z41" s="245">
        <v>0</v>
      </c>
      <c r="AA41" s="245">
        <v>0</v>
      </c>
      <c r="AB41" s="245">
        <v>0</v>
      </c>
      <c r="AC41" s="245">
        <v>0</v>
      </c>
      <c r="AD41" s="245">
        <v>0</v>
      </c>
      <c r="AE41" s="245">
        <v>0</v>
      </c>
      <c r="AF41" s="245">
        <v>0</v>
      </c>
      <c r="AG41" s="245">
        <v>0</v>
      </c>
      <c r="AH41" s="245">
        <v>0</v>
      </c>
      <c r="AI41" s="245">
        <v>0</v>
      </c>
      <c r="AJ41" s="245">
        <v>0</v>
      </c>
      <c r="AK41" s="245">
        <v>0</v>
      </c>
      <c r="AL41" s="245">
        <v>0</v>
      </c>
      <c r="AM41" s="245">
        <v>0</v>
      </c>
      <c r="AN41" s="245">
        <v>0</v>
      </c>
      <c r="AO41" s="245">
        <v>0</v>
      </c>
      <c r="AP41" s="245">
        <v>0</v>
      </c>
      <c r="AQ41" s="245">
        <v>0</v>
      </c>
      <c r="AR41" s="245">
        <v>0</v>
      </c>
      <c r="AS41" s="245">
        <v>0</v>
      </c>
    </row>
    <row r="42" spans="1:56" x14ac:dyDescent="0.25">
      <c r="A42" s="246" t="s">
        <v>1</v>
      </c>
      <c r="B42" s="246">
        <v>87</v>
      </c>
      <c r="C42" s="246">
        <v>106</v>
      </c>
      <c r="D42" s="246">
        <v>98</v>
      </c>
      <c r="E42" s="246">
        <v>82</v>
      </c>
      <c r="F42" s="246">
        <v>69</v>
      </c>
      <c r="G42" s="246">
        <v>65</v>
      </c>
      <c r="H42" s="246">
        <v>89</v>
      </c>
      <c r="I42" s="246">
        <v>70</v>
      </c>
      <c r="J42" s="246">
        <v>51</v>
      </c>
      <c r="K42" s="246">
        <v>95</v>
      </c>
      <c r="L42" s="246">
        <v>60</v>
      </c>
      <c r="M42" s="246">
        <v>64</v>
      </c>
      <c r="N42" s="246">
        <v>93</v>
      </c>
      <c r="O42" s="246">
        <v>76</v>
      </c>
      <c r="P42" s="246">
        <v>78</v>
      </c>
      <c r="Q42" s="246">
        <v>62</v>
      </c>
      <c r="R42" s="246">
        <v>0</v>
      </c>
      <c r="S42" s="246">
        <v>0</v>
      </c>
      <c r="T42" s="246">
        <v>0</v>
      </c>
      <c r="U42" s="246">
        <v>0</v>
      </c>
      <c r="V42" s="246">
        <v>0</v>
      </c>
      <c r="W42" s="246">
        <v>0</v>
      </c>
      <c r="X42" s="246">
        <v>0</v>
      </c>
      <c r="Y42" s="246">
        <v>0</v>
      </c>
      <c r="Z42" s="246">
        <v>0</v>
      </c>
      <c r="AA42" s="246">
        <v>5</v>
      </c>
      <c r="AB42" s="246">
        <v>0</v>
      </c>
      <c r="AC42" s="246">
        <v>0</v>
      </c>
      <c r="AD42" s="246">
        <v>0</v>
      </c>
      <c r="AE42" s="246">
        <v>0</v>
      </c>
      <c r="AF42" s="246">
        <v>0</v>
      </c>
      <c r="AG42" s="246">
        <v>0</v>
      </c>
      <c r="AH42" s="246">
        <v>0</v>
      </c>
      <c r="AI42" s="246">
        <v>0</v>
      </c>
      <c r="AJ42" s="246">
        <v>0</v>
      </c>
      <c r="AK42" s="246">
        <v>0</v>
      </c>
      <c r="AL42" s="246">
        <v>0</v>
      </c>
      <c r="AM42" s="246">
        <v>0</v>
      </c>
      <c r="AN42" s="246">
        <v>0</v>
      </c>
      <c r="AO42" s="246">
        <v>0</v>
      </c>
      <c r="AP42" s="246">
        <v>0</v>
      </c>
      <c r="AQ42" s="246">
        <v>0</v>
      </c>
      <c r="AR42" s="246">
        <v>0</v>
      </c>
      <c r="AS42" s="246">
        <v>0</v>
      </c>
    </row>
    <row r="43" spans="1:56" x14ac:dyDescent="0.25">
      <c r="A43" s="242" t="s">
        <v>1</v>
      </c>
      <c r="B43" s="243"/>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row>
    <row r="44" spans="1:56" x14ac:dyDescent="0.25">
      <c r="A44" s="244" t="s">
        <v>813</v>
      </c>
      <c r="B44" s="244">
        <f t="shared" ref="B44:AS47" si="4">SUM(B20,B26,B32,B38)</f>
        <v>14505</v>
      </c>
      <c r="C44" s="244">
        <f t="shared" si="4"/>
        <v>13712</v>
      </c>
      <c r="D44" s="244">
        <f t="shared" si="4"/>
        <v>13213</v>
      </c>
      <c r="E44" s="244">
        <f t="shared" si="4"/>
        <v>12747</v>
      </c>
      <c r="F44" s="244">
        <f t="shared" si="4"/>
        <v>11954</v>
      </c>
      <c r="G44" s="244">
        <f t="shared" si="4"/>
        <v>12286</v>
      </c>
      <c r="H44" s="244">
        <f>SUM(H20,H26,H32,H38)</f>
        <v>12092</v>
      </c>
      <c r="I44" s="244">
        <f t="shared" si="4"/>
        <v>11232</v>
      </c>
      <c r="J44" s="244">
        <f t="shared" si="4"/>
        <v>11027</v>
      </c>
      <c r="K44" s="244">
        <f t="shared" si="4"/>
        <v>11457</v>
      </c>
      <c r="L44" s="244">
        <f t="shared" si="4"/>
        <v>11561</v>
      </c>
      <c r="M44" s="244">
        <f t="shared" si="4"/>
        <v>11418</v>
      </c>
      <c r="N44" s="244">
        <f t="shared" si="4"/>
        <v>10724</v>
      </c>
      <c r="O44" s="244">
        <f t="shared" si="4"/>
        <v>10978</v>
      </c>
      <c r="P44" s="244">
        <f t="shared" si="4"/>
        <v>10404</v>
      </c>
      <c r="Q44" s="244">
        <f t="shared" si="4"/>
        <v>10419</v>
      </c>
      <c r="R44" s="244">
        <f t="shared" si="4"/>
        <v>11715</v>
      </c>
      <c r="S44" s="244">
        <f t="shared" si="4"/>
        <v>12278</v>
      </c>
      <c r="T44" s="244">
        <f t="shared" si="4"/>
        <v>13390</v>
      </c>
      <c r="U44" s="244">
        <f t="shared" si="4"/>
        <v>15428</v>
      </c>
      <c r="V44" s="244">
        <f t="shared" si="4"/>
        <v>19339</v>
      </c>
      <c r="W44" s="244">
        <f t="shared" si="4"/>
        <v>22340</v>
      </c>
      <c r="X44" s="244">
        <f t="shared" si="4"/>
        <v>25016</v>
      </c>
      <c r="Y44" s="244">
        <f t="shared" si="4"/>
        <v>25982</v>
      </c>
      <c r="Z44" s="244">
        <f t="shared" si="4"/>
        <v>26124</v>
      </c>
      <c r="AA44" s="244">
        <f t="shared" si="4"/>
        <v>24432</v>
      </c>
      <c r="AB44" s="244">
        <f t="shared" si="4"/>
        <v>24808</v>
      </c>
      <c r="AC44" s="244">
        <f t="shared" si="4"/>
        <v>22935</v>
      </c>
      <c r="AD44" s="244">
        <f t="shared" si="4"/>
        <v>21236</v>
      </c>
      <c r="AE44" s="244">
        <f t="shared" si="4"/>
        <v>20892</v>
      </c>
      <c r="AF44" s="244">
        <f t="shared" si="4"/>
        <v>22416</v>
      </c>
      <c r="AG44" s="244">
        <f t="shared" si="4"/>
        <v>23423</v>
      </c>
      <c r="AH44" s="244">
        <f t="shared" si="4"/>
        <v>24280</v>
      </c>
      <c r="AI44" s="244">
        <f t="shared" si="4"/>
        <v>22646</v>
      </c>
      <c r="AJ44" s="244">
        <f t="shared" si="4"/>
        <v>21092</v>
      </c>
      <c r="AK44" s="244">
        <f t="shared" si="4"/>
        <v>21273</v>
      </c>
      <c r="AL44" s="244">
        <f t="shared" si="4"/>
        <v>20273</v>
      </c>
      <c r="AM44" s="244">
        <f t="shared" si="4"/>
        <v>21209</v>
      </c>
      <c r="AN44" s="244">
        <f t="shared" si="4"/>
        <v>19692</v>
      </c>
      <c r="AO44" s="244">
        <f t="shared" si="4"/>
        <v>18357</v>
      </c>
      <c r="AP44" s="244">
        <f t="shared" si="4"/>
        <v>20039</v>
      </c>
      <c r="AQ44" s="244">
        <f t="shared" si="4"/>
        <v>19807</v>
      </c>
      <c r="AR44" s="244">
        <f t="shared" si="4"/>
        <v>17943</v>
      </c>
      <c r="AS44" s="244">
        <f t="shared" si="4"/>
        <v>0</v>
      </c>
    </row>
    <row r="45" spans="1:56" x14ac:dyDescent="0.25">
      <c r="A45" s="244" t="s">
        <v>814</v>
      </c>
      <c r="B45" s="244">
        <f t="shared" si="4"/>
        <v>5219</v>
      </c>
      <c r="C45" s="244">
        <f t="shared" si="4"/>
        <v>5107</v>
      </c>
      <c r="D45" s="244">
        <f t="shared" si="4"/>
        <v>5155</v>
      </c>
      <c r="E45" s="244">
        <f t="shared" si="4"/>
        <v>5030</v>
      </c>
      <c r="F45" s="244">
        <f t="shared" si="4"/>
        <v>5051</v>
      </c>
      <c r="G45" s="244">
        <f t="shared" si="4"/>
        <v>4388</v>
      </c>
      <c r="H45" s="244">
        <f t="shared" si="4"/>
        <v>3706</v>
      </c>
      <c r="I45" s="244">
        <f t="shared" si="4"/>
        <v>2940</v>
      </c>
      <c r="J45" s="244">
        <f t="shared" si="4"/>
        <v>2537</v>
      </c>
      <c r="K45" s="244">
        <f t="shared" si="4"/>
        <v>2276</v>
      </c>
      <c r="L45" s="244">
        <f t="shared" si="4"/>
        <v>1985</v>
      </c>
      <c r="M45" s="244">
        <f t="shared" si="4"/>
        <v>1796</v>
      </c>
      <c r="N45" s="244">
        <f t="shared" si="4"/>
        <v>1617</v>
      </c>
      <c r="O45" s="244">
        <f t="shared" si="4"/>
        <v>1494</v>
      </c>
      <c r="P45" s="244">
        <f t="shared" si="4"/>
        <v>1384</v>
      </c>
      <c r="Q45" s="244">
        <f t="shared" si="4"/>
        <v>1288</v>
      </c>
      <c r="R45" s="244">
        <f t="shared" si="4"/>
        <v>1147</v>
      </c>
      <c r="S45" s="244">
        <f t="shared" si="4"/>
        <v>996</v>
      </c>
      <c r="T45" s="244">
        <f t="shared" si="4"/>
        <v>942</v>
      </c>
      <c r="U45" s="244">
        <f t="shared" si="4"/>
        <v>894</v>
      </c>
      <c r="V45" s="244">
        <f t="shared" si="4"/>
        <v>869</v>
      </c>
      <c r="W45" s="244">
        <f t="shared" si="4"/>
        <v>874</v>
      </c>
      <c r="X45" s="244">
        <f t="shared" si="4"/>
        <v>896</v>
      </c>
      <c r="Y45" s="244">
        <f t="shared" si="4"/>
        <v>876</v>
      </c>
      <c r="Z45" s="244">
        <f t="shared" si="4"/>
        <v>822</v>
      </c>
      <c r="AA45" s="244">
        <f t="shared" si="4"/>
        <v>761</v>
      </c>
      <c r="AB45" s="244">
        <f t="shared" si="4"/>
        <v>709</v>
      </c>
      <c r="AC45" s="244">
        <f t="shared" si="4"/>
        <v>693</v>
      </c>
      <c r="AD45" s="244">
        <f t="shared" si="4"/>
        <v>711</v>
      </c>
      <c r="AE45" s="244">
        <f t="shared" si="4"/>
        <v>703</v>
      </c>
      <c r="AF45" s="244">
        <f t="shared" si="4"/>
        <v>423</v>
      </c>
      <c r="AG45" s="244">
        <f t="shared" si="4"/>
        <v>450</v>
      </c>
      <c r="AH45" s="244">
        <f t="shared" si="4"/>
        <v>465</v>
      </c>
      <c r="AI45" s="244">
        <f t="shared" si="4"/>
        <v>493</v>
      </c>
      <c r="AJ45" s="244">
        <f t="shared" si="4"/>
        <v>495</v>
      </c>
      <c r="AK45" s="244">
        <f t="shared" si="4"/>
        <v>535</v>
      </c>
      <c r="AL45" s="244">
        <f t="shared" si="4"/>
        <v>591</v>
      </c>
      <c r="AM45" s="244">
        <f t="shared" si="4"/>
        <v>658</v>
      </c>
      <c r="AN45" s="244">
        <f t="shared" si="4"/>
        <v>679</v>
      </c>
      <c r="AO45" s="244">
        <f t="shared" si="4"/>
        <v>673</v>
      </c>
      <c r="AP45" s="244">
        <f t="shared" si="4"/>
        <v>657</v>
      </c>
      <c r="AQ45" s="244">
        <f t="shared" si="4"/>
        <v>661</v>
      </c>
      <c r="AR45" s="244">
        <f t="shared" si="4"/>
        <v>648</v>
      </c>
      <c r="AS45" s="244">
        <f t="shared" si="4"/>
        <v>0</v>
      </c>
    </row>
    <row r="46" spans="1:56" x14ac:dyDescent="0.25">
      <c r="A46" s="244" t="s">
        <v>815</v>
      </c>
      <c r="B46" s="244">
        <f t="shared" si="4"/>
        <v>2553</v>
      </c>
      <c r="C46" s="244">
        <f t="shared" si="4"/>
        <v>2676</v>
      </c>
      <c r="D46" s="244">
        <f t="shared" si="4"/>
        <v>2701</v>
      </c>
      <c r="E46" s="244">
        <f t="shared" si="4"/>
        <v>2836</v>
      </c>
      <c r="F46" s="244">
        <f t="shared" si="4"/>
        <v>2885</v>
      </c>
      <c r="G46" s="244">
        <f t="shared" si="4"/>
        <v>2869</v>
      </c>
      <c r="H46" s="244">
        <f t="shared" si="4"/>
        <v>2845</v>
      </c>
      <c r="I46" s="244">
        <f t="shared" si="4"/>
        <v>2749</v>
      </c>
      <c r="J46" s="244">
        <f t="shared" si="4"/>
        <v>2665</v>
      </c>
      <c r="K46" s="244">
        <f t="shared" si="4"/>
        <v>2599</v>
      </c>
      <c r="L46" s="244">
        <f t="shared" si="4"/>
        <v>2395</v>
      </c>
      <c r="M46" s="244">
        <f t="shared" si="4"/>
        <v>2235</v>
      </c>
      <c r="N46" s="244">
        <f t="shared" si="4"/>
        <v>2131</v>
      </c>
      <c r="O46" s="244">
        <f t="shared" si="4"/>
        <v>2049</v>
      </c>
      <c r="P46" s="244">
        <f t="shared" si="4"/>
        <v>1925</v>
      </c>
      <c r="Q46" s="244">
        <f t="shared" si="4"/>
        <v>1892</v>
      </c>
      <c r="R46" s="244">
        <f t="shared" si="4"/>
        <v>1590</v>
      </c>
      <c r="S46" s="244">
        <f t="shared" si="4"/>
        <v>1019</v>
      </c>
      <c r="T46" s="244">
        <f t="shared" si="4"/>
        <v>788</v>
      </c>
      <c r="U46" s="244">
        <f t="shared" si="4"/>
        <v>676</v>
      </c>
      <c r="V46" s="244">
        <f t="shared" si="4"/>
        <v>637</v>
      </c>
      <c r="W46" s="244">
        <f t="shared" si="4"/>
        <v>568</v>
      </c>
      <c r="X46" s="244">
        <f t="shared" si="4"/>
        <v>534</v>
      </c>
      <c r="Y46" s="244">
        <f t="shared" si="4"/>
        <v>498</v>
      </c>
      <c r="Z46" s="244">
        <f t="shared" si="4"/>
        <v>469</v>
      </c>
      <c r="AA46" s="244">
        <f t="shared" si="4"/>
        <v>459</v>
      </c>
      <c r="AB46" s="244">
        <f t="shared" si="4"/>
        <v>449</v>
      </c>
      <c r="AC46" s="244">
        <f t="shared" si="4"/>
        <v>440</v>
      </c>
      <c r="AD46" s="244">
        <f t="shared" si="4"/>
        <v>438</v>
      </c>
      <c r="AE46" s="244">
        <f t="shared" si="4"/>
        <v>422</v>
      </c>
      <c r="AF46" s="244">
        <f t="shared" si="4"/>
        <v>249</v>
      </c>
      <c r="AG46" s="244">
        <f t="shared" si="4"/>
        <v>245</v>
      </c>
      <c r="AH46" s="244">
        <f t="shared" si="4"/>
        <v>236</v>
      </c>
      <c r="AI46" s="244">
        <f t="shared" si="4"/>
        <v>240</v>
      </c>
      <c r="AJ46" s="244">
        <f t="shared" si="4"/>
        <v>226</v>
      </c>
      <c r="AK46" s="244">
        <f t="shared" si="4"/>
        <v>229</v>
      </c>
      <c r="AL46" s="244">
        <f t="shared" si="4"/>
        <v>220</v>
      </c>
      <c r="AM46" s="244">
        <f t="shared" si="4"/>
        <v>222</v>
      </c>
      <c r="AN46" s="244">
        <f t="shared" si="4"/>
        <v>209</v>
      </c>
      <c r="AO46" s="244">
        <f t="shared" si="4"/>
        <v>203</v>
      </c>
      <c r="AP46" s="244">
        <f t="shared" si="4"/>
        <v>190</v>
      </c>
      <c r="AQ46" s="244">
        <f t="shared" si="4"/>
        <v>176</v>
      </c>
      <c r="AR46" s="244">
        <f t="shared" si="4"/>
        <v>164</v>
      </c>
      <c r="AS46" s="244">
        <f t="shared" si="4"/>
        <v>0</v>
      </c>
    </row>
    <row r="47" spans="1:56" ht="16.5" thickBot="1" x14ac:dyDescent="0.3">
      <c r="A47" s="245" t="s">
        <v>816</v>
      </c>
      <c r="B47" s="245">
        <f t="shared" si="4"/>
        <v>433</v>
      </c>
      <c r="C47" s="245">
        <f t="shared" si="4"/>
        <v>446</v>
      </c>
      <c r="D47" s="245">
        <f t="shared" si="4"/>
        <v>444</v>
      </c>
      <c r="E47" s="245">
        <f t="shared" si="4"/>
        <v>470</v>
      </c>
      <c r="F47" s="245">
        <f t="shared" si="4"/>
        <v>448</v>
      </c>
      <c r="G47" s="245">
        <f t="shared" si="4"/>
        <v>443</v>
      </c>
      <c r="H47" s="245">
        <f t="shared" si="4"/>
        <v>452</v>
      </c>
      <c r="I47" s="245">
        <f t="shared" si="4"/>
        <v>432</v>
      </c>
      <c r="J47" s="245">
        <f t="shared" si="4"/>
        <v>412</v>
      </c>
      <c r="K47" s="245">
        <f t="shared" si="4"/>
        <v>387</v>
      </c>
      <c r="L47" s="245">
        <f t="shared" si="4"/>
        <v>370</v>
      </c>
      <c r="M47" s="245">
        <f t="shared" si="4"/>
        <v>370</v>
      </c>
      <c r="N47" s="245">
        <f t="shared" si="4"/>
        <v>371</v>
      </c>
      <c r="O47" s="245">
        <f t="shared" si="4"/>
        <v>361</v>
      </c>
      <c r="P47" s="245">
        <f t="shared" si="4"/>
        <v>353</v>
      </c>
      <c r="Q47" s="245">
        <f t="shared" si="4"/>
        <v>340</v>
      </c>
      <c r="R47" s="245">
        <f t="shared" si="4"/>
        <v>322</v>
      </c>
      <c r="S47" s="245">
        <f t="shared" si="4"/>
        <v>267</v>
      </c>
      <c r="T47" s="245">
        <f t="shared" si="4"/>
        <v>229</v>
      </c>
      <c r="U47" s="245">
        <f t="shared" si="4"/>
        <v>215</v>
      </c>
      <c r="V47" s="245">
        <f t="shared" si="4"/>
        <v>206</v>
      </c>
      <c r="W47" s="245">
        <f t="shared" si="4"/>
        <v>212</v>
      </c>
      <c r="X47" s="245">
        <f t="shared" si="4"/>
        <v>210</v>
      </c>
      <c r="Y47" s="245">
        <f t="shared" si="4"/>
        <v>207</v>
      </c>
      <c r="Z47" s="245">
        <f t="shared" si="4"/>
        <v>201</v>
      </c>
      <c r="AA47" s="245">
        <f t="shared" si="4"/>
        <v>200</v>
      </c>
      <c r="AB47" s="245">
        <f t="shared" si="4"/>
        <v>196</v>
      </c>
      <c r="AC47" s="245">
        <f t="shared" si="4"/>
        <v>193</v>
      </c>
      <c r="AD47" s="245">
        <f t="shared" si="4"/>
        <v>192</v>
      </c>
      <c r="AE47" s="245">
        <f t="shared" si="4"/>
        <v>203</v>
      </c>
      <c r="AF47" s="245">
        <f t="shared" si="4"/>
        <v>93</v>
      </c>
      <c r="AG47" s="245">
        <f t="shared" si="4"/>
        <v>93</v>
      </c>
      <c r="AH47" s="245">
        <f t="shared" si="4"/>
        <v>94</v>
      </c>
      <c r="AI47" s="245">
        <f t="shared" si="4"/>
        <v>96</v>
      </c>
      <c r="AJ47" s="245">
        <f t="shared" si="4"/>
        <v>89</v>
      </c>
      <c r="AK47" s="245">
        <f t="shared" si="4"/>
        <v>94</v>
      </c>
      <c r="AL47" s="245">
        <f t="shared" si="4"/>
        <v>92</v>
      </c>
      <c r="AM47" s="245">
        <f t="shared" si="4"/>
        <v>92</v>
      </c>
      <c r="AN47" s="245">
        <f t="shared" si="4"/>
        <v>86</v>
      </c>
      <c r="AO47" s="245">
        <f t="shared" si="4"/>
        <v>86</v>
      </c>
      <c r="AP47" s="245">
        <f t="shared" si="4"/>
        <v>80</v>
      </c>
      <c r="AQ47" s="245">
        <f t="shared" si="4"/>
        <v>80</v>
      </c>
      <c r="AR47" s="245">
        <f t="shared" si="4"/>
        <v>81</v>
      </c>
      <c r="AS47" s="245">
        <f t="shared" si="4"/>
        <v>0</v>
      </c>
    </row>
    <row r="48" spans="1:56" x14ac:dyDescent="0.25">
      <c r="A48" s="246" t="s">
        <v>1</v>
      </c>
      <c r="B48" s="246">
        <f t="shared" ref="B48:N48" si="5">SUM(B44:B47)</f>
        <v>22710</v>
      </c>
      <c r="C48" s="246">
        <f t="shared" si="5"/>
        <v>21941</v>
      </c>
      <c r="D48" s="246">
        <f t="shared" si="5"/>
        <v>21513</v>
      </c>
      <c r="E48" s="246">
        <f t="shared" si="5"/>
        <v>21083</v>
      </c>
      <c r="F48" s="246">
        <f t="shared" si="5"/>
        <v>20338</v>
      </c>
      <c r="G48" s="246">
        <f t="shared" si="5"/>
        <v>19986</v>
      </c>
      <c r="H48" s="246">
        <f t="shared" si="5"/>
        <v>19095</v>
      </c>
      <c r="I48" s="246">
        <f t="shared" si="5"/>
        <v>17353</v>
      </c>
      <c r="J48" s="246">
        <f t="shared" si="5"/>
        <v>16641</v>
      </c>
      <c r="K48" s="246">
        <f t="shared" si="5"/>
        <v>16719</v>
      </c>
      <c r="L48" s="246">
        <f t="shared" si="5"/>
        <v>16311</v>
      </c>
      <c r="M48" s="246">
        <f t="shared" si="5"/>
        <v>15819</v>
      </c>
      <c r="N48" s="246">
        <f t="shared" si="5"/>
        <v>14843</v>
      </c>
      <c r="O48" s="246">
        <f t="shared" ref="O48:AS48" si="6">SUM(O44:O47)</f>
        <v>14882</v>
      </c>
      <c r="P48" s="246">
        <f t="shared" si="6"/>
        <v>14066</v>
      </c>
      <c r="Q48" s="246">
        <f t="shared" si="6"/>
        <v>13939</v>
      </c>
      <c r="R48" s="246">
        <f t="shared" si="6"/>
        <v>14774</v>
      </c>
      <c r="S48" s="246">
        <f t="shared" si="6"/>
        <v>14560</v>
      </c>
      <c r="T48" s="246">
        <f t="shared" si="6"/>
        <v>15349</v>
      </c>
      <c r="U48" s="246">
        <f t="shared" si="6"/>
        <v>17213</v>
      </c>
      <c r="V48" s="246">
        <f t="shared" si="6"/>
        <v>21051</v>
      </c>
      <c r="W48" s="246">
        <f t="shared" si="6"/>
        <v>23994</v>
      </c>
      <c r="X48" s="246">
        <f t="shared" si="6"/>
        <v>26656</v>
      </c>
      <c r="Y48" s="246">
        <f t="shared" si="6"/>
        <v>27563</v>
      </c>
      <c r="Z48" s="246">
        <f t="shared" si="6"/>
        <v>27616</v>
      </c>
      <c r="AA48" s="246">
        <f t="shared" si="6"/>
        <v>25852</v>
      </c>
      <c r="AB48" s="246">
        <f t="shared" si="6"/>
        <v>26162</v>
      </c>
      <c r="AC48" s="246">
        <f t="shared" si="6"/>
        <v>24261</v>
      </c>
      <c r="AD48" s="246">
        <f t="shared" si="6"/>
        <v>22577</v>
      </c>
      <c r="AE48" s="246">
        <f t="shared" si="6"/>
        <v>22220</v>
      </c>
      <c r="AF48" s="246">
        <f t="shared" si="6"/>
        <v>23181</v>
      </c>
      <c r="AG48" s="246">
        <f t="shared" si="6"/>
        <v>24211</v>
      </c>
      <c r="AH48" s="246">
        <f t="shared" si="6"/>
        <v>25075</v>
      </c>
      <c r="AI48" s="246">
        <f t="shared" si="6"/>
        <v>23475</v>
      </c>
      <c r="AJ48" s="246">
        <f t="shared" si="6"/>
        <v>21902</v>
      </c>
      <c r="AK48" s="246">
        <f t="shared" si="6"/>
        <v>22131</v>
      </c>
      <c r="AL48" s="246">
        <f t="shared" si="6"/>
        <v>21176</v>
      </c>
      <c r="AM48" s="246">
        <f t="shared" si="6"/>
        <v>22181</v>
      </c>
      <c r="AN48" s="246">
        <f t="shared" si="6"/>
        <v>20666</v>
      </c>
      <c r="AO48" s="246">
        <f t="shared" si="6"/>
        <v>19319</v>
      </c>
      <c r="AP48" s="246">
        <f t="shared" si="6"/>
        <v>20966</v>
      </c>
      <c r="AQ48" s="246">
        <f t="shared" si="6"/>
        <v>20724</v>
      </c>
      <c r="AR48" s="246">
        <f t="shared" si="6"/>
        <v>18836</v>
      </c>
      <c r="AS48" s="246">
        <f t="shared" si="6"/>
        <v>0</v>
      </c>
    </row>
    <row r="49" spans="2:44" x14ac:dyDescent="0.25">
      <c r="B49" s="241"/>
      <c r="C49" s="241"/>
      <c r="D49" s="241"/>
      <c r="E49" s="241"/>
      <c r="F49" s="241"/>
      <c r="G49" s="241"/>
      <c r="H49" s="241"/>
      <c r="I49" s="241"/>
      <c r="J49" s="241"/>
      <c r="K49" s="241"/>
      <c r="L49" s="241"/>
      <c r="M49" s="241"/>
    </row>
    <row r="50" spans="2:44" x14ac:dyDescent="0.25">
      <c r="N50" s="241"/>
      <c r="O50" s="241"/>
      <c r="P50" s="241"/>
      <c r="Q50" s="241"/>
      <c r="R50" s="241"/>
      <c r="S50" s="241"/>
      <c r="T50" s="241"/>
      <c r="U50" s="241"/>
      <c r="V50" s="241"/>
      <c r="W50" s="241"/>
      <c r="X50" s="241"/>
      <c r="Y50" s="241"/>
      <c r="Z50" s="241"/>
      <c r="AA50" s="241"/>
      <c r="AB50" s="241"/>
      <c r="AC50" s="241"/>
      <c r="AD50" s="241"/>
      <c r="AE50" s="227"/>
      <c r="AF50" s="227"/>
      <c r="AG50" s="227"/>
      <c r="AH50" s="227"/>
      <c r="AI50" s="227"/>
      <c r="AJ50" s="227"/>
      <c r="AK50" s="227"/>
      <c r="AL50" s="227"/>
      <c r="AM50" s="227"/>
      <c r="AN50" s="227"/>
      <c r="AO50" s="227"/>
      <c r="AP50" s="227"/>
      <c r="AQ50" s="227"/>
      <c r="AR50" s="227"/>
    </row>
    <row r="51" spans="2:44" x14ac:dyDescent="0.25">
      <c r="AE51" s="227"/>
      <c r="AF51" s="227"/>
      <c r="AG51" s="227"/>
      <c r="AH51" s="227"/>
      <c r="AI51" s="227"/>
      <c r="AJ51" s="227"/>
      <c r="AK51" s="227"/>
      <c r="AL51" s="227"/>
      <c r="AM51" s="227"/>
      <c r="AN51" s="227"/>
      <c r="AO51" s="227"/>
      <c r="AP51" s="227"/>
      <c r="AQ51" s="227"/>
      <c r="AR51" s="227"/>
    </row>
    <row r="52" spans="2:44" x14ac:dyDescent="0.25">
      <c r="N52" s="241"/>
      <c r="O52" s="241"/>
      <c r="P52" s="241"/>
      <c r="Q52" s="241"/>
      <c r="R52" s="241"/>
      <c r="S52" s="241"/>
      <c r="T52" s="241"/>
      <c r="U52" s="241"/>
      <c r="V52" s="241"/>
      <c r="W52" s="241"/>
      <c r="X52" s="241"/>
      <c r="Y52" s="241"/>
      <c r="Z52" s="241"/>
      <c r="AA52" s="241"/>
      <c r="AB52" s="241"/>
      <c r="AC52" s="241"/>
      <c r="AD52" s="241"/>
      <c r="AE52" s="227"/>
      <c r="AF52" s="227"/>
      <c r="AG52" s="227"/>
      <c r="AH52" s="227"/>
      <c r="AI52" s="227"/>
      <c r="AJ52" s="227"/>
      <c r="AK52" s="227"/>
      <c r="AL52" s="227"/>
      <c r="AM52" s="227"/>
      <c r="AN52" s="227"/>
      <c r="AO52" s="227"/>
      <c r="AP52" s="227"/>
      <c r="AQ52" s="227"/>
      <c r="AR52" s="227"/>
    </row>
    <row r="53" spans="2:44" x14ac:dyDescent="0.25">
      <c r="N53" s="241"/>
      <c r="O53" s="241"/>
      <c r="P53" s="241"/>
      <c r="Q53" s="241"/>
      <c r="R53" s="241"/>
      <c r="S53" s="241"/>
      <c r="AE53" s="227"/>
      <c r="AF53" s="227"/>
      <c r="AG53" s="227"/>
      <c r="AH53" s="227"/>
      <c r="AI53" s="227"/>
      <c r="AJ53" s="227"/>
      <c r="AK53" s="227"/>
      <c r="AL53" s="227"/>
      <c r="AM53" s="227"/>
      <c r="AN53" s="227"/>
      <c r="AO53" s="227"/>
      <c r="AP53" s="227"/>
      <c r="AQ53" s="227"/>
      <c r="AR53" s="227"/>
    </row>
    <row r="54" spans="2:44" x14ac:dyDescent="0.25">
      <c r="N54" s="241"/>
      <c r="O54" s="241"/>
      <c r="P54" s="241"/>
      <c r="Q54" s="241"/>
      <c r="R54" s="241"/>
      <c r="S54" s="241"/>
      <c r="T54" s="241"/>
      <c r="AE54" s="227"/>
      <c r="AF54" s="227"/>
      <c r="AG54" s="227"/>
      <c r="AH54" s="227"/>
      <c r="AI54" s="227"/>
      <c r="AJ54" s="227"/>
      <c r="AK54" s="227"/>
      <c r="AL54" s="227"/>
      <c r="AM54" s="227"/>
      <c r="AN54" s="227"/>
      <c r="AO54" s="227"/>
      <c r="AP54" s="227"/>
      <c r="AQ54" s="227"/>
      <c r="AR54" s="227"/>
    </row>
    <row r="55" spans="2:44" x14ac:dyDescent="0.25">
      <c r="AE55" s="227"/>
      <c r="AF55" s="227"/>
      <c r="AG55" s="227"/>
      <c r="AH55" s="227"/>
      <c r="AI55" s="227"/>
      <c r="AJ55" s="227"/>
      <c r="AK55" s="227"/>
      <c r="AL55" s="227"/>
      <c r="AM55" s="227"/>
      <c r="AN55" s="227"/>
      <c r="AO55" s="227"/>
      <c r="AP55" s="227"/>
      <c r="AQ55" s="227"/>
      <c r="AR55" s="227"/>
    </row>
    <row r="56" spans="2:44" x14ac:dyDescent="0.25">
      <c r="N56" s="241"/>
      <c r="O56" s="241"/>
      <c r="P56" s="241"/>
      <c r="Q56" s="241"/>
      <c r="R56" s="241"/>
      <c r="S56" s="241"/>
      <c r="T56" s="241"/>
      <c r="U56" s="241"/>
      <c r="V56" s="241"/>
      <c r="W56" s="241"/>
      <c r="X56" s="241"/>
      <c r="Y56" s="241"/>
      <c r="Z56" s="241"/>
      <c r="AA56" s="241"/>
      <c r="AB56" s="241"/>
      <c r="AC56" s="241"/>
      <c r="AD56" s="241"/>
      <c r="AE56" s="227"/>
      <c r="AF56" s="227"/>
      <c r="AG56" s="227"/>
      <c r="AH56" s="227"/>
      <c r="AI56" s="227"/>
      <c r="AJ56" s="227"/>
      <c r="AK56" s="227"/>
      <c r="AL56" s="227"/>
      <c r="AM56" s="227"/>
      <c r="AN56" s="227"/>
      <c r="AO56" s="227"/>
      <c r="AP56" s="227"/>
      <c r="AQ56" s="227"/>
      <c r="AR56" s="227"/>
    </row>
    <row r="57" spans="2:44" x14ac:dyDescent="0.25">
      <c r="AE57" s="227"/>
      <c r="AF57" s="227"/>
      <c r="AG57" s="227"/>
      <c r="AH57" s="227"/>
      <c r="AI57" s="227"/>
      <c r="AJ57" s="227"/>
      <c r="AK57" s="227"/>
      <c r="AL57" s="227"/>
      <c r="AM57" s="227"/>
      <c r="AN57" s="227"/>
      <c r="AO57" s="227"/>
      <c r="AP57" s="227"/>
      <c r="AQ57" s="227"/>
      <c r="AR57" s="227"/>
    </row>
    <row r="58" spans="2:44" x14ac:dyDescent="0.25">
      <c r="AE58" s="227"/>
      <c r="AF58" s="227"/>
      <c r="AG58" s="227"/>
      <c r="AH58" s="227"/>
      <c r="AI58" s="227"/>
      <c r="AJ58" s="227"/>
      <c r="AK58" s="227"/>
      <c r="AL58" s="227"/>
      <c r="AM58" s="227"/>
      <c r="AN58" s="227"/>
      <c r="AO58" s="227"/>
      <c r="AP58" s="227"/>
      <c r="AQ58" s="227"/>
      <c r="AR58" s="227"/>
    </row>
    <row r="59" spans="2:44" x14ac:dyDescent="0.25">
      <c r="AE59" s="227"/>
      <c r="AF59" s="227"/>
      <c r="AG59" s="227"/>
      <c r="AH59" s="227"/>
      <c r="AI59" s="227"/>
      <c r="AJ59" s="227"/>
      <c r="AK59" s="227"/>
      <c r="AL59" s="227"/>
      <c r="AM59" s="227"/>
      <c r="AN59" s="227"/>
      <c r="AO59" s="227"/>
      <c r="AP59" s="227"/>
      <c r="AQ59" s="227"/>
      <c r="AR59" s="227"/>
    </row>
    <row r="60" spans="2:44" x14ac:dyDescent="0.25">
      <c r="AE60" s="227"/>
      <c r="AF60" s="227"/>
      <c r="AG60" s="227"/>
      <c r="AH60" s="227"/>
      <c r="AI60" s="227"/>
      <c r="AJ60" s="227"/>
      <c r="AK60" s="227"/>
      <c r="AL60" s="227"/>
      <c r="AM60" s="227"/>
      <c r="AN60" s="227"/>
      <c r="AO60" s="227"/>
      <c r="AP60" s="227"/>
      <c r="AQ60" s="227"/>
      <c r="AR60" s="227"/>
    </row>
  </sheetData>
  <mergeCells count="46">
    <mergeCell ref="AR17:AS17"/>
    <mergeCell ref="V17:W17"/>
    <mergeCell ref="X17:Y17"/>
    <mergeCell ref="Z17:AA17"/>
    <mergeCell ref="AB17:AC17"/>
    <mergeCell ref="AD17:AE17"/>
    <mergeCell ref="AF17:AG17"/>
    <mergeCell ref="AH17:AI17"/>
    <mergeCell ref="AJ17:AK17"/>
    <mergeCell ref="AL17:AM17"/>
    <mergeCell ref="AN17:AO17"/>
    <mergeCell ref="AP17:AQ17"/>
    <mergeCell ref="J17:K17"/>
    <mergeCell ref="L17:M17"/>
    <mergeCell ref="N17:O17"/>
    <mergeCell ref="P17:Q17"/>
    <mergeCell ref="R17:S17"/>
    <mergeCell ref="T17:U17"/>
    <mergeCell ref="AJ5:AK5"/>
    <mergeCell ref="AL5:AM5"/>
    <mergeCell ref="AN5:AO5"/>
    <mergeCell ref="AP5:AQ5"/>
    <mergeCell ref="T5:U5"/>
    <mergeCell ref="V5:W5"/>
    <mergeCell ref="AR5:AS5"/>
    <mergeCell ref="A16:A18"/>
    <mergeCell ref="B17:C17"/>
    <mergeCell ref="D17:E17"/>
    <mergeCell ref="F17:G17"/>
    <mergeCell ref="H17:I17"/>
    <mergeCell ref="X5:Y5"/>
    <mergeCell ref="Z5:AA5"/>
    <mergeCell ref="AB5:AC5"/>
    <mergeCell ref="AD5:AE5"/>
    <mergeCell ref="AF5:AG5"/>
    <mergeCell ref="AH5:AI5"/>
    <mergeCell ref="L5:M5"/>
    <mergeCell ref="N5:O5"/>
    <mergeCell ref="P5:Q5"/>
    <mergeCell ref="R5:S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4659-59F6-4457-BE28-C8E443384A38}">
  <dimension ref="A1:N8"/>
  <sheetViews>
    <sheetView showGridLines="0" zoomScale="80" zoomScaleNormal="80" workbookViewId="0">
      <selection activeCell="A9" sqref="A9"/>
    </sheetView>
  </sheetViews>
  <sheetFormatPr defaultColWidth="8.7109375" defaultRowHeight="15.75" x14ac:dyDescent="0.25"/>
  <cols>
    <col min="1" max="1" width="37.42578125" style="217" customWidth="1"/>
    <col min="2" max="2" width="10.7109375" style="217" bestFit="1" customWidth="1"/>
    <col min="3" max="3" width="11.5703125" style="217" bestFit="1" customWidth="1"/>
    <col min="4" max="4" width="10.42578125" style="217" bestFit="1" customWidth="1"/>
    <col min="5" max="5" width="10.140625" style="217" bestFit="1" customWidth="1"/>
    <col min="6" max="6" width="11" style="217" bestFit="1" customWidth="1"/>
    <col min="7" max="7" width="10.7109375" style="217" bestFit="1" customWidth="1"/>
    <col min="8" max="8" width="10.5703125" style="217" bestFit="1" customWidth="1"/>
    <col min="9" max="9" width="11.140625" style="217" bestFit="1" customWidth="1"/>
    <col min="10" max="10" width="10.85546875" style="217" bestFit="1" customWidth="1"/>
    <col min="11" max="11" width="10.42578125" style="217" bestFit="1" customWidth="1"/>
    <col min="12" max="12" width="10.42578125" style="217" customWidth="1"/>
    <col min="13" max="13" width="12.5703125" style="217" customWidth="1"/>
    <col min="14" max="14" width="10.140625" style="217" bestFit="1" customWidth="1"/>
    <col min="15" max="16384" width="8.7109375" style="217"/>
  </cols>
  <sheetData>
    <row r="1" spans="1:14" x14ac:dyDescent="0.25">
      <c r="A1" s="216" t="s">
        <v>817</v>
      </c>
    </row>
    <row r="2" spans="1:14" ht="16.5" thickBot="1" x14ac:dyDescent="0.3"/>
    <row r="3" spans="1:14" x14ac:dyDescent="0.25">
      <c r="A3" s="37"/>
      <c r="B3" s="247">
        <v>44287</v>
      </c>
      <c r="C3" s="247">
        <v>44317</v>
      </c>
      <c r="D3" s="247">
        <v>44348</v>
      </c>
      <c r="E3" s="247">
        <v>44378</v>
      </c>
      <c r="F3" s="247">
        <v>44409</v>
      </c>
      <c r="G3" s="247">
        <v>44440</v>
      </c>
      <c r="H3" s="248">
        <v>44470</v>
      </c>
      <c r="I3" s="248">
        <v>44501</v>
      </c>
      <c r="J3" s="248">
        <v>44531</v>
      </c>
      <c r="K3" s="248">
        <v>44562</v>
      </c>
      <c r="L3" s="248">
        <v>44593</v>
      </c>
      <c r="M3" s="248">
        <v>44621</v>
      </c>
      <c r="N3" s="249">
        <v>44652</v>
      </c>
    </row>
    <row r="4" spans="1:14" x14ac:dyDescent="0.25">
      <c r="A4" s="250" t="s">
        <v>818</v>
      </c>
      <c r="B4" s="251">
        <v>12475</v>
      </c>
      <c r="C4" s="251">
        <v>12962</v>
      </c>
      <c r="D4" s="251">
        <v>20600</v>
      </c>
      <c r="E4" s="251">
        <v>25415</v>
      </c>
      <c r="F4" s="251">
        <v>30736</v>
      </c>
      <c r="G4" s="251">
        <v>27774</v>
      </c>
      <c r="H4" s="251">
        <v>21798</v>
      </c>
      <c r="I4" s="251">
        <v>27524</v>
      </c>
      <c r="J4" s="251">
        <v>28035</v>
      </c>
      <c r="K4" s="251">
        <v>23977</v>
      </c>
      <c r="L4" s="251">
        <v>24991</v>
      </c>
      <c r="M4" s="251">
        <v>25125</v>
      </c>
      <c r="N4" s="252">
        <v>14920</v>
      </c>
    </row>
    <row r="5" spans="1:14" x14ac:dyDescent="0.25">
      <c r="A5" s="250" t="s">
        <v>819</v>
      </c>
      <c r="B5" s="253">
        <v>954</v>
      </c>
      <c r="C5" s="253">
        <v>1340</v>
      </c>
      <c r="D5" s="253">
        <v>1799</v>
      </c>
      <c r="E5" s="253">
        <v>1595</v>
      </c>
      <c r="F5" s="253">
        <v>957</v>
      </c>
      <c r="G5" s="253">
        <v>962</v>
      </c>
      <c r="H5" s="253">
        <v>1086</v>
      </c>
      <c r="I5" s="253">
        <v>1203</v>
      </c>
      <c r="J5" s="253">
        <v>1084</v>
      </c>
      <c r="K5" s="253">
        <v>726</v>
      </c>
      <c r="L5" s="253">
        <v>2152</v>
      </c>
      <c r="M5" s="253">
        <v>3188</v>
      </c>
      <c r="N5" s="254">
        <v>784</v>
      </c>
    </row>
    <row r="6" spans="1:14" x14ac:dyDescent="0.25">
      <c r="A6" s="250" t="s">
        <v>820</v>
      </c>
      <c r="B6" s="255">
        <f t="shared" ref="B6:N6" si="0">B5/B4</f>
        <v>7.6472945891783564E-2</v>
      </c>
      <c r="C6" s="255">
        <f t="shared" si="0"/>
        <v>0.10337910816232063</v>
      </c>
      <c r="D6" s="255">
        <f t="shared" si="0"/>
        <v>8.7330097087378641E-2</v>
      </c>
      <c r="E6" s="255">
        <f t="shared" si="0"/>
        <v>6.2758213653354322E-2</v>
      </c>
      <c r="F6" s="255">
        <f t="shared" si="0"/>
        <v>3.1136127017178553E-2</v>
      </c>
      <c r="G6" s="255">
        <f t="shared" si="0"/>
        <v>3.4636710592640597E-2</v>
      </c>
      <c r="H6" s="255">
        <f t="shared" si="0"/>
        <v>4.9821084503165428E-2</v>
      </c>
      <c r="I6" s="255">
        <f t="shared" si="0"/>
        <v>4.3707309984013953E-2</v>
      </c>
      <c r="J6" s="255">
        <f t="shared" si="0"/>
        <v>3.8665953272694849E-2</v>
      </c>
      <c r="K6" s="255">
        <f t="shared" si="0"/>
        <v>3.0279017391667013E-2</v>
      </c>
      <c r="L6" s="255">
        <f t="shared" si="0"/>
        <v>8.6110999959985599E-2</v>
      </c>
      <c r="M6" s="255">
        <f t="shared" si="0"/>
        <v>0.12688557213930349</v>
      </c>
      <c r="N6" s="256">
        <f t="shared" si="0"/>
        <v>5.2546916890080432E-2</v>
      </c>
    </row>
    <row r="7" spans="1:14" x14ac:dyDescent="0.25">
      <c r="A7" s="250" t="s">
        <v>821</v>
      </c>
      <c r="B7" s="257">
        <v>5841.27966976264</v>
      </c>
      <c r="C7" s="257">
        <v>5470.8207831325299</v>
      </c>
      <c r="D7" s="257">
        <v>6499.2566079295202</v>
      </c>
      <c r="E7" s="257">
        <v>5966.5825977301402</v>
      </c>
      <c r="F7" s="257">
        <v>5938.2080329557202</v>
      </c>
      <c r="G7" s="257">
        <v>6007.2916666666697</v>
      </c>
      <c r="H7" s="257">
        <v>6734.7222222222199</v>
      </c>
      <c r="I7" s="257">
        <v>7911.4238410595999</v>
      </c>
      <c r="J7" s="257">
        <v>7630.1305970149297</v>
      </c>
      <c r="K7" s="257">
        <v>6620.3703703703704</v>
      </c>
      <c r="L7" s="257">
        <v>3941.7244367417702</v>
      </c>
      <c r="M7" s="257">
        <v>3840.0842514582</v>
      </c>
      <c r="N7" s="258">
        <v>4718.09256661992</v>
      </c>
    </row>
    <row r="8" spans="1:14" ht="16.5" thickBot="1" x14ac:dyDescent="0.3">
      <c r="A8" s="259" t="s">
        <v>822</v>
      </c>
      <c r="B8" s="260">
        <v>63.8972746331237</v>
      </c>
      <c r="C8" s="260">
        <v>52.9537313432836</v>
      </c>
      <c r="D8" s="260">
        <v>62.088938299055002</v>
      </c>
      <c r="E8" s="260">
        <v>66.743573667711601</v>
      </c>
      <c r="F8" s="260">
        <v>70.540229885057499</v>
      </c>
      <c r="G8" s="260">
        <v>56.047817047816999</v>
      </c>
      <c r="H8" s="260">
        <v>62.891344383057103</v>
      </c>
      <c r="I8" s="260">
        <v>67.461346633416397</v>
      </c>
      <c r="J8" s="260">
        <v>69.854243542435398</v>
      </c>
      <c r="K8" s="260">
        <v>63.2176308539945</v>
      </c>
      <c r="L8" s="260">
        <v>45.7867100371747</v>
      </c>
      <c r="M8" s="260">
        <v>39.077791718946003</v>
      </c>
      <c r="N8" s="261">
        <v>43.843112244897902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7624B-498F-4499-9FCC-54A189C81452}">
  <dimension ref="A1:F116"/>
  <sheetViews>
    <sheetView showGridLines="0" zoomScale="90" zoomScaleNormal="90" workbookViewId="0">
      <selection activeCell="H77" sqref="H77"/>
    </sheetView>
  </sheetViews>
  <sheetFormatPr defaultRowHeight="15" x14ac:dyDescent="0.25"/>
  <cols>
    <col min="1" max="1" width="32" customWidth="1"/>
    <col min="2" max="2" width="11.140625" customWidth="1"/>
    <col min="3" max="3" width="10.85546875" customWidth="1"/>
  </cols>
  <sheetData>
    <row r="1" spans="1:3" ht="16.5" thickBot="1" x14ac:dyDescent="0.3">
      <c r="A1" s="216" t="s">
        <v>853</v>
      </c>
      <c r="B1" s="217"/>
      <c r="C1" s="217"/>
    </row>
    <row r="2" spans="1:3" ht="15.75" x14ac:dyDescent="0.25">
      <c r="A2" s="37" t="s">
        <v>787</v>
      </c>
      <c r="B2" s="267" t="s">
        <v>846</v>
      </c>
    </row>
    <row r="3" spans="1:3" ht="15.75" x14ac:dyDescent="0.25">
      <c r="A3" s="250" t="s">
        <v>837</v>
      </c>
      <c r="B3" s="254">
        <v>1</v>
      </c>
    </row>
    <row r="4" spans="1:3" ht="15.75" x14ac:dyDescent="0.25">
      <c r="A4" s="250" t="s">
        <v>836</v>
      </c>
      <c r="B4" s="254">
        <v>2</v>
      </c>
    </row>
    <row r="5" spans="1:3" ht="15.75" x14ac:dyDescent="0.25">
      <c r="A5" s="250" t="s">
        <v>126</v>
      </c>
      <c r="B5" s="254">
        <v>1</v>
      </c>
    </row>
    <row r="6" spans="1:3" ht="15.75" x14ac:dyDescent="0.25">
      <c r="A6" s="250" t="s">
        <v>788</v>
      </c>
      <c r="B6" s="254">
        <v>218</v>
      </c>
    </row>
    <row r="7" spans="1:3" ht="16.5" thickBot="1" x14ac:dyDescent="0.3">
      <c r="A7" s="259" t="s">
        <v>842</v>
      </c>
      <c r="B7" s="269">
        <v>133</v>
      </c>
    </row>
    <row r="9" spans="1:3" ht="16.5" thickBot="1" x14ac:dyDescent="0.3">
      <c r="A9" s="216" t="s">
        <v>852</v>
      </c>
      <c r="B9" s="217"/>
    </row>
    <row r="10" spans="1:3" ht="15.75" x14ac:dyDescent="0.25">
      <c r="A10" s="37" t="s">
        <v>787</v>
      </c>
      <c r="B10" s="267" t="s">
        <v>844</v>
      </c>
    </row>
    <row r="11" spans="1:3" ht="15.75" x14ac:dyDescent="0.25">
      <c r="A11" s="250" t="s">
        <v>837</v>
      </c>
      <c r="B11" s="254">
        <v>8</v>
      </c>
    </row>
    <row r="12" spans="1:3" ht="15.75" x14ac:dyDescent="0.25">
      <c r="A12" s="250" t="s">
        <v>836</v>
      </c>
      <c r="B12" s="254">
        <v>16</v>
      </c>
    </row>
    <row r="13" spans="1:3" ht="15.75" x14ac:dyDescent="0.25">
      <c r="A13" s="250" t="s">
        <v>126</v>
      </c>
      <c r="B13" s="254">
        <v>14</v>
      </c>
    </row>
    <row r="14" spans="1:3" ht="15.75" x14ac:dyDescent="0.25">
      <c r="A14" s="250" t="s">
        <v>788</v>
      </c>
      <c r="B14" s="254">
        <v>110</v>
      </c>
    </row>
    <row r="15" spans="1:3" ht="16.5" thickBot="1" x14ac:dyDescent="0.3">
      <c r="A15" s="259" t="s">
        <v>842</v>
      </c>
      <c r="B15" s="269">
        <v>120</v>
      </c>
    </row>
    <row r="16" spans="1:3" ht="15.75" x14ac:dyDescent="0.25">
      <c r="B16" s="268"/>
    </row>
    <row r="17" spans="1:2" ht="16.5" thickBot="1" x14ac:dyDescent="0.3">
      <c r="A17" s="216" t="s">
        <v>851</v>
      </c>
      <c r="B17" s="217"/>
    </row>
    <row r="18" spans="1:2" ht="15.75" x14ac:dyDescent="0.25">
      <c r="A18" s="37" t="s">
        <v>787</v>
      </c>
      <c r="B18" s="267" t="s">
        <v>144</v>
      </c>
    </row>
    <row r="19" spans="1:2" ht="15.75" x14ac:dyDescent="0.25">
      <c r="A19" s="250" t="s">
        <v>837</v>
      </c>
      <c r="B19" s="264">
        <v>0</v>
      </c>
    </row>
    <row r="20" spans="1:2" ht="15.75" x14ac:dyDescent="0.25">
      <c r="A20" s="250" t="s">
        <v>836</v>
      </c>
      <c r="B20" s="264">
        <v>0</v>
      </c>
    </row>
    <row r="21" spans="1:2" ht="15.75" x14ac:dyDescent="0.25">
      <c r="A21" s="250" t="s">
        <v>126</v>
      </c>
      <c r="B21" s="264">
        <v>0</v>
      </c>
    </row>
    <row r="22" spans="1:2" ht="15.75" x14ac:dyDescent="0.25">
      <c r="A22" s="250" t="s">
        <v>788</v>
      </c>
      <c r="B22" s="264">
        <v>74</v>
      </c>
    </row>
    <row r="23" spans="1:2" ht="16.5" thickBot="1" x14ac:dyDescent="0.3">
      <c r="A23" s="259" t="s">
        <v>842</v>
      </c>
      <c r="B23" s="262">
        <v>45</v>
      </c>
    </row>
    <row r="24" spans="1:2" ht="15.75" x14ac:dyDescent="0.25">
      <c r="B24" s="268"/>
    </row>
    <row r="25" spans="1:2" ht="16.5" thickBot="1" x14ac:dyDescent="0.3">
      <c r="A25" s="216" t="s">
        <v>850</v>
      </c>
      <c r="B25" s="217"/>
    </row>
    <row r="26" spans="1:2" ht="15.75" x14ac:dyDescent="0.25">
      <c r="A26" s="37" t="s">
        <v>787</v>
      </c>
      <c r="B26" s="267" t="s">
        <v>846</v>
      </c>
    </row>
    <row r="27" spans="1:2" ht="15.75" x14ac:dyDescent="0.25">
      <c r="A27" s="250" t="s">
        <v>837</v>
      </c>
      <c r="B27" s="254">
        <v>156</v>
      </c>
    </row>
    <row r="28" spans="1:2" ht="15.75" x14ac:dyDescent="0.25">
      <c r="A28" s="250" t="s">
        <v>836</v>
      </c>
      <c r="B28" s="254">
        <v>140</v>
      </c>
    </row>
    <row r="29" spans="1:2" ht="15.75" x14ac:dyDescent="0.25">
      <c r="A29" s="250" t="s">
        <v>126</v>
      </c>
      <c r="B29" s="254">
        <v>147</v>
      </c>
    </row>
    <row r="30" spans="1:2" ht="15.75" x14ac:dyDescent="0.25">
      <c r="A30" s="250" t="s">
        <v>788</v>
      </c>
      <c r="B30" s="254">
        <v>255</v>
      </c>
    </row>
    <row r="31" spans="1:2" ht="16.5" thickBot="1" x14ac:dyDescent="0.3">
      <c r="A31" s="259" t="s">
        <v>842</v>
      </c>
      <c r="B31" s="269">
        <v>170</v>
      </c>
    </row>
    <row r="33" spans="1:2" ht="16.5" thickBot="1" x14ac:dyDescent="0.3">
      <c r="A33" s="216" t="s">
        <v>849</v>
      </c>
      <c r="B33" s="217"/>
    </row>
    <row r="34" spans="1:2" ht="15.75" x14ac:dyDescent="0.25">
      <c r="A34" s="37" t="s">
        <v>787</v>
      </c>
      <c r="B34" s="267" t="s">
        <v>844</v>
      </c>
    </row>
    <row r="35" spans="1:2" ht="15.75" x14ac:dyDescent="0.25">
      <c r="A35" s="250" t="s">
        <v>837</v>
      </c>
      <c r="B35" s="254">
        <v>28</v>
      </c>
    </row>
    <row r="36" spans="1:2" ht="15.75" x14ac:dyDescent="0.25">
      <c r="A36" s="250" t="s">
        <v>836</v>
      </c>
      <c r="B36" s="254">
        <v>19</v>
      </c>
    </row>
    <row r="37" spans="1:2" ht="15.75" x14ac:dyDescent="0.25">
      <c r="A37" s="250" t="s">
        <v>126</v>
      </c>
      <c r="B37" s="254">
        <v>17</v>
      </c>
    </row>
    <row r="38" spans="1:2" ht="15.75" x14ac:dyDescent="0.25">
      <c r="A38" s="250" t="s">
        <v>788</v>
      </c>
      <c r="B38" s="254">
        <v>6</v>
      </c>
    </row>
    <row r="39" spans="1:2" ht="16.5" thickBot="1" x14ac:dyDescent="0.3">
      <c r="A39" s="259" t="s">
        <v>842</v>
      </c>
      <c r="B39" s="269">
        <v>3</v>
      </c>
    </row>
    <row r="40" spans="1:2" ht="15.75" x14ac:dyDescent="0.25">
      <c r="B40" s="268"/>
    </row>
    <row r="41" spans="1:2" ht="16.5" thickBot="1" x14ac:dyDescent="0.3">
      <c r="A41" s="216" t="s">
        <v>848</v>
      </c>
      <c r="B41" s="217"/>
    </row>
    <row r="42" spans="1:2" ht="15.75" x14ac:dyDescent="0.25">
      <c r="A42" s="37" t="s">
        <v>787</v>
      </c>
      <c r="B42" s="267" t="s">
        <v>144</v>
      </c>
    </row>
    <row r="43" spans="1:2" ht="15.75" x14ac:dyDescent="0.25">
      <c r="A43" s="250" t="s">
        <v>837</v>
      </c>
      <c r="B43" s="264">
        <v>1</v>
      </c>
    </row>
    <row r="44" spans="1:2" ht="15.75" x14ac:dyDescent="0.25">
      <c r="A44" s="250" t="s">
        <v>836</v>
      </c>
      <c r="B44" s="264">
        <v>1</v>
      </c>
    </row>
    <row r="45" spans="1:2" ht="15.75" x14ac:dyDescent="0.25">
      <c r="A45" s="250" t="s">
        <v>126</v>
      </c>
      <c r="B45" s="264">
        <v>0</v>
      </c>
    </row>
    <row r="46" spans="1:2" ht="15.75" x14ac:dyDescent="0.25">
      <c r="A46" s="250" t="s">
        <v>788</v>
      </c>
      <c r="B46" s="264">
        <v>0</v>
      </c>
    </row>
    <row r="47" spans="1:2" ht="16.5" thickBot="1" x14ac:dyDescent="0.3">
      <c r="A47" s="259" t="s">
        <v>842</v>
      </c>
      <c r="B47" s="262">
        <v>0</v>
      </c>
    </row>
    <row r="48" spans="1:2" ht="15.75" x14ac:dyDescent="0.25">
      <c r="B48" s="268"/>
    </row>
    <row r="49" spans="1:2" ht="16.5" thickBot="1" x14ac:dyDescent="0.3">
      <c r="A49" s="216" t="s">
        <v>847</v>
      </c>
      <c r="B49" s="217"/>
    </row>
    <row r="50" spans="1:2" ht="15.75" x14ac:dyDescent="0.25">
      <c r="A50" s="37" t="s">
        <v>787</v>
      </c>
      <c r="B50" s="267" t="s">
        <v>846</v>
      </c>
    </row>
    <row r="51" spans="1:2" ht="15.75" x14ac:dyDescent="0.25">
      <c r="A51" s="250" t="s">
        <v>837</v>
      </c>
      <c r="B51" s="254">
        <v>24552</v>
      </c>
    </row>
    <row r="52" spans="1:2" ht="15.75" x14ac:dyDescent="0.25">
      <c r="A52" s="250" t="s">
        <v>836</v>
      </c>
      <c r="B52" s="254">
        <v>22987</v>
      </c>
    </row>
    <row r="53" spans="1:2" ht="15.75" x14ac:dyDescent="0.25">
      <c r="A53" s="250" t="s">
        <v>126</v>
      </c>
      <c r="B53" s="254">
        <v>16194</v>
      </c>
    </row>
    <row r="54" spans="1:2" ht="15.75" x14ac:dyDescent="0.25">
      <c r="A54" s="250" t="s">
        <v>788</v>
      </c>
      <c r="B54" s="254">
        <v>8312</v>
      </c>
    </row>
    <row r="55" spans="1:2" ht="16.5" thickBot="1" x14ac:dyDescent="0.3">
      <c r="A55" s="259" t="s">
        <v>842</v>
      </c>
      <c r="B55" s="269">
        <v>3225</v>
      </c>
    </row>
    <row r="57" spans="1:2" ht="16.5" thickBot="1" x14ac:dyDescent="0.3">
      <c r="A57" s="216" t="s">
        <v>845</v>
      </c>
      <c r="B57" s="217"/>
    </row>
    <row r="58" spans="1:2" ht="15.75" x14ac:dyDescent="0.25">
      <c r="A58" s="37" t="s">
        <v>787</v>
      </c>
      <c r="B58" s="267" t="s">
        <v>844</v>
      </c>
    </row>
    <row r="59" spans="1:2" ht="15.75" x14ac:dyDescent="0.25">
      <c r="A59" s="250" t="s">
        <v>837</v>
      </c>
      <c r="B59" s="254">
        <v>25683</v>
      </c>
    </row>
    <row r="60" spans="1:2" ht="15.75" x14ac:dyDescent="0.25">
      <c r="A60" s="250" t="s">
        <v>836</v>
      </c>
      <c r="B60" s="254">
        <v>24197</v>
      </c>
    </row>
    <row r="61" spans="1:2" ht="15.75" x14ac:dyDescent="0.25">
      <c r="A61" s="250" t="s">
        <v>126</v>
      </c>
      <c r="B61" s="254">
        <v>17500</v>
      </c>
    </row>
    <row r="62" spans="1:2" ht="15.75" x14ac:dyDescent="0.25">
      <c r="A62" s="250" t="s">
        <v>788</v>
      </c>
      <c r="B62" s="254">
        <v>8870</v>
      </c>
    </row>
    <row r="63" spans="1:2" ht="16.5" thickBot="1" x14ac:dyDescent="0.3">
      <c r="A63" s="259" t="s">
        <v>842</v>
      </c>
      <c r="B63" s="269">
        <v>3493</v>
      </c>
    </row>
    <row r="64" spans="1:2" ht="15.75" x14ac:dyDescent="0.25">
      <c r="B64" s="268"/>
    </row>
    <row r="65" spans="1:6" ht="16.5" thickBot="1" x14ac:dyDescent="0.3">
      <c r="A65" s="216" t="s">
        <v>843</v>
      </c>
      <c r="B65" s="217"/>
    </row>
    <row r="66" spans="1:6" ht="15.75" x14ac:dyDescent="0.25">
      <c r="A66" s="37" t="s">
        <v>787</v>
      </c>
      <c r="B66" s="267" t="s">
        <v>144</v>
      </c>
    </row>
    <row r="67" spans="1:6" ht="15.75" x14ac:dyDescent="0.25">
      <c r="A67" s="250" t="s">
        <v>837</v>
      </c>
      <c r="B67" s="264">
        <v>13639</v>
      </c>
    </row>
    <row r="68" spans="1:6" ht="15.75" x14ac:dyDescent="0.25">
      <c r="A68" s="250" t="s">
        <v>836</v>
      </c>
      <c r="B68" s="264">
        <v>13263</v>
      </c>
    </row>
    <row r="69" spans="1:6" ht="15.75" x14ac:dyDescent="0.25">
      <c r="A69" s="250" t="s">
        <v>126</v>
      </c>
      <c r="B69" s="264">
        <v>11218</v>
      </c>
    </row>
    <row r="70" spans="1:6" ht="15.75" x14ac:dyDescent="0.25">
      <c r="A70" s="250" t="s">
        <v>788</v>
      </c>
      <c r="B70" s="264">
        <v>5523</v>
      </c>
    </row>
    <row r="71" spans="1:6" ht="16.5" thickBot="1" x14ac:dyDescent="0.3">
      <c r="A71" s="259" t="s">
        <v>842</v>
      </c>
      <c r="B71" s="262">
        <v>2273</v>
      </c>
    </row>
    <row r="72" spans="1:6" ht="15.75" x14ac:dyDescent="0.25">
      <c r="B72" s="268"/>
    </row>
    <row r="73" spans="1:6" ht="16.5" thickBot="1" x14ac:dyDescent="0.3">
      <c r="A73" s="216" t="s">
        <v>841</v>
      </c>
      <c r="B73" s="217"/>
    </row>
    <row r="74" spans="1:6" ht="31.5" x14ac:dyDescent="0.25">
      <c r="A74" s="37" t="s">
        <v>838</v>
      </c>
      <c r="B74" s="247" t="s">
        <v>837</v>
      </c>
      <c r="C74" s="247" t="s">
        <v>836</v>
      </c>
      <c r="D74" s="247" t="s">
        <v>126</v>
      </c>
      <c r="E74" s="247" t="s">
        <v>788</v>
      </c>
      <c r="F74" s="267" t="s">
        <v>835</v>
      </c>
    </row>
    <row r="75" spans="1:6" ht="15.75" x14ac:dyDescent="0.25">
      <c r="A75" s="250" t="s">
        <v>834</v>
      </c>
      <c r="B75" s="266">
        <v>0</v>
      </c>
      <c r="C75" s="266">
        <v>0</v>
      </c>
      <c r="D75" s="266">
        <v>0</v>
      </c>
      <c r="E75" s="265">
        <v>10</v>
      </c>
      <c r="F75" s="264">
        <v>14</v>
      </c>
    </row>
    <row r="76" spans="1:6" ht="15.75" x14ac:dyDescent="0.25">
      <c r="A76" s="250" t="s">
        <v>833</v>
      </c>
      <c r="B76" s="265">
        <v>10119</v>
      </c>
      <c r="C76" s="265">
        <v>9164</v>
      </c>
      <c r="D76" s="265">
        <v>6123</v>
      </c>
      <c r="E76" s="265">
        <v>5270</v>
      </c>
      <c r="F76" s="264">
        <v>3973</v>
      </c>
    </row>
    <row r="77" spans="1:6" ht="15.75" x14ac:dyDescent="0.25">
      <c r="A77" s="250" t="s">
        <v>832</v>
      </c>
      <c r="B77" s="266">
        <v>0</v>
      </c>
      <c r="C77" s="266">
        <v>0</v>
      </c>
      <c r="D77" s="266">
        <v>0</v>
      </c>
      <c r="E77" s="265">
        <v>1303</v>
      </c>
      <c r="F77" s="264">
        <v>2930</v>
      </c>
    </row>
    <row r="78" spans="1:6" ht="15.75" x14ac:dyDescent="0.25">
      <c r="A78" s="250" t="s">
        <v>831</v>
      </c>
      <c r="B78" s="265">
        <v>13597</v>
      </c>
      <c r="C78" s="265">
        <v>13716</v>
      </c>
      <c r="D78" s="265">
        <v>9950</v>
      </c>
      <c r="E78" s="265">
        <v>10790</v>
      </c>
      <c r="F78" s="264">
        <v>10486</v>
      </c>
    </row>
    <row r="79" spans="1:6" ht="15.75" x14ac:dyDescent="0.25">
      <c r="A79" s="250" t="s">
        <v>830</v>
      </c>
      <c r="B79" s="265">
        <v>53</v>
      </c>
      <c r="C79" s="265">
        <v>34</v>
      </c>
      <c r="D79" s="265">
        <v>36</v>
      </c>
      <c r="E79" s="265">
        <v>11</v>
      </c>
      <c r="F79" s="264">
        <v>12</v>
      </c>
    </row>
    <row r="80" spans="1:6" ht="15.75" x14ac:dyDescent="0.25">
      <c r="A80" s="250" t="s">
        <v>829</v>
      </c>
      <c r="B80" s="265">
        <v>637</v>
      </c>
      <c r="C80" s="265">
        <v>823</v>
      </c>
      <c r="D80" s="265">
        <v>543</v>
      </c>
      <c r="E80" s="265">
        <v>2222</v>
      </c>
      <c r="F80" s="264">
        <v>3561</v>
      </c>
    </row>
    <row r="81" spans="1:6" ht="15.75" x14ac:dyDescent="0.25">
      <c r="A81" s="250" t="s">
        <v>828</v>
      </c>
      <c r="B81" s="265">
        <v>236</v>
      </c>
      <c r="C81" s="265">
        <v>132</v>
      </c>
      <c r="D81" s="265">
        <v>105</v>
      </c>
      <c r="E81" s="265">
        <v>52</v>
      </c>
      <c r="F81" s="264">
        <v>27</v>
      </c>
    </row>
    <row r="82" spans="1:6" ht="15.75" x14ac:dyDescent="0.25">
      <c r="A82" s="250" t="s">
        <v>827</v>
      </c>
      <c r="B82" s="265">
        <v>81</v>
      </c>
      <c r="C82" s="265">
        <v>40</v>
      </c>
      <c r="D82" s="265">
        <v>29</v>
      </c>
      <c r="E82" s="265">
        <v>12</v>
      </c>
      <c r="F82" s="264">
        <v>1</v>
      </c>
    </row>
    <row r="83" spans="1:6" ht="15.75" x14ac:dyDescent="0.25">
      <c r="A83" s="250" t="s">
        <v>826</v>
      </c>
      <c r="B83" s="265">
        <v>134</v>
      </c>
      <c r="C83" s="265">
        <v>82</v>
      </c>
      <c r="D83" s="265">
        <v>72</v>
      </c>
      <c r="E83" s="265">
        <v>29</v>
      </c>
      <c r="F83" s="264">
        <v>9</v>
      </c>
    </row>
    <row r="84" spans="1:6" ht="15.75" x14ac:dyDescent="0.25">
      <c r="A84" s="250" t="s">
        <v>825</v>
      </c>
      <c r="B84" s="265">
        <v>27</v>
      </c>
      <c r="C84" s="265">
        <v>19</v>
      </c>
      <c r="D84" s="265">
        <v>17</v>
      </c>
      <c r="E84" s="265">
        <v>7</v>
      </c>
      <c r="F84" s="264">
        <v>2</v>
      </c>
    </row>
    <row r="85" spans="1:6" ht="15.75" x14ac:dyDescent="0.25">
      <c r="A85" s="250" t="s">
        <v>824</v>
      </c>
      <c r="B85" s="266">
        <v>0</v>
      </c>
      <c r="C85" s="266">
        <v>0</v>
      </c>
      <c r="D85" s="266">
        <v>0</v>
      </c>
      <c r="E85" s="265">
        <v>2452</v>
      </c>
      <c r="F85" s="264">
        <v>8770</v>
      </c>
    </row>
    <row r="86" spans="1:6" ht="16.5" thickBot="1" x14ac:dyDescent="0.3">
      <c r="A86" s="259" t="s">
        <v>823</v>
      </c>
      <c r="B86" s="263">
        <v>51</v>
      </c>
      <c r="C86" s="263">
        <v>32</v>
      </c>
      <c r="D86" s="263">
        <v>14</v>
      </c>
      <c r="E86" s="263">
        <v>5</v>
      </c>
      <c r="F86" s="262">
        <v>15</v>
      </c>
    </row>
    <row r="88" spans="1:6" ht="16.5" thickBot="1" x14ac:dyDescent="0.3">
      <c r="A88" s="216" t="s">
        <v>840</v>
      </c>
      <c r="B88" s="217"/>
    </row>
    <row r="89" spans="1:6" ht="31.5" x14ac:dyDescent="0.25">
      <c r="A89" s="37" t="s">
        <v>838</v>
      </c>
      <c r="B89" s="247" t="s">
        <v>837</v>
      </c>
      <c r="C89" s="247" t="s">
        <v>836</v>
      </c>
      <c r="D89" s="247" t="s">
        <v>126</v>
      </c>
      <c r="E89" s="247" t="s">
        <v>788</v>
      </c>
      <c r="F89" s="267" t="s">
        <v>835</v>
      </c>
    </row>
    <row r="90" spans="1:6" ht="15.75" x14ac:dyDescent="0.25">
      <c r="A90" s="250" t="s">
        <v>834</v>
      </c>
      <c r="B90" s="266">
        <v>0</v>
      </c>
      <c r="C90" s="266">
        <v>0</v>
      </c>
      <c r="D90" s="266">
        <v>0</v>
      </c>
      <c r="E90" s="265">
        <v>10</v>
      </c>
      <c r="F90" s="264">
        <v>14</v>
      </c>
    </row>
    <row r="91" spans="1:6" ht="15.75" x14ac:dyDescent="0.25">
      <c r="A91" s="250" t="s">
        <v>833</v>
      </c>
      <c r="B91" s="265">
        <v>33169</v>
      </c>
      <c r="C91" s="265">
        <v>43408</v>
      </c>
      <c r="D91" s="265">
        <v>11108</v>
      </c>
      <c r="E91" s="265">
        <v>5137</v>
      </c>
      <c r="F91" s="264">
        <v>2451</v>
      </c>
    </row>
    <row r="92" spans="1:6" ht="15.75" x14ac:dyDescent="0.25">
      <c r="A92" s="250" t="s">
        <v>832</v>
      </c>
      <c r="B92" s="266">
        <v>0</v>
      </c>
      <c r="C92" s="266">
        <v>0</v>
      </c>
      <c r="D92" s="266">
        <v>0</v>
      </c>
      <c r="E92" s="265">
        <v>12331</v>
      </c>
      <c r="F92" s="264">
        <v>2728</v>
      </c>
    </row>
    <row r="93" spans="1:6" ht="15.75" x14ac:dyDescent="0.25">
      <c r="A93" s="250" t="s">
        <v>831</v>
      </c>
      <c r="B93" s="265">
        <v>62461</v>
      </c>
      <c r="C93" s="265">
        <v>104166</v>
      </c>
      <c r="D93" s="265">
        <v>16860</v>
      </c>
      <c r="E93" s="265">
        <v>13106</v>
      </c>
      <c r="F93" s="264">
        <v>4814</v>
      </c>
    </row>
    <row r="94" spans="1:6" ht="15.75" x14ac:dyDescent="0.25">
      <c r="A94" s="250" t="s">
        <v>830</v>
      </c>
      <c r="B94" s="265">
        <v>777</v>
      </c>
      <c r="C94" s="265">
        <v>371</v>
      </c>
      <c r="D94" s="265">
        <v>152</v>
      </c>
      <c r="E94" s="265">
        <v>384</v>
      </c>
      <c r="F94" s="264">
        <v>395</v>
      </c>
    </row>
    <row r="95" spans="1:6" ht="15.75" x14ac:dyDescent="0.25">
      <c r="A95" s="250" t="s">
        <v>829</v>
      </c>
      <c r="B95" s="265">
        <v>3428</v>
      </c>
      <c r="C95" s="265">
        <v>7893</v>
      </c>
      <c r="D95" s="265">
        <v>1467</v>
      </c>
      <c r="E95" s="265">
        <v>26920</v>
      </c>
      <c r="F95" s="264">
        <v>34287</v>
      </c>
    </row>
    <row r="96" spans="1:6" ht="15.75" x14ac:dyDescent="0.25">
      <c r="A96" s="250" t="s">
        <v>828</v>
      </c>
      <c r="B96" s="265">
        <v>290</v>
      </c>
      <c r="C96" s="265">
        <v>155</v>
      </c>
      <c r="D96" s="265">
        <v>129</v>
      </c>
      <c r="E96" s="265">
        <v>106</v>
      </c>
      <c r="F96" s="264">
        <v>194</v>
      </c>
    </row>
    <row r="97" spans="1:6" ht="15.75" x14ac:dyDescent="0.25">
      <c r="A97" s="250" t="s">
        <v>827</v>
      </c>
      <c r="B97" s="265">
        <v>113</v>
      </c>
      <c r="C97" s="265">
        <v>61</v>
      </c>
      <c r="D97" s="265">
        <v>39</v>
      </c>
      <c r="E97" s="265">
        <v>15</v>
      </c>
      <c r="F97" s="264">
        <v>3</v>
      </c>
    </row>
    <row r="98" spans="1:6" ht="15.75" x14ac:dyDescent="0.25">
      <c r="A98" s="250" t="s">
        <v>826</v>
      </c>
      <c r="B98" s="265">
        <v>121</v>
      </c>
      <c r="C98" s="265">
        <v>73</v>
      </c>
      <c r="D98" s="265">
        <v>68</v>
      </c>
      <c r="E98" s="265">
        <v>46</v>
      </c>
      <c r="F98" s="264">
        <v>34</v>
      </c>
    </row>
    <row r="99" spans="1:6" ht="15.75" x14ac:dyDescent="0.25">
      <c r="A99" s="250" t="s">
        <v>825</v>
      </c>
      <c r="B99" s="265">
        <v>41</v>
      </c>
      <c r="C99" s="265">
        <v>31</v>
      </c>
      <c r="D99" s="265">
        <v>21</v>
      </c>
      <c r="E99" s="265">
        <v>19</v>
      </c>
      <c r="F99" s="264">
        <v>50</v>
      </c>
    </row>
    <row r="100" spans="1:6" ht="15.75" x14ac:dyDescent="0.25">
      <c r="A100" s="250" t="s">
        <v>824</v>
      </c>
      <c r="B100" s="266">
        <v>0</v>
      </c>
      <c r="C100" s="266">
        <v>0</v>
      </c>
      <c r="D100" s="266">
        <v>0</v>
      </c>
      <c r="E100" s="265">
        <v>3823</v>
      </c>
      <c r="F100" s="264">
        <v>32712</v>
      </c>
    </row>
    <row r="101" spans="1:6" ht="16.5" thickBot="1" x14ac:dyDescent="0.3">
      <c r="A101" s="259" t="s">
        <v>823</v>
      </c>
      <c r="B101" s="263">
        <v>99</v>
      </c>
      <c r="C101" s="263">
        <v>83</v>
      </c>
      <c r="D101" s="263">
        <v>37</v>
      </c>
      <c r="E101" s="263">
        <v>43</v>
      </c>
      <c r="F101" s="262">
        <v>53</v>
      </c>
    </row>
    <row r="103" spans="1:6" ht="16.5" thickBot="1" x14ac:dyDescent="0.3">
      <c r="A103" s="216" t="s">
        <v>839</v>
      </c>
      <c r="B103" s="217"/>
    </row>
    <row r="104" spans="1:6" ht="31.5" x14ac:dyDescent="0.25">
      <c r="A104" s="37" t="s">
        <v>838</v>
      </c>
      <c r="B104" s="247" t="s">
        <v>837</v>
      </c>
      <c r="C104" s="247" t="s">
        <v>836</v>
      </c>
      <c r="D104" s="247" t="s">
        <v>126</v>
      </c>
      <c r="E104" s="247" t="s">
        <v>788</v>
      </c>
      <c r="F104" s="267" t="s">
        <v>835</v>
      </c>
    </row>
    <row r="105" spans="1:6" ht="15.75" x14ac:dyDescent="0.25">
      <c r="A105" s="250" t="s">
        <v>834</v>
      </c>
      <c r="B105" s="266">
        <v>0</v>
      </c>
      <c r="C105" s="266">
        <v>0</v>
      </c>
      <c r="D105" s="266">
        <v>0</v>
      </c>
      <c r="E105" s="265">
        <v>0</v>
      </c>
      <c r="F105" s="264">
        <v>1</v>
      </c>
    </row>
    <row r="106" spans="1:6" ht="15.75" x14ac:dyDescent="0.25">
      <c r="A106" s="250" t="s">
        <v>833</v>
      </c>
      <c r="B106" s="265">
        <v>15445</v>
      </c>
      <c r="C106" s="265">
        <v>18981</v>
      </c>
      <c r="D106" s="265">
        <v>12590</v>
      </c>
      <c r="E106" s="265">
        <v>2872</v>
      </c>
      <c r="F106" s="264">
        <v>2725</v>
      </c>
    </row>
    <row r="107" spans="1:6" ht="15.75" x14ac:dyDescent="0.25">
      <c r="A107" s="250" t="s">
        <v>832</v>
      </c>
      <c r="B107" s="266">
        <v>0</v>
      </c>
      <c r="C107" s="266">
        <v>0</v>
      </c>
      <c r="D107" s="266">
        <v>0</v>
      </c>
      <c r="E107" s="265">
        <v>16</v>
      </c>
      <c r="F107" s="264">
        <v>1164</v>
      </c>
    </row>
    <row r="108" spans="1:6" ht="15.75" x14ac:dyDescent="0.25">
      <c r="A108" s="250" t="s">
        <v>831</v>
      </c>
      <c r="B108" s="265">
        <v>28894</v>
      </c>
      <c r="C108" s="265">
        <v>41800</v>
      </c>
      <c r="D108" s="265">
        <v>21139</v>
      </c>
      <c r="E108" s="265">
        <v>4904</v>
      </c>
      <c r="F108" s="264">
        <v>2399</v>
      </c>
    </row>
    <row r="109" spans="1:6" ht="15.75" x14ac:dyDescent="0.25">
      <c r="A109" s="250" t="s">
        <v>830</v>
      </c>
      <c r="B109" s="265">
        <v>45</v>
      </c>
      <c r="C109" s="265">
        <v>162</v>
      </c>
      <c r="D109" s="265">
        <v>97</v>
      </c>
      <c r="E109" s="265">
        <v>23</v>
      </c>
      <c r="F109" s="264">
        <v>14</v>
      </c>
    </row>
    <row r="110" spans="1:6" ht="15.75" x14ac:dyDescent="0.25">
      <c r="A110" s="250" t="s">
        <v>829</v>
      </c>
      <c r="B110" s="265">
        <v>879</v>
      </c>
      <c r="C110" s="265">
        <v>2240</v>
      </c>
      <c r="D110" s="265">
        <v>1416</v>
      </c>
      <c r="E110" s="265">
        <v>964</v>
      </c>
      <c r="F110" s="264">
        <v>1311</v>
      </c>
    </row>
    <row r="111" spans="1:6" ht="15.75" x14ac:dyDescent="0.25">
      <c r="A111" s="250" t="s">
        <v>828</v>
      </c>
      <c r="B111" s="265">
        <v>229</v>
      </c>
      <c r="C111" s="265">
        <v>151</v>
      </c>
      <c r="D111" s="265">
        <v>112</v>
      </c>
      <c r="E111" s="265">
        <v>47</v>
      </c>
      <c r="F111" s="264">
        <v>9</v>
      </c>
    </row>
    <row r="112" spans="1:6" ht="15.75" x14ac:dyDescent="0.25">
      <c r="A112" s="250" t="s">
        <v>827</v>
      </c>
      <c r="B112" s="265">
        <v>61</v>
      </c>
      <c r="C112" s="265">
        <v>65</v>
      </c>
      <c r="D112" s="265">
        <v>41</v>
      </c>
      <c r="E112" s="265">
        <v>22</v>
      </c>
      <c r="F112" s="264">
        <v>0</v>
      </c>
    </row>
    <row r="113" spans="1:6" ht="15.75" x14ac:dyDescent="0.25">
      <c r="A113" s="250" t="s">
        <v>826</v>
      </c>
      <c r="B113" s="265">
        <v>42</v>
      </c>
      <c r="C113" s="265">
        <v>18</v>
      </c>
      <c r="D113" s="265">
        <v>17</v>
      </c>
      <c r="E113" s="265">
        <v>4</v>
      </c>
      <c r="F113" s="264">
        <v>3</v>
      </c>
    </row>
    <row r="114" spans="1:6" ht="15.75" x14ac:dyDescent="0.25">
      <c r="A114" s="250" t="s">
        <v>825</v>
      </c>
      <c r="B114" s="265">
        <v>7</v>
      </c>
      <c r="C114" s="265">
        <v>9</v>
      </c>
      <c r="D114" s="265">
        <v>2</v>
      </c>
      <c r="E114" s="265">
        <v>0</v>
      </c>
      <c r="F114" s="264">
        <v>3</v>
      </c>
    </row>
    <row r="115" spans="1:6" ht="15.75" x14ac:dyDescent="0.25">
      <c r="A115" s="250" t="s">
        <v>824</v>
      </c>
      <c r="B115" s="266">
        <v>0</v>
      </c>
      <c r="C115" s="266">
        <v>0</v>
      </c>
      <c r="D115" s="266">
        <v>0</v>
      </c>
      <c r="E115" s="265">
        <v>18</v>
      </c>
      <c r="F115" s="264">
        <v>118</v>
      </c>
    </row>
    <row r="116" spans="1:6" ht="16.5" thickBot="1" x14ac:dyDescent="0.3">
      <c r="A116" s="259" t="s">
        <v>823</v>
      </c>
      <c r="B116" s="263">
        <v>24</v>
      </c>
      <c r="C116" s="263">
        <v>46</v>
      </c>
      <c r="D116" s="263">
        <v>14</v>
      </c>
      <c r="E116" s="263">
        <v>6</v>
      </c>
      <c r="F116" s="262">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011D4-8A08-4405-8CCE-0108421A0004}">
  <dimension ref="A1:AK133"/>
  <sheetViews>
    <sheetView zoomScale="80" zoomScaleNormal="80" workbookViewId="0">
      <selection activeCell="B136" sqref="B136"/>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style="120" customWidth="1"/>
    <col min="24" max="24" width="12.42578125" customWidth="1"/>
    <col min="25" max="25" width="28.85546875" customWidth="1"/>
    <col min="26" max="26" width="23.42578125" customWidth="1"/>
    <col min="27" max="27" width="16.5703125" style="119" customWidth="1"/>
    <col min="28" max="28" width="16.42578125" customWidth="1"/>
    <col min="29" max="29" width="28.140625" customWidth="1"/>
    <col min="30" max="30" width="16.42578125" style="119" customWidth="1"/>
  </cols>
  <sheetData>
    <row r="1" spans="1:30" s="8" customFormat="1" ht="26.25" x14ac:dyDescent="0.25">
      <c r="A1" s="278" t="s">
        <v>50</v>
      </c>
      <c r="B1" s="278"/>
      <c r="C1" s="278"/>
      <c r="D1" s="278"/>
      <c r="E1" s="10"/>
      <c r="F1" s="10"/>
      <c r="G1" s="10"/>
      <c r="H1" s="10"/>
      <c r="I1" s="10"/>
      <c r="J1" s="10"/>
      <c r="K1" s="10"/>
      <c r="L1" s="10"/>
      <c r="M1" s="10"/>
      <c r="N1" s="10"/>
      <c r="O1" s="10"/>
      <c r="P1" s="10"/>
      <c r="Q1" s="10"/>
      <c r="R1" s="10"/>
      <c r="S1" s="10"/>
      <c r="T1" s="10"/>
      <c r="U1" s="10"/>
      <c r="V1" s="10"/>
      <c r="W1" s="154"/>
      <c r="X1" s="10"/>
      <c r="Y1" s="10"/>
      <c r="Z1" s="10"/>
      <c r="AA1" s="153"/>
      <c r="AB1" s="10"/>
      <c r="AC1" s="10"/>
      <c r="AD1" s="153"/>
    </row>
    <row r="2" spans="1:30" s="8" customFormat="1" ht="74.25" customHeight="1" x14ac:dyDescent="0.25">
      <c r="A2" s="279" t="s">
        <v>51</v>
      </c>
      <c r="B2" s="279"/>
      <c r="C2" s="279"/>
      <c r="D2" s="279"/>
      <c r="E2" s="10"/>
      <c r="F2" s="10"/>
      <c r="G2" s="10"/>
      <c r="H2" s="10"/>
      <c r="I2" s="10"/>
      <c r="J2" s="10"/>
      <c r="K2" s="10"/>
      <c r="L2" s="10"/>
      <c r="M2" s="10"/>
      <c r="N2" s="10"/>
      <c r="O2" s="10"/>
      <c r="P2" s="10"/>
      <c r="Q2" s="10"/>
      <c r="R2" s="10"/>
      <c r="S2" s="10"/>
      <c r="T2" s="10"/>
      <c r="U2" s="10"/>
      <c r="V2" s="10"/>
      <c r="W2" s="154"/>
      <c r="X2" s="10"/>
      <c r="Y2" s="10"/>
      <c r="Z2" s="10"/>
      <c r="AA2" s="153"/>
      <c r="AB2" s="10"/>
      <c r="AC2" s="10"/>
      <c r="AD2" s="153"/>
    </row>
    <row r="3" spans="1:30" s="8" customFormat="1" ht="48.6" customHeight="1" x14ac:dyDescent="0.25">
      <c r="A3" s="277" t="s">
        <v>767</v>
      </c>
      <c r="B3" s="277"/>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277"/>
      <c r="AD3" s="277"/>
    </row>
    <row r="4" spans="1:30" s="6" customFormat="1" ht="30.75" customHeight="1" thickBot="1" x14ac:dyDescent="0.25">
      <c r="A4" s="349" t="s">
        <v>766</v>
      </c>
      <c r="B4" s="349"/>
      <c r="C4" s="349"/>
      <c r="D4" s="349"/>
      <c r="E4" s="349"/>
      <c r="F4" s="349"/>
      <c r="G4" s="349"/>
      <c r="H4" s="349"/>
      <c r="I4" s="349"/>
      <c r="J4" s="349"/>
      <c r="K4" s="349"/>
      <c r="L4" s="349"/>
      <c r="M4" s="349"/>
      <c r="N4" s="349"/>
      <c r="O4" s="349"/>
      <c r="P4" s="349"/>
      <c r="Q4" s="349"/>
      <c r="R4" s="349"/>
      <c r="S4" s="349"/>
      <c r="T4" s="349"/>
      <c r="U4" s="349"/>
      <c r="V4" s="349"/>
      <c r="W4" s="152"/>
      <c r="X4" s="151"/>
      <c r="Y4" s="151"/>
      <c r="Z4" s="151"/>
      <c r="AA4" s="150"/>
      <c r="AD4" s="150"/>
    </row>
    <row r="5" spans="1:30" s="137" customFormat="1" ht="36" customHeight="1" x14ac:dyDescent="0.2">
      <c r="A5" s="24" t="s">
        <v>154</v>
      </c>
      <c r="B5" s="9"/>
      <c r="C5" s="9"/>
      <c r="D5" s="9"/>
      <c r="E5" s="9"/>
      <c r="F5" s="9"/>
      <c r="G5" s="9"/>
      <c r="H5" s="9"/>
      <c r="I5" s="9" t="s">
        <v>155</v>
      </c>
      <c r="J5" s="350" t="s">
        <v>765</v>
      </c>
      <c r="K5" s="350"/>
      <c r="L5" s="350"/>
      <c r="M5" s="350"/>
      <c r="N5" s="351" t="s">
        <v>764</v>
      </c>
      <c r="O5" s="351"/>
      <c r="P5" s="351"/>
      <c r="Q5" s="351"/>
      <c r="R5" s="352" t="s">
        <v>763</v>
      </c>
      <c r="S5" s="352"/>
      <c r="T5" s="352"/>
      <c r="U5" s="352"/>
      <c r="V5" s="11" t="s">
        <v>762</v>
      </c>
      <c r="W5" s="352" t="s">
        <v>156</v>
      </c>
      <c r="X5" s="352"/>
      <c r="Y5" s="352"/>
      <c r="Z5" s="352"/>
      <c r="AA5" s="352"/>
      <c r="AB5" s="352"/>
      <c r="AC5" s="352"/>
      <c r="AD5" s="352"/>
    </row>
    <row r="6" spans="1:30" s="137" customFormat="1" ht="20.25" customHeight="1" x14ac:dyDescent="0.2">
      <c r="A6" s="25" t="s">
        <v>761</v>
      </c>
      <c r="B6" s="148"/>
      <c r="C6" s="148"/>
      <c r="D6" s="148"/>
      <c r="E6" s="148"/>
      <c r="F6" s="148"/>
      <c r="G6" s="148"/>
      <c r="H6" s="148"/>
      <c r="I6" s="149"/>
      <c r="J6" s="148"/>
      <c r="K6" s="148"/>
      <c r="L6" s="148"/>
      <c r="M6" s="148"/>
      <c r="N6" s="148"/>
      <c r="O6" s="148"/>
      <c r="P6" s="148"/>
      <c r="Q6" s="148"/>
      <c r="R6" s="111"/>
      <c r="S6" s="111"/>
      <c r="T6" s="111"/>
      <c r="U6" s="111"/>
      <c r="V6" s="11"/>
      <c r="W6" s="147"/>
      <c r="X6" s="111"/>
      <c r="Y6" s="111"/>
      <c r="Z6" s="111"/>
      <c r="AA6" s="146"/>
      <c r="AB6" s="111"/>
      <c r="AC6" s="111"/>
      <c r="AD6" s="146"/>
    </row>
    <row r="7" spans="1:30" s="137" customFormat="1" ht="48" customHeight="1" x14ac:dyDescent="0.25">
      <c r="A7" s="145" t="s">
        <v>157</v>
      </c>
      <c r="B7" s="139" t="s">
        <v>158</v>
      </c>
      <c r="C7" s="139" t="s">
        <v>159</v>
      </c>
      <c r="D7" s="139" t="s">
        <v>160</v>
      </c>
      <c r="E7" s="139" t="s">
        <v>161</v>
      </c>
      <c r="F7" s="139" t="s">
        <v>58</v>
      </c>
      <c r="G7" s="142" t="s">
        <v>162</v>
      </c>
      <c r="H7" s="143" t="s">
        <v>94</v>
      </c>
      <c r="I7" s="144" t="s">
        <v>760</v>
      </c>
      <c r="J7" s="140" t="s">
        <v>163</v>
      </c>
      <c r="K7" s="139" t="s">
        <v>164</v>
      </c>
      <c r="L7" s="142" t="s">
        <v>165</v>
      </c>
      <c r="M7" s="141" t="s">
        <v>166</v>
      </c>
      <c r="N7" s="140" t="s">
        <v>167</v>
      </c>
      <c r="O7" s="139" t="s">
        <v>168</v>
      </c>
      <c r="P7" s="142" t="s">
        <v>169</v>
      </c>
      <c r="Q7" s="143" t="s">
        <v>170</v>
      </c>
      <c r="R7" s="140" t="s">
        <v>171</v>
      </c>
      <c r="S7" s="139" t="s">
        <v>172</v>
      </c>
      <c r="T7" s="142" t="s">
        <v>173</v>
      </c>
      <c r="U7" s="141" t="s">
        <v>174</v>
      </c>
      <c r="V7" s="140" t="s">
        <v>175</v>
      </c>
      <c r="W7" s="139" t="s">
        <v>176</v>
      </c>
      <c r="X7" s="139" t="s">
        <v>177</v>
      </c>
      <c r="Y7" s="139" t="s">
        <v>92</v>
      </c>
      <c r="Z7" s="139" t="s">
        <v>178</v>
      </c>
      <c r="AA7" s="139" t="s">
        <v>88</v>
      </c>
      <c r="AB7" s="139" t="s">
        <v>179</v>
      </c>
      <c r="AC7" s="139" t="s">
        <v>102</v>
      </c>
      <c r="AD7" s="138" t="s">
        <v>106</v>
      </c>
    </row>
    <row r="8" spans="1:30" ht="12.75" customHeight="1" x14ac:dyDescent="0.25">
      <c r="A8" s="136" t="s">
        <v>189</v>
      </c>
      <c r="B8" s="136" t="s">
        <v>190</v>
      </c>
      <c r="C8" s="136" t="s">
        <v>191</v>
      </c>
      <c r="D8" s="136" t="s">
        <v>192</v>
      </c>
      <c r="E8" s="136">
        <v>31815</v>
      </c>
      <c r="F8" s="136" t="s">
        <v>193</v>
      </c>
      <c r="G8" s="136" t="s">
        <v>184</v>
      </c>
      <c r="H8" s="136" t="s">
        <v>5</v>
      </c>
      <c r="I8" s="136">
        <v>41.463039014373699</v>
      </c>
      <c r="J8" s="136">
        <v>692.7185929648283</v>
      </c>
      <c r="K8" s="136">
        <v>92.155778894472448</v>
      </c>
      <c r="L8" s="136">
        <v>133.58291457286421</v>
      </c>
      <c r="M8" s="136">
        <v>176.34673366834198</v>
      </c>
      <c r="N8" s="136">
        <v>341.79899497487384</v>
      </c>
      <c r="O8" s="136">
        <v>411.72864321608523</v>
      </c>
      <c r="P8" s="136">
        <v>17.120603015075378</v>
      </c>
      <c r="Q8" s="136">
        <v>324.15577889447269</v>
      </c>
      <c r="R8" s="136">
        <v>159.04020100502564</v>
      </c>
      <c r="S8" s="136">
        <v>43.572864321608002</v>
      </c>
      <c r="T8" s="136">
        <v>36.859296482412041</v>
      </c>
      <c r="U8" s="136">
        <v>855.33165829145719</v>
      </c>
      <c r="V8" s="136">
        <v>601.5075376884414</v>
      </c>
      <c r="W8" s="136">
        <v>1600</v>
      </c>
      <c r="X8" s="136" t="s">
        <v>186</v>
      </c>
      <c r="Y8" s="136" t="s">
        <v>696</v>
      </c>
      <c r="Z8" s="136" t="s">
        <v>188</v>
      </c>
      <c r="AA8" s="135" t="s">
        <v>720</v>
      </c>
      <c r="AB8" s="136" t="s">
        <v>186</v>
      </c>
      <c r="AC8" s="136" t="s">
        <v>187</v>
      </c>
      <c r="AD8" s="135">
        <v>44098</v>
      </c>
    </row>
    <row r="9" spans="1:30" ht="15.75" x14ac:dyDescent="0.25">
      <c r="A9" s="136" t="s">
        <v>19</v>
      </c>
      <c r="B9" s="136" t="s">
        <v>194</v>
      </c>
      <c r="C9" s="136" t="s">
        <v>195</v>
      </c>
      <c r="D9" s="136" t="s">
        <v>196</v>
      </c>
      <c r="E9" s="136">
        <v>78061</v>
      </c>
      <c r="F9" s="136" t="s">
        <v>197</v>
      </c>
      <c r="G9" s="136" t="s">
        <v>198</v>
      </c>
      <c r="H9" s="136" t="s">
        <v>185</v>
      </c>
      <c r="I9" s="136">
        <v>25.743480973175298</v>
      </c>
      <c r="J9" s="136">
        <v>889.48241206028558</v>
      </c>
      <c r="K9" s="136">
        <v>32.999999999999993</v>
      </c>
      <c r="L9" s="136">
        <v>43.899497487437188</v>
      </c>
      <c r="M9" s="136">
        <v>39.819095477386952</v>
      </c>
      <c r="N9" s="136">
        <v>112.33165829145743</v>
      </c>
      <c r="O9" s="136">
        <v>893.86934673365261</v>
      </c>
      <c r="P9" s="136">
        <v>0</v>
      </c>
      <c r="Q9" s="136">
        <v>0</v>
      </c>
      <c r="R9" s="136">
        <v>36.21105527638192</v>
      </c>
      <c r="S9" s="136">
        <v>12.969849246231153</v>
      </c>
      <c r="T9" s="136">
        <v>20.427135678391959</v>
      </c>
      <c r="U9" s="136">
        <v>936.59296482410286</v>
      </c>
      <c r="V9" s="136">
        <v>539.96482412060084</v>
      </c>
      <c r="W9" s="136">
        <v>1350</v>
      </c>
      <c r="X9" s="136" t="s">
        <v>186</v>
      </c>
      <c r="Y9" s="136" t="s">
        <v>696</v>
      </c>
      <c r="Z9" s="136"/>
      <c r="AA9" s="135" t="s">
        <v>664</v>
      </c>
      <c r="AB9" s="136" t="s">
        <v>186</v>
      </c>
      <c r="AC9" s="136" t="s">
        <v>696</v>
      </c>
      <c r="AD9" s="135">
        <v>44253</v>
      </c>
    </row>
    <row r="10" spans="1:30" s="36" customFormat="1" ht="15.75" x14ac:dyDescent="0.25">
      <c r="A10" s="136" t="s">
        <v>293</v>
      </c>
      <c r="B10" s="136" t="s">
        <v>208</v>
      </c>
      <c r="C10" s="136" t="s">
        <v>34</v>
      </c>
      <c r="D10" s="136" t="s">
        <v>209</v>
      </c>
      <c r="E10" s="136">
        <v>85131</v>
      </c>
      <c r="F10" s="136" t="s">
        <v>210</v>
      </c>
      <c r="G10" s="136" t="s">
        <v>184</v>
      </c>
      <c r="H10" s="136" t="s">
        <v>5</v>
      </c>
      <c r="I10" s="136">
        <v>25.3688298012373</v>
      </c>
      <c r="J10" s="136">
        <v>794.38693467335531</v>
      </c>
      <c r="K10" s="136">
        <v>18.597989949748733</v>
      </c>
      <c r="L10" s="136">
        <v>12.221105527638192</v>
      </c>
      <c r="M10" s="136">
        <v>19.201005025125625</v>
      </c>
      <c r="N10" s="136">
        <v>36.859296482412027</v>
      </c>
      <c r="O10" s="136">
        <v>807.54773869345752</v>
      </c>
      <c r="P10" s="136">
        <v>0</v>
      </c>
      <c r="Q10" s="136">
        <v>0</v>
      </c>
      <c r="R10" s="136">
        <v>1.6633165829145731</v>
      </c>
      <c r="S10" s="136">
        <v>0.72864321608040206</v>
      </c>
      <c r="T10" s="136">
        <v>0.80904522613065333</v>
      </c>
      <c r="U10" s="136">
        <v>841.20603015074437</v>
      </c>
      <c r="V10" s="136">
        <v>204.65829145728731</v>
      </c>
      <c r="W10" s="136"/>
      <c r="X10" s="136" t="s">
        <v>186</v>
      </c>
      <c r="Y10" s="136" t="s">
        <v>696</v>
      </c>
      <c r="Z10" s="136" t="s">
        <v>188</v>
      </c>
      <c r="AA10" s="135" t="s">
        <v>714</v>
      </c>
      <c r="AB10" s="136" t="s">
        <v>186</v>
      </c>
      <c r="AC10" s="136" t="s">
        <v>696</v>
      </c>
      <c r="AD10" s="135">
        <v>44140</v>
      </c>
    </row>
    <row r="11" spans="1:30" s="36" customFormat="1" ht="15.75" x14ac:dyDescent="0.25">
      <c r="A11" s="136" t="s">
        <v>17</v>
      </c>
      <c r="B11" s="136" t="s">
        <v>208</v>
      </c>
      <c r="C11" s="136" t="s">
        <v>34</v>
      </c>
      <c r="D11" s="136" t="s">
        <v>209</v>
      </c>
      <c r="E11" s="136">
        <v>85131</v>
      </c>
      <c r="F11" s="136" t="s">
        <v>210</v>
      </c>
      <c r="G11" s="136" t="s">
        <v>184</v>
      </c>
      <c r="H11" s="136" t="s">
        <v>5</v>
      </c>
      <c r="I11" s="136">
        <v>27.251613944480301</v>
      </c>
      <c r="J11" s="136">
        <v>768.94472361808801</v>
      </c>
      <c r="K11" s="136">
        <v>10.497487437185933</v>
      </c>
      <c r="L11" s="136">
        <v>4.4623115577889436</v>
      </c>
      <c r="M11" s="136">
        <v>6.4824120603015087</v>
      </c>
      <c r="N11" s="136">
        <v>19.984924623115582</v>
      </c>
      <c r="O11" s="136">
        <v>770.40201005024892</v>
      </c>
      <c r="P11" s="136">
        <v>0</v>
      </c>
      <c r="Q11" s="136">
        <v>0</v>
      </c>
      <c r="R11" s="136">
        <v>1.8241206030150752</v>
      </c>
      <c r="S11" s="136">
        <v>1.6281407035175881</v>
      </c>
      <c r="T11" s="136">
        <v>4.3819095477386938</v>
      </c>
      <c r="U11" s="136">
        <v>782.55276381909027</v>
      </c>
      <c r="V11" s="136">
        <v>167.44221105527711</v>
      </c>
      <c r="W11" s="136"/>
      <c r="X11" s="136" t="s">
        <v>186</v>
      </c>
      <c r="Y11" s="136" t="s">
        <v>696</v>
      </c>
      <c r="Z11" s="136" t="s">
        <v>188</v>
      </c>
      <c r="AA11" s="135" t="s">
        <v>714</v>
      </c>
      <c r="AB11" s="136" t="s">
        <v>186</v>
      </c>
      <c r="AC11" s="136" t="s">
        <v>696</v>
      </c>
      <c r="AD11" s="135">
        <v>44140</v>
      </c>
    </row>
    <row r="12" spans="1:30" ht="15.75" x14ac:dyDescent="0.25">
      <c r="A12" s="136" t="s">
        <v>214</v>
      </c>
      <c r="B12" s="136" t="s">
        <v>215</v>
      </c>
      <c r="C12" s="136" t="s">
        <v>34</v>
      </c>
      <c r="D12" s="136" t="s">
        <v>209</v>
      </c>
      <c r="E12" s="136">
        <v>85131</v>
      </c>
      <c r="F12" s="136" t="s">
        <v>210</v>
      </c>
      <c r="G12" s="136" t="s">
        <v>184</v>
      </c>
      <c r="H12" s="136" t="s">
        <v>185</v>
      </c>
      <c r="I12" s="136">
        <v>20.238437821171601</v>
      </c>
      <c r="J12" s="136">
        <v>721.04522613066251</v>
      </c>
      <c r="K12" s="136">
        <v>23.120603015075385</v>
      </c>
      <c r="L12" s="136">
        <v>18.613065326633151</v>
      </c>
      <c r="M12" s="136">
        <v>22.718592964824108</v>
      </c>
      <c r="N12" s="136">
        <v>38.336683417085425</v>
      </c>
      <c r="O12" s="136">
        <v>344.11557788944674</v>
      </c>
      <c r="P12" s="136">
        <v>11.211055276381909</v>
      </c>
      <c r="Q12" s="136">
        <v>391.83417085427448</v>
      </c>
      <c r="R12" s="136">
        <v>30.16582914572864</v>
      </c>
      <c r="S12" s="136">
        <v>5.5276381909547734</v>
      </c>
      <c r="T12" s="136">
        <v>5.8743718592964811</v>
      </c>
      <c r="U12" s="136">
        <v>743.92964824121236</v>
      </c>
      <c r="V12" s="136">
        <v>184.31155778894666</v>
      </c>
      <c r="W12" s="136"/>
      <c r="X12" s="136" t="s">
        <v>186</v>
      </c>
      <c r="Y12" s="136" t="s">
        <v>696</v>
      </c>
      <c r="Z12" s="136" t="s">
        <v>188</v>
      </c>
      <c r="AA12" s="135" t="s">
        <v>707</v>
      </c>
      <c r="AB12" s="136" t="s">
        <v>186</v>
      </c>
      <c r="AC12" s="136" t="s">
        <v>696</v>
      </c>
      <c r="AD12" s="135">
        <v>44232</v>
      </c>
    </row>
    <row r="13" spans="1:30" ht="15.75" x14ac:dyDescent="0.25">
      <c r="A13" s="136" t="s">
        <v>219</v>
      </c>
      <c r="B13" s="136" t="s">
        <v>220</v>
      </c>
      <c r="C13" s="136" t="s">
        <v>221</v>
      </c>
      <c r="D13" s="136" t="s">
        <v>182</v>
      </c>
      <c r="E13" s="136">
        <v>92154</v>
      </c>
      <c r="F13" s="136" t="s">
        <v>222</v>
      </c>
      <c r="G13" s="136" t="s">
        <v>198</v>
      </c>
      <c r="H13" s="136" t="s">
        <v>185</v>
      </c>
      <c r="I13" s="136">
        <v>58.667622803872398</v>
      </c>
      <c r="J13" s="136">
        <v>671.49246231156019</v>
      </c>
      <c r="K13" s="136">
        <v>15.432160804020105</v>
      </c>
      <c r="L13" s="136">
        <v>16.698492462311563</v>
      </c>
      <c r="M13" s="136">
        <v>47.386934673366824</v>
      </c>
      <c r="N13" s="136">
        <v>75.145728643216103</v>
      </c>
      <c r="O13" s="136">
        <v>606.35175879396991</v>
      </c>
      <c r="P13" s="136">
        <v>6.7035175879396993</v>
      </c>
      <c r="Q13" s="136">
        <v>62.809045226130785</v>
      </c>
      <c r="R13" s="136">
        <v>57.120603015075346</v>
      </c>
      <c r="S13" s="136">
        <v>8.7035175879396967</v>
      </c>
      <c r="T13" s="136">
        <v>7.4221105527638196</v>
      </c>
      <c r="U13" s="136">
        <v>677.7638190954799</v>
      </c>
      <c r="V13" s="136">
        <v>224.9145728643212</v>
      </c>
      <c r="W13" s="136">
        <v>750</v>
      </c>
      <c r="X13" s="136" t="s">
        <v>186</v>
      </c>
      <c r="Y13" s="136" t="s">
        <v>696</v>
      </c>
      <c r="Z13" s="136" t="s">
        <v>188</v>
      </c>
      <c r="AA13" s="135" t="s">
        <v>754</v>
      </c>
      <c r="AB13" s="136" t="s">
        <v>186</v>
      </c>
      <c r="AC13" s="136" t="s">
        <v>696</v>
      </c>
      <c r="AD13" s="135">
        <v>44230</v>
      </c>
    </row>
    <row r="14" spans="1:30" ht="18.75" x14ac:dyDescent="0.25">
      <c r="A14" s="136" t="s">
        <v>759</v>
      </c>
      <c r="B14" s="136" t="s">
        <v>758</v>
      </c>
      <c r="C14" s="136" t="s">
        <v>199</v>
      </c>
      <c r="D14" s="136" t="s">
        <v>196</v>
      </c>
      <c r="E14" s="136">
        <v>78017</v>
      </c>
      <c r="F14" s="136" t="s">
        <v>197</v>
      </c>
      <c r="G14" s="136" t="s">
        <v>184</v>
      </c>
      <c r="H14" s="136" t="s">
        <v>185</v>
      </c>
      <c r="I14" s="136">
        <v>10.7008908485557</v>
      </c>
      <c r="J14" s="136">
        <v>663.10552763819919</v>
      </c>
      <c r="K14" s="136">
        <v>10.080402010050266</v>
      </c>
      <c r="L14" s="136">
        <v>4.0201005025125629E-2</v>
      </c>
      <c r="M14" s="136">
        <v>0</v>
      </c>
      <c r="N14" s="136">
        <v>4.5226130653266333E-2</v>
      </c>
      <c r="O14" s="136">
        <v>61.788944723619302</v>
      </c>
      <c r="P14" s="136">
        <v>0.84422110552763818</v>
      </c>
      <c r="Q14" s="136">
        <v>610.54773869347173</v>
      </c>
      <c r="R14" s="136">
        <v>4.5226130653266333E-2</v>
      </c>
      <c r="S14" s="136">
        <v>0.29648241206030151</v>
      </c>
      <c r="T14" s="136">
        <v>0.56281407035175868</v>
      </c>
      <c r="U14" s="136">
        <v>672.32160804020941</v>
      </c>
      <c r="V14" s="136">
        <v>139.86432160804108</v>
      </c>
      <c r="W14" s="136">
        <v>2400</v>
      </c>
      <c r="X14" s="136" t="s">
        <v>186</v>
      </c>
      <c r="Y14" s="136" t="s">
        <v>200</v>
      </c>
      <c r="Z14" s="136"/>
      <c r="AA14" s="135" t="s">
        <v>707</v>
      </c>
      <c r="AB14" s="136" t="s">
        <v>186</v>
      </c>
      <c r="AC14" s="136" t="s">
        <v>200</v>
      </c>
      <c r="AD14" s="135">
        <v>44546</v>
      </c>
    </row>
    <row r="15" spans="1:30" ht="15.75" x14ac:dyDescent="0.25">
      <c r="A15" s="136" t="s">
        <v>27</v>
      </c>
      <c r="B15" s="136" t="s">
        <v>216</v>
      </c>
      <c r="C15" s="136" t="s">
        <v>217</v>
      </c>
      <c r="D15" s="136" t="s">
        <v>218</v>
      </c>
      <c r="E15" s="136">
        <v>39120</v>
      </c>
      <c r="F15" s="136" t="s">
        <v>205</v>
      </c>
      <c r="G15" s="136" t="s">
        <v>184</v>
      </c>
      <c r="H15" s="136" t="s">
        <v>185</v>
      </c>
      <c r="I15" s="136">
        <v>29.5045618502016</v>
      </c>
      <c r="J15" s="136">
        <v>641.4924623115536</v>
      </c>
      <c r="K15" s="136">
        <v>18.502512562814033</v>
      </c>
      <c r="L15" s="136">
        <v>0.32160804020100497</v>
      </c>
      <c r="M15" s="136">
        <v>0.19597989949748743</v>
      </c>
      <c r="N15" s="136">
        <v>4.7135678391959805</v>
      </c>
      <c r="O15" s="136">
        <v>655.62311557788462</v>
      </c>
      <c r="P15" s="136">
        <v>0</v>
      </c>
      <c r="Q15" s="136">
        <v>0.17587939698492464</v>
      </c>
      <c r="R15" s="136">
        <v>0.38693467336683418</v>
      </c>
      <c r="S15" s="136">
        <v>0</v>
      </c>
      <c r="T15" s="136">
        <v>0.17587939698492464</v>
      </c>
      <c r="U15" s="136">
        <v>659.94974874371383</v>
      </c>
      <c r="V15" s="136">
        <v>338.30653266331751</v>
      </c>
      <c r="W15" s="136">
        <v>1100</v>
      </c>
      <c r="X15" s="136" t="s">
        <v>186</v>
      </c>
      <c r="Y15" s="136" t="s">
        <v>696</v>
      </c>
      <c r="Z15" s="136" t="s">
        <v>188</v>
      </c>
      <c r="AA15" s="135" t="s">
        <v>675</v>
      </c>
      <c r="AB15" s="136" t="s">
        <v>186</v>
      </c>
      <c r="AC15" s="136" t="s">
        <v>696</v>
      </c>
      <c r="AD15" s="135">
        <v>44168</v>
      </c>
    </row>
    <row r="16" spans="1:30" ht="15.75" x14ac:dyDescent="0.25">
      <c r="A16" s="136" t="s">
        <v>201</v>
      </c>
      <c r="B16" s="136" t="s">
        <v>202</v>
      </c>
      <c r="C16" s="136" t="s">
        <v>203</v>
      </c>
      <c r="D16" s="136" t="s">
        <v>204</v>
      </c>
      <c r="E16" s="136">
        <v>71483</v>
      </c>
      <c r="F16" s="136" t="s">
        <v>205</v>
      </c>
      <c r="G16" s="136" t="s">
        <v>184</v>
      </c>
      <c r="H16" s="136" t="s">
        <v>5</v>
      </c>
      <c r="I16" s="136">
        <v>33.617761501487799</v>
      </c>
      <c r="J16" s="136">
        <v>559.97487437185919</v>
      </c>
      <c r="K16" s="136">
        <v>7.1457286432160787</v>
      </c>
      <c r="L16" s="136">
        <v>14.296482412060287</v>
      </c>
      <c r="M16" s="136">
        <v>19.718592964824108</v>
      </c>
      <c r="N16" s="136">
        <v>46.994974874371884</v>
      </c>
      <c r="O16" s="136">
        <v>554.1407035175904</v>
      </c>
      <c r="P16" s="136">
        <v>0</v>
      </c>
      <c r="Q16" s="136">
        <v>0</v>
      </c>
      <c r="R16" s="136">
        <v>28.115577889447199</v>
      </c>
      <c r="S16" s="136">
        <v>9.0703517587939686</v>
      </c>
      <c r="T16" s="136">
        <v>8.2211055276381941</v>
      </c>
      <c r="U16" s="136">
        <v>555.72864321608256</v>
      </c>
      <c r="V16" s="136">
        <v>413.64321608040319</v>
      </c>
      <c r="W16" s="136">
        <v>946</v>
      </c>
      <c r="X16" s="136" t="s">
        <v>186</v>
      </c>
      <c r="Y16" s="136" t="s">
        <v>696</v>
      </c>
      <c r="Z16" s="136" t="s">
        <v>188</v>
      </c>
      <c r="AA16" s="135" t="s">
        <v>711</v>
      </c>
      <c r="AB16" s="136" t="s">
        <v>186</v>
      </c>
      <c r="AC16" s="136" t="s">
        <v>696</v>
      </c>
      <c r="AD16" s="135">
        <v>44127</v>
      </c>
    </row>
    <row r="17" spans="1:30" ht="15.75" x14ac:dyDescent="0.25">
      <c r="A17" s="136" t="s">
        <v>279</v>
      </c>
      <c r="B17" s="136" t="s">
        <v>280</v>
      </c>
      <c r="C17" s="136" t="s">
        <v>42</v>
      </c>
      <c r="D17" s="136" t="s">
        <v>281</v>
      </c>
      <c r="E17" s="136">
        <v>80010</v>
      </c>
      <c r="F17" s="136" t="s">
        <v>282</v>
      </c>
      <c r="G17" s="136" t="s">
        <v>198</v>
      </c>
      <c r="H17" s="136" t="s">
        <v>185</v>
      </c>
      <c r="I17" s="136">
        <v>38.5148063781321</v>
      </c>
      <c r="J17" s="136">
        <v>361.43216080402112</v>
      </c>
      <c r="K17" s="136">
        <v>23.874371859296481</v>
      </c>
      <c r="L17" s="136">
        <v>53.507537688442198</v>
      </c>
      <c r="M17" s="136">
        <v>79.271356783919671</v>
      </c>
      <c r="N17" s="136">
        <v>133.87939698492482</v>
      </c>
      <c r="O17" s="136">
        <v>350.2814070351763</v>
      </c>
      <c r="P17" s="136">
        <v>13.432160804020098</v>
      </c>
      <c r="Q17" s="136">
        <v>20.492462311557745</v>
      </c>
      <c r="R17" s="136">
        <v>98.105527638191077</v>
      </c>
      <c r="S17" s="136">
        <v>16.2964824120603</v>
      </c>
      <c r="T17" s="136">
        <v>10.623115577889445</v>
      </c>
      <c r="U17" s="136">
        <v>393.06030150753929</v>
      </c>
      <c r="V17" s="136">
        <v>219.16582914572905</v>
      </c>
      <c r="W17" s="136">
        <v>600</v>
      </c>
      <c r="X17" s="136" t="s">
        <v>186</v>
      </c>
      <c r="Y17" s="136" t="s">
        <v>696</v>
      </c>
      <c r="Z17" s="136" t="s">
        <v>188</v>
      </c>
      <c r="AA17" s="135" t="s">
        <v>697</v>
      </c>
      <c r="AB17" s="136" t="s">
        <v>186</v>
      </c>
      <c r="AC17" s="136" t="s">
        <v>696</v>
      </c>
      <c r="AD17" s="135">
        <v>44223</v>
      </c>
    </row>
    <row r="18" spans="1:30" ht="15.75" x14ac:dyDescent="0.25">
      <c r="A18" s="136" t="s">
        <v>238</v>
      </c>
      <c r="B18" s="136" t="s">
        <v>239</v>
      </c>
      <c r="C18" s="136" t="s">
        <v>240</v>
      </c>
      <c r="D18" s="136" t="s">
        <v>196</v>
      </c>
      <c r="E18" s="136">
        <v>77301</v>
      </c>
      <c r="F18" s="136" t="s">
        <v>241</v>
      </c>
      <c r="G18" s="136" t="s">
        <v>198</v>
      </c>
      <c r="H18" s="136" t="s">
        <v>185</v>
      </c>
      <c r="I18" s="136">
        <v>24.300632041769699</v>
      </c>
      <c r="J18" s="136">
        <v>284.989949748745</v>
      </c>
      <c r="K18" s="136">
        <v>89.618090452262024</v>
      </c>
      <c r="L18" s="136">
        <v>42.437185929648244</v>
      </c>
      <c r="M18" s="136">
        <v>98.693467336683653</v>
      </c>
      <c r="N18" s="136">
        <v>195.92462311557912</v>
      </c>
      <c r="O18" s="136">
        <v>261.95477386934613</v>
      </c>
      <c r="P18" s="136">
        <v>10.517587939698485</v>
      </c>
      <c r="Q18" s="136">
        <v>47.341708542713604</v>
      </c>
      <c r="R18" s="136">
        <v>152.67336683417182</v>
      </c>
      <c r="S18" s="136">
        <v>32.733668341708515</v>
      </c>
      <c r="T18" s="136">
        <v>12.919597989949741</v>
      </c>
      <c r="U18" s="136">
        <v>317.41206030150749</v>
      </c>
      <c r="V18" s="136">
        <v>278.51256281407137</v>
      </c>
      <c r="W18" s="136">
        <v>750</v>
      </c>
      <c r="X18" s="136" t="s">
        <v>186</v>
      </c>
      <c r="Y18" s="136" t="s">
        <v>696</v>
      </c>
      <c r="Z18" s="136" t="s">
        <v>188</v>
      </c>
      <c r="AA18" s="135" t="s">
        <v>722</v>
      </c>
      <c r="AB18" s="136" t="s">
        <v>186</v>
      </c>
      <c r="AC18" s="136" t="s">
        <v>696</v>
      </c>
      <c r="AD18" s="135">
        <v>44181</v>
      </c>
    </row>
    <row r="19" spans="1:30" ht="15.75" x14ac:dyDescent="0.25">
      <c r="A19" s="136" t="s">
        <v>262</v>
      </c>
      <c r="B19" s="136" t="s">
        <v>263</v>
      </c>
      <c r="C19" s="136" t="s">
        <v>264</v>
      </c>
      <c r="D19" s="136" t="s">
        <v>182</v>
      </c>
      <c r="E19" s="136">
        <v>92231</v>
      </c>
      <c r="F19" s="136" t="s">
        <v>222</v>
      </c>
      <c r="G19" s="136" t="s">
        <v>198</v>
      </c>
      <c r="H19" s="136" t="s">
        <v>185</v>
      </c>
      <c r="I19" s="136">
        <v>61.676367869615802</v>
      </c>
      <c r="J19" s="136">
        <v>474.32663316582995</v>
      </c>
      <c r="K19" s="136">
        <v>1.135678391959799</v>
      </c>
      <c r="L19" s="136">
        <v>8.8743718592964829</v>
      </c>
      <c r="M19" s="136">
        <v>22.055276381909547</v>
      </c>
      <c r="N19" s="136">
        <v>35.728643216080407</v>
      </c>
      <c r="O19" s="136">
        <v>412.78894472361924</v>
      </c>
      <c r="P19" s="136">
        <v>0</v>
      </c>
      <c r="Q19" s="136">
        <v>57.874371859296566</v>
      </c>
      <c r="R19" s="136">
        <v>30.311557788944718</v>
      </c>
      <c r="S19" s="136">
        <v>2.120603015075377</v>
      </c>
      <c r="T19" s="136">
        <v>0.37185929648241206</v>
      </c>
      <c r="U19" s="136">
        <v>473.58793969849324</v>
      </c>
      <c r="V19" s="136">
        <v>181.07537688442207</v>
      </c>
      <c r="W19" s="136">
        <v>640</v>
      </c>
      <c r="X19" s="136" t="s">
        <v>186</v>
      </c>
      <c r="Y19" s="136" t="s">
        <v>696</v>
      </c>
      <c r="Z19" s="136" t="s">
        <v>188</v>
      </c>
      <c r="AA19" s="135" t="s">
        <v>757</v>
      </c>
      <c r="AB19" s="136" t="s">
        <v>186</v>
      </c>
      <c r="AC19" s="136" t="s">
        <v>696</v>
      </c>
      <c r="AD19" s="135">
        <v>44209</v>
      </c>
    </row>
    <row r="20" spans="1:30" ht="15.75" x14ac:dyDescent="0.25">
      <c r="A20" s="136" t="s">
        <v>229</v>
      </c>
      <c r="B20" s="136" t="s">
        <v>230</v>
      </c>
      <c r="C20" s="136" t="s">
        <v>231</v>
      </c>
      <c r="D20" s="136" t="s">
        <v>196</v>
      </c>
      <c r="E20" s="136">
        <v>78566</v>
      </c>
      <c r="F20" s="136" t="s">
        <v>666</v>
      </c>
      <c r="G20" s="136" t="s">
        <v>232</v>
      </c>
      <c r="H20" s="136" t="s">
        <v>185</v>
      </c>
      <c r="I20" s="136">
        <v>6.2038239029208402</v>
      </c>
      <c r="J20" s="136">
        <v>481.57788944726366</v>
      </c>
      <c r="K20" s="136">
        <v>19.879396984924615</v>
      </c>
      <c r="L20" s="136">
        <v>0.28140703517587939</v>
      </c>
      <c r="M20" s="136">
        <v>3.7386934673366805</v>
      </c>
      <c r="N20" s="136">
        <v>61.000000000000405</v>
      </c>
      <c r="O20" s="136">
        <v>443.32160804022436</v>
      </c>
      <c r="P20" s="136">
        <v>0.30653266331658297</v>
      </c>
      <c r="Q20" s="136">
        <v>0.84924623115578035</v>
      </c>
      <c r="R20" s="136">
        <v>6.9949748743718585</v>
      </c>
      <c r="S20" s="136">
        <v>4.5979899497487438</v>
      </c>
      <c r="T20" s="136">
        <v>17.100502512562805</v>
      </c>
      <c r="U20" s="136">
        <v>476.78391959801775</v>
      </c>
      <c r="V20" s="136">
        <v>320.67336683418227</v>
      </c>
      <c r="W20" s="136">
        <v>800</v>
      </c>
      <c r="X20" s="136" t="s">
        <v>186</v>
      </c>
      <c r="Y20" s="136" t="s">
        <v>696</v>
      </c>
      <c r="Z20" s="136" t="s">
        <v>188</v>
      </c>
      <c r="AA20" s="135" t="s">
        <v>757</v>
      </c>
      <c r="AB20" s="136" t="s">
        <v>186</v>
      </c>
      <c r="AC20" s="136" t="s">
        <v>696</v>
      </c>
      <c r="AD20" s="135">
        <v>44223</v>
      </c>
    </row>
    <row r="21" spans="1:30" ht="15.75" x14ac:dyDescent="0.25">
      <c r="A21" s="136" t="s">
        <v>756</v>
      </c>
      <c r="B21" s="136" t="s">
        <v>755</v>
      </c>
      <c r="C21" s="136" t="s">
        <v>283</v>
      </c>
      <c r="D21" s="136" t="s">
        <v>192</v>
      </c>
      <c r="E21" s="136">
        <v>31537</v>
      </c>
      <c r="F21" s="136" t="s">
        <v>193</v>
      </c>
      <c r="G21" s="136" t="s">
        <v>184</v>
      </c>
      <c r="H21" s="136" t="s">
        <v>5</v>
      </c>
      <c r="I21" s="136">
        <v>37.080198722498203</v>
      </c>
      <c r="J21" s="136">
        <v>382.4974874371855</v>
      </c>
      <c r="K21" s="136">
        <v>72.251256281407123</v>
      </c>
      <c r="L21" s="136">
        <v>24.864321608040179</v>
      </c>
      <c r="M21" s="136">
        <v>24.055276381909529</v>
      </c>
      <c r="N21" s="136">
        <v>67.70854271356788</v>
      </c>
      <c r="O21" s="136">
        <v>435.71859296482432</v>
      </c>
      <c r="P21" s="136">
        <v>0</v>
      </c>
      <c r="Q21" s="136">
        <v>0.24120603015075376</v>
      </c>
      <c r="R21" s="136">
        <v>11.070351758793972</v>
      </c>
      <c r="S21" s="136">
        <v>7.2110552763819094</v>
      </c>
      <c r="T21" s="136">
        <v>6.7386934673366836</v>
      </c>
      <c r="U21" s="136">
        <v>478.64824120602924</v>
      </c>
      <c r="V21" s="136">
        <v>237.56281407035155</v>
      </c>
      <c r="W21" s="136">
        <v>544</v>
      </c>
      <c r="X21" s="136" t="s">
        <v>186</v>
      </c>
      <c r="Y21" s="136" t="s">
        <v>696</v>
      </c>
      <c r="Z21" s="136" t="s">
        <v>188</v>
      </c>
      <c r="AA21" s="135" t="s">
        <v>737</v>
      </c>
      <c r="AB21" s="136" t="s">
        <v>186</v>
      </c>
      <c r="AC21" s="136" t="s">
        <v>187</v>
      </c>
      <c r="AD21" s="135">
        <v>44113</v>
      </c>
    </row>
    <row r="22" spans="1:30" ht="15.75" x14ac:dyDescent="0.25">
      <c r="A22" s="136" t="s">
        <v>233</v>
      </c>
      <c r="B22" s="136" t="s">
        <v>234</v>
      </c>
      <c r="C22" s="136" t="s">
        <v>235</v>
      </c>
      <c r="D22" s="136" t="s">
        <v>236</v>
      </c>
      <c r="E22" s="136">
        <v>88081</v>
      </c>
      <c r="F22" s="136" t="s">
        <v>237</v>
      </c>
      <c r="G22" s="136" t="s">
        <v>184</v>
      </c>
      <c r="H22" s="136" t="s">
        <v>5</v>
      </c>
      <c r="I22" s="136">
        <v>27.162662247997801</v>
      </c>
      <c r="J22" s="136">
        <v>390.46231155779464</v>
      </c>
      <c r="K22" s="136">
        <v>78.452261306532833</v>
      </c>
      <c r="L22" s="136">
        <v>9.0753768844221092</v>
      </c>
      <c r="M22" s="136">
        <v>2.442211055276382</v>
      </c>
      <c r="N22" s="136">
        <v>23.276381909547684</v>
      </c>
      <c r="O22" s="136">
        <v>457.15577889447576</v>
      </c>
      <c r="P22" s="136">
        <v>0</v>
      </c>
      <c r="Q22" s="136">
        <v>0</v>
      </c>
      <c r="R22" s="136">
        <v>2.1306532663316582</v>
      </c>
      <c r="S22" s="136">
        <v>1.4221105527638191</v>
      </c>
      <c r="T22" s="136">
        <v>10.120603015075382</v>
      </c>
      <c r="U22" s="136">
        <v>466.75879396985277</v>
      </c>
      <c r="V22" s="136">
        <v>103.51758793969839</v>
      </c>
      <c r="W22" s="136">
        <v>500</v>
      </c>
      <c r="X22" s="136" t="s">
        <v>186</v>
      </c>
      <c r="Y22" s="136" t="s">
        <v>696</v>
      </c>
      <c r="Z22" s="136" t="s">
        <v>188</v>
      </c>
      <c r="AA22" s="135" t="s">
        <v>754</v>
      </c>
      <c r="AB22" s="136" t="s">
        <v>186</v>
      </c>
      <c r="AC22" s="136" t="s">
        <v>696</v>
      </c>
      <c r="AD22" s="135">
        <v>44225</v>
      </c>
    </row>
    <row r="23" spans="1:30" ht="15.75" x14ac:dyDescent="0.25">
      <c r="A23" s="136" t="s">
        <v>306</v>
      </c>
      <c r="B23" s="136" t="s">
        <v>307</v>
      </c>
      <c r="C23" s="136" t="s">
        <v>308</v>
      </c>
      <c r="D23" s="136" t="s">
        <v>196</v>
      </c>
      <c r="E23" s="136">
        <v>77351</v>
      </c>
      <c r="F23" s="136" t="s">
        <v>241</v>
      </c>
      <c r="G23" s="136" t="s">
        <v>206</v>
      </c>
      <c r="H23" s="136" t="s">
        <v>5</v>
      </c>
      <c r="I23" s="136">
        <v>14.1631077529566</v>
      </c>
      <c r="J23" s="136">
        <v>420.72864321608807</v>
      </c>
      <c r="K23" s="136">
        <v>2.2160804020100504</v>
      </c>
      <c r="L23" s="136">
        <v>0.11055276381909548</v>
      </c>
      <c r="M23" s="136">
        <v>0.271356783919598</v>
      </c>
      <c r="N23" s="136">
        <v>11.145728643216078</v>
      </c>
      <c r="O23" s="136">
        <v>412.18090452261993</v>
      </c>
      <c r="P23" s="136">
        <v>0</v>
      </c>
      <c r="Q23" s="136">
        <v>0</v>
      </c>
      <c r="R23" s="136">
        <v>3.3015075376884435</v>
      </c>
      <c r="S23" s="136">
        <v>2.3115577889447239</v>
      </c>
      <c r="T23" s="136">
        <v>4.1206030150753783</v>
      </c>
      <c r="U23" s="136">
        <v>413.59296482412765</v>
      </c>
      <c r="V23" s="136">
        <v>168.26633165829446</v>
      </c>
      <c r="W23" s="136">
        <v>350</v>
      </c>
      <c r="X23" s="136" t="s">
        <v>186</v>
      </c>
      <c r="Y23" s="136" t="s">
        <v>648</v>
      </c>
      <c r="Z23" s="136" t="s">
        <v>300</v>
      </c>
      <c r="AA23" s="135" t="s">
        <v>743</v>
      </c>
      <c r="AB23" s="136" t="s">
        <v>186</v>
      </c>
      <c r="AC23" s="136" t="s">
        <v>648</v>
      </c>
      <c r="AD23" s="135">
        <v>44202</v>
      </c>
    </row>
    <row r="24" spans="1:30" ht="15.75" x14ac:dyDescent="0.25">
      <c r="A24" s="136" t="s">
        <v>211</v>
      </c>
      <c r="B24" s="136" t="s">
        <v>212</v>
      </c>
      <c r="C24" s="136" t="s">
        <v>213</v>
      </c>
      <c r="D24" s="136" t="s">
        <v>204</v>
      </c>
      <c r="E24" s="136">
        <v>71342</v>
      </c>
      <c r="F24" s="136" t="s">
        <v>205</v>
      </c>
      <c r="G24" s="136" t="s">
        <v>184</v>
      </c>
      <c r="H24" s="136" t="s">
        <v>185</v>
      </c>
      <c r="I24" s="136">
        <v>34.249801113762899</v>
      </c>
      <c r="J24" s="136">
        <v>185.8090452261319</v>
      </c>
      <c r="K24" s="136">
        <v>57.427135678392034</v>
      </c>
      <c r="L24" s="136">
        <v>120.03015075376894</v>
      </c>
      <c r="M24" s="136">
        <v>48.37185929648242</v>
      </c>
      <c r="N24" s="136">
        <v>150.69849246231169</v>
      </c>
      <c r="O24" s="136">
        <v>201.9798994974891</v>
      </c>
      <c r="P24" s="136">
        <v>33.371859296482434</v>
      </c>
      <c r="Q24" s="136">
        <v>25.58793969849247</v>
      </c>
      <c r="R24" s="136">
        <v>130.50753768844231</v>
      </c>
      <c r="S24" s="136">
        <v>25.492462311557787</v>
      </c>
      <c r="T24" s="136">
        <v>21.045226130653262</v>
      </c>
      <c r="U24" s="136">
        <v>234.59296482412242</v>
      </c>
      <c r="V24" s="136">
        <v>309.78894472361816</v>
      </c>
      <c r="W24" s="136">
        <v>1170</v>
      </c>
      <c r="X24" s="136" t="s">
        <v>186</v>
      </c>
      <c r="Y24" s="136" t="s">
        <v>696</v>
      </c>
      <c r="Z24" s="136" t="s">
        <v>188</v>
      </c>
      <c r="AA24" s="135" t="s">
        <v>709</v>
      </c>
      <c r="AB24" s="136" t="s">
        <v>186</v>
      </c>
      <c r="AC24" s="136" t="s">
        <v>187</v>
      </c>
      <c r="AD24" s="135">
        <v>44111</v>
      </c>
    </row>
    <row r="25" spans="1:30" ht="15.75" x14ac:dyDescent="0.25">
      <c r="A25" s="136" t="s">
        <v>251</v>
      </c>
      <c r="B25" s="136" t="s">
        <v>252</v>
      </c>
      <c r="C25" s="136" t="s">
        <v>253</v>
      </c>
      <c r="D25" s="136" t="s">
        <v>196</v>
      </c>
      <c r="E25" s="136">
        <v>79925</v>
      </c>
      <c r="F25" s="136" t="s">
        <v>237</v>
      </c>
      <c r="G25" s="136" t="s">
        <v>232</v>
      </c>
      <c r="H25" s="136" t="s">
        <v>185</v>
      </c>
      <c r="I25" s="136">
        <v>18.028690421101299</v>
      </c>
      <c r="J25" s="136">
        <v>302.55276381909982</v>
      </c>
      <c r="K25" s="136">
        <v>25.33668341708541</v>
      </c>
      <c r="L25" s="136">
        <v>39.301507537688458</v>
      </c>
      <c r="M25" s="136">
        <v>43.311557788944711</v>
      </c>
      <c r="N25" s="136">
        <v>107.95477386934695</v>
      </c>
      <c r="O25" s="136">
        <v>220.30150753769135</v>
      </c>
      <c r="P25" s="136">
        <v>9.6834170854271395</v>
      </c>
      <c r="Q25" s="136">
        <v>72.562814070352132</v>
      </c>
      <c r="R25" s="136">
        <v>27.914572864321595</v>
      </c>
      <c r="S25" s="136">
        <v>11.437185929648241</v>
      </c>
      <c r="T25" s="136">
        <v>6.2964824120603016</v>
      </c>
      <c r="U25" s="136">
        <v>364.85427135679021</v>
      </c>
      <c r="V25" s="136">
        <v>151.15075376884536</v>
      </c>
      <c r="W25" s="136">
        <v>600</v>
      </c>
      <c r="X25" s="136" t="s">
        <v>186</v>
      </c>
      <c r="Y25" s="136" t="s">
        <v>696</v>
      </c>
      <c r="Z25" s="136" t="s">
        <v>188</v>
      </c>
      <c r="AA25" s="135" t="s">
        <v>708</v>
      </c>
      <c r="AB25" s="136" t="s">
        <v>186</v>
      </c>
      <c r="AC25" s="136" t="s">
        <v>696</v>
      </c>
      <c r="AD25" s="135">
        <v>44168</v>
      </c>
    </row>
    <row r="26" spans="1:30" ht="15.75" x14ac:dyDescent="0.25">
      <c r="A26" s="136" t="s">
        <v>224</v>
      </c>
      <c r="B26" s="136" t="s">
        <v>225</v>
      </c>
      <c r="C26" s="136" t="s">
        <v>226</v>
      </c>
      <c r="D26" s="136" t="s">
        <v>227</v>
      </c>
      <c r="E26" s="136">
        <v>98421</v>
      </c>
      <c r="F26" s="136" t="s">
        <v>228</v>
      </c>
      <c r="G26" s="136" t="s">
        <v>198</v>
      </c>
      <c r="H26" s="136" t="s">
        <v>185</v>
      </c>
      <c r="I26" s="136">
        <v>60.5715292459479</v>
      </c>
      <c r="J26" s="136">
        <v>223.99999999999943</v>
      </c>
      <c r="K26" s="136">
        <v>24.221105527638183</v>
      </c>
      <c r="L26" s="136">
        <v>52.422110552763826</v>
      </c>
      <c r="M26" s="136">
        <v>76.231155778894461</v>
      </c>
      <c r="N26" s="136">
        <v>142.24623115577884</v>
      </c>
      <c r="O26" s="136">
        <v>223.19597989949699</v>
      </c>
      <c r="P26" s="136">
        <v>8.5979899497487438</v>
      </c>
      <c r="Q26" s="136">
        <v>2.8341708542713562</v>
      </c>
      <c r="R26" s="136">
        <v>84.472361809045196</v>
      </c>
      <c r="S26" s="136">
        <v>11.839195979899497</v>
      </c>
      <c r="T26" s="136">
        <v>3.7286432160804019</v>
      </c>
      <c r="U26" s="136">
        <v>276.83417085427129</v>
      </c>
      <c r="V26" s="136">
        <v>227.91457286432171</v>
      </c>
      <c r="W26" s="136">
        <v>1181</v>
      </c>
      <c r="X26" s="136" t="s">
        <v>186</v>
      </c>
      <c r="Y26" s="136" t="s">
        <v>696</v>
      </c>
      <c r="Z26" s="136" t="s">
        <v>188</v>
      </c>
      <c r="AA26" s="135" t="s">
        <v>753</v>
      </c>
      <c r="AB26" s="136" t="s">
        <v>186</v>
      </c>
      <c r="AC26" s="136" t="s">
        <v>696</v>
      </c>
      <c r="AD26" s="135">
        <v>44182</v>
      </c>
    </row>
    <row r="27" spans="1:30" ht="15.75" x14ac:dyDescent="0.25">
      <c r="A27" s="136" t="s">
        <v>12</v>
      </c>
      <c r="B27" s="136" t="s">
        <v>247</v>
      </c>
      <c r="C27" s="136" t="s">
        <v>248</v>
      </c>
      <c r="D27" s="136" t="s">
        <v>196</v>
      </c>
      <c r="E27" s="136">
        <v>78580</v>
      </c>
      <c r="F27" s="136" t="s">
        <v>666</v>
      </c>
      <c r="G27" s="136" t="s">
        <v>206</v>
      </c>
      <c r="H27" s="136" t="s">
        <v>185</v>
      </c>
      <c r="I27" s="136">
        <v>23.038854003139701</v>
      </c>
      <c r="J27" s="136">
        <v>345.57788944723785</v>
      </c>
      <c r="K27" s="136">
        <v>5.6381909547738669</v>
      </c>
      <c r="L27" s="136">
        <v>3.1457286432160814</v>
      </c>
      <c r="M27" s="136">
        <v>1.8944723618090451</v>
      </c>
      <c r="N27" s="136">
        <v>16.969849246231149</v>
      </c>
      <c r="O27" s="136">
        <v>210.75879396985073</v>
      </c>
      <c r="P27" s="136">
        <v>1.9999999999999998</v>
      </c>
      <c r="Q27" s="136">
        <v>126.52763819095546</v>
      </c>
      <c r="R27" s="136">
        <v>1.6884422110552761</v>
      </c>
      <c r="S27" s="136">
        <v>4.3417085427135671</v>
      </c>
      <c r="T27" s="136">
        <v>4.8040201005025134</v>
      </c>
      <c r="U27" s="136">
        <v>345.42211055276556</v>
      </c>
      <c r="V27" s="136">
        <v>203.72361809045316</v>
      </c>
      <c r="W27" s="136">
        <v>750</v>
      </c>
      <c r="X27" s="136" t="s">
        <v>186</v>
      </c>
      <c r="Y27" s="136" t="s">
        <v>696</v>
      </c>
      <c r="Z27" s="136"/>
      <c r="AA27" s="135" t="s">
        <v>752</v>
      </c>
      <c r="AB27" s="136" t="s">
        <v>186</v>
      </c>
      <c r="AC27" s="136" t="s">
        <v>696</v>
      </c>
      <c r="AD27" s="135">
        <v>44175</v>
      </c>
    </row>
    <row r="28" spans="1:30" ht="18.75" x14ac:dyDescent="0.25">
      <c r="A28" s="136" t="s">
        <v>751</v>
      </c>
      <c r="B28" s="136" t="s">
        <v>750</v>
      </c>
      <c r="C28" s="136" t="s">
        <v>354</v>
      </c>
      <c r="D28" s="136" t="s">
        <v>196</v>
      </c>
      <c r="E28" s="136">
        <v>78118</v>
      </c>
      <c r="F28" s="136" t="s">
        <v>197</v>
      </c>
      <c r="G28" s="136" t="s">
        <v>184</v>
      </c>
      <c r="H28" s="136" t="s">
        <v>185</v>
      </c>
      <c r="I28" s="136">
        <v>5.7110281923714803</v>
      </c>
      <c r="J28" s="136">
        <v>338.71859296482768</v>
      </c>
      <c r="K28" s="136">
        <v>9.2211055276381551</v>
      </c>
      <c r="L28" s="136">
        <v>0.21105527638190955</v>
      </c>
      <c r="M28" s="136">
        <v>0</v>
      </c>
      <c r="N28" s="136">
        <v>0.76884422110552741</v>
      </c>
      <c r="O28" s="136">
        <v>331.93467336683875</v>
      </c>
      <c r="P28" s="136">
        <v>0</v>
      </c>
      <c r="Q28" s="136">
        <v>15.447236180904405</v>
      </c>
      <c r="R28" s="136">
        <v>2.0100502512562814E-2</v>
      </c>
      <c r="S28" s="136">
        <v>0.135678391959799</v>
      </c>
      <c r="T28" s="136">
        <v>0.52763819095477382</v>
      </c>
      <c r="U28" s="136">
        <v>347.46733668342188</v>
      </c>
      <c r="V28" s="136">
        <v>38.804020100502541</v>
      </c>
      <c r="W28" s="136">
        <v>830</v>
      </c>
      <c r="X28" s="136" t="s">
        <v>186</v>
      </c>
      <c r="Y28" s="136" t="s">
        <v>200</v>
      </c>
      <c r="Z28" s="136"/>
      <c r="AA28" s="135" t="s">
        <v>749</v>
      </c>
      <c r="AB28" s="136" t="s">
        <v>186</v>
      </c>
      <c r="AC28" s="136" t="s">
        <v>200</v>
      </c>
      <c r="AD28" s="135">
        <v>44532</v>
      </c>
    </row>
    <row r="29" spans="1:30" ht="15.75" x14ac:dyDescent="0.25">
      <c r="A29" s="136" t="s">
        <v>748</v>
      </c>
      <c r="B29" s="136" t="s">
        <v>747</v>
      </c>
      <c r="C29" s="136" t="s">
        <v>746</v>
      </c>
      <c r="D29" s="136" t="s">
        <v>290</v>
      </c>
      <c r="E29" s="136">
        <v>16866</v>
      </c>
      <c r="F29" s="136" t="s">
        <v>291</v>
      </c>
      <c r="G29" s="136" t="s">
        <v>184</v>
      </c>
      <c r="H29" s="136" t="s">
        <v>185</v>
      </c>
      <c r="I29" s="136">
        <v>25.219881500987501</v>
      </c>
      <c r="J29" s="136">
        <v>149.26130653266355</v>
      </c>
      <c r="K29" s="136">
        <v>19.216080402010046</v>
      </c>
      <c r="L29" s="136">
        <v>82.095477386934746</v>
      </c>
      <c r="M29" s="136">
        <v>93.949748743718686</v>
      </c>
      <c r="N29" s="136">
        <v>143.3819095477389</v>
      </c>
      <c r="O29" s="136">
        <v>195.12060301507583</v>
      </c>
      <c r="P29" s="136">
        <v>3.8944723618090458</v>
      </c>
      <c r="Q29" s="136">
        <v>2.1256281407035176</v>
      </c>
      <c r="R29" s="136">
        <v>69.386934673366824</v>
      </c>
      <c r="S29" s="136">
        <v>18.185929648241203</v>
      </c>
      <c r="T29" s="136">
        <v>14.030150753768849</v>
      </c>
      <c r="U29" s="136">
        <v>242.91959798995074</v>
      </c>
      <c r="V29" s="136">
        <v>189.65326633165878</v>
      </c>
      <c r="W29" s="136">
        <v>800</v>
      </c>
      <c r="X29" s="136" t="s">
        <v>186</v>
      </c>
      <c r="Y29" s="136" t="s">
        <v>696</v>
      </c>
      <c r="Z29" s="136" t="s">
        <v>188</v>
      </c>
      <c r="AA29" s="135" t="s">
        <v>715</v>
      </c>
      <c r="AB29" s="136" t="s">
        <v>207</v>
      </c>
      <c r="AC29" s="136"/>
      <c r="AD29" s="135"/>
    </row>
    <row r="30" spans="1:30" ht="15.75" x14ac:dyDescent="0.25">
      <c r="A30" s="136" t="s">
        <v>275</v>
      </c>
      <c r="B30" s="136" t="s">
        <v>276</v>
      </c>
      <c r="C30" s="136" t="s">
        <v>277</v>
      </c>
      <c r="D30" s="136" t="s">
        <v>278</v>
      </c>
      <c r="E30" s="136">
        <v>33194</v>
      </c>
      <c r="F30" s="136" t="s">
        <v>30</v>
      </c>
      <c r="G30" s="136" t="s">
        <v>232</v>
      </c>
      <c r="H30" s="136" t="s">
        <v>5</v>
      </c>
      <c r="I30" s="136">
        <v>40.489423778263998</v>
      </c>
      <c r="J30" s="136">
        <v>0.11055276381909548</v>
      </c>
      <c r="K30" s="136">
        <v>0</v>
      </c>
      <c r="L30" s="136">
        <v>118.70854271356802</v>
      </c>
      <c r="M30" s="136">
        <v>222.78391959798989</v>
      </c>
      <c r="N30" s="136">
        <v>279.30150753768885</v>
      </c>
      <c r="O30" s="136">
        <v>62.145728643216117</v>
      </c>
      <c r="P30" s="136">
        <v>0.15577889447236182</v>
      </c>
      <c r="Q30" s="136">
        <v>0</v>
      </c>
      <c r="R30" s="136">
        <v>106.88442211055283</v>
      </c>
      <c r="S30" s="136">
        <v>23.68341708542712</v>
      </c>
      <c r="T30" s="136">
        <v>13.854271356783917</v>
      </c>
      <c r="U30" s="136">
        <v>197.1809045226135</v>
      </c>
      <c r="V30" s="136">
        <v>269.88944723618147</v>
      </c>
      <c r="W30" s="136">
        <v>450</v>
      </c>
      <c r="X30" s="136" t="s">
        <v>186</v>
      </c>
      <c r="Y30" s="136" t="s">
        <v>696</v>
      </c>
      <c r="Z30" s="136" t="s">
        <v>188</v>
      </c>
      <c r="AA30" s="135" t="s">
        <v>745</v>
      </c>
      <c r="AB30" s="136" t="s">
        <v>186</v>
      </c>
      <c r="AC30" s="136" t="s">
        <v>696</v>
      </c>
      <c r="AD30" s="135">
        <v>44419</v>
      </c>
    </row>
    <row r="31" spans="1:30" ht="15.75" x14ac:dyDescent="0.25">
      <c r="A31" s="136" t="s">
        <v>242</v>
      </c>
      <c r="B31" s="136" t="s">
        <v>243</v>
      </c>
      <c r="C31" s="136" t="s">
        <v>244</v>
      </c>
      <c r="D31" s="136" t="s">
        <v>204</v>
      </c>
      <c r="E31" s="136">
        <v>71202</v>
      </c>
      <c r="F31" s="136" t="s">
        <v>205</v>
      </c>
      <c r="G31" s="136" t="s">
        <v>184</v>
      </c>
      <c r="H31" s="136" t="s">
        <v>5</v>
      </c>
      <c r="I31" s="136">
        <v>39.682368193604098</v>
      </c>
      <c r="J31" s="136">
        <v>320.36180904522388</v>
      </c>
      <c r="K31" s="136">
        <v>18.16080402010051</v>
      </c>
      <c r="L31" s="136">
        <v>1.9949748743718594</v>
      </c>
      <c r="M31" s="136">
        <v>0.44723618090452261</v>
      </c>
      <c r="N31" s="136">
        <v>9.9497487437185939</v>
      </c>
      <c r="O31" s="136">
        <v>258.54271356784062</v>
      </c>
      <c r="P31" s="136">
        <v>1.6281407035175877</v>
      </c>
      <c r="Q31" s="136">
        <v>70.844221105527566</v>
      </c>
      <c r="R31" s="136">
        <v>3.1356783919597992</v>
      </c>
      <c r="S31" s="136">
        <v>2.6783919597989949</v>
      </c>
      <c r="T31" s="136">
        <v>4.1608040201005023</v>
      </c>
      <c r="U31" s="136">
        <v>330.98994974874114</v>
      </c>
      <c r="V31" s="136">
        <v>143.96984924623126</v>
      </c>
      <c r="W31" s="136">
        <v>677</v>
      </c>
      <c r="X31" s="136" t="s">
        <v>186</v>
      </c>
      <c r="Y31" s="136" t="s">
        <v>696</v>
      </c>
      <c r="Z31" s="136" t="s">
        <v>188</v>
      </c>
      <c r="AA31" s="135" t="s">
        <v>709</v>
      </c>
      <c r="AB31" s="136" t="s">
        <v>186</v>
      </c>
      <c r="AC31" s="136" t="s">
        <v>696</v>
      </c>
      <c r="AD31" s="135">
        <v>44125</v>
      </c>
    </row>
    <row r="32" spans="1:30" ht="15.75" x14ac:dyDescent="0.25">
      <c r="A32" s="136" t="s">
        <v>8</v>
      </c>
      <c r="B32" s="136" t="s">
        <v>284</v>
      </c>
      <c r="C32" s="136" t="s">
        <v>285</v>
      </c>
      <c r="D32" s="136" t="s">
        <v>278</v>
      </c>
      <c r="E32" s="136">
        <v>33073</v>
      </c>
      <c r="F32" s="136" t="s">
        <v>30</v>
      </c>
      <c r="G32" s="136" t="s">
        <v>198</v>
      </c>
      <c r="H32" s="136" t="s">
        <v>185</v>
      </c>
      <c r="I32" s="136">
        <v>24.907775768535299</v>
      </c>
      <c r="J32" s="136">
        <v>300.22110552763803</v>
      </c>
      <c r="K32" s="136">
        <v>23.567839195979879</v>
      </c>
      <c r="L32" s="136">
        <v>0.36180904522613067</v>
      </c>
      <c r="M32" s="136">
        <v>0</v>
      </c>
      <c r="N32" s="136">
        <v>24.809045226130642</v>
      </c>
      <c r="O32" s="136">
        <v>250.81407035175911</v>
      </c>
      <c r="P32" s="136">
        <v>1.2763819095477387</v>
      </c>
      <c r="Q32" s="136">
        <v>47.251256281407066</v>
      </c>
      <c r="R32" s="136">
        <v>2.0351758793969847</v>
      </c>
      <c r="S32" s="136">
        <v>8.5929648241206049</v>
      </c>
      <c r="T32" s="136">
        <v>7.9095477386934681</v>
      </c>
      <c r="U32" s="136">
        <v>305.6130653266332</v>
      </c>
      <c r="V32" s="136">
        <v>141.15577889447241</v>
      </c>
      <c r="W32" s="136">
        <v>700</v>
      </c>
      <c r="X32" s="136" t="s">
        <v>186</v>
      </c>
      <c r="Y32" s="136" t="s">
        <v>696</v>
      </c>
      <c r="Z32" s="136" t="s">
        <v>188</v>
      </c>
      <c r="AA32" s="135" t="s">
        <v>674</v>
      </c>
      <c r="AB32" s="136" t="s">
        <v>186</v>
      </c>
      <c r="AC32" s="136" t="s">
        <v>187</v>
      </c>
      <c r="AD32" s="135">
        <v>44098</v>
      </c>
    </row>
    <row r="33" spans="1:30" ht="15.75" x14ac:dyDescent="0.25">
      <c r="A33" s="136" t="s">
        <v>21</v>
      </c>
      <c r="B33" s="136" t="s">
        <v>245</v>
      </c>
      <c r="C33" s="136" t="s">
        <v>246</v>
      </c>
      <c r="D33" s="136" t="s">
        <v>204</v>
      </c>
      <c r="E33" s="136">
        <v>71251</v>
      </c>
      <c r="F33" s="136" t="s">
        <v>205</v>
      </c>
      <c r="G33" s="136" t="s">
        <v>184</v>
      </c>
      <c r="H33" s="136" t="s">
        <v>185</v>
      </c>
      <c r="I33" s="136">
        <v>31.6260804208944</v>
      </c>
      <c r="J33" s="136">
        <v>315.3718592964882</v>
      </c>
      <c r="K33" s="136">
        <v>5.5226130653266328</v>
      </c>
      <c r="L33" s="136">
        <v>9.0452261306532666E-2</v>
      </c>
      <c r="M33" s="136">
        <v>0</v>
      </c>
      <c r="N33" s="136">
        <v>0</v>
      </c>
      <c r="O33" s="136">
        <v>0.56783919597989962</v>
      </c>
      <c r="P33" s="136">
        <v>2.1356783919597988</v>
      </c>
      <c r="Q33" s="136">
        <v>318.28140703518164</v>
      </c>
      <c r="R33" s="136">
        <v>0.4673366834170854</v>
      </c>
      <c r="S33" s="136">
        <v>1.035175879396985</v>
      </c>
      <c r="T33" s="136">
        <v>0.56783919597989951</v>
      </c>
      <c r="U33" s="136">
        <v>318.91457286432745</v>
      </c>
      <c r="V33" s="136">
        <v>115.55276381909584</v>
      </c>
      <c r="W33" s="136">
        <v>751</v>
      </c>
      <c r="X33" s="136" t="s">
        <v>186</v>
      </c>
      <c r="Y33" s="136" t="s">
        <v>696</v>
      </c>
      <c r="Z33" s="136" t="s">
        <v>188</v>
      </c>
      <c r="AA33" s="135" t="s">
        <v>744</v>
      </c>
      <c r="AB33" s="136" t="s">
        <v>186</v>
      </c>
      <c r="AC33" s="136" t="s">
        <v>696</v>
      </c>
      <c r="AD33" s="135">
        <v>44155</v>
      </c>
    </row>
    <row r="34" spans="1:30" ht="15.75" x14ac:dyDescent="0.25">
      <c r="A34" s="136" t="s">
        <v>40</v>
      </c>
      <c r="B34" s="136" t="s">
        <v>257</v>
      </c>
      <c r="C34" s="136" t="s">
        <v>258</v>
      </c>
      <c r="D34" s="136" t="s">
        <v>204</v>
      </c>
      <c r="E34" s="136">
        <v>70576</v>
      </c>
      <c r="F34" s="136" t="s">
        <v>205</v>
      </c>
      <c r="G34" s="136" t="s">
        <v>206</v>
      </c>
      <c r="H34" s="136" t="s">
        <v>5</v>
      </c>
      <c r="I34" s="136">
        <v>41.073227885178703</v>
      </c>
      <c r="J34" s="136">
        <v>257.60301507537804</v>
      </c>
      <c r="K34" s="136">
        <v>19.32663316582914</v>
      </c>
      <c r="L34" s="136">
        <v>19.713567839195978</v>
      </c>
      <c r="M34" s="136">
        <v>10.949748743718594</v>
      </c>
      <c r="N34" s="136">
        <v>46.879396984924639</v>
      </c>
      <c r="O34" s="136">
        <v>260.71356783919668</v>
      </c>
      <c r="P34" s="136">
        <v>0</v>
      </c>
      <c r="Q34" s="136">
        <v>0</v>
      </c>
      <c r="R34" s="136">
        <v>31.653266331658273</v>
      </c>
      <c r="S34" s="136">
        <v>5.4371859296482405</v>
      </c>
      <c r="T34" s="136">
        <v>6.7638190954773867</v>
      </c>
      <c r="U34" s="136">
        <v>263.7386934673375</v>
      </c>
      <c r="V34" s="136">
        <v>186.34673366834272</v>
      </c>
      <c r="W34" s="136"/>
      <c r="X34" s="136" t="s">
        <v>186</v>
      </c>
      <c r="Y34" s="136" t="s">
        <v>696</v>
      </c>
      <c r="Z34" s="136" t="s">
        <v>188</v>
      </c>
      <c r="AA34" s="135" t="s">
        <v>712</v>
      </c>
      <c r="AB34" s="136" t="s">
        <v>186</v>
      </c>
      <c r="AC34" s="136" t="s">
        <v>696</v>
      </c>
      <c r="AD34" s="135">
        <v>44140</v>
      </c>
    </row>
    <row r="35" spans="1:30" ht="15.75" x14ac:dyDescent="0.25">
      <c r="A35" s="136" t="s">
        <v>254</v>
      </c>
      <c r="B35" s="136" t="s">
        <v>255</v>
      </c>
      <c r="C35" s="136" t="s">
        <v>256</v>
      </c>
      <c r="D35" s="136" t="s">
        <v>196</v>
      </c>
      <c r="E35" s="136">
        <v>77032</v>
      </c>
      <c r="F35" s="136" t="s">
        <v>241</v>
      </c>
      <c r="G35" s="136" t="s">
        <v>198</v>
      </c>
      <c r="H35" s="136" t="s">
        <v>185</v>
      </c>
      <c r="I35" s="136">
        <v>15.519007225887499</v>
      </c>
      <c r="J35" s="136">
        <v>284.79899497487912</v>
      </c>
      <c r="K35" s="136">
        <v>16.361809045226106</v>
      </c>
      <c r="L35" s="136">
        <v>0.59798994974874364</v>
      </c>
      <c r="M35" s="136">
        <v>0.72361809045226133</v>
      </c>
      <c r="N35" s="136">
        <v>5.9899497487437197</v>
      </c>
      <c r="O35" s="136">
        <v>233.49246231156278</v>
      </c>
      <c r="P35" s="136">
        <v>6.030150753768844E-2</v>
      </c>
      <c r="Q35" s="136">
        <v>62.939698492462291</v>
      </c>
      <c r="R35" s="136">
        <v>2.5477386934673363</v>
      </c>
      <c r="S35" s="136">
        <v>0.84924623115577891</v>
      </c>
      <c r="T35" s="136">
        <v>2.1155778894472359</v>
      </c>
      <c r="U35" s="136">
        <v>296.96984924623592</v>
      </c>
      <c r="V35" s="136">
        <v>97.306532663316517</v>
      </c>
      <c r="W35" s="136">
        <v>750</v>
      </c>
      <c r="X35" s="136" t="s">
        <v>186</v>
      </c>
      <c r="Y35" s="136" t="s">
        <v>696</v>
      </c>
      <c r="Z35" s="136" t="s">
        <v>188</v>
      </c>
      <c r="AA35" s="135" t="s">
        <v>743</v>
      </c>
      <c r="AB35" s="136" t="s">
        <v>186</v>
      </c>
      <c r="AC35" s="136" t="s">
        <v>696</v>
      </c>
      <c r="AD35" s="135">
        <v>44202</v>
      </c>
    </row>
    <row r="36" spans="1:30" ht="15.75" x14ac:dyDescent="0.25">
      <c r="A36" s="136" t="s">
        <v>366</v>
      </c>
      <c r="B36" s="136" t="s">
        <v>367</v>
      </c>
      <c r="C36" s="136" t="s">
        <v>368</v>
      </c>
      <c r="D36" s="136" t="s">
        <v>196</v>
      </c>
      <c r="E36" s="136">
        <v>79501</v>
      </c>
      <c r="F36" s="136" t="s">
        <v>267</v>
      </c>
      <c r="G36" s="136" t="s">
        <v>206</v>
      </c>
      <c r="H36" s="136" t="s">
        <v>5</v>
      </c>
      <c r="I36" s="136">
        <v>17.047295383744</v>
      </c>
      <c r="J36" s="136">
        <v>227.55276381909809</v>
      </c>
      <c r="K36" s="136">
        <v>43.065326633165952</v>
      </c>
      <c r="L36" s="136">
        <v>14.447236180904524</v>
      </c>
      <c r="M36" s="136">
        <v>15.728643216080398</v>
      </c>
      <c r="N36" s="136">
        <v>47.36180904522616</v>
      </c>
      <c r="O36" s="136">
        <v>166.06030150753901</v>
      </c>
      <c r="P36" s="136">
        <v>3.3165829145728645</v>
      </c>
      <c r="Q36" s="136">
        <v>84.055276381910261</v>
      </c>
      <c r="R36" s="136">
        <v>13.271356783919602</v>
      </c>
      <c r="S36" s="136">
        <v>6.0804020100502525</v>
      </c>
      <c r="T36" s="136">
        <v>6.6783919597989945</v>
      </c>
      <c r="U36" s="136">
        <v>274.76381909548059</v>
      </c>
      <c r="V36" s="136">
        <v>131.9597989949749</v>
      </c>
      <c r="W36" s="136">
        <v>750</v>
      </c>
      <c r="X36" s="136" t="s">
        <v>186</v>
      </c>
      <c r="Y36" s="136" t="s">
        <v>696</v>
      </c>
      <c r="Z36" s="136" t="s">
        <v>188</v>
      </c>
      <c r="AA36" s="135" t="s">
        <v>742</v>
      </c>
      <c r="AB36" s="136" t="s">
        <v>186</v>
      </c>
      <c r="AC36" s="136" t="s">
        <v>696</v>
      </c>
      <c r="AD36" s="135">
        <v>44378</v>
      </c>
    </row>
    <row r="37" spans="1:30" ht="15.75" x14ac:dyDescent="0.25">
      <c r="A37" s="136" t="s">
        <v>265</v>
      </c>
      <c r="B37" s="136" t="s">
        <v>266</v>
      </c>
      <c r="C37" s="136" t="s">
        <v>41</v>
      </c>
      <c r="D37" s="136" t="s">
        <v>196</v>
      </c>
      <c r="E37" s="136">
        <v>76009</v>
      </c>
      <c r="F37" s="136" t="s">
        <v>267</v>
      </c>
      <c r="G37" s="136" t="s">
        <v>184</v>
      </c>
      <c r="H37" s="136" t="s">
        <v>185</v>
      </c>
      <c r="I37" s="136">
        <v>19.607745159275499</v>
      </c>
      <c r="J37" s="136">
        <v>152.37185929648277</v>
      </c>
      <c r="K37" s="136">
        <v>45.592964824120735</v>
      </c>
      <c r="L37" s="136">
        <v>54.442211055276516</v>
      </c>
      <c r="M37" s="136">
        <v>47.14070351758803</v>
      </c>
      <c r="N37" s="136">
        <v>130.58291457286487</v>
      </c>
      <c r="O37" s="136">
        <v>153.53266331658315</v>
      </c>
      <c r="P37" s="136">
        <v>6.8492462311557771</v>
      </c>
      <c r="Q37" s="136">
        <v>8.5829145728643184</v>
      </c>
      <c r="R37" s="136">
        <v>71.457286432161041</v>
      </c>
      <c r="S37" s="136">
        <v>20.949748743718583</v>
      </c>
      <c r="T37" s="136">
        <v>19.361809045226117</v>
      </c>
      <c r="U37" s="136">
        <v>187.77889447236262</v>
      </c>
      <c r="V37" s="136">
        <v>186.54271356784091</v>
      </c>
      <c r="W37" s="136">
        <v>525</v>
      </c>
      <c r="X37" s="136" t="s">
        <v>186</v>
      </c>
      <c r="Y37" s="136" t="s">
        <v>696</v>
      </c>
      <c r="Z37" s="136" t="s">
        <v>188</v>
      </c>
      <c r="AA37" s="135" t="s">
        <v>672</v>
      </c>
      <c r="AB37" s="136" t="s">
        <v>186</v>
      </c>
      <c r="AC37" s="136" t="s">
        <v>696</v>
      </c>
      <c r="AD37" s="135">
        <v>44237</v>
      </c>
    </row>
    <row r="38" spans="1:30" ht="15.75" x14ac:dyDescent="0.25">
      <c r="A38" s="136" t="s">
        <v>741</v>
      </c>
      <c r="B38" s="136" t="s">
        <v>292</v>
      </c>
      <c r="C38" s="136" t="s">
        <v>35</v>
      </c>
      <c r="D38" s="136" t="s">
        <v>196</v>
      </c>
      <c r="E38" s="136">
        <v>76574</v>
      </c>
      <c r="F38" s="136" t="s">
        <v>197</v>
      </c>
      <c r="G38" s="136" t="s">
        <v>184</v>
      </c>
      <c r="H38" s="136" t="s">
        <v>5</v>
      </c>
      <c r="I38" s="136">
        <v>13.7936249418334</v>
      </c>
      <c r="J38" s="136">
        <v>284.24623115578271</v>
      </c>
      <c r="K38" s="136">
        <v>0.72864321608040195</v>
      </c>
      <c r="L38" s="136">
        <v>0</v>
      </c>
      <c r="M38" s="136">
        <v>0</v>
      </c>
      <c r="N38" s="136">
        <v>1.3366834170854274</v>
      </c>
      <c r="O38" s="136">
        <v>150.20100502512636</v>
      </c>
      <c r="P38" s="136">
        <v>1.1708542713567838</v>
      </c>
      <c r="Q38" s="136">
        <v>132.2663316582935</v>
      </c>
      <c r="R38" s="136">
        <v>0.19095477386934673</v>
      </c>
      <c r="S38" s="136">
        <v>0.70351758793969843</v>
      </c>
      <c r="T38" s="136">
        <v>1.1105527638190957</v>
      </c>
      <c r="U38" s="136">
        <v>282.96984924623513</v>
      </c>
      <c r="V38" s="136">
        <v>154.2311557788949</v>
      </c>
      <c r="W38" s="136">
        <v>461</v>
      </c>
      <c r="X38" s="136" t="s">
        <v>186</v>
      </c>
      <c r="Y38" s="136" t="s">
        <v>696</v>
      </c>
      <c r="Z38" s="136" t="s">
        <v>188</v>
      </c>
      <c r="AA38" s="135" t="s">
        <v>736</v>
      </c>
      <c r="AB38" s="136" t="s">
        <v>186</v>
      </c>
      <c r="AC38" s="136" t="s">
        <v>696</v>
      </c>
      <c r="AD38" s="135">
        <v>44286</v>
      </c>
    </row>
    <row r="39" spans="1:30" ht="15.75" x14ac:dyDescent="0.25">
      <c r="A39" s="136" t="s">
        <v>259</v>
      </c>
      <c r="B39" s="136" t="s">
        <v>260</v>
      </c>
      <c r="C39" s="136" t="s">
        <v>261</v>
      </c>
      <c r="D39" s="136" t="s">
        <v>204</v>
      </c>
      <c r="E39" s="136">
        <v>70515</v>
      </c>
      <c r="F39" s="136" t="s">
        <v>205</v>
      </c>
      <c r="G39" s="136" t="s">
        <v>184</v>
      </c>
      <c r="H39" s="136" t="s">
        <v>185</v>
      </c>
      <c r="I39" s="136">
        <v>33.461678832116803</v>
      </c>
      <c r="J39" s="136">
        <v>256.60804020100704</v>
      </c>
      <c r="K39" s="136">
        <v>16.889447236180885</v>
      </c>
      <c r="L39" s="136">
        <v>3.4170854271356781</v>
      </c>
      <c r="M39" s="136">
        <v>0.80402010050251249</v>
      </c>
      <c r="N39" s="136">
        <v>0.13567839195979897</v>
      </c>
      <c r="O39" s="136">
        <v>0.34673366834170855</v>
      </c>
      <c r="P39" s="136">
        <v>5.4170854271356763</v>
      </c>
      <c r="Q39" s="136">
        <v>271.8190954773923</v>
      </c>
      <c r="R39" s="136">
        <v>3.8994974874371859</v>
      </c>
      <c r="S39" s="136">
        <v>0.45728643216080389</v>
      </c>
      <c r="T39" s="136">
        <v>0.53768844221105538</v>
      </c>
      <c r="U39" s="136">
        <v>272.82412060302056</v>
      </c>
      <c r="V39" s="136">
        <v>138.86934673366915</v>
      </c>
      <c r="W39" s="136">
        <v>700</v>
      </c>
      <c r="X39" s="136" t="s">
        <v>186</v>
      </c>
      <c r="Y39" s="136" t="s">
        <v>696</v>
      </c>
      <c r="Z39" s="136" t="s">
        <v>188</v>
      </c>
      <c r="AA39" s="135" t="s">
        <v>659</v>
      </c>
      <c r="AB39" s="136" t="s">
        <v>186</v>
      </c>
      <c r="AC39" s="136" t="s">
        <v>696</v>
      </c>
      <c r="AD39" s="135">
        <v>44176</v>
      </c>
    </row>
    <row r="40" spans="1:30" ht="15.75" x14ac:dyDescent="0.25">
      <c r="A40" s="136" t="s">
        <v>303</v>
      </c>
      <c r="B40" s="136" t="s">
        <v>304</v>
      </c>
      <c r="C40" s="136" t="s">
        <v>305</v>
      </c>
      <c r="D40" s="136" t="s">
        <v>204</v>
      </c>
      <c r="E40" s="136">
        <v>71334</v>
      </c>
      <c r="F40" s="136" t="s">
        <v>205</v>
      </c>
      <c r="G40" s="136" t="s">
        <v>184</v>
      </c>
      <c r="H40" s="136" t="s">
        <v>5</v>
      </c>
      <c r="I40" s="136">
        <v>47.177584846093097</v>
      </c>
      <c r="J40" s="136">
        <v>252.31155778894609</v>
      </c>
      <c r="K40" s="136">
        <v>4.5527638190954782</v>
      </c>
      <c r="L40" s="136">
        <v>0</v>
      </c>
      <c r="M40" s="136">
        <v>0</v>
      </c>
      <c r="N40" s="136">
        <v>8.4623115577889472</v>
      </c>
      <c r="O40" s="136">
        <v>248.40201005025264</v>
      </c>
      <c r="P40" s="136">
        <v>0</v>
      </c>
      <c r="Q40" s="136">
        <v>0</v>
      </c>
      <c r="R40" s="136">
        <v>1.708542713567839</v>
      </c>
      <c r="S40" s="136">
        <v>3.4070351758793964</v>
      </c>
      <c r="T40" s="136">
        <v>3.1809045226130652</v>
      </c>
      <c r="U40" s="136">
        <v>248.56783919598132</v>
      </c>
      <c r="V40" s="136">
        <v>159.97487437186021</v>
      </c>
      <c r="W40" s="136">
        <v>361</v>
      </c>
      <c r="X40" s="136" t="s">
        <v>186</v>
      </c>
      <c r="Y40" s="136" t="s">
        <v>696</v>
      </c>
      <c r="Z40" s="136" t="s">
        <v>188</v>
      </c>
      <c r="AA40" s="135" t="s">
        <v>723</v>
      </c>
      <c r="AB40" s="136" t="s">
        <v>186</v>
      </c>
      <c r="AC40" s="136" t="s">
        <v>648</v>
      </c>
      <c r="AD40" s="135">
        <v>44272</v>
      </c>
    </row>
    <row r="41" spans="1:30" ht="15.75" x14ac:dyDescent="0.25">
      <c r="A41" s="136" t="s">
        <v>16</v>
      </c>
      <c r="B41" s="136" t="s">
        <v>301</v>
      </c>
      <c r="C41" s="136" t="s">
        <v>302</v>
      </c>
      <c r="D41" s="136" t="s">
        <v>196</v>
      </c>
      <c r="E41" s="136">
        <v>78046</v>
      </c>
      <c r="F41" s="136" t="s">
        <v>666</v>
      </c>
      <c r="G41" s="136" t="s">
        <v>223</v>
      </c>
      <c r="H41" s="136" t="s">
        <v>5</v>
      </c>
      <c r="I41" s="136">
        <v>31.073361395069199</v>
      </c>
      <c r="J41" s="136">
        <v>250.81909547738854</v>
      </c>
      <c r="K41" s="136">
        <v>2.9597989949748746</v>
      </c>
      <c r="L41" s="136">
        <v>6.5326633165829151E-2</v>
      </c>
      <c r="M41" s="136">
        <v>0</v>
      </c>
      <c r="N41" s="136">
        <v>5.4874371859296485</v>
      </c>
      <c r="O41" s="136">
        <v>248.35678391959962</v>
      </c>
      <c r="P41" s="136">
        <v>0</v>
      </c>
      <c r="Q41" s="136">
        <v>0</v>
      </c>
      <c r="R41" s="136">
        <v>8.5427135678391955E-2</v>
      </c>
      <c r="S41" s="136">
        <v>2.0301507537688441</v>
      </c>
      <c r="T41" s="136">
        <v>1.9145728643216082</v>
      </c>
      <c r="U41" s="136">
        <v>249.81407035176042</v>
      </c>
      <c r="V41" s="136">
        <v>108.12562814070391</v>
      </c>
      <c r="W41" s="136">
        <v>275</v>
      </c>
      <c r="X41" s="136" t="s">
        <v>186</v>
      </c>
      <c r="Y41" s="136" t="s">
        <v>250</v>
      </c>
      <c r="Z41" s="136" t="s">
        <v>188</v>
      </c>
      <c r="AA41" s="135" t="s">
        <v>740</v>
      </c>
      <c r="AB41" s="136" t="s">
        <v>186</v>
      </c>
      <c r="AC41" s="136" t="s">
        <v>250</v>
      </c>
      <c r="AD41" s="135">
        <v>44265</v>
      </c>
    </row>
    <row r="42" spans="1:30" ht="15.75" x14ac:dyDescent="0.25">
      <c r="A42" s="136" t="s">
        <v>295</v>
      </c>
      <c r="B42" s="136" t="s">
        <v>296</v>
      </c>
      <c r="C42" s="136" t="s">
        <v>297</v>
      </c>
      <c r="D42" s="136" t="s">
        <v>298</v>
      </c>
      <c r="E42" s="136">
        <v>14020</v>
      </c>
      <c r="F42" s="136" t="s">
        <v>299</v>
      </c>
      <c r="G42" s="136" t="s">
        <v>232</v>
      </c>
      <c r="H42" s="136" t="s">
        <v>185</v>
      </c>
      <c r="I42" s="136">
        <v>74.002743484224993</v>
      </c>
      <c r="J42" s="136">
        <v>41.326633165829143</v>
      </c>
      <c r="K42" s="136">
        <v>16.51758793969849</v>
      </c>
      <c r="L42" s="136">
        <v>81.160804020100528</v>
      </c>
      <c r="M42" s="136">
        <v>107.78894472361819</v>
      </c>
      <c r="N42" s="136">
        <v>164.74371859296488</v>
      </c>
      <c r="O42" s="136">
        <v>82.05025125628184</v>
      </c>
      <c r="P42" s="136">
        <v>0</v>
      </c>
      <c r="Q42" s="136">
        <v>0</v>
      </c>
      <c r="R42" s="136">
        <v>103.70351758793977</v>
      </c>
      <c r="S42" s="136">
        <v>13.879396984924625</v>
      </c>
      <c r="T42" s="136">
        <v>9.8442211055276392</v>
      </c>
      <c r="U42" s="136">
        <v>119.36683417085466</v>
      </c>
      <c r="V42" s="136">
        <v>187.48743718592954</v>
      </c>
      <c r="W42" s="136">
        <v>400</v>
      </c>
      <c r="X42" s="136" t="s">
        <v>186</v>
      </c>
      <c r="Y42" s="136" t="s">
        <v>696</v>
      </c>
      <c r="Z42" s="136"/>
      <c r="AA42" s="135" t="s">
        <v>701</v>
      </c>
      <c r="AB42" s="136" t="s">
        <v>186</v>
      </c>
      <c r="AC42" s="136" t="s">
        <v>696</v>
      </c>
      <c r="AD42" s="135">
        <v>44266</v>
      </c>
    </row>
    <row r="43" spans="1:30" ht="15.75" x14ac:dyDescent="0.25">
      <c r="A43" s="136" t="s">
        <v>739</v>
      </c>
      <c r="B43" s="136" t="s">
        <v>738</v>
      </c>
      <c r="C43" s="136" t="s">
        <v>313</v>
      </c>
      <c r="D43" s="136" t="s">
        <v>209</v>
      </c>
      <c r="E43" s="136">
        <v>85132</v>
      </c>
      <c r="F43" s="136" t="s">
        <v>210</v>
      </c>
      <c r="G43" s="136" t="s">
        <v>249</v>
      </c>
      <c r="H43" s="136" t="s">
        <v>5</v>
      </c>
      <c r="I43" s="136">
        <v>18.6846224677716</v>
      </c>
      <c r="J43" s="136">
        <v>157.92462311557995</v>
      </c>
      <c r="K43" s="136">
        <v>10.542713567839186</v>
      </c>
      <c r="L43" s="136">
        <v>23.457286432160764</v>
      </c>
      <c r="M43" s="136">
        <v>41.748743718592948</v>
      </c>
      <c r="N43" s="136">
        <v>67.170854271357214</v>
      </c>
      <c r="O43" s="136">
        <v>150.92462311557858</v>
      </c>
      <c r="P43" s="136">
        <v>1.0904522613065324</v>
      </c>
      <c r="Q43" s="136">
        <v>14.487437185929624</v>
      </c>
      <c r="R43" s="136">
        <v>24.909547738693448</v>
      </c>
      <c r="S43" s="136">
        <v>2.6381909547738647</v>
      </c>
      <c r="T43" s="136">
        <v>3.9195979899497462</v>
      </c>
      <c r="U43" s="136">
        <v>202.20603015075594</v>
      </c>
      <c r="V43" s="136">
        <v>113.78894472361848</v>
      </c>
      <c r="W43" s="136"/>
      <c r="X43" s="136" t="s">
        <v>186</v>
      </c>
      <c r="Y43" s="136" t="s">
        <v>250</v>
      </c>
      <c r="Z43" s="136" t="s">
        <v>188</v>
      </c>
      <c r="AA43" s="135" t="s">
        <v>701</v>
      </c>
      <c r="AB43" s="136" t="s">
        <v>186</v>
      </c>
      <c r="AC43" s="136" t="s">
        <v>250</v>
      </c>
      <c r="AD43" s="135">
        <v>44141</v>
      </c>
    </row>
    <row r="44" spans="1:30" ht="15.75" x14ac:dyDescent="0.25">
      <c r="A44" s="136" t="s">
        <v>331</v>
      </c>
      <c r="B44" s="136" t="s">
        <v>332</v>
      </c>
      <c r="C44" s="136" t="s">
        <v>333</v>
      </c>
      <c r="D44" s="136" t="s">
        <v>273</v>
      </c>
      <c r="E44" s="136">
        <v>22427</v>
      </c>
      <c r="F44" s="136" t="s">
        <v>274</v>
      </c>
      <c r="G44" s="136" t="s">
        <v>184</v>
      </c>
      <c r="H44" s="136" t="s">
        <v>185</v>
      </c>
      <c r="I44" s="136">
        <v>69.924078091106296</v>
      </c>
      <c r="J44" s="136">
        <v>38.22110552763823</v>
      </c>
      <c r="K44" s="136">
        <v>28.658291457286438</v>
      </c>
      <c r="L44" s="136">
        <v>49.422110552763826</v>
      </c>
      <c r="M44" s="136">
        <v>78.723618090452277</v>
      </c>
      <c r="N44" s="136">
        <v>128.48241206030167</v>
      </c>
      <c r="O44" s="136">
        <v>66.532663316582997</v>
      </c>
      <c r="P44" s="136">
        <v>1.0050251256281407E-2</v>
      </c>
      <c r="Q44" s="136">
        <v>0</v>
      </c>
      <c r="R44" s="136">
        <v>50.115577889447216</v>
      </c>
      <c r="S44" s="136">
        <v>17.61809045226131</v>
      </c>
      <c r="T44" s="136">
        <v>8.3216080402010064</v>
      </c>
      <c r="U44" s="136">
        <v>118.96984924623125</v>
      </c>
      <c r="V44" s="136">
        <v>139.75376884422127</v>
      </c>
      <c r="W44" s="136">
        <v>224</v>
      </c>
      <c r="X44" s="136" t="s">
        <v>186</v>
      </c>
      <c r="Y44" s="136" t="s">
        <v>696</v>
      </c>
      <c r="Z44" s="136" t="s">
        <v>188</v>
      </c>
      <c r="AA44" s="135" t="s">
        <v>721</v>
      </c>
      <c r="AB44" s="136" t="s">
        <v>186</v>
      </c>
      <c r="AC44" s="136" t="s">
        <v>187</v>
      </c>
      <c r="AD44" s="135">
        <v>44091</v>
      </c>
    </row>
    <row r="45" spans="1:30" ht="15.75" x14ac:dyDescent="0.25">
      <c r="A45" s="136" t="s">
        <v>337</v>
      </c>
      <c r="B45" s="136" t="s">
        <v>338</v>
      </c>
      <c r="C45" s="136" t="s">
        <v>283</v>
      </c>
      <c r="D45" s="136" t="s">
        <v>192</v>
      </c>
      <c r="E45" s="136">
        <v>31537</v>
      </c>
      <c r="F45" s="136" t="s">
        <v>193</v>
      </c>
      <c r="G45" s="136" t="s">
        <v>184</v>
      </c>
      <c r="H45" s="136" t="s">
        <v>5</v>
      </c>
      <c r="I45" s="136">
        <v>34.661493695441301</v>
      </c>
      <c r="J45" s="136">
        <v>93.713567839195946</v>
      </c>
      <c r="K45" s="136">
        <v>32.266331658291456</v>
      </c>
      <c r="L45" s="136">
        <v>24.311557788944718</v>
      </c>
      <c r="M45" s="136">
        <v>31.562814070351752</v>
      </c>
      <c r="N45" s="136">
        <v>64.834170854271434</v>
      </c>
      <c r="O45" s="136">
        <v>117.02010050251256</v>
      </c>
      <c r="P45" s="136">
        <v>0</v>
      </c>
      <c r="Q45" s="136">
        <v>0</v>
      </c>
      <c r="R45" s="136">
        <v>17.673366834170857</v>
      </c>
      <c r="S45" s="136">
        <v>3.7236180904522613</v>
      </c>
      <c r="T45" s="136">
        <v>3.2412060301507535</v>
      </c>
      <c r="U45" s="136">
        <v>157.21608040201045</v>
      </c>
      <c r="V45" s="136">
        <v>127.2914572864324</v>
      </c>
      <c r="W45" s="136">
        <v>338</v>
      </c>
      <c r="X45" s="136" t="s">
        <v>186</v>
      </c>
      <c r="Y45" s="136" t="s">
        <v>696</v>
      </c>
      <c r="Z45" s="136" t="s">
        <v>188</v>
      </c>
      <c r="AA45" s="135" t="s">
        <v>737</v>
      </c>
      <c r="AB45" s="136" t="s">
        <v>186</v>
      </c>
      <c r="AC45" s="136" t="s">
        <v>187</v>
      </c>
      <c r="AD45" s="135">
        <v>44113</v>
      </c>
    </row>
    <row r="46" spans="1:30" ht="15.75" x14ac:dyDescent="0.25">
      <c r="A46" s="136" t="s">
        <v>26</v>
      </c>
      <c r="B46" s="136" t="s">
        <v>385</v>
      </c>
      <c r="C46" s="136" t="s">
        <v>302</v>
      </c>
      <c r="D46" s="136" t="s">
        <v>196</v>
      </c>
      <c r="E46" s="136">
        <v>78046</v>
      </c>
      <c r="F46" s="136" t="s">
        <v>666</v>
      </c>
      <c r="G46" s="136" t="s">
        <v>184</v>
      </c>
      <c r="H46" s="136" t="s">
        <v>185</v>
      </c>
      <c r="I46" s="136">
        <v>25.301845018450202</v>
      </c>
      <c r="J46" s="136">
        <v>129.10552763819149</v>
      </c>
      <c r="K46" s="136">
        <v>2.4221105527638191</v>
      </c>
      <c r="L46" s="136">
        <v>5.6733668341708539</v>
      </c>
      <c r="M46" s="136">
        <v>28.371859296482395</v>
      </c>
      <c r="N46" s="136">
        <v>26.41708542713566</v>
      </c>
      <c r="O46" s="136">
        <v>69.793969849246366</v>
      </c>
      <c r="P46" s="136">
        <v>4.1959798994974866</v>
      </c>
      <c r="Q46" s="136">
        <v>65.165829145728793</v>
      </c>
      <c r="R46" s="136">
        <v>6.587939698492459</v>
      </c>
      <c r="S46" s="136">
        <v>3.3819095477386929</v>
      </c>
      <c r="T46" s="136">
        <v>3.5527638190954773</v>
      </c>
      <c r="U46" s="136">
        <v>152.05025125628217</v>
      </c>
      <c r="V46" s="136">
        <v>103.34673366834207</v>
      </c>
      <c r="W46" s="136"/>
      <c r="X46" s="136" t="s">
        <v>186</v>
      </c>
      <c r="Y46" s="136" t="s">
        <v>696</v>
      </c>
      <c r="Z46" s="136"/>
      <c r="AA46" s="135" t="s">
        <v>707</v>
      </c>
      <c r="AB46" s="136" t="s">
        <v>186</v>
      </c>
      <c r="AC46" s="136" t="s">
        <v>696</v>
      </c>
      <c r="AD46" s="135">
        <v>44230</v>
      </c>
    </row>
    <row r="47" spans="1:30" ht="15.75" x14ac:dyDescent="0.25">
      <c r="A47" s="136" t="s">
        <v>326</v>
      </c>
      <c r="B47" s="136" t="s">
        <v>327</v>
      </c>
      <c r="C47" s="136" t="s">
        <v>328</v>
      </c>
      <c r="D47" s="136" t="s">
        <v>236</v>
      </c>
      <c r="E47" s="136">
        <v>87016</v>
      </c>
      <c r="F47" s="136" t="s">
        <v>237</v>
      </c>
      <c r="G47" s="136" t="s">
        <v>206</v>
      </c>
      <c r="H47" s="136" t="s">
        <v>5</v>
      </c>
      <c r="I47" s="136">
        <v>49.3793939393939</v>
      </c>
      <c r="J47" s="136">
        <v>114.28140703517595</v>
      </c>
      <c r="K47" s="136">
        <v>46.914572864321656</v>
      </c>
      <c r="L47" s="136">
        <v>2.8090452261306531</v>
      </c>
      <c r="M47" s="136">
        <v>1.1658291457286434</v>
      </c>
      <c r="N47" s="136">
        <v>15.432160804020102</v>
      </c>
      <c r="O47" s="136">
        <v>149.7386934673367</v>
      </c>
      <c r="P47" s="136">
        <v>0</v>
      </c>
      <c r="Q47" s="136">
        <v>0</v>
      </c>
      <c r="R47" s="136">
        <v>2.3266331658291453</v>
      </c>
      <c r="S47" s="136">
        <v>1.9748743718592965</v>
      </c>
      <c r="T47" s="136">
        <v>3.6984924623115578</v>
      </c>
      <c r="U47" s="136">
        <v>157.1708542713568</v>
      </c>
      <c r="V47" s="136">
        <v>36.110552763819079</v>
      </c>
      <c r="W47" s="136">
        <v>505</v>
      </c>
      <c r="X47" s="136" t="s">
        <v>186</v>
      </c>
      <c r="Y47" s="136" t="s">
        <v>696</v>
      </c>
      <c r="Z47" s="136" t="s">
        <v>188</v>
      </c>
      <c r="AA47" s="135" t="s">
        <v>736</v>
      </c>
      <c r="AB47" s="136" t="s">
        <v>186</v>
      </c>
      <c r="AC47" s="136" t="s">
        <v>696</v>
      </c>
      <c r="AD47" s="135">
        <v>44504</v>
      </c>
    </row>
    <row r="48" spans="1:30" ht="15.75" x14ac:dyDescent="0.25">
      <c r="A48" s="136" t="s">
        <v>18</v>
      </c>
      <c r="B48" s="136" t="s">
        <v>339</v>
      </c>
      <c r="C48" s="136" t="s">
        <v>302</v>
      </c>
      <c r="D48" s="136" t="s">
        <v>196</v>
      </c>
      <c r="E48" s="136">
        <v>78041</v>
      </c>
      <c r="F48" s="136" t="s">
        <v>666</v>
      </c>
      <c r="G48" s="136" t="s">
        <v>184</v>
      </c>
      <c r="H48" s="136" t="s">
        <v>185</v>
      </c>
      <c r="I48" s="136">
        <v>17.964362850971899</v>
      </c>
      <c r="J48" s="136">
        <v>160.05025125628194</v>
      </c>
      <c r="K48" s="136">
        <v>0.20603015075376885</v>
      </c>
      <c r="L48" s="136">
        <v>9.5477386934673364E-2</v>
      </c>
      <c r="M48" s="136">
        <v>0.11055276381909543</v>
      </c>
      <c r="N48" s="136">
        <v>0.32663316582914576</v>
      </c>
      <c r="O48" s="136">
        <v>9.9849246231155835</v>
      </c>
      <c r="P48" s="136">
        <v>2.7085427135678395</v>
      </c>
      <c r="Q48" s="136">
        <v>147.44221105527657</v>
      </c>
      <c r="R48" s="136">
        <v>0.11557788944723618</v>
      </c>
      <c r="S48" s="136">
        <v>0.34170854271356788</v>
      </c>
      <c r="T48" s="136">
        <v>1.291457286432161</v>
      </c>
      <c r="U48" s="136">
        <v>158.71356783919646</v>
      </c>
      <c r="V48" s="136">
        <v>96.26633165829243</v>
      </c>
      <c r="W48" s="136"/>
      <c r="X48" s="136" t="s">
        <v>186</v>
      </c>
      <c r="Y48" s="136" t="s">
        <v>648</v>
      </c>
      <c r="Z48" s="136" t="s">
        <v>300</v>
      </c>
      <c r="AA48" s="135" t="s">
        <v>735</v>
      </c>
      <c r="AB48" s="136" t="s">
        <v>186</v>
      </c>
      <c r="AC48" s="136" t="s">
        <v>288</v>
      </c>
      <c r="AD48" s="135">
        <v>44127</v>
      </c>
    </row>
    <row r="49" spans="1:30" ht="15.75" x14ac:dyDescent="0.25">
      <c r="A49" s="136" t="s">
        <v>311</v>
      </c>
      <c r="B49" s="136" t="s">
        <v>312</v>
      </c>
      <c r="C49" s="136" t="s">
        <v>313</v>
      </c>
      <c r="D49" s="136" t="s">
        <v>209</v>
      </c>
      <c r="E49" s="136">
        <v>85132</v>
      </c>
      <c r="F49" s="136" t="s">
        <v>210</v>
      </c>
      <c r="G49" s="136" t="s">
        <v>232</v>
      </c>
      <c r="H49" s="136" t="s">
        <v>5</v>
      </c>
      <c r="I49" s="136">
        <v>3.73309265944645</v>
      </c>
      <c r="J49" s="136">
        <v>142.59798994975108</v>
      </c>
      <c r="K49" s="136">
        <v>6.0703517587939704</v>
      </c>
      <c r="L49" s="136">
        <v>1.2060301507537687</v>
      </c>
      <c r="M49" s="136">
        <v>0.68341708542713675</v>
      </c>
      <c r="N49" s="136">
        <v>3.9497487437185832</v>
      </c>
      <c r="O49" s="136">
        <v>146.56281407035397</v>
      </c>
      <c r="P49" s="136">
        <v>3.0150753768844223E-2</v>
      </c>
      <c r="Q49" s="136">
        <v>1.507537688442211E-2</v>
      </c>
      <c r="R49" s="136">
        <v>0.62814070351758833</v>
      </c>
      <c r="S49" s="136">
        <v>0.3316582914572867</v>
      </c>
      <c r="T49" s="136">
        <v>0.26633165829145727</v>
      </c>
      <c r="U49" s="136">
        <v>149.33165829145972</v>
      </c>
      <c r="V49" s="136">
        <v>43.31658291457331</v>
      </c>
      <c r="W49" s="136">
        <v>392</v>
      </c>
      <c r="X49" s="136" t="s">
        <v>186</v>
      </c>
      <c r="Y49" s="136" t="s">
        <v>696</v>
      </c>
      <c r="Z49" s="136" t="s">
        <v>188</v>
      </c>
      <c r="AA49" s="135" t="s">
        <v>734</v>
      </c>
      <c r="AB49" s="136" t="s">
        <v>186</v>
      </c>
      <c r="AC49" s="136" t="s">
        <v>696</v>
      </c>
      <c r="AD49" s="135">
        <v>44294</v>
      </c>
    </row>
    <row r="50" spans="1:30" ht="15.75" x14ac:dyDescent="0.25">
      <c r="A50" s="136" t="s">
        <v>334</v>
      </c>
      <c r="B50" s="136" t="s">
        <v>335</v>
      </c>
      <c r="C50" s="136" t="s">
        <v>336</v>
      </c>
      <c r="D50" s="136" t="s">
        <v>278</v>
      </c>
      <c r="E50" s="136">
        <v>32063</v>
      </c>
      <c r="F50" s="136" t="s">
        <v>30</v>
      </c>
      <c r="G50" s="136" t="s">
        <v>206</v>
      </c>
      <c r="H50" s="136" t="s">
        <v>185</v>
      </c>
      <c r="I50" s="136">
        <v>45.7777777777778</v>
      </c>
      <c r="J50" s="136">
        <v>4.065326633165828</v>
      </c>
      <c r="K50" s="136">
        <v>22.281407035175889</v>
      </c>
      <c r="L50" s="136">
        <v>62.386934673366831</v>
      </c>
      <c r="M50" s="136">
        <v>59.839195979899522</v>
      </c>
      <c r="N50" s="136">
        <v>111.51758793969859</v>
      </c>
      <c r="O50" s="136">
        <v>24.753768844221103</v>
      </c>
      <c r="P50" s="136">
        <v>9.4723618090452284</v>
      </c>
      <c r="Q50" s="136">
        <v>2.829145728643216</v>
      </c>
      <c r="R50" s="136">
        <v>52.844221105527637</v>
      </c>
      <c r="S50" s="136">
        <v>9.683417085427136</v>
      </c>
      <c r="T50" s="136">
        <v>6.4723618090452275</v>
      </c>
      <c r="U50" s="136">
        <v>79.572864321608051</v>
      </c>
      <c r="V50" s="136">
        <v>121.46231155778905</v>
      </c>
      <c r="W50" s="136">
        <v>192</v>
      </c>
      <c r="X50" s="136" t="s">
        <v>186</v>
      </c>
      <c r="Y50" s="136" t="s">
        <v>648</v>
      </c>
      <c r="Z50" s="136" t="s">
        <v>300</v>
      </c>
      <c r="AA50" s="135" t="s">
        <v>719</v>
      </c>
      <c r="AB50" s="136" t="s">
        <v>186</v>
      </c>
      <c r="AC50" s="136" t="s">
        <v>648</v>
      </c>
      <c r="AD50" s="135">
        <v>44140</v>
      </c>
    </row>
    <row r="51" spans="1:30" ht="15.75" x14ac:dyDescent="0.25">
      <c r="A51" s="136" t="s">
        <v>28</v>
      </c>
      <c r="B51" s="136" t="s">
        <v>376</v>
      </c>
      <c r="C51" s="136" t="s">
        <v>377</v>
      </c>
      <c r="D51" s="136" t="s">
        <v>298</v>
      </c>
      <c r="E51" s="136">
        <v>10924</v>
      </c>
      <c r="F51" s="136" t="s">
        <v>325</v>
      </c>
      <c r="G51" s="136" t="s">
        <v>206</v>
      </c>
      <c r="H51" s="136" t="s">
        <v>185</v>
      </c>
      <c r="I51" s="136">
        <v>61.449367088607602</v>
      </c>
      <c r="J51" s="136">
        <v>11.31658291457286</v>
      </c>
      <c r="K51" s="136">
        <v>23.477386934673365</v>
      </c>
      <c r="L51" s="136">
        <v>59.306532663316631</v>
      </c>
      <c r="M51" s="136">
        <v>46.477386934673383</v>
      </c>
      <c r="N51" s="136">
        <v>114.64321608040206</v>
      </c>
      <c r="O51" s="136">
        <v>22.080402010050243</v>
      </c>
      <c r="P51" s="136">
        <v>2.9547738693467331</v>
      </c>
      <c r="Q51" s="136">
        <v>0.89949748743718616</v>
      </c>
      <c r="R51" s="136">
        <v>40.678391959799008</v>
      </c>
      <c r="S51" s="136">
        <v>20.487437185929647</v>
      </c>
      <c r="T51" s="136">
        <v>20.537688442211049</v>
      </c>
      <c r="U51" s="136">
        <v>58.874371859296645</v>
      </c>
      <c r="V51" s="136">
        <v>95.512562814070392</v>
      </c>
      <c r="W51" s="136"/>
      <c r="X51" s="136" t="s">
        <v>186</v>
      </c>
      <c r="Y51" s="136" t="s">
        <v>648</v>
      </c>
      <c r="Z51" s="136" t="s">
        <v>300</v>
      </c>
      <c r="AA51" s="135" t="s">
        <v>733</v>
      </c>
      <c r="AB51" s="136" t="s">
        <v>186</v>
      </c>
      <c r="AC51" s="136" t="s">
        <v>648</v>
      </c>
      <c r="AD51" s="135">
        <v>44134</v>
      </c>
    </row>
    <row r="52" spans="1:30" ht="15.75" x14ac:dyDescent="0.25">
      <c r="A52" s="136" t="s">
        <v>9</v>
      </c>
      <c r="B52" s="136" t="s">
        <v>329</v>
      </c>
      <c r="C52" s="136" t="s">
        <v>31</v>
      </c>
      <c r="D52" s="136" t="s">
        <v>204</v>
      </c>
      <c r="E52" s="136">
        <v>71303</v>
      </c>
      <c r="F52" s="136" t="s">
        <v>205</v>
      </c>
      <c r="G52" s="136" t="s">
        <v>330</v>
      </c>
      <c r="H52" s="136" t="s">
        <v>5</v>
      </c>
      <c r="I52" s="136">
        <v>4.3924489089019696</v>
      </c>
      <c r="J52" s="136">
        <v>61.693467336684819</v>
      </c>
      <c r="K52" s="136">
        <v>10.974874371859247</v>
      </c>
      <c r="L52" s="136">
        <v>25.638190954773567</v>
      </c>
      <c r="M52" s="136">
        <v>31.010050251255866</v>
      </c>
      <c r="N52" s="136">
        <v>61.954773869348841</v>
      </c>
      <c r="O52" s="136">
        <v>67.271356783920837</v>
      </c>
      <c r="P52" s="136">
        <v>6.5326633165829151E-2</v>
      </c>
      <c r="Q52" s="136">
        <v>2.5125628140703519E-2</v>
      </c>
      <c r="R52" s="136">
        <v>35.195979899497239</v>
      </c>
      <c r="S52" s="136">
        <v>10.758793969849181</v>
      </c>
      <c r="T52" s="136">
        <v>8.1356783919597735</v>
      </c>
      <c r="U52" s="136">
        <v>75.226130653267873</v>
      </c>
      <c r="V52" s="136">
        <v>128.05527638191549</v>
      </c>
      <c r="W52" s="136"/>
      <c r="X52" s="136" t="s">
        <v>207</v>
      </c>
      <c r="Y52" s="136"/>
      <c r="Z52" s="136"/>
      <c r="AA52" s="135"/>
      <c r="AB52" s="136" t="s">
        <v>207</v>
      </c>
      <c r="AC52" s="136"/>
      <c r="AD52" s="135"/>
    </row>
    <row r="53" spans="1:30" ht="15.75" x14ac:dyDescent="0.25">
      <c r="A53" s="136" t="s">
        <v>732</v>
      </c>
      <c r="B53" s="136" t="s">
        <v>731</v>
      </c>
      <c r="C53" s="136" t="s">
        <v>730</v>
      </c>
      <c r="D53" s="136" t="s">
        <v>182</v>
      </c>
      <c r="E53" s="136">
        <v>93250</v>
      </c>
      <c r="F53" s="136" t="s">
        <v>316</v>
      </c>
      <c r="G53" s="136" t="s">
        <v>198</v>
      </c>
      <c r="H53" s="136" t="s">
        <v>185</v>
      </c>
      <c r="I53" s="136">
        <v>69.282051282051299</v>
      </c>
      <c r="J53" s="136">
        <v>0</v>
      </c>
      <c r="K53" s="136">
        <v>0.5879396984924623</v>
      </c>
      <c r="L53" s="136">
        <v>38.140703517587973</v>
      </c>
      <c r="M53" s="136">
        <v>89.351758793969864</v>
      </c>
      <c r="N53" s="136">
        <v>126.2562814070352</v>
      </c>
      <c r="O53" s="136">
        <v>1.8241206030150752</v>
      </c>
      <c r="P53" s="136">
        <v>0</v>
      </c>
      <c r="Q53" s="136">
        <v>0</v>
      </c>
      <c r="R53" s="136">
        <v>74.783919597989964</v>
      </c>
      <c r="S53" s="136">
        <v>3.0251256281407035</v>
      </c>
      <c r="T53" s="136">
        <v>1</v>
      </c>
      <c r="U53" s="136">
        <v>49.271356783919636</v>
      </c>
      <c r="V53" s="136">
        <v>105.4773869346734</v>
      </c>
      <c r="W53" s="136">
        <v>560</v>
      </c>
      <c r="X53" s="136" t="s">
        <v>186</v>
      </c>
      <c r="Y53" s="136" t="s">
        <v>696</v>
      </c>
      <c r="Z53" s="136" t="s">
        <v>188</v>
      </c>
      <c r="AA53" s="135" t="s">
        <v>674</v>
      </c>
      <c r="AB53" s="136" t="s">
        <v>186</v>
      </c>
      <c r="AC53" s="136" t="s">
        <v>696</v>
      </c>
      <c r="AD53" s="135">
        <v>44272</v>
      </c>
    </row>
    <row r="54" spans="1:30" ht="15.75" x14ac:dyDescent="0.25">
      <c r="A54" s="136" t="s">
        <v>317</v>
      </c>
      <c r="B54" s="136" t="s">
        <v>318</v>
      </c>
      <c r="C54" s="136" t="s">
        <v>319</v>
      </c>
      <c r="D54" s="136" t="s">
        <v>29</v>
      </c>
      <c r="E54" s="136">
        <v>2360</v>
      </c>
      <c r="F54" s="136" t="s">
        <v>320</v>
      </c>
      <c r="G54" s="136" t="s">
        <v>206</v>
      </c>
      <c r="H54" s="136" t="s">
        <v>5</v>
      </c>
      <c r="I54" s="136">
        <v>87.6721991701245</v>
      </c>
      <c r="J54" s="136">
        <v>0.19597989949748743</v>
      </c>
      <c r="K54" s="136">
        <v>0</v>
      </c>
      <c r="L54" s="136">
        <v>41.532663316582905</v>
      </c>
      <c r="M54" s="136">
        <v>85.33165829145733</v>
      </c>
      <c r="N54" s="136">
        <v>107.22110552763823</v>
      </c>
      <c r="O54" s="136">
        <v>19.8391959798995</v>
      </c>
      <c r="P54" s="136">
        <v>0</v>
      </c>
      <c r="Q54" s="136">
        <v>0</v>
      </c>
      <c r="R54" s="136">
        <v>61.145728643216081</v>
      </c>
      <c r="S54" s="136">
        <v>6.0301507537688446</v>
      </c>
      <c r="T54" s="136">
        <v>2.3065326633165828</v>
      </c>
      <c r="U54" s="136">
        <v>57.577889447236188</v>
      </c>
      <c r="V54" s="136">
        <v>113.94472361809052</v>
      </c>
      <c r="W54" s="136"/>
      <c r="X54" s="136" t="s">
        <v>186</v>
      </c>
      <c r="Y54" s="136" t="s">
        <v>648</v>
      </c>
      <c r="Z54" s="136" t="s">
        <v>300</v>
      </c>
      <c r="AA54" s="135" t="s">
        <v>729</v>
      </c>
      <c r="AB54" s="136" t="s">
        <v>186</v>
      </c>
      <c r="AC54" s="136" t="s">
        <v>648</v>
      </c>
      <c r="AD54" s="135">
        <v>44195</v>
      </c>
    </row>
    <row r="55" spans="1:30" ht="15.75" x14ac:dyDescent="0.25">
      <c r="A55" s="136" t="s">
        <v>728</v>
      </c>
      <c r="B55" s="136" t="s">
        <v>727</v>
      </c>
      <c r="C55" s="136" t="s">
        <v>240</v>
      </c>
      <c r="D55" s="136" t="s">
        <v>196</v>
      </c>
      <c r="E55" s="136">
        <v>77301</v>
      </c>
      <c r="F55" s="136" t="s">
        <v>241</v>
      </c>
      <c r="G55" s="136" t="s">
        <v>206</v>
      </c>
      <c r="H55" s="136" t="s">
        <v>185</v>
      </c>
      <c r="I55" s="136">
        <v>17.4351931330472</v>
      </c>
      <c r="J55" s="136">
        <v>109.77889447236257</v>
      </c>
      <c r="K55" s="136">
        <v>6.5829145728643219</v>
      </c>
      <c r="L55" s="136">
        <v>3.050251256281407</v>
      </c>
      <c r="M55" s="136">
        <v>1.0452261306532664</v>
      </c>
      <c r="N55" s="136">
        <v>8.8090452261306549</v>
      </c>
      <c r="O55" s="136">
        <v>111.64824120603087</v>
      </c>
      <c r="P55" s="136">
        <v>0</v>
      </c>
      <c r="Q55" s="136">
        <v>0</v>
      </c>
      <c r="R55" s="136">
        <v>3.8994974874371864</v>
      </c>
      <c r="S55" s="136">
        <v>0.76381909547738691</v>
      </c>
      <c r="T55" s="136">
        <v>1.9798994974874373</v>
      </c>
      <c r="U55" s="136">
        <v>113.8140703517595</v>
      </c>
      <c r="V55" s="136">
        <v>47.939698492462561</v>
      </c>
      <c r="W55" s="136"/>
      <c r="X55" s="136" t="s">
        <v>186</v>
      </c>
      <c r="Y55" s="136" t="s">
        <v>648</v>
      </c>
      <c r="Z55" s="136" t="s">
        <v>300</v>
      </c>
      <c r="AA55" s="135" t="s">
        <v>697</v>
      </c>
      <c r="AB55" s="136" t="s">
        <v>186</v>
      </c>
      <c r="AC55" s="136" t="s">
        <v>648</v>
      </c>
      <c r="AD55" s="135">
        <v>44183</v>
      </c>
    </row>
    <row r="56" spans="1:30" ht="15.75" x14ac:dyDescent="0.25">
      <c r="A56" s="136" t="s">
        <v>726</v>
      </c>
      <c r="B56" s="136" t="s">
        <v>725</v>
      </c>
      <c r="C56" s="136" t="s">
        <v>181</v>
      </c>
      <c r="D56" s="136" t="s">
        <v>182</v>
      </c>
      <c r="E56" s="136">
        <v>92301</v>
      </c>
      <c r="F56" s="136" t="s">
        <v>183</v>
      </c>
      <c r="G56" s="136" t="s">
        <v>198</v>
      </c>
      <c r="H56" s="136" t="s">
        <v>185</v>
      </c>
      <c r="I56" s="136">
        <v>81.982905982906004</v>
      </c>
      <c r="J56" s="136">
        <v>1.6884422110552764</v>
      </c>
      <c r="K56" s="136">
        <v>6.7336683417085439</v>
      </c>
      <c r="L56" s="136">
        <v>22.597989949748747</v>
      </c>
      <c r="M56" s="136">
        <v>62.301507537688472</v>
      </c>
      <c r="N56" s="136">
        <v>81.919597989949807</v>
      </c>
      <c r="O56" s="136">
        <v>6.50753768844221</v>
      </c>
      <c r="P56" s="136">
        <v>2.170854271356784</v>
      </c>
      <c r="Q56" s="136">
        <v>2.7236180904522618</v>
      </c>
      <c r="R56" s="136">
        <v>60.467336683417102</v>
      </c>
      <c r="S56" s="136">
        <v>9.7638190954773876</v>
      </c>
      <c r="T56" s="136">
        <v>1.3316582914572863</v>
      </c>
      <c r="U56" s="136">
        <v>21.758793969849254</v>
      </c>
      <c r="V56" s="136">
        <v>71.130653266331691</v>
      </c>
      <c r="W56" s="136">
        <v>120</v>
      </c>
      <c r="X56" s="136" t="s">
        <v>186</v>
      </c>
      <c r="Y56" s="136" t="s">
        <v>696</v>
      </c>
      <c r="Z56" s="136" t="s">
        <v>188</v>
      </c>
      <c r="AA56" s="135" t="s">
        <v>724</v>
      </c>
      <c r="AB56" s="136" t="s">
        <v>186</v>
      </c>
      <c r="AC56" s="136" t="s">
        <v>696</v>
      </c>
      <c r="AD56" s="135">
        <v>44279</v>
      </c>
    </row>
    <row r="57" spans="1:30" ht="15.75" x14ac:dyDescent="0.25">
      <c r="A57" s="136" t="s">
        <v>7</v>
      </c>
      <c r="B57" s="136" t="s">
        <v>378</v>
      </c>
      <c r="C57" s="136" t="s">
        <v>379</v>
      </c>
      <c r="D57" s="136" t="s">
        <v>204</v>
      </c>
      <c r="E57" s="136">
        <v>70655</v>
      </c>
      <c r="F57" s="136" t="s">
        <v>205</v>
      </c>
      <c r="G57" s="136" t="s">
        <v>206</v>
      </c>
      <c r="H57" s="136" t="s">
        <v>5</v>
      </c>
      <c r="I57" s="136">
        <v>49.947229551451201</v>
      </c>
      <c r="J57" s="136">
        <v>87.869346733668152</v>
      </c>
      <c r="K57" s="136">
        <v>2.6482412060301508</v>
      </c>
      <c r="L57" s="136">
        <v>0.64824120603015079</v>
      </c>
      <c r="M57" s="136">
        <v>0.16582914572864321</v>
      </c>
      <c r="N57" s="136">
        <v>3.3467336683417086</v>
      </c>
      <c r="O57" s="136">
        <v>87.984924623115376</v>
      </c>
      <c r="P57" s="136">
        <v>0</v>
      </c>
      <c r="Q57" s="136">
        <v>0</v>
      </c>
      <c r="R57" s="136">
        <v>1.9849246231155779</v>
      </c>
      <c r="S57" s="136">
        <v>0</v>
      </c>
      <c r="T57" s="136">
        <v>0.74874371859296485</v>
      </c>
      <c r="U57" s="136">
        <v>88.597989949748566</v>
      </c>
      <c r="V57" s="136">
        <v>51.165829145728623</v>
      </c>
      <c r="W57" s="136">
        <v>170</v>
      </c>
      <c r="X57" s="136" t="s">
        <v>186</v>
      </c>
      <c r="Y57" s="136" t="s">
        <v>696</v>
      </c>
      <c r="Z57" s="136" t="s">
        <v>188</v>
      </c>
      <c r="AA57" s="135" t="s">
        <v>723</v>
      </c>
      <c r="AB57" s="136" t="s">
        <v>186</v>
      </c>
      <c r="AC57" s="136" t="s">
        <v>696</v>
      </c>
      <c r="AD57" s="135">
        <v>44174</v>
      </c>
    </row>
    <row r="58" spans="1:30" ht="15.75" x14ac:dyDescent="0.25">
      <c r="A58" s="136" t="s">
        <v>309</v>
      </c>
      <c r="B58" s="136" t="s">
        <v>310</v>
      </c>
      <c r="C58" s="136" t="s">
        <v>38</v>
      </c>
      <c r="D58" s="136" t="s">
        <v>196</v>
      </c>
      <c r="E58" s="136">
        <v>76837</v>
      </c>
      <c r="F58" s="136" t="s">
        <v>267</v>
      </c>
      <c r="G58" s="136" t="s">
        <v>249</v>
      </c>
      <c r="H58" s="136" t="s">
        <v>5</v>
      </c>
      <c r="I58" s="136">
        <v>27.782071097372501</v>
      </c>
      <c r="J58" s="136">
        <v>15.587939698492447</v>
      </c>
      <c r="K58" s="136">
        <v>32.100502512562691</v>
      </c>
      <c r="L58" s="136">
        <v>15.336683417085421</v>
      </c>
      <c r="M58" s="136">
        <v>25.477386934673365</v>
      </c>
      <c r="N58" s="136">
        <v>63.82914572864324</v>
      </c>
      <c r="O58" s="136">
        <v>24.582914572864347</v>
      </c>
      <c r="P58" s="136">
        <v>9.0452261306532666E-2</v>
      </c>
      <c r="Q58" s="136">
        <v>0</v>
      </c>
      <c r="R58" s="136">
        <v>29.185929648241213</v>
      </c>
      <c r="S58" s="136">
        <v>4.4321608040201008</v>
      </c>
      <c r="T58" s="136">
        <v>1.1557788944723617</v>
      </c>
      <c r="U58" s="136">
        <v>53.728643216080599</v>
      </c>
      <c r="V58" s="136">
        <v>64.502512562814232</v>
      </c>
      <c r="W58" s="136"/>
      <c r="X58" s="136" t="s">
        <v>186</v>
      </c>
      <c r="Y58" s="136" t="s">
        <v>288</v>
      </c>
      <c r="Z58" s="136" t="s">
        <v>300</v>
      </c>
      <c r="AA58" s="135" t="s">
        <v>722</v>
      </c>
      <c r="AB58" s="136" t="s">
        <v>186</v>
      </c>
      <c r="AC58" s="136" t="s">
        <v>288</v>
      </c>
      <c r="AD58" s="135">
        <v>44168</v>
      </c>
    </row>
    <row r="59" spans="1:30" ht="15.75" x14ac:dyDescent="0.25">
      <c r="A59" s="136" t="s">
        <v>340</v>
      </c>
      <c r="B59" s="136" t="s">
        <v>341</v>
      </c>
      <c r="C59" s="136" t="s">
        <v>23</v>
      </c>
      <c r="D59" s="136" t="s">
        <v>268</v>
      </c>
      <c r="E59" s="136">
        <v>7201</v>
      </c>
      <c r="F59" s="136" t="s">
        <v>269</v>
      </c>
      <c r="G59" s="136" t="s">
        <v>198</v>
      </c>
      <c r="H59" s="136" t="s">
        <v>185</v>
      </c>
      <c r="I59" s="136">
        <v>12.756058158319901</v>
      </c>
      <c r="J59" s="136">
        <v>69.246231155779171</v>
      </c>
      <c r="K59" s="136">
        <v>10.964824120603016</v>
      </c>
      <c r="L59" s="136">
        <v>5.7035175879396833</v>
      </c>
      <c r="M59" s="136">
        <v>2.1407035175879385</v>
      </c>
      <c r="N59" s="136">
        <v>8.1708542713567773</v>
      </c>
      <c r="O59" s="136">
        <v>72.889447236181297</v>
      </c>
      <c r="P59" s="136">
        <v>0.94472361809045247</v>
      </c>
      <c r="Q59" s="136">
        <v>6.0502512562814053</v>
      </c>
      <c r="R59" s="136">
        <v>1.6381909547738693</v>
      </c>
      <c r="S59" s="136">
        <v>1.6984924623115574</v>
      </c>
      <c r="T59" s="136">
        <v>3.1055276381909547</v>
      </c>
      <c r="U59" s="136">
        <v>81.613065326633574</v>
      </c>
      <c r="V59" s="136">
        <v>37.306532663316624</v>
      </c>
      <c r="W59" s="136">
        <v>285</v>
      </c>
      <c r="X59" s="136" t="s">
        <v>186</v>
      </c>
      <c r="Y59" s="136" t="s">
        <v>696</v>
      </c>
      <c r="Z59" s="136" t="s">
        <v>188</v>
      </c>
      <c r="AA59" s="135" t="s">
        <v>711</v>
      </c>
      <c r="AB59" s="136" t="s">
        <v>186</v>
      </c>
      <c r="AC59" s="136" t="s">
        <v>187</v>
      </c>
      <c r="AD59" s="135">
        <v>44091</v>
      </c>
    </row>
    <row r="60" spans="1:30" ht="15.75" x14ac:dyDescent="0.25">
      <c r="A60" s="136" t="s">
        <v>418</v>
      </c>
      <c r="B60" s="136" t="s">
        <v>419</v>
      </c>
      <c r="C60" s="136" t="s">
        <v>420</v>
      </c>
      <c r="D60" s="136" t="s">
        <v>209</v>
      </c>
      <c r="E60" s="136">
        <v>85349</v>
      </c>
      <c r="F60" s="136" t="s">
        <v>222</v>
      </c>
      <c r="G60" s="136" t="s">
        <v>206</v>
      </c>
      <c r="H60" s="136" t="s">
        <v>185</v>
      </c>
      <c r="I60" s="136">
        <v>8.3215703573004003</v>
      </c>
      <c r="J60" s="136">
        <v>85.969849246232044</v>
      </c>
      <c r="K60" s="136">
        <v>0.87939698492462481</v>
      </c>
      <c r="L60" s="136">
        <v>6.0301507537688447E-2</v>
      </c>
      <c r="M60" s="136">
        <v>5.0251256281407031E-2</v>
      </c>
      <c r="N60" s="136">
        <v>0.64824120603015112</v>
      </c>
      <c r="O60" s="136">
        <v>66.70351758794007</v>
      </c>
      <c r="P60" s="136">
        <v>0.17587939698492464</v>
      </c>
      <c r="Q60" s="136">
        <v>19.432160804020054</v>
      </c>
      <c r="R60" s="136">
        <v>6.030150753768844E-2</v>
      </c>
      <c r="S60" s="136">
        <v>5.0251256281407036E-3</v>
      </c>
      <c r="T60" s="136">
        <v>1.507537688442211E-2</v>
      </c>
      <c r="U60" s="136">
        <v>86.879396984925648</v>
      </c>
      <c r="V60" s="136">
        <v>37.442211055276339</v>
      </c>
      <c r="W60" s="136">
        <v>100</v>
      </c>
      <c r="X60" s="136" t="s">
        <v>186</v>
      </c>
      <c r="Y60" s="136" t="s">
        <v>648</v>
      </c>
      <c r="Z60" s="136" t="s">
        <v>300</v>
      </c>
      <c r="AA60" s="135" t="s">
        <v>721</v>
      </c>
      <c r="AB60" s="136" t="s">
        <v>186</v>
      </c>
      <c r="AC60" s="136" t="s">
        <v>648</v>
      </c>
      <c r="AD60" s="135">
        <v>44160</v>
      </c>
    </row>
    <row r="61" spans="1:30" ht="15.75" x14ac:dyDescent="0.25">
      <c r="A61" s="136" t="s">
        <v>369</v>
      </c>
      <c r="B61" s="136" t="s">
        <v>370</v>
      </c>
      <c r="C61" s="136" t="s">
        <v>371</v>
      </c>
      <c r="D61" s="136" t="s">
        <v>372</v>
      </c>
      <c r="E61" s="136">
        <v>41005</v>
      </c>
      <c r="F61" s="136" t="s">
        <v>36</v>
      </c>
      <c r="G61" s="136" t="s">
        <v>249</v>
      </c>
      <c r="H61" s="136" t="s">
        <v>185</v>
      </c>
      <c r="I61" s="136">
        <v>44.421052631578902</v>
      </c>
      <c r="J61" s="136">
        <v>9.0452261306532655</v>
      </c>
      <c r="K61" s="136">
        <v>13.844221105527639</v>
      </c>
      <c r="L61" s="136">
        <v>26.974874371859293</v>
      </c>
      <c r="M61" s="136">
        <v>32.391959798994982</v>
      </c>
      <c r="N61" s="136">
        <v>63.86934673366833</v>
      </c>
      <c r="O61" s="136">
        <v>16.371859296482402</v>
      </c>
      <c r="P61" s="136">
        <v>1.5929648241206031</v>
      </c>
      <c r="Q61" s="136">
        <v>0.42211055276381915</v>
      </c>
      <c r="R61" s="136">
        <v>18.482412060301506</v>
      </c>
      <c r="S61" s="136">
        <v>8.0804020100502516</v>
      </c>
      <c r="T61" s="136">
        <v>6.7035175879396984</v>
      </c>
      <c r="U61" s="136">
        <v>48.989949748743747</v>
      </c>
      <c r="V61" s="136">
        <v>59.989949748743705</v>
      </c>
      <c r="W61" s="136"/>
      <c r="X61" s="136" t="s">
        <v>186</v>
      </c>
      <c r="Y61" s="136" t="s">
        <v>288</v>
      </c>
      <c r="Z61" s="136" t="s">
        <v>300</v>
      </c>
      <c r="AA61" s="135" t="s">
        <v>715</v>
      </c>
      <c r="AB61" s="136" t="s">
        <v>186</v>
      </c>
      <c r="AC61" s="136" t="s">
        <v>288</v>
      </c>
      <c r="AD61" s="135">
        <v>44258</v>
      </c>
    </row>
    <row r="62" spans="1:30" ht="15.75" x14ac:dyDescent="0.25">
      <c r="A62" s="136" t="s">
        <v>25</v>
      </c>
      <c r="B62" s="136" t="s">
        <v>380</v>
      </c>
      <c r="C62" s="136" t="s">
        <v>37</v>
      </c>
      <c r="D62" s="136" t="s">
        <v>236</v>
      </c>
      <c r="E62" s="136">
        <v>87021</v>
      </c>
      <c r="F62" s="136" t="s">
        <v>237</v>
      </c>
      <c r="G62" s="136" t="s">
        <v>206</v>
      </c>
      <c r="H62" s="136" t="s">
        <v>5</v>
      </c>
      <c r="I62" s="136">
        <v>54.263779527559102</v>
      </c>
      <c r="J62" s="136">
        <v>70.577889447236231</v>
      </c>
      <c r="K62" s="136">
        <v>3.9195979899497484</v>
      </c>
      <c r="L62" s="136">
        <v>0.59798994974874375</v>
      </c>
      <c r="M62" s="136">
        <v>0</v>
      </c>
      <c r="N62" s="136">
        <v>3.9748743718592965</v>
      </c>
      <c r="O62" s="136">
        <v>71.120603015075403</v>
      </c>
      <c r="P62" s="136">
        <v>0</v>
      </c>
      <c r="Q62" s="136">
        <v>0</v>
      </c>
      <c r="R62" s="136">
        <v>0</v>
      </c>
      <c r="S62" s="136">
        <v>0</v>
      </c>
      <c r="T62" s="136">
        <v>2.3567839195979898</v>
      </c>
      <c r="U62" s="136">
        <v>72.738693467336674</v>
      </c>
      <c r="V62" s="136">
        <v>36.432160804020114</v>
      </c>
      <c r="W62" s="136"/>
      <c r="X62" s="136" t="s">
        <v>186</v>
      </c>
      <c r="Y62" s="136" t="s">
        <v>696</v>
      </c>
      <c r="Z62" s="136" t="s">
        <v>188</v>
      </c>
      <c r="AA62" s="135" t="s">
        <v>720</v>
      </c>
      <c r="AB62" s="136" t="s">
        <v>186</v>
      </c>
      <c r="AC62" s="136" t="s">
        <v>696</v>
      </c>
      <c r="AD62" s="135">
        <v>44168</v>
      </c>
    </row>
    <row r="63" spans="1:30" ht="15.75" x14ac:dyDescent="0.25">
      <c r="A63" s="136" t="s">
        <v>396</v>
      </c>
      <c r="B63" s="136" t="s">
        <v>397</v>
      </c>
      <c r="C63" s="136" t="s">
        <v>353</v>
      </c>
      <c r="D63" s="136" t="s">
        <v>347</v>
      </c>
      <c r="E63" s="136">
        <v>89060</v>
      </c>
      <c r="F63" s="136" t="s">
        <v>348</v>
      </c>
      <c r="G63" s="136" t="s">
        <v>206</v>
      </c>
      <c r="H63" s="136" t="s">
        <v>185</v>
      </c>
      <c r="I63" s="136">
        <v>37.243902439024403</v>
      </c>
      <c r="J63" s="136">
        <v>6.4974874371859288</v>
      </c>
      <c r="K63" s="136">
        <v>8.2663316582914561</v>
      </c>
      <c r="L63" s="136">
        <v>23.331658291457295</v>
      </c>
      <c r="M63" s="136">
        <v>31.160804020100489</v>
      </c>
      <c r="N63" s="136">
        <v>60.934673366834154</v>
      </c>
      <c r="O63" s="136">
        <v>8.3216080402010046</v>
      </c>
      <c r="P63" s="136">
        <v>0</v>
      </c>
      <c r="Q63" s="136">
        <v>0</v>
      </c>
      <c r="R63" s="136">
        <v>33.864321608040207</v>
      </c>
      <c r="S63" s="136">
        <v>5.2010050251256281</v>
      </c>
      <c r="T63" s="136">
        <v>1.2311557788944725</v>
      </c>
      <c r="U63" s="136">
        <v>28.959798994974882</v>
      </c>
      <c r="V63" s="136">
        <v>63.432160804020064</v>
      </c>
      <c r="W63" s="136"/>
      <c r="X63" s="136" t="s">
        <v>186</v>
      </c>
      <c r="Y63" s="136" t="s">
        <v>648</v>
      </c>
      <c r="Z63" s="136" t="s">
        <v>300</v>
      </c>
      <c r="AA63" s="135" t="s">
        <v>719</v>
      </c>
      <c r="AB63" s="136" t="s">
        <v>186</v>
      </c>
      <c r="AC63" s="136" t="s">
        <v>648</v>
      </c>
      <c r="AD63" s="135">
        <v>44139</v>
      </c>
    </row>
    <row r="64" spans="1:30" ht="15.75" x14ac:dyDescent="0.25">
      <c r="A64" s="136" t="s">
        <v>381</v>
      </c>
      <c r="B64" s="136" t="s">
        <v>382</v>
      </c>
      <c r="C64" s="136" t="s">
        <v>383</v>
      </c>
      <c r="D64" s="136" t="s">
        <v>384</v>
      </c>
      <c r="E64" s="136">
        <v>2863</v>
      </c>
      <c r="F64" s="136" t="s">
        <v>320</v>
      </c>
      <c r="G64" s="136" t="s">
        <v>249</v>
      </c>
      <c r="H64" s="136" t="s">
        <v>5</v>
      </c>
      <c r="I64" s="136">
        <v>34.478540772532199</v>
      </c>
      <c r="J64" s="136">
        <v>56.919597989949835</v>
      </c>
      <c r="K64" s="136">
        <v>12.100502512562814</v>
      </c>
      <c r="L64" s="136">
        <v>0</v>
      </c>
      <c r="M64" s="136">
        <v>1.0050251256281407E-2</v>
      </c>
      <c r="N64" s="136">
        <v>11.527638190954773</v>
      </c>
      <c r="O64" s="136">
        <v>57.502512562814161</v>
      </c>
      <c r="P64" s="136">
        <v>0</v>
      </c>
      <c r="Q64" s="136">
        <v>0</v>
      </c>
      <c r="R64" s="136">
        <v>4.1306532663316586</v>
      </c>
      <c r="S64" s="136">
        <v>1.949748743718593</v>
      </c>
      <c r="T64" s="136">
        <v>1.9648241206030153</v>
      </c>
      <c r="U64" s="136">
        <v>60.984924623115695</v>
      </c>
      <c r="V64" s="136">
        <v>26.407035175879408</v>
      </c>
      <c r="W64" s="136"/>
      <c r="X64" s="136" t="s">
        <v>186</v>
      </c>
      <c r="Y64" s="136" t="s">
        <v>648</v>
      </c>
      <c r="Z64" s="136" t="s">
        <v>300</v>
      </c>
      <c r="AA64" s="135" t="s">
        <v>718</v>
      </c>
      <c r="AB64" s="136" t="s">
        <v>186</v>
      </c>
      <c r="AC64" s="136" t="s">
        <v>648</v>
      </c>
      <c r="AD64" s="135">
        <v>44155</v>
      </c>
    </row>
    <row r="65" spans="1:30" ht="15.75" x14ac:dyDescent="0.25">
      <c r="A65" s="136" t="s">
        <v>386</v>
      </c>
      <c r="B65" s="136" t="s">
        <v>387</v>
      </c>
      <c r="C65" s="136" t="s">
        <v>388</v>
      </c>
      <c r="D65" s="136" t="s">
        <v>344</v>
      </c>
      <c r="E65" s="136">
        <v>74647</v>
      </c>
      <c r="F65" s="136" t="s">
        <v>36</v>
      </c>
      <c r="G65" s="136" t="s">
        <v>206</v>
      </c>
      <c r="H65" s="136" t="s">
        <v>185</v>
      </c>
      <c r="I65" s="136">
        <v>36.737003058104001</v>
      </c>
      <c r="J65" s="136">
        <v>34.929648241206053</v>
      </c>
      <c r="K65" s="136">
        <v>6.5175879396984921</v>
      </c>
      <c r="L65" s="136">
        <v>16.688442211055275</v>
      </c>
      <c r="M65" s="136">
        <v>6.2512562814070343</v>
      </c>
      <c r="N65" s="136">
        <v>24.693467336683419</v>
      </c>
      <c r="O65" s="136">
        <v>35.226130653266338</v>
      </c>
      <c r="P65" s="136">
        <v>0.44221105527638194</v>
      </c>
      <c r="Q65" s="136">
        <v>4.0251256281407031</v>
      </c>
      <c r="R65" s="136">
        <v>13.06532663316583</v>
      </c>
      <c r="S65" s="136">
        <v>3.8241206030150749</v>
      </c>
      <c r="T65" s="136">
        <v>1.9547738693467334</v>
      </c>
      <c r="U65" s="136">
        <v>45.542713567839264</v>
      </c>
      <c r="V65" s="136">
        <v>43.346733668341756</v>
      </c>
      <c r="W65" s="136"/>
      <c r="X65" s="136" t="s">
        <v>186</v>
      </c>
      <c r="Y65" s="136" t="s">
        <v>696</v>
      </c>
      <c r="Z65" s="136" t="s">
        <v>188</v>
      </c>
      <c r="AA65" s="135" t="s">
        <v>717</v>
      </c>
      <c r="AB65" s="136" t="s">
        <v>186</v>
      </c>
      <c r="AC65" s="136" t="s">
        <v>187</v>
      </c>
      <c r="AD65" s="135">
        <v>44119</v>
      </c>
    </row>
    <row r="66" spans="1:30" ht="15.75" x14ac:dyDescent="0.25">
      <c r="A66" s="136" t="s">
        <v>404</v>
      </c>
      <c r="B66" s="136" t="s">
        <v>405</v>
      </c>
      <c r="C66" s="136" t="s">
        <v>406</v>
      </c>
      <c r="D66" s="136" t="s">
        <v>407</v>
      </c>
      <c r="E66" s="136">
        <v>66845</v>
      </c>
      <c r="F66" s="136" t="s">
        <v>36</v>
      </c>
      <c r="G66" s="136" t="s">
        <v>206</v>
      </c>
      <c r="H66" s="136" t="s">
        <v>185</v>
      </c>
      <c r="I66" s="136">
        <v>35.393586005830898</v>
      </c>
      <c r="J66" s="136">
        <v>5.1909547738693442</v>
      </c>
      <c r="K66" s="136">
        <v>13.708542713567841</v>
      </c>
      <c r="L66" s="136">
        <v>21.989949748743712</v>
      </c>
      <c r="M66" s="136">
        <v>19.075376884422109</v>
      </c>
      <c r="N66" s="136">
        <v>44.542713567839215</v>
      </c>
      <c r="O66" s="136">
        <v>11.18090452261306</v>
      </c>
      <c r="P66" s="136">
        <v>2.0150753768844223</v>
      </c>
      <c r="Q66" s="136">
        <v>2.2261306532663316</v>
      </c>
      <c r="R66" s="136">
        <v>16.824120603015068</v>
      </c>
      <c r="S66" s="136">
        <v>5.4572864321608039</v>
      </c>
      <c r="T66" s="136">
        <v>4.4020100502512554</v>
      </c>
      <c r="U66" s="136">
        <v>33.281407035175903</v>
      </c>
      <c r="V66" s="136">
        <v>52.643216080402063</v>
      </c>
      <c r="W66" s="136"/>
      <c r="X66" s="136" t="s">
        <v>186</v>
      </c>
      <c r="Y66" s="136" t="s">
        <v>648</v>
      </c>
      <c r="Z66" s="136" t="s">
        <v>300</v>
      </c>
      <c r="AA66" s="135" t="s">
        <v>698</v>
      </c>
      <c r="AB66" s="136" t="s">
        <v>186</v>
      </c>
      <c r="AC66" s="136" t="s">
        <v>648</v>
      </c>
      <c r="AD66" s="135">
        <v>44223</v>
      </c>
    </row>
    <row r="67" spans="1:30" ht="15.75" x14ac:dyDescent="0.25">
      <c r="A67" s="136" t="s">
        <v>6</v>
      </c>
      <c r="B67" s="136" t="s">
        <v>180</v>
      </c>
      <c r="C67" s="136" t="s">
        <v>181</v>
      </c>
      <c r="D67" s="136" t="s">
        <v>182</v>
      </c>
      <c r="E67" s="136">
        <v>92301</v>
      </c>
      <c r="F67" s="136" t="s">
        <v>183</v>
      </c>
      <c r="G67" s="136" t="s">
        <v>198</v>
      </c>
      <c r="H67" s="136" t="s">
        <v>185</v>
      </c>
      <c r="I67" s="136">
        <v>703.01587301587301</v>
      </c>
      <c r="J67" s="136">
        <v>4.1105527638190953</v>
      </c>
      <c r="K67" s="136">
        <v>2.1658291457286429</v>
      </c>
      <c r="L67" s="136">
        <v>10.884422110552764</v>
      </c>
      <c r="M67" s="136">
        <v>38.949748743718587</v>
      </c>
      <c r="N67" s="136">
        <v>46.291457286432184</v>
      </c>
      <c r="O67" s="136">
        <v>3.4271356783919602</v>
      </c>
      <c r="P67" s="136">
        <v>5.7738693467336679</v>
      </c>
      <c r="Q67" s="136">
        <v>0.61809045226130654</v>
      </c>
      <c r="R67" s="136">
        <v>38.713567839195996</v>
      </c>
      <c r="S67" s="136">
        <v>8.0502512562814061</v>
      </c>
      <c r="T67" s="136">
        <v>1.0904522613065328</v>
      </c>
      <c r="U67" s="136">
        <v>8.2562814070351749</v>
      </c>
      <c r="V67" s="136">
        <v>49.698492462311577</v>
      </c>
      <c r="W67" s="136">
        <v>1455</v>
      </c>
      <c r="X67" s="136" t="s">
        <v>186</v>
      </c>
      <c r="Y67" s="136" t="s">
        <v>696</v>
      </c>
      <c r="Z67" s="136" t="s">
        <v>188</v>
      </c>
      <c r="AA67" s="135" t="s">
        <v>716</v>
      </c>
      <c r="AB67" s="136" t="s">
        <v>186</v>
      </c>
      <c r="AC67" s="136" t="s">
        <v>696</v>
      </c>
      <c r="AD67" s="135">
        <v>44155</v>
      </c>
    </row>
    <row r="68" spans="1:30" ht="15.75" x14ac:dyDescent="0.25">
      <c r="A68" s="136" t="s">
        <v>361</v>
      </c>
      <c r="B68" s="136" t="s">
        <v>362</v>
      </c>
      <c r="C68" s="136" t="s">
        <v>363</v>
      </c>
      <c r="D68" s="136" t="s">
        <v>364</v>
      </c>
      <c r="E68" s="136">
        <v>49014</v>
      </c>
      <c r="F68" s="136" t="s">
        <v>359</v>
      </c>
      <c r="G68" s="136" t="s">
        <v>206</v>
      </c>
      <c r="H68" s="136" t="s">
        <v>185</v>
      </c>
      <c r="I68" s="136">
        <v>33.603636363636397</v>
      </c>
      <c r="J68" s="136">
        <v>9.6783919597989936</v>
      </c>
      <c r="K68" s="136">
        <v>11.79899497487437</v>
      </c>
      <c r="L68" s="136">
        <v>18.356783919598005</v>
      </c>
      <c r="M68" s="136">
        <v>15.497487437185926</v>
      </c>
      <c r="N68" s="136">
        <v>45.37688442211055</v>
      </c>
      <c r="O68" s="136">
        <v>8.9296482412060314</v>
      </c>
      <c r="P68" s="136">
        <v>0.67839195979899503</v>
      </c>
      <c r="Q68" s="136">
        <v>0.3467336683417086</v>
      </c>
      <c r="R68" s="136">
        <v>24.412060301507523</v>
      </c>
      <c r="S68" s="136">
        <v>10.030150753768842</v>
      </c>
      <c r="T68" s="136">
        <v>2.9748743718592965</v>
      </c>
      <c r="U68" s="136">
        <v>17.914572864321617</v>
      </c>
      <c r="V68" s="136">
        <v>49.065326633165824</v>
      </c>
      <c r="W68" s="136">
        <v>75</v>
      </c>
      <c r="X68" s="136" t="s">
        <v>186</v>
      </c>
      <c r="Y68" s="136" t="s">
        <v>648</v>
      </c>
      <c r="Z68" s="136" t="s">
        <v>300</v>
      </c>
      <c r="AA68" s="135" t="s">
        <v>715</v>
      </c>
      <c r="AB68" s="136" t="s">
        <v>186</v>
      </c>
      <c r="AC68" s="136" t="s">
        <v>648</v>
      </c>
      <c r="AD68" s="135">
        <v>44258</v>
      </c>
    </row>
    <row r="69" spans="1:30" ht="15.75" x14ac:dyDescent="0.25">
      <c r="A69" s="136" t="s">
        <v>427</v>
      </c>
      <c r="B69" s="136" t="s">
        <v>428</v>
      </c>
      <c r="C69" s="136" t="s">
        <v>13</v>
      </c>
      <c r="D69" s="136" t="s">
        <v>429</v>
      </c>
      <c r="E69" s="136">
        <v>47834</v>
      </c>
      <c r="F69" s="136" t="s">
        <v>36</v>
      </c>
      <c r="G69" s="136" t="s">
        <v>249</v>
      </c>
      <c r="H69" s="136" t="s">
        <v>185</v>
      </c>
      <c r="I69" s="136">
        <v>14.188654353562001</v>
      </c>
      <c r="J69" s="136">
        <v>8.3919597989949715</v>
      </c>
      <c r="K69" s="136">
        <v>7.9346733668341676</v>
      </c>
      <c r="L69" s="136">
        <v>18.427135678391927</v>
      </c>
      <c r="M69" s="136">
        <v>17.537688442211032</v>
      </c>
      <c r="N69" s="136">
        <v>34.005025125628151</v>
      </c>
      <c r="O69" s="136">
        <v>16.60301507537687</v>
      </c>
      <c r="P69" s="136">
        <v>0.80904522613065333</v>
      </c>
      <c r="Q69" s="136">
        <v>0.87437185929648265</v>
      </c>
      <c r="R69" s="136">
        <v>6.5778894472361804</v>
      </c>
      <c r="S69" s="136">
        <v>1.8894472361809047</v>
      </c>
      <c r="T69" s="136">
        <v>2.1356783919597992</v>
      </c>
      <c r="U69" s="136">
        <v>41.68844221105536</v>
      </c>
      <c r="V69" s="136">
        <v>36.125628140703547</v>
      </c>
      <c r="W69" s="136"/>
      <c r="X69" s="136" t="s">
        <v>186</v>
      </c>
      <c r="Y69" s="136" t="s">
        <v>250</v>
      </c>
      <c r="Z69" s="136" t="s">
        <v>188</v>
      </c>
      <c r="AA69" s="135" t="s">
        <v>708</v>
      </c>
      <c r="AB69" s="136" t="s">
        <v>186</v>
      </c>
      <c r="AC69" s="136" t="s">
        <v>250</v>
      </c>
      <c r="AD69" s="135">
        <v>44441</v>
      </c>
    </row>
    <row r="70" spans="1:30" ht="15.75" x14ac:dyDescent="0.25">
      <c r="A70" s="136" t="s">
        <v>49</v>
      </c>
      <c r="B70" s="136" t="s">
        <v>314</v>
      </c>
      <c r="C70" s="136" t="s">
        <v>315</v>
      </c>
      <c r="D70" s="136" t="s">
        <v>182</v>
      </c>
      <c r="E70" s="136">
        <v>93301</v>
      </c>
      <c r="F70" s="136" t="s">
        <v>316</v>
      </c>
      <c r="G70" s="136" t="s">
        <v>198</v>
      </c>
      <c r="H70" s="136" t="s">
        <v>185</v>
      </c>
      <c r="I70" s="136">
        <v>181.89655172413799</v>
      </c>
      <c r="J70" s="136">
        <v>0</v>
      </c>
      <c r="K70" s="136">
        <v>0</v>
      </c>
      <c r="L70" s="136">
        <v>18.582914572864322</v>
      </c>
      <c r="M70" s="136">
        <v>31.899497487437191</v>
      </c>
      <c r="N70" s="136">
        <v>49.904522613065325</v>
      </c>
      <c r="O70" s="136">
        <v>0.57788944723618085</v>
      </c>
      <c r="P70" s="136">
        <v>0</v>
      </c>
      <c r="Q70" s="136">
        <v>0</v>
      </c>
      <c r="R70" s="136">
        <v>31.974874371859311</v>
      </c>
      <c r="S70" s="136">
        <v>3.7386934673366836</v>
      </c>
      <c r="T70" s="136">
        <v>0</v>
      </c>
      <c r="U70" s="136">
        <v>14.768844221105526</v>
      </c>
      <c r="V70" s="136">
        <v>42.567839195979907</v>
      </c>
      <c r="W70" s="136">
        <v>320</v>
      </c>
      <c r="X70" s="136" t="s">
        <v>186</v>
      </c>
      <c r="Y70" s="136" t="s">
        <v>696</v>
      </c>
      <c r="Z70" s="136" t="s">
        <v>188</v>
      </c>
      <c r="AA70" s="135" t="s">
        <v>714</v>
      </c>
      <c r="AB70" s="136" t="s">
        <v>186</v>
      </c>
      <c r="AC70" s="136" t="s">
        <v>187</v>
      </c>
      <c r="AD70" s="135">
        <v>44118</v>
      </c>
    </row>
    <row r="71" spans="1:30" ht="15.75" x14ac:dyDescent="0.25">
      <c r="A71" s="136" t="s">
        <v>32</v>
      </c>
      <c r="B71" s="136" t="s">
        <v>352</v>
      </c>
      <c r="C71" s="136" t="s">
        <v>353</v>
      </c>
      <c r="D71" s="136" t="s">
        <v>347</v>
      </c>
      <c r="E71" s="136">
        <v>89060</v>
      </c>
      <c r="F71" s="136" t="s">
        <v>348</v>
      </c>
      <c r="G71" s="136" t="s">
        <v>249</v>
      </c>
      <c r="H71" s="136" t="s">
        <v>185</v>
      </c>
      <c r="I71" s="136">
        <v>49.734982332155496</v>
      </c>
      <c r="J71" s="136">
        <v>43.592964824120678</v>
      </c>
      <c r="K71" s="136">
        <v>3.9346733668341711</v>
      </c>
      <c r="L71" s="136">
        <v>2.170854271356784</v>
      </c>
      <c r="M71" s="136">
        <v>1.507537688442211E-2</v>
      </c>
      <c r="N71" s="136">
        <v>5.623115577889445</v>
      </c>
      <c r="O71" s="136">
        <v>28.663316582914533</v>
      </c>
      <c r="P71" s="136">
        <v>0.83417085427135673</v>
      </c>
      <c r="Q71" s="136">
        <v>14.592964824120598</v>
      </c>
      <c r="R71" s="136">
        <v>1.829145728643216</v>
      </c>
      <c r="S71" s="136">
        <v>1.1859296482412061</v>
      </c>
      <c r="T71" s="136">
        <v>0.28643216080402012</v>
      </c>
      <c r="U71" s="136">
        <v>46.412060301507637</v>
      </c>
      <c r="V71" s="136">
        <v>17.829145728643226</v>
      </c>
      <c r="W71" s="136"/>
      <c r="X71" s="136" t="s">
        <v>186</v>
      </c>
      <c r="Y71" s="136" t="s">
        <v>250</v>
      </c>
      <c r="Z71" s="136" t="s">
        <v>188</v>
      </c>
      <c r="AA71" s="135" t="s">
        <v>710</v>
      </c>
      <c r="AB71" s="136" t="s">
        <v>186</v>
      </c>
      <c r="AC71" s="136" t="s">
        <v>250</v>
      </c>
      <c r="AD71" s="135">
        <v>44154</v>
      </c>
    </row>
    <row r="72" spans="1:30" ht="15.75" x14ac:dyDescent="0.25">
      <c r="A72" s="136" t="s">
        <v>421</v>
      </c>
      <c r="B72" s="136" t="s">
        <v>422</v>
      </c>
      <c r="C72" s="136" t="s">
        <v>423</v>
      </c>
      <c r="D72" s="136" t="s">
        <v>323</v>
      </c>
      <c r="E72" s="136">
        <v>56201</v>
      </c>
      <c r="F72" s="136" t="s">
        <v>324</v>
      </c>
      <c r="G72" s="136" t="s">
        <v>206</v>
      </c>
      <c r="H72" s="136" t="s">
        <v>185</v>
      </c>
      <c r="I72" s="136">
        <v>67.919463087248303</v>
      </c>
      <c r="J72" s="136">
        <v>4.0753768844221101</v>
      </c>
      <c r="K72" s="136">
        <v>4.0452261306532664</v>
      </c>
      <c r="L72" s="136">
        <v>27.321608040201006</v>
      </c>
      <c r="M72" s="136">
        <v>14.115577889447239</v>
      </c>
      <c r="N72" s="136">
        <v>35.010050251256274</v>
      </c>
      <c r="O72" s="136">
        <v>8.9597989949748698</v>
      </c>
      <c r="P72" s="136">
        <v>4.4773869346733672</v>
      </c>
      <c r="Q72" s="136">
        <v>1.1105527638190955</v>
      </c>
      <c r="R72" s="136">
        <v>23.402010050251253</v>
      </c>
      <c r="S72" s="136">
        <v>4.6984924623115578</v>
      </c>
      <c r="T72" s="136">
        <v>0.34673366834170855</v>
      </c>
      <c r="U72" s="136">
        <v>21.110552763819104</v>
      </c>
      <c r="V72" s="136">
        <v>42.844221105527652</v>
      </c>
      <c r="W72" s="136"/>
      <c r="X72" s="136" t="s">
        <v>186</v>
      </c>
      <c r="Y72" s="136" t="s">
        <v>288</v>
      </c>
      <c r="Z72" s="136"/>
      <c r="AA72" s="135" t="s">
        <v>713</v>
      </c>
      <c r="AB72" s="136" t="s">
        <v>186</v>
      </c>
      <c r="AC72" s="136" t="s">
        <v>288</v>
      </c>
      <c r="AD72" s="135">
        <v>43657</v>
      </c>
    </row>
    <row r="73" spans="1:30" ht="15.75" x14ac:dyDescent="0.25">
      <c r="A73" s="136" t="s">
        <v>349</v>
      </c>
      <c r="B73" s="136" t="s">
        <v>350</v>
      </c>
      <c r="C73" s="136" t="s">
        <v>351</v>
      </c>
      <c r="D73" s="136" t="s">
        <v>290</v>
      </c>
      <c r="E73" s="136">
        <v>18428</v>
      </c>
      <c r="F73" s="136" t="s">
        <v>291</v>
      </c>
      <c r="G73" s="136" t="s">
        <v>206</v>
      </c>
      <c r="H73" s="136" t="s">
        <v>5</v>
      </c>
      <c r="I73" s="136">
        <v>71.599999999999994</v>
      </c>
      <c r="J73" s="136">
        <v>6.9698492462311581</v>
      </c>
      <c r="K73" s="136">
        <v>3.904522613065327</v>
      </c>
      <c r="L73" s="136">
        <v>15.974874371859297</v>
      </c>
      <c r="M73" s="136">
        <v>20.613065326633166</v>
      </c>
      <c r="N73" s="136">
        <v>34.361809045226138</v>
      </c>
      <c r="O73" s="136">
        <v>13.100502512562818</v>
      </c>
      <c r="P73" s="136">
        <v>0</v>
      </c>
      <c r="Q73" s="136">
        <v>0</v>
      </c>
      <c r="R73" s="136">
        <v>15.989949748743715</v>
      </c>
      <c r="S73" s="136">
        <v>5.733668341708543</v>
      </c>
      <c r="T73" s="136">
        <v>3.0904522613065324</v>
      </c>
      <c r="U73" s="136">
        <v>22.64824120603015</v>
      </c>
      <c r="V73" s="136">
        <v>30.834170854271349</v>
      </c>
      <c r="W73" s="136">
        <v>100</v>
      </c>
      <c r="X73" s="136" t="s">
        <v>186</v>
      </c>
      <c r="Y73" s="136" t="s">
        <v>250</v>
      </c>
      <c r="Z73" s="136" t="s">
        <v>188</v>
      </c>
      <c r="AA73" s="135" t="s">
        <v>712</v>
      </c>
      <c r="AB73" s="136" t="s">
        <v>186</v>
      </c>
      <c r="AC73" s="136" t="s">
        <v>250</v>
      </c>
      <c r="AD73" s="135">
        <v>44132</v>
      </c>
    </row>
    <row r="74" spans="1:30" ht="15.75" x14ac:dyDescent="0.25">
      <c r="A74" s="136" t="s">
        <v>408</v>
      </c>
      <c r="B74" s="136" t="s">
        <v>409</v>
      </c>
      <c r="C74" s="136" t="s">
        <v>410</v>
      </c>
      <c r="D74" s="136" t="s">
        <v>290</v>
      </c>
      <c r="E74" s="136">
        <v>17745</v>
      </c>
      <c r="F74" s="136" t="s">
        <v>291</v>
      </c>
      <c r="G74" s="136" t="s">
        <v>249</v>
      </c>
      <c r="H74" s="136" t="s">
        <v>5</v>
      </c>
      <c r="I74" s="136">
        <v>58.2777777777778</v>
      </c>
      <c r="J74" s="136">
        <v>2.3668341708542711</v>
      </c>
      <c r="K74" s="136">
        <v>7.1658291457286438</v>
      </c>
      <c r="L74" s="136">
        <v>17.638190954773865</v>
      </c>
      <c r="M74" s="136">
        <v>18.582914572864329</v>
      </c>
      <c r="N74" s="136">
        <v>43.427135678391963</v>
      </c>
      <c r="O74" s="136">
        <v>2.170854271356784</v>
      </c>
      <c r="P74" s="136">
        <v>0.15577889447236179</v>
      </c>
      <c r="Q74" s="136">
        <v>0</v>
      </c>
      <c r="R74" s="136">
        <v>25.080402010050246</v>
      </c>
      <c r="S74" s="136">
        <v>5.9949748743718594</v>
      </c>
      <c r="T74" s="136">
        <v>1.9447236180904524</v>
      </c>
      <c r="U74" s="136">
        <v>12.73366834170854</v>
      </c>
      <c r="V74" s="136">
        <v>40.472361809045225</v>
      </c>
      <c r="W74" s="136"/>
      <c r="X74" s="136" t="s">
        <v>186</v>
      </c>
      <c r="Y74" s="136" t="s">
        <v>648</v>
      </c>
      <c r="Z74" s="136" t="s">
        <v>300</v>
      </c>
      <c r="AA74" s="135" t="s">
        <v>711</v>
      </c>
      <c r="AB74" s="136" t="s">
        <v>186</v>
      </c>
      <c r="AC74" s="136" t="s">
        <v>648</v>
      </c>
      <c r="AD74" s="135">
        <v>44160</v>
      </c>
    </row>
    <row r="75" spans="1:30" ht="15.75" x14ac:dyDescent="0.25">
      <c r="A75" s="136" t="s">
        <v>14</v>
      </c>
      <c r="B75" s="136" t="s">
        <v>312</v>
      </c>
      <c r="C75" s="136" t="s">
        <v>313</v>
      </c>
      <c r="D75" s="136" t="s">
        <v>209</v>
      </c>
      <c r="E75" s="136">
        <v>85232</v>
      </c>
      <c r="F75" s="136" t="s">
        <v>210</v>
      </c>
      <c r="G75" s="136" t="s">
        <v>330</v>
      </c>
      <c r="H75" s="136" t="s">
        <v>5</v>
      </c>
      <c r="I75" s="136">
        <v>1.3002037936980699</v>
      </c>
      <c r="J75" s="136">
        <v>23.688442211054973</v>
      </c>
      <c r="K75" s="136">
        <v>6.7839195979898834</v>
      </c>
      <c r="L75" s="136">
        <v>5.8894472361808612</v>
      </c>
      <c r="M75" s="136">
        <v>5.2311557788944532</v>
      </c>
      <c r="N75" s="136">
        <v>14.824120603014904</v>
      </c>
      <c r="O75" s="136">
        <v>23.130653266331358</v>
      </c>
      <c r="P75" s="136">
        <v>0.53266331658291477</v>
      </c>
      <c r="Q75" s="136">
        <v>3.105527638190936</v>
      </c>
      <c r="R75" s="136">
        <v>3.567839195979877</v>
      </c>
      <c r="S75" s="136">
        <v>0.84924623115578035</v>
      </c>
      <c r="T75" s="136">
        <v>0.85929648241206202</v>
      </c>
      <c r="U75" s="136">
        <v>36.316582914573729</v>
      </c>
      <c r="V75" s="136">
        <v>27.11055276381871</v>
      </c>
      <c r="W75" s="136"/>
      <c r="X75" s="136" t="s">
        <v>207</v>
      </c>
      <c r="Y75" s="136"/>
      <c r="Z75" s="136"/>
      <c r="AA75" s="135"/>
      <c r="AB75" s="136" t="s">
        <v>207</v>
      </c>
      <c r="AC75" s="136"/>
      <c r="AD75" s="135"/>
    </row>
    <row r="76" spans="1:30" ht="15.75" x14ac:dyDescent="0.25">
      <c r="A76" s="136" t="s">
        <v>373</v>
      </c>
      <c r="B76" s="136" t="s">
        <v>374</v>
      </c>
      <c r="C76" s="136" t="s">
        <v>375</v>
      </c>
      <c r="D76" s="136" t="s">
        <v>360</v>
      </c>
      <c r="E76" s="136">
        <v>53039</v>
      </c>
      <c r="F76" s="136" t="s">
        <v>36</v>
      </c>
      <c r="G76" s="136" t="s">
        <v>249</v>
      </c>
      <c r="H76" s="136" t="s">
        <v>185</v>
      </c>
      <c r="I76" s="136">
        <v>58.545000000000002</v>
      </c>
      <c r="J76" s="136">
        <v>5.8894472361809038</v>
      </c>
      <c r="K76" s="136">
        <v>2.391959798994975</v>
      </c>
      <c r="L76" s="136">
        <v>9.9547738693467362</v>
      </c>
      <c r="M76" s="136">
        <v>19.376884422110553</v>
      </c>
      <c r="N76" s="136">
        <v>30.51758793969849</v>
      </c>
      <c r="O76" s="136">
        <v>6.5376884422110537</v>
      </c>
      <c r="P76" s="136">
        <v>0.48241206030150752</v>
      </c>
      <c r="Q76" s="136">
        <v>7.5376884422110546E-2</v>
      </c>
      <c r="R76" s="136">
        <v>8.708542713567839</v>
      </c>
      <c r="S76" s="136">
        <v>3.9899497487437183</v>
      </c>
      <c r="T76" s="136">
        <v>2.6180904522613067</v>
      </c>
      <c r="U76" s="136">
        <v>22.296482412060289</v>
      </c>
      <c r="V76" s="136">
        <v>29.979899497487438</v>
      </c>
      <c r="W76" s="136"/>
      <c r="X76" s="136" t="s">
        <v>186</v>
      </c>
      <c r="Y76" s="136" t="s">
        <v>648</v>
      </c>
      <c r="Z76" s="136" t="s">
        <v>300</v>
      </c>
      <c r="AA76" s="135" t="s">
        <v>706</v>
      </c>
      <c r="AB76" s="136" t="s">
        <v>186</v>
      </c>
      <c r="AC76" s="136" t="s">
        <v>288</v>
      </c>
      <c r="AD76" s="135">
        <v>44133</v>
      </c>
    </row>
    <row r="77" spans="1:30" ht="15.75" x14ac:dyDescent="0.25">
      <c r="A77" s="136" t="s">
        <v>345</v>
      </c>
      <c r="B77" s="136" t="s">
        <v>346</v>
      </c>
      <c r="C77" s="136" t="s">
        <v>46</v>
      </c>
      <c r="D77" s="136" t="s">
        <v>347</v>
      </c>
      <c r="E77" s="136">
        <v>89015</v>
      </c>
      <c r="F77" s="136" t="s">
        <v>348</v>
      </c>
      <c r="G77" s="136" t="s">
        <v>249</v>
      </c>
      <c r="H77" s="136" t="s">
        <v>185</v>
      </c>
      <c r="I77" s="136">
        <v>30.032967032967001</v>
      </c>
      <c r="J77" s="136">
        <v>14.472361809045225</v>
      </c>
      <c r="K77" s="136">
        <v>6.2361809045226106</v>
      </c>
      <c r="L77" s="136">
        <v>7.8894472361809056</v>
      </c>
      <c r="M77" s="136">
        <v>7.567839195979901</v>
      </c>
      <c r="N77" s="136">
        <v>19.256281407035171</v>
      </c>
      <c r="O77" s="136">
        <v>14.100502512562812</v>
      </c>
      <c r="P77" s="136">
        <v>2.4020100502512562</v>
      </c>
      <c r="Q77" s="136">
        <v>0.4070351758793973</v>
      </c>
      <c r="R77" s="136">
        <v>8.9648241206030193</v>
      </c>
      <c r="S77" s="136">
        <v>1.3015075376884422</v>
      </c>
      <c r="T77" s="136">
        <v>1.2010050251256281</v>
      </c>
      <c r="U77" s="136">
        <v>24.698492462311552</v>
      </c>
      <c r="V77" s="136">
        <v>22.427135678391959</v>
      </c>
      <c r="W77" s="136"/>
      <c r="X77" s="136" t="s">
        <v>186</v>
      </c>
      <c r="Y77" s="136" t="s">
        <v>288</v>
      </c>
      <c r="Z77" s="136" t="s">
        <v>300</v>
      </c>
      <c r="AA77" s="135" t="s">
        <v>710</v>
      </c>
      <c r="AB77" s="136" t="s">
        <v>186</v>
      </c>
      <c r="AC77" s="136" t="s">
        <v>288</v>
      </c>
      <c r="AD77" s="135">
        <v>44155</v>
      </c>
    </row>
    <row r="78" spans="1:30" ht="15.75" x14ac:dyDescent="0.25">
      <c r="A78" s="136" t="s">
        <v>15</v>
      </c>
      <c r="B78" s="136" t="s">
        <v>416</v>
      </c>
      <c r="C78" s="136" t="s">
        <v>417</v>
      </c>
      <c r="D78" s="136" t="s">
        <v>358</v>
      </c>
      <c r="E78" s="136">
        <v>44883</v>
      </c>
      <c r="F78" s="136" t="s">
        <v>359</v>
      </c>
      <c r="G78" s="136" t="s">
        <v>206</v>
      </c>
      <c r="H78" s="136" t="s">
        <v>185</v>
      </c>
      <c r="I78" s="136">
        <v>81.753424657534296</v>
      </c>
      <c r="J78" s="136">
        <v>1.3718592964824121</v>
      </c>
      <c r="K78" s="136">
        <v>4.0904522613065328</v>
      </c>
      <c r="L78" s="136">
        <v>15.603015075376888</v>
      </c>
      <c r="M78" s="136">
        <v>14.934673366834174</v>
      </c>
      <c r="N78" s="136">
        <v>28.949748743718587</v>
      </c>
      <c r="O78" s="136">
        <v>3.1557788944723617</v>
      </c>
      <c r="P78" s="136">
        <v>3.0753768844221105</v>
      </c>
      <c r="Q78" s="136">
        <v>0.81909547738693467</v>
      </c>
      <c r="R78" s="136">
        <v>19.08040201005025</v>
      </c>
      <c r="S78" s="136">
        <v>5.1859296482412063</v>
      </c>
      <c r="T78" s="136">
        <v>2.2562814070351758</v>
      </c>
      <c r="U78" s="136">
        <v>9.4773869346733655</v>
      </c>
      <c r="V78" s="136">
        <v>32.100502512562812</v>
      </c>
      <c r="W78" s="136"/>
      <c r="X78" s="136" t="s">
        <v>186</v>
      </c>
      <c r="Y78" s="136" t="s">
        <v>288</v>
      </c>
      <c r="Z78" s="136" t="s">
        <v>300</v>
      </c>
      <c r="AA78" s="135" t="s">
        <v>709</v>
      </c>
      <c r="AB78" s="136" t="s">
        <v>186</v>
      </c>
      <c r="AC78" s="136" t="s">
        <v>288</v>
      </c>
      <c r="AD78" s="135">
        <v>44209</v>
      </c>
    </row>
    <row r="79" spans="1:30" ht="15.75" x14ac:dyDescent="0.25">
      <c r="A79" s="136" t="s">
        <v>392</v>
      </c>
      <c r="B79" s="136" t="s">
        <v>393</v>
      </c>
      <c r="C79" s="136" t="s">
        <v>394</v>
      </c>
      <c r="D79" s="136" t="s">
        <v>395</v>
      </c>
      <c r="E79" s="136">
        <v>3820</v>
      </c>
      <c r="F79" s="136" t="s">
        <v>320</v>
      </c>
      <c r="G79" s="136" t="s">
        <v>206</v>
      </c>
      <c r="H79" s="136" t="s">
        <v>185</v>
      </c>
      <c r="I79" s="136">
        <v>116.07843137254901</v>
      </c>
      <c r="J79" s="136">
        <v>0.18090452261306531</v>
      </c>
      <c r="K79" s="136">
        <v>2.4070351758793969</v>
      </c>
      <c r="L79" s="136">
        <v>7.0150753768844227</v>
      </c>
      <c r="M79" s="136">
        <v>14.854271356783919</v>
      </c>
      <c r="N79" s="136">
        <v>17.296482412060296</v>
      </c>
      <c r="O79" s="136">
        <v>5.1557788944723608</v>
      </c>
      <c r="P79" s="136">
        <v>1.8693467336683416</v>
      </c>
      <c r="Q79" s="136">
        <v>0.13567839195979897</v>
      </c>
      <c r="R79" s="136">
        <v>11.246231155778892</v>
      </c>
      <c r="S79" s="136">
        <v>1.9798994974874371</v>
      </c>
      <c r="T79" s="136">
        <v>0.12060301507537688</v>
      </c>
      <c r="U79" s="136">
        <v>11.110552763819095</v>
      </c>
      <c r="V79" s="136">
        <v>18.768844221105528</v>
      </c>
      <c r="W79" s="136"/>
      <c r="X79" s="136" t="s">
        <v>186</v>
      </c>
      <c r="Y79" s="136" t="s">
        <v>250</v>
      </c>
      <c r="Z79" s="136" t="s">
        <v>188</v>
      </c>
      <c r="AA79" s="135" t="s">
        <v>708</v>
      </c>
      <c r="AB79" s="136" t="s">
        <v>186</v>
      </c>
      <c r="AC79" s="136" t="s">
        <v>250</v>
      </c>
      <c r="AD79" s="135">
        <v>44175</v>
      </c>
    </row>
    <row r="80" spans="1:30" ht="15.75" x14ac:dyDescent="0.25">
      <c r="A80" s="136" t="s">
        <v>33</v>
      </c>
      <c r="B80" s="136" t="s">
        <v>342</v>
      </c>
      <c r="C80" s="136" t="s">
        <v>343</v>
      </c>
      <c r="D80" s="136" t="s">
        <v>344</v>
      </c>
      <c r="E80" s="136">
        <v>74447</v>
      </c>
      <c r="F80" s="136" t="s">
        <v>267</v>
      </c>
      <c r="G80" s="136" t="s">
        <v>206</v>
      </c>
      <c r="H80" s="136" t="s">
        <v>5</v>
      </c>
      <c r="I80" s="136">
        <v>41.981481481481502</v>
      </c>
      <c r="J80" s="136">
        <v>1.120603015075377</v>
      </c>
      <c r="K80" s="136">
        <v>2.8090452261306527</v>
      </c>
      <c r="L80" s="136">
        <v>6.5075376884422091</v>
      </c>
      <c r="M80" s="136">
        <v>12.939698492462304</v>
      </c>
      <c r="N80" s="136">
        <v>19.336683417085428</v>
      </c>
      <c r="O80" s="136">
        <v>4.0402010050251258</v>
      </c>
      <c r="P80" s="136">
        <v>0</v>
      </c>
      <c r="Q80" s="136">
        <v>0</v>
      </c>
      <c r="R80" s="136">
        <v>7.3869346733668344</v>
      </c>
      <c r="S80" s="136">
        <v>0.99497487437185927</v>
      </c>
      <c r="T80" s="136">
        <v>0.53266331658291455</v>
      </c>
      <c r="U80" s="136">
        <v>14.462311557788933</v>
      </c>
      <c r="V80" s="136">
        <v>17.778894472361802</v>
      </c>
      <c r="W80" s="136"/>
      <c r="X80" s="136" t="s">
        <v>186</v>
      </c>
      <c r="Y80" s="136" t="s">
        <v>696</v>
      </c>
      <c r="Z80" s="136"/>
      <c r="AA80" s="135" t="s">
        <v>707</v>
      </c>
      <c r="AB80" s="136" t="s">
        <v>186</v>
      </c>
      <c r="AC80" s="136" t="s">
        <v>696</v>
      </c>
      <c r="AD80" s="135">
        <v>44497</v>
      </c>
    </row>
    <row r="81" spans="1:30" ht="15.75" x14ac:dyDescent="0.25">
      <c r="A81" s="136" t="s">
        <v>424</v>
      </c>
      <c r="B81" s="136" t="s">
        <v>425</v>
      </c>
      <c r="C81" s="136" t="s">
        <v>426</v>
      </c>
      <c r="D81" s="136" t="s">
        <v>323</v>
      </c>
      <c r="E81" s="136">
        <v>56007</v>
      </c>
      <c r="F81" s="136" t="s">
        <v>324</v>
      </c>
      <c r="G81" s="136" t="s">
        <v>206</v>
      </c>
      <c r="H81" s="136" t="s">
        <v>5</v>
      </c>
      <c r="I81" s="136">
        <v>57.171717171717198</v>
      </c>
      <c r="J81" s="136">
        <v>9.9899497487437223</v>
      </c>
      <c r="K81" s="136">
        <v>1.0703517587939699</v>
      </c>
      <c r="L81" s="136">
        <v>10.447236180904524</v>
      </c>
      <c r="M81" s="136">
        <v>1.5075376884422114</v>
      </c>
      <c r="N81" s="136">
        <v>10.376884422110551</v>
      </c>
      <c r="O81" s="136">
        <v>12.638190954773872</v>
      </c>
      <c r="P81" s="136">
        <v>0</v>
      </c>
      <c r="Q81" s="136">
        <v>0</v>
      </c>
      <c r="R81" s="136">
        <v>3.5879396984924621</v>
      </c>
      <c r="S81" s="136">
        <v>2.6482412060301508</v>
      </c>
      <c r="T81" s="136">
        <v>0.11055276381909548</v>
      </c>
      <c r="U81" s="136">
        <v>16.668341708542712</v>
      </c>
      <c r="V81" s="136">
        <v>17.216080402010054</v>
      </c>
      <c r="W81" s="136"/>
      <c r="X81" s="136" t="s">
        <v>186</v>
      </c>
      <c r="Y81" s="136" t="s">
        <v>648</v>
      </c>
      <c r="Z81" s="136"/>
      <c r="AA81" s="135" t="s">
        <v>706</v>
      </c>
      <c r="AB81" s="136" t="s">
        <v>186</v>
      </c>
      <c r="AC81" s="136" t="s">
        <v>288</v>
      </c>
      <c r="AD81" s="135">
        <v>44084</v>
      </c>
    </row>
    <row r="82" spans="1:30" ht="15.75" x14ac:dyDescent="0.25">
      <c r="A82" s="136" t="s">
        <v>22</v>
      </c>
      <c r="B82" s="136" t="s">
        <v>402</v>
      </c>
      <c r="C82" s="136" t="s">
        <v>403</v>
      </c>
      <c r="D82" s="136" t="s">
        <v>364</v>
      </c>
      <c r="E82" s="136">
        <v>48161</v>
      </c>
      <c r="F82" s="136" t="s">
        <v>359</v>
      </c>
      <c r="G82" s="136" t="s">
        <v>206</v>
      </c>
      <c r="H82" s="136" t="s">
        <v>5</v>
      </c>
      <c r="I82" s="136">
        <v>28.1287878787879</v>
      </c>
      <c r="J82" s="136">
        <v>7.3969849246231183</v>
      </c>
      <c r="K82" s="136">
        <v>5.5728643216080389</v>
      </c>
      <c r="L82" s="136">
        <v>4.1708542713567835</v>
      </c>
      <c r="M82" s="136">
        <v>4.442211055276382</v>
      </c>
      <c r="N82" s="136">
        <v>14.638190954773874</v>
      </c>
      <c r="O82" s="136">
        <v>6.944723618090455</v>
      </c>
      <c r="P82" s="136">
        <v>0</v>
      </c>
      <c r="Q82" s="136">
        <v>0</v>
      </c>
      <c r="R82" s="136">
        <v>6.5879396984924634</v>
      </c>
      <c r="S82" s="136">
        <v>2.0150753768844223</v>
      </c>
      <c r="T82" s="136">
        <v>5.0251256281407038E-2</v>
      </c>
      <c r="U82" s="136">
        <v>12.929648241206028</v>
      </c>
      <c r="V82" s="136">
        <v>19.849246231155785</v>
      </c>
      <c r="W82" s="136"/>
      <c r="X82" s="136" t="s">
        <v>186</v>
      </c>
      <c r="Y82" s="136" t="s">
        <v>648</v>
      </c>
      <c r="Z82" s="136" t="s">
        <v>300</v>
      </c>
      <c r="AA82" s="135" t="s">
        <v>705</v>
      </c>
      <c r="AB82" s="136" t="s">
        <v>186</v>
      </c>
      <c r="AC82" s="136" t="s">
        <v>648</v>
      </c>
      <c r="AD82" s="135">
        <v>44195</v>
      </c>
    </row>
    <row r="83" spans="1:30" ht="15.75" x14ac:dyDescent="0.25">
      <c r="A83" s="136" t="s">
        <v>704</v>
      </c>
      <c r="B83" s="136" t="s">
        <v>703</v>
      </c>
      <c r="C83" s="136" t="s">
        <v>702</v>
      </c>
      <c r="D83" s="136" t="s">
        <v>39</v>
      </c>
      <c r="E83" s="136">
        <v>21613</v>
      </c>
      <c r="F83" s="136" t="s">
        <v>365</v>
      </c>
      <c r="G83" s="136" t="s">
        <v>206</v>
      </c>
      <c r="H83" s="136" t="s">
        <v>185</v>
      </c>
      <c r="I83" s="136">
        <v>120.820512820513</v>
      </c>
      <c r="J83" s="136">
        <v>0</v>
      </c>
      <c r="K83" s="136">
        <v>0.10050251256281408</v>
      </c>
      <c r="L83" s="136">
        <v>6.989949748743717</v>
      </c>
      <c r="M83" s="136">
        <v>11.944723618090451</v>
      </c>
      <c r="N83" s="136">
        <v>16.492462311557787</v>
      </c>
      <c r="O83" s="136">
        <v>2.5427135678391961</v>
      </c>
      <c r="P83" s="136">
        <v>0</v>
      </c>
      <c r="Q83" s="136">
        <v>0</v>
      </c>
      <c r="R83" s="136">
        <v>5.4271356783919602</v>
      </c>
      <c r="S83" s="136">
        <v>1.1306532663316582</v>
      </c>
      <c r="T83" s="136">
        <v>0.74371859296482401</v>
      </c>
      <c r="U83" s="136">
        <v>11.733668341708539</v>
      </c>
      <c r="V83" s="136">
        <v>14.909547738693464</v>
      </c>
      <c r="W83" s="136"/>
      <c r="X83" s="136" t="s">
        <v>186</v>
      </c>
      <c r="Y83" s="136" t="s">
        <v>648</v>
      </c>
      <c r="Z83" s="136" t="s">
        <v>300</v>
      </c>
      <c r="AA83" s="135" t="s">
        <v>683</v>
      </c>
      <c r="AB83" s="136" t="s">
        <v>186</v>
      </c>
      <c r="AC83" s="136" t="s">
        <v>288</v>
      </c>
      <c r="AD83" s="135">
        <v>43908</v>
      </c>
    </row>
    <row r="84" spans="1:30" ht="15.75" x14ac:dyDescent="0.25">
      <c r="A84" s="136" t="s">
        <v>398</v>
      </c>
      <c r="B84" s="136" t="s">
        <v>399</v>
      </c>
      <c r="C84" s="136" t="s">
        <v>400</v>
      </c>
      <c r="D84" s="136" t="s">
        <v>401</v>
      </c>
      <c r="E84" s="136">
        <v>68801</v>
      </c>
      <c r="F84" s="136" t="s">
        <v>324</v>
      </c>
      <c r="G84" s="136" t="s">
        <v>206</v>
      </c>
      <c r="H84" s="136" t="s">
        <v>185</v>
      </c>
      <c r="I84" s="136">
        <v>45.276923076923097</v>
      </c>
      <c r="J84" s="136">
        <v>0.71356783919597988</v>
      </c>
      <c r="K84" s="136">
        <v>2.3366834170854269</v>
      </c>
      <c r="L84" s="136">
        <v>6.5577889447236188</v>
      </c>
      <c r="M84" s="136">
        <v>7.9045226130653266</v>
      </c>
      <c r="N84" s="136">
        <v>15.487437185929645</v>
      </c>
      <c r="O84" s="136">
        <v>0.16080402010050251</v>
      </c>
      <c r="P84" s="136">
        <v>1.7989949748743717</v>
      </c>
      <c r="Q84" s="136">
        <v>6.5326633165829151E-2</v>
      </c>
      <c r="R84" s="136">
        <v>5.7286432160804033</v>
      </c>
      <c r="S84" s="136">
        <v>0.60804020100502509</v>
      </c>
      <c r="T84" s="136">
        <v>1.221105527638191</v>
      </c>
      <c r="U84" s="136">
        <v>9.9547738693467327</v>
      </c>
      <c r="V84" s="136">
        <v>16.391959798994968</v>
      </c>
      <c r="W84" s="136"/>
      <c r="X84" s="136" t="s">
        <v>186</v>
      </c>
      <c r="Y84" s="136" t="s">
        <v>648</v>
      </c>
      <c r="Z84" s="136"/>
      <c r="AA84" s="135" t="s">
        <v>701</v>
      </c>
      <c r="AB84" s="136" t="s">
        <v>186</v>
      </c>
      <c r="AC84" s="136" t="s">
        <v>288</v>
      </c>
      <c r="AD84" s="135">
        <v>44091</v>
      </c>
    </row>
    <row r="85" spans="1:30" ht="15.75" x14ac:dyDescent="0.25">
      <c r="A85" s="136" t="s">
        <v>44</v>
      </c>
      <c r="B85" s="136" t="s">
        <v>430</v>
      </c>
      <c r="C85" s="136" t="s">
        <v>431</v>
      </c>
      <c r="D85" s="136" t="s">
        <v>358</v>
      </c>
      <c r="E85" s="136">
        <v>44024</v>
      </c>
      <c r="F85" s="136" t="s">
        <v>359</v>
      </c>
      <c r="G85" s="136" t="s">
        <v>249</v>
      </c>
      <c r="H85" s="136" t="s">
        <v>185</v>
      </c>
      <c r="I85" s="136">
        <v>73.9722222222222</v>
      </c>
      <c r="J85" s="136">
        <v>2.5678391959798992</v>
      </c>
      <c r="K85" s="136">
        <v>1.8391959798994975</v>
      </c>
      <c r="L85" s="136">
        <v>6.6683417085427141</v>
      </c>
      <c r="M85" s="136">
        <v>6.0050251256281397</v>
      </c>
      <c r="N85" s="136">
        <v>13.276381909547737</v>
      </c>
      <c r="O85" s="136">
        <v>1.7236180904522613</v>
      </c>
      <c r="P85" s="136">
        <v>1.0452261306532664</v>
      </c>
      <c r="Q85" s="136">
        <v>1.035175879396985</v>
      </c>
      <c r="R85" s="136">
        <v>7.9045226130653266</v>
      </c>
      <c r="S85" s="136">
        <v>2.708542713567839</v>
      </c>
      <c r="T85" s="136">
        <v>1.3115577889447236</v>
      </c>
      <c r="U85" s="136">
        <v>5.1557788944723608</v>
      </c>
      <c r="V85" s="136">
        <v>12.874371859296481</v>
      </c>
      <c r="W85" s="136"/>
      <c r="X85" s="136" t="s">
        <v>186</v>
      </c>
      <c r="Y85" s="136" t="s">
        <v>288</v>
      </c>
      <c r="Z85" s="136" t="s">
        <v>300</v>
      </c>
      <c r="AA85" s="135" t="s">
        <v>700</v>
      </c>
      <c r="AB85" s="136" t="s">
        <v>186</v>
      </c>
      <c r="AC85" s="136" t="s">
        <v>288</v>
      </c>
      <c r="AD85" s="135">
        <v>44175</v>
      </c>
    </row>
    <row r="86" spans="1:30" ht="15.75" x14ac:dyDescent="0.25">
      <c r="A86" s="136" t="s">
        <v>412</v>
      </c>
      <c r="B86" s="136" t="s">
        <v>413</v>
      </c>
      <c r="C86" s="136" t="s">
        <v>414</v>
      </c>
      <c r="D86" s="136" t="s">
        <v>364</v>
      </c>
      <c r="E86" s="136">
        <v>48060</v>
      </c>
      <c r="F86" s="136" t="s">
        <v>359</v>
      </c>
      <c r="G86" s="136" t="s">
        <v>206</v>
      </c>
      <c r="H86" s="136" t="s">
        <v>5</v>
      </c>
      <c r="I86" s="136">
        <v>72.517241379310306</v>
      </c>
      <c r="J86" s="136">
        <v>3.0201005025125625</v>
      </c>
      <c r="K86" s="136">
        <v>2.0452261306532664</v>
      </c>
      <c r="L86" s="136">
        <v>4.9949748743718585</v>
      </c>
      <c r="M86" s="136">
        <v>2.4321608040201008</v>
      </c>
      <c r="N86" s="136">
        <v>10.065326633165828</v>
      </c>
      <c r="O86" s="136">
        <v>2.4271356783919598</v>
      </c>
      <c r="P86" s="136">
        <v>0</v>
      </c>
      <c r="Q86" s="136">
        <v>0</v>
      </c>
      <c r="R86" s="136">
        <v>6.3216080402010055</v>
      </c>
      <c r="S86" s="136">
        <v>0.65829145728643224</v>
      </c>
      <c r="T86" s="136">
        <v>0.74874371859296485</v>
      </c>
      <c r="U86" s="136">
        <v>4.7638190954773867</v>
      </c>
      <c r="V86" s="136">
        <v>12.226130653266329</v>
      </c>
      <c r="W86" s="136"/>
      <c r="X86" s="136" t="s">
        <v>186</v>
      </c>
      <c r="Y86" s="136" t="s">
        <v>250</v>
      </c>
      <c r="Z86" s="136" t="s">
        <v>188</v>
      </c>
      <c r="AA86" s="135" t="s">
        <v>699</v>
      </c>
      <c r="AB86" s="136" t="s">
        <v>186</v>
      </c>
      <c r="AC86" s="136" t="s">
        <v>250</v>
      </c>
      <c r="AD86" s="135">
        <v>43769</v>
      </c>
    </row>
    <row r="87" spans="1:30" ht="15.75" x14ac:dyDescent="0.25">
      <c r="A87" s="136" t="s">
        <v>389</v>
      </c>
      <c r="B87" s="136" t="s">
        <v>390</v>
      </c>
      <c r="C87" s="136" t="s">
        <v>391</v>
      </c>
      <c r="D87" s="136" t="s">
        <v>196</v>
      </c>
      <c r="E87" s="136">
        <v>79521</v>
      </c>
      <c r="F87" s="136" t="s">
        <v>267</v>
      </c>
      <c r="G87" s="136" t="s">
        <v>249</v>
      </c>
      <c r="H87" s="136" t="s">
        <v>185</v>
      </c>
      <c r="I87" s="136">
        <v>16.027586206896601</v>
      </c>
      <c r="J87" s="136">
        <v>9.4824120603015167</v>
      </c>
      <c r="K87" s="136">
        <v>2.1457286432160796</v>
      </c>
      <c r="L87" s="136">
        <v>0</v>
      </c>
      <c r="M87" s="136">
        <v>0</v>
      </c>
      <c r="N87" s="136">
        <v>3.015075376884422E-2</v>
      </c>
      <c r="O87" s="136">
        <v>6.5326633165829151E-2</v>
      </c>
      <c r="P87" s="136">
        <v>6.5326633165829151E-2</v>
      </c>
      <c r="Q87" s="136">
        <v>11.467336683417095</v>
      </c>
      <c r="R87" s="136">
        <v>3.015075376884422E-2</v>
      </c>
      <c r="S87" s="136">
        <v>0</v>
      </c>
      <c r="T87" s="136">
        <v>6.5326633165829151E-2</v>
      </c>
      <c r="U87" s="136">
        <v>11.532663316582925</v>
      </c>
      <c r="V87" s="136">
        <v>6.5678391959799036</v>
      </c>
      <c r="W87" s="136"/>
      <c r="X87" s="136" t="s">
        <v>186</v>
      </c>
      <c r="Y87" s="136" t="s">
        <v>648</v>
      </c>
      <c r="Z87" s="136" t="s">
        <v>300</v>
      </c>
      <c r="AA87" s="135" t="s">
        <v>698</v>
      </c>
      <c r="AB87" s="136" t="s">
        <v>186</v>
      </c>
      <c r="AC87" s="136" t="s">
        <v>648</v>
      </c>
      <c r="AD87" s="135">
        <v>44125</v>
      </c>
    </row>
    <row r="88" spans="1:30" ht="15.75" x14ac:dyDescent="0.25">
      <c r="A88" s="136" t="s">
        <v>20</v>
      </c>
      <c r="B88" s="136" t="s">
        <v>321</v>
      </c>
      <c r="C88" s="136" t="s">
        <v>322</v>
      </c>
      <c r="D88" s="136" t="s">
        <v>323</v>
      </c>
      <c r="E88" s="136">
        <v>55330</v>
      </c>
      <c r="F88" s="136" t="s">
        <v>324</v>
      </c>
      <c r="G88" s="136" t="s">
        <v>206</v>
      </c>
      <c r="H88" s="136" t="s">
        <v>185</v>
      </c>
      <c r="I88" s="136">
        <v>131.71428571428601</v>
      </c>
      <c r="J88" s="136">
        <v>1.507537688442211E-2</v>
      </c>
      <c r="K88" s="136">
        <v>0.75376884422110546</v>
      </c>
      <c r="L88" s="136">
        <v>5.4422110552763812</v>
      </c>
      <c r="M88" s="136">
        <v>5.050251256281407</v>
      </c>
      <c r="N88" s="136">
        <v>10.542713567839192</v>
      </c>
      <c r="O88" s="136">
        <v>0.52261306532663321</v>
      </c>
      <c r="P88" s="136">
        <v>0.19597989949748743</v>
      </c>
      <c r="Q88" s="136">
        <v>0</v>
      </c>
      <c r="R88" s="136">
        <v>7.4221105527638187</v>
      </c>
      <c r="S88" s="136">
        <v>0.56783919597989951</v>
      </c>
      <c r="T88" s="136">
        <v>0</v>
      </c>
      <c r="U88" s="136">
        <v>3.2713567839195976</v>
      </c>
      <c r="V88" s="136">
        <v>9.6180904522613062</v>
      </c>
      <c r="W88" s="136"/>
      <c r="X88" s="136" t="s">
        <v>186</v>
      </c>
      <c r="Y88" s="136" t="s">
        <v>648</v>
      </c>
      <c r="Z88" s="136"/>
      <c r="AA88" s="135" t="s">
        <v>697</v>
      </c>
      <c r="AB88" s="136" t="s">
        <v>186</v>
      </c>
      <c r="AC88" s="136" t="s">
        <v>648</v>
      </c>
      <c r="AD88" s="135">
        <v>44217</v>
      </c>
    </row>
    <row r="89" spans="1:30" ht="15.75" x14ac:dyDescent="0.25">
      <c r="A89" s="136" t="s">
        <v>270</v>
      </c>
      <c r="B89" s="136" t="s">
        <v>271</v>
      </c>
      <c r="C89" s="136" t="s">
        <v>272</v>
      </c>
      <c r="D89" s="136" t="s">
        <v>273</v>
      </c>
      <c r="E89" s="136">
        <v>23901</v>
      </c>
      <c r="F89" s="136" t="s">
        <v>274</v>
      </c>
      <c r="G89" s="136" t="s">
        <v>184</v>
      </c>
      <c r="H89" s="136" t="s">
        <v>5</v>
      </c>
      <c r="I89" s="136">
        <v>739.28571428571399</v>
      </c>
      <c r="J89" s="136">
        <v>0</v>
      </c>
      <c r="K89" s="136">
        <v>0</v>
      </c>
      <c r="L89" s="136">
        <v>4.2512562814070352</v>
      </c>
      <c r="M89" s="136">
        <v>6.8391959798994968</v>
      </c>
      <c r="N89" s="136">
        <v>11.090452261306531</v>
      </c>
      <c r="O89" s="136">
        <v>0</v>
      </c>
      <c r="P89" s="136">
        <v>0</v>
      </c>
      <c r="Q89" s="136">
        <v>0</v>
      </c>
      <c r="R89" s="136">
        <v>4.7738693467336688</v>
      </c>
      <c r="S89" s="136">
        <v>2</v>
      </c>
      <c r="T89" s="136">
        <v>0</v>
      </c>
      <c r="U89" s="136">
        <v>4.316582914572864</v>
      </c>
      <c r="V89" s="136">
        <v>8.0904522613065311</v>
      </c>
      <c r="W89" s="136">
        <v>500</v>
      </c>
      <c r="X89" s="136" t="s">
        <v>186</v>
      </c>
      <c r="Y89" s="136" t="s">
        <v>696</v>
      </c>
      <c r="Z89" s="136"/>
      <c r="AA89" s="135" t="s">
        <v>664</v>
      </c>
      <c r="AB89" s="136" t="s">
        <v>186</v>
      </c>
      <c r="AC89" s="136" t="s">
        <v>696</v>
      </c>
      <c r="AD89" s="135">
        <v>44251</v>
      </c>
    </row>
    <row r="90" spans="1:30" ht="15.75" x14ac:dyDescent="0.25">
      <c r="A90" s="136" t="s">
        <v>441</v>
      </c>
      <c r="B90" s="136" t="s">
        <v>442</v>
      </c>
      <c r="C90" s="136" t="s">
        <v>443</v>
      </c>
      <c r="D90" s="136" t="s">
        <v>411</v>
      </c>
      <c r="E90" s="136">
        <v>50313</v>
      </c>
      <c r="F90" s="136" t="s">
        <v>324</v>
      </c>
      <c r="G90" s="136" t="s">
        <v>249</v>
      </c>
      <c r="H90" s="136" t="s">
        <v>185</v>
      </c>
      <c r="I90" s="136">
        <v>39.5555555555556</v>
      </c>
      <c r="J90" s="136">
        <v>0.62311557788944727</v>
      </c>
      <c r="K90" s="136">
        <v>1.9698492462311559</v>
      </c>
      <c r="L90" s="136">
        <v>3.2110552763819098</v>
      </c>
      <c r="M90" s="136">
        <v>4.773869346733667</v>
      </c>
      <c r="N90" s="136">
        <v>9.8944723618090418</v>
      </c>
      <c r="O90" s="136">
        <v>0.68341708542713564</v>
      </c>
      <c r="P90" s="136">
        <v>0</v>
      </c>
      <c r="Q90" s="136">
        <v>0</v>
      </c>
      <c r="R90" s="136">
        <v>6.4070351758793977</v>
      </c>
      <c r="S90" s="136">
        <v>1.3165829145728642</v>
      </c>
      <c r="T90" s="136">
        <v>0</v>
      </c>
      <c r="U90" s="136">
        <v>2.8542713567839186</v>
      </c>
      <c r="V90" s="136">
        <v>10.226130653266329</v>
      </c>
      <c r="W90" s="136"/>
      <c r="X90" s="136" t="s">
        <v>186</v>
      </c>
      <c r="Y90" s="136" t="s">
        <v>288</v>
      </c>
      <c r="Z90" s="136" t="s">
        <v>300</v>
      </c>
      <c r="AA90" s="135" t="s">
        <v>695</v>
      </c>
      <c r="AB90" s="136" t="s">
        <v>186</v>
      </c>
      <c r="AC90" s="136" t="s">
        <v>288</v>
      </c>
      <c r="AD90" s="135">
        <v>43678</v>
      </c>
    </row>
    <row r="91" spans="1:30" ht="15.75" x14ac:dyDescent="0.25">
      <c r="A91" s="136" t="s">
        <v>436</v>
      </c>
      <c r="B91" s="136" t="s">
        <v>437</v>
      </c>
      <c r="C91" s="136" t="s">
        <v>438</v>
      </c>
      <c r="D91" s="136" t="s">
        <v>439</v>
      </c>
      <c r="E91" s="136">
        <v>96819</v>
      </c>
      <c r="F91" s="136" t="s">
        <v>316</v>
      </c>
      <c r="G91" s="136" t="s">
        <v>440</v>
      </c>
      <c r="H91" s="136" t="s">
        <v>185</v>
      </c>
      <c r="I91" s="136">
        <v>179.1875</v>
      </c>
      <c r="J91" s="136">
        <v>0.25628140703517588</v>
      </c>
      <c r="K91" s="136">
        <v>4.391959798994975</v>
      </c>
      <c r="L91" s="136">
        <v>0.35175879396984927</v>
      </c>
      <c r="M91" s="136">
        <v>4.5728643216080416</v>
      </c>
      <c r="N91" s="136">
        <v>6.5276381909547743</v>
      </c>
      <c r="O91" s="136">
        <v>0.46231155778894473</v>
      </c>
      <c r="P91" s="136">
        <v>1.9095477386934674</v>
      </c>
      <c r="Q91" s="136">
        <v>0.6733668341708543</v>
      </c>
      <c r="R91" s="136">
        <v>7.4522613065326633</v>
      </c>
      <c r="S91" s="136">
        <v>0.34673366834170855</v>
      </c>
      <c r="T91" s="136">
        <v>0</v>
      </c>
      <c r="U91" s="136">
        <v>1.7738693467336686</v>
      </c>
      <c r="V91" s="136">
        <v>9.5025125628140721</v>
      </c>
      <c r="W91" s="136"/>
      <c r="X91" s="136" t="s">
        <v>207</v>
      </c>
      <c r="Y91" s="136"/>
      <c r="Z91" s="136"/>
      <c r="AA91" s="135"/>
      <c r="AB91" s="136" t="s">
        <v>207</v>
      </c>
      <c r="AC91" s="136"/>
      <c r="AD91" s="135"/>
    </row>
    <row r="92" spans="1:30" ht="15.75" x14ac:dyDescent="0.25">
      <c r="A92" s="136" t="s">
        <v>504</v>
      </c>
      <c r="B92" s="136" t="s">
        <v>505</v>
      </c>
      <c r="C92" s="136" t="s">
        <v>506</v>
      </c>
      <c r="D92" s="136" t="s">
        <v>411</v>
      </c>
      <c r="E92" s="136">
        <v>51501</v>
      </c>
      <c r="F92" s="136" t="s">
        <v>324</v>
      </c>
      <c r="G92" s="136" t="s">
        <v>249</v>
      </c>
      <c r="H92" s="136" t="s">
        <v>185</v>
      </c>
      <c r="I92" s="136">
        <v>24.090909090909101</v>
      </c>
      <c r="J92" s="136">
        <v>0.49748743718592964</v>
      </c>
      <c r="K92" s="136">
        <v>0.61809045226130643</v>
      </c>
      <c r="L92" s="136">
        <v>3.4422110552763816</v>
      </c>
      <c r="M92" s="136">
        <v>4.3969849246231147</v>
      </c>
      <c r="N92" s="136">
        <v>8.4572864321608048</v>
      </c>
      <c r="O92" s="136">
        <v>0.49748743718592964</v>
      </c>
      <c r="P92" s="136">
        <v>0</v>
      </c>
      <c r="Q92" s="136">
        <v>0</v>
      </c>
      <c r="R92" s="136">
        <v>0.97487437185929648</v>
      </c>
      <c r="S92" s="136">
        <v>0.23618090452261309</v>
      </c>
      <c r="T92" s="136">
        <v>0.89447236180904521</v>
      </c>
      <c r="U92" s="136">
        <v>6.8492462311557789</v>
      </c>
      <c r="V92" s="136">
        <v>8.1959798994974875</v>
      </c>
      <c r="W92" s="136"/>
      <c r="X92" s="136" t="s">
        <v>186</v>
      </c>
      <c r="Y92" s="136" t="s">
        <v>648</v>
      </c>
      <c r="Z92" s="136"/>
      <c r="AA92" s="135" t="s">
        <v>694</v>
      </c>
      <c r="AB92" s="136" t="s">
        <v>186</v>
      </c>
      <c r="AC92" s="136" t="s">
        <v>288</v>
      </c>
      <c r="AD92" s="135">
        <v>43202</v>
      </c>
    </row>
    <row r="93" spans="1:30" ht="18.75" x14ac:dyDescent="0.25">
      <c r="A93" s="136" t="s">
        <v>693</v>
      </c>
      <c r="B93" s="136" t="s">
        <v>692</v>
      </c>
      <c r="C93" s="136" t="s">
        <v>415</v>
      </c>
      <c r="D93" s="136" t="s">
        <v>290</v>
      </c>
      <c r="E93" s="136">
        <v>19533</v>
      </c>
      <c r="F93" s="136" t="s">
        <v>291</v>
      </c>
      <c r="G93" s="136" t="s">
        <v>184</v>
      </c>
      <c r="H93" s="136" t="s">
        <v>10</v>
      </c>
      <c r="I93" s="136">
        <v>18.255813953488399</v>
      </c>
      <c r="J93" s="136">
        <v>8.773869346733667</v>
      </c>
      <c r="K93" s="136">
        <v>0</v>
      </c>
      <c r="L93" s="136">
        <v>0</v>
      </c>
      <c r="M93" s="136">
        <v>0</v>
      </c>
      <c r="N93" s="136">
        <v>0</v>
      </c>
      <c r="O93" s="136">
        <v>0</v>
      </c>
      <c r="P93" s="136">
        <v>7.5376884422110546E-2</v>
      </c>
      <c r="Q93" s="136">
        <v>8.6984924623115578</v>
      </c>
      <c r="R93" s="136">
        <v>0</v>
      </c>
      <c r="S93" s="136">
        <v>0</v>
      </c>
      <c r="T93" s="136">
        <v>7.5376884422110546E-2</v>
      </c>
      <c r="U93" s="136">
        <v>8.6984924623115578</v>
      </c>
      <c r="V93" s="136">
        <v>4.1206030150753774</v>
      </c>
      <c r="W93" s="136">
        <v>78</v>
      </c>
      <c r="X93" s="136" t="s">
        <v>207</v>
      </c>
      <c r="Y93" s="136"/>
      <c r="Z93" s="136"/>
      <c r="AA93" s="135" t="s">
        <v>294</v>
      </c>
      <c r="AB93" s="136" t="s">
        <v>207</v>
      </c>
      <c r="AC93" s="136"/>
      <c r="AD93" s="135"/>
    </row>
    <row r="94" spans="1:30" ht="15.75" x14ac:dyDescent="0.25">
      <c r="A94" s="136" t="s">
        <v>432</v>
      </c>
      <c r="B94" s="136" t="s">
        <v>433</v>
      </c>
      <c r="C94" s="136" t="s">
        <v>434</v>
      </c>
      <c r="D94" s="136" t="s">
        <v>435</v>
      </c>
      <c r="E94" s="136">
        <v>27253</v>
      </c>
      <c r="F94" s="136" t="s">
        <v>193</v>
      </c>
      <c r="G94" s="136" t="s">
        <v>206</v>
      </c>
      <c r="H94" s="136" t="s">
        <v>185</v>
      </c>
      <c r="I94" s="136">
        <v>3.7545045045044998</v>
      </c>
      <c r="J94" s="136">
        <v>0.28140703517587934</v>
      </c>
      <c r="K94" s="136">
        <v>0.66834170854271402</v>
      </c>
      <c r="L94" s="136">
        <v>3.4924623115577855</v>
      </c>
      <c r="M94" s="136">
        <v>3.9849246231155724</v>
      </c>
      <c r="N94" s="136">
        <v>7.6683417085426857</v>
      </c>
      <c r="O94" s="136">
        <v>0.73366834170854267</v>
      </c>
      <c r="P94" s="136">
        <v>0</v>
      </c>
      <c r="Q94" s="136">
        <v>2.5125628140703519E-2</v>
      </c>
      <c r="R94" s="136">
        <v>0.55778894472361817</v>
      </c>
      <c r="S94" s="136">
        <v>0.15577889447236182</v>
      </c>
      <c r="T94" s="136">
        <v>0</v>
      </c>
      <c r="U94" s="136">
        <v>7.7135678391959548</v>
      </c>
      <c r="V94" s="136">
        <v>7.5527638190954551</v>
      </c>
      <c r="W94" s="136">
        <v>50</v>
      </c>
      <c r="X94" s="136" t="s">
        <v>186</v>
      </c>
      <c r="Y94" s="136" t="s">
        <v>288</v>
      </c>
      <c r="Z94" s="136" t="s">
        <v>300</v>
      </c>
      <c r="AA94" s="135" t="s">
        <v>691</v>
      </c>
      <c r="AB94" s="136" t="s">
        <v>186</v>
      </c>
      <c r="AC94" s="136" t="s">
        <v>288</v>
      </c>
      <c r="AD94" s="135">
        <v>44364</v>
      </c>
    </row>
    <row r="95" spans="1:30" ht="15.75" x14ac:dyDescent="0.25">
      <c r="A95" s="136" t="s">
        <v>447</v>
      </c>
      <c r="B95" s="136" t="s">
        <v>448</v>
      </c>
      <c r="C95" s="136" t="s">
        <v>449</v>
      </c>
      <c r="D95" s="136" t="s">
        <v>196</v>
      </c>
      <c r="E95" s="136">
        <v>78380</v>
      </c>
      <c r="F95" s="136" t="s">
        <v>666</v>
      </c>
      <c r="G95" s="136" t="s">
        <v>249</v>
      </c>
      <c r="H95" s="136" t="s">
        <v>5</v>
      </c>
      <c r="I95" s="136">
        <v>3.5958904109589001</v>
      </c>
      <c r="J95" s="136">
        <v>2.6231155778894486</v>
      </c>
      <c r="K95" s="136">
        <v>4.0653266331658253</v>
      </c>
      <c r="L95" s="136">
        <v>1.2060301507537692</v>
      </c>
      <c r="M95" s="136">
        <v>8.0402010050251257E-2</v>
      </c>
      <c r="N95" s="136">
        <v>2.6532663316582887</v>
      </c>
      <c r="O95" s="136">
        <v>3.6030150753768839</v>
      </c>
      <c r="P95" s="136">
        <v>7.0351758793969849E-2</v>
      </c>
      <c r="Q95" s="136">
        <v>1.6482412060301512</v>
      </c>
      <c r="R95" s="136">
        <v>0.44221105527638188</v>
      </c>
      <c r="S95" s="136">
        <v>0.32160804020100497</v>
      </c>
      <c r="T95" s="136">
        <v>0.1306532663316583</v>
      </c>
      <c r="U95" s="136">
        <v>7.0804020100502356</v>
      </c>
      <c r="V95" s="136">
        <v>6.3015075376884289</v>
      </c>
      <c r="W95" s="136"/>
      <c r="X95" s="136" t="s">
        <v>186</v>
      </c>
      <c r="Y95" s="136" t="s">
        <v>648</v>
      </c>
      <c r="Z95" s="136"/>
      <c r="AA95" s="135" t="s">
        <v>665</v>
      </c>
      <c r="AB95" s="136" t="s">
        <v>186</v>
      </c>
      <c r="AC95" s="136" t="s">
        <v>250</v>
      </c>
      <c r="AD95" s="135">
        <v>43839</v>
      </c>
    </row>
    <row r="96" spans="1:30" ht="15.75" x14ac:dyDescent="0.25">
      <c r="A96" s="136" t="s">
        <v>459</v>
      </c>
      <c r="B96" s="136" t="s">
        <v>460</v>
      </c>
      <c r="C96" s="136" t="s">
        <v>461</v>
      </c>
      <c r="D96" s="136" t="s">
        <v>347</v>
      </c>
      <c r="E96" s="136">
        <v>89512</v>
      </c>
      <c r="F96" s="136" t="s">
        <v>348</v>
      </c>
      <c r="G96" s="136" t="s">
        <v>249</v>
      </c>
      <c r="H96" s="136" t="s">
        <v>185</v>
      </c>
      <c r="I96" s="136">
        <v>10.8035714285714</v>
      </c>
      <c r="J96" s="136">
        <v>0.39195979899497491</v>
      </c>
      <c r="K96" s="136">
        <v>0.72864321608040206</v>
      </c>
      <c r="L96" s="136">
        <v>1.3919597989949744</v>
      </c>
      <c r="M96" s="136">
        <v>4.3768844221105532</v>
      </c>
      <c r="N96" s="136">
        <v>6.5577889447236153</v>
      </c>
      <c r="O96" s="136">
        <v>0.33165829145728642</v>
      </c>
      <c r="P96" s="136">
        <v>0</v>
      </c>
      <c r="Q96" s="136">
        <v>0</v>
      </c>
      <c r="R96" s="136">
        <v>1.959798994974874</v>
      </c>
      <c r="S96" s="136">
        <v>2.5125628140703519E-2</v>
      </c>
      <c r="T96" s="136">
        <v>4.5226130653266333E-2</v>
      </c>
      <c r="U96" s="136">
        <v>4.8592964824120575</v>
      </c>
      <c r="V96" s="136">
        <v>6.5577889447236144</v>
      </c>
      <c r="W96" s="136"/>
      <c r="X96" s="136" t="s">
        <v>186</v>
      </c>
      <c r="Y96" s="136" t="s">
        <v>648</v>
      </c>
      <c r="Z96" s="136"/>
      <c r="AA96" s="135" t="s">
        <v>690</v>
      </c>
      <c r="AB96" s="136" t="s">
        <v>186</v>
      </c>
      <c r="AC96" s="136" t="s">
        <v>288</v>
      </c>
      <c r="AD96" s="135">
        <v>44119</v>
      </c>
    </row>
    <row r="97" spans="1:30" ht="15.75" x14ac:dyDescent="0.25">
      <c r="A97" s="136" t="s">
        <v>491</v>
      </c>
      <c r="B97" s="136" t="s">
        <v>492</v>
      </c>
      <c r="C97" s="136" t="s">
        <v>493</v>
      </c>
      <c r="D97" s="136" t="s">
        <v>411</v>
      </c>
      <c r="E97" s="136">
        <v>52401</v>
      </c>
      <c r="F97" s="136" t="s">
        <v>324</v>
      </c>
      <c r="G97" s="136" t="s">
        <v>249</v>
      </c>
      <c r="H97" s="136" t="s">
        <v>185</v>
      </c>
      <c r="I97" s="136">
        <v>43.392857142857103</v>
      </c>
      <c r="J97" s="136">
        <v>0.43216080402010049</v>
      </c>
      <c r="K97" s="136">
        <v>2.487437185929648</v>
      </c>
      <c r="L97" s="136">
        <v>1.1105527638190953</v>
      </c>
      <c r="M97" s="136">
        <v>1.8040201005025125</v>
      </c>
      <c r="N97" s="136">
        <v>4.6281407035175874</v>
      </c>
      <c r="O97" s="136">
        <v>0.57286432160804024</v>
      </c>
      <c r="P97" s="136">
        <v>0.63316582914572861</v>
      </c>
      <c r="Q97" s="136">
        <v>0</v>
      </c>
      <c r="R97" s="136">
        <v>0.45728643216080406</v>
      </c>
      <c r="S97" s="136">
        <v>0.1256281407035176</v>
      </c>
      <c r="T97" s="136">
        <v>4.0201005025125629E-2</v>
      </c>
      <c r="U97" s="136">
        <v>5.2110552763819102</v>
      </c>
      <c r="V97" s="136">
        <v>5.4120603015075375</v>
      </c>
      <c r="W97" s="136"/>
      <c r="X97" s="136" t="s">
        <v>186</v>
      </c>
      <c r="Y97" s="136" t="s">
        <v>648</v>
      </c>
      <c r="Z97" s="136"/>
      <c r="AA97" s="135" t="s">
        <v>689</v>
      </c>
      <c r="AB97" s="136" t="s">
        <v>186</v>
      </c>
      <c r="AC97" s="136" t="s">
        <v>288</v>
      </c>
      <c r="AD97" s="135">
        <v>43636</v>
      </c>
    </row>
    <row r="98" spans="1:30" ht="15.75" x14ac:dyDescent="0.25">
      <c r="A98" s="136" t="s">
        <v>484</v>
      </c>
      <c r="B98" s="136" t="s">
        <v>485</v>
      </c>
      <c r="C98" s="136" t="s">
        <v>486</v>
      </c>
      <c r="D98" s="136" t="s">
        <v>487</v>
      </c>
      <c r="E98" s="136">
        <v>96910</v>
      </c>
      <c r="F98" s="136" t="s">
        <v>316</v>
      </c>
      <c r="G98" s="136" t="s">
        <v>249</v>
      </c>
      <c r="H98" s="136" t="s">
        <v>185</v>
      </c>
      <c r="I98" s="136">
        <v>225.333333333333</v>
      </c>
      <c r="J98" s="136">
        <v>0</v>
      </c>
      <c r="K98" s="136">
        <v>0.30150753768844218</v>
      </c>
      <c r="L98" s="136">
        <v>4.6281407035175883</v>
      </c>
      <c r="M98" s="136">
        <v>0.88442211055276387</v>
      </c>
      <c r="N98" s="136">
        <v>5.8140703517587937</v>
      </c>
      <c r="O98" s="136">
        <v>0</v>
      </c>
      <c r="P98" s="136">
        <v>0</v>
      </c>
      <c r="Q98" s="136">
        <v>0</v>
      </c>
      <c r="R98" s="136">
        <v>4.8643216080402016</v>
      </c>
      <c r="S98" s="136">
        <v>0.94974874371859308</v>
      </c>
      <c r="T98" s="136">
        <v>0</v>
      </c>
      <c r="U98" s="136">
        <v>0</v>
      </c>
      <c r="V98" s="136">
        <v>5.6532663316582914</v>
      </c>
      <c r="W98" s="136"/>
      <c r="X98" s="136" t="s">
        <v>207</v>
      </c>
      <c r="Y98" s="136"/>
      <c r="Z98" s="136"/>
      <c r="AA98" s="135"/>
      <c r="AB98" s="136" t="s">
        <v>207</v>
      </c>
      <c r="AC98" s="136"/>
      <c r="AD98" s="135"/>
    </row>
    <row r="99" spans="1:30" ht="15.75" x14ac:dyDescent="0.25">
      <c r="A99" s="136" t="s">
        <v>475</v>
      </c>
      <c r="B99" s="136" t="s">
        <v>476</v>
      </c>
      <c r="C99" s="136" t="s">
        <v>477</v>
      </c>
      <c r="D99" s="136" t="s">
        <v>478</v>
      </c>
      <c r="E99" s="136">
        <v>96950</v>
      </c>
      <c r="F99" s="136" t="s">
        <v>316</v>
      </c>
      <c r="G99" s="136" t="s">
        <v>249</v>
      </c>
      <c r="H99" s="136" t="s">
        <v>185</v>
      </c>
      <c r="I99" s="136">
        <v>117.75</v>
      </c>
      <c r="J99" s="136">
        <v>0.542713567839196</v>
      </c>
      <c r="K99" s="136">
        <v>4.2361809045226133</v>
      </c>
      <c r="L99" s="136">
        <v>0</v>
      </c>
      <c r="M99" s="136">
        <v>0.34673366834170855</v>
      </c>
      <c r="N99" s="136">
        <v>3.8140703517587942</v>
      </c>
      <c r="O99" s="136">
        <v>0.542713567839196</v>
      </c>
      <c r="P99" s="136">
        <v>0.76884422110552764</v>
      </c>
      <c r="Q99" s="136">
        <v>0</v>
      </c>
      <c r="R99" s="136">
        <v>2.4371859296482414</v>
      </c>
      <c r="S99" s="136">
        <v>5.5276381909547742E-2</v>
      </c>
      <c r="T99" s="136">
        <v>0</v>
      </c>
      <c r="U99" s="136">
        <v>2.6331658291457289</v>
      </c>
      <c r="V99" s="136">
        <v>5.1256281407035171</v>
      </c>
      <c r="W99" s="136"/>
      <c r="X99" s="136" t="s">
        <v>186</v>
      </c>
      <c r="Y99" s="136" t="s">
        <v>648</v>
      </c>
      <c r="Z99" s="136"/>
      <c r="AA99" s="135" t="s">
        <v>688</v>
      </c>
      <c r="AB99" s="136" t="s">
        <v>207</v>
      </c>
      <c r="AC99" s="136"/>
      <c r="AD99" s="135"/>
    </row>
    <row r="100" spans="1:30" ht="15.75" x14ac:dyDescent="0.25">
      <c r="A100" s="136" t="s">
        <v>687</v>
      </c>
      <c r="B100" s="136" t="s">
        <v>686</v>
      </c>
      <c r="C100" s="136" t="s">
        <v>685</v>
      </c>
      <c r="D100" s="136" t="s">
        <v>298</v>
      </c>
      <c r="E100" s="136">
        <v>12901</v>
      </c>
      <c r="F100" s="136" t="s">
        <v>299</v>
      </c>
      <c r="G100" s="136" t="s">
        <v>249</v>
      </c>
      <c r="H100" s="136" t="s">
        <v>185</v>
      </c>
      <c r="I100" s="136">
        <v>12.9444444444444</v>
      </c>
      <c r="J100" s="136">
        <v>1.9798994974874369</v>
      </c>
      <c r="K100" s="136">
        <v>1.2914572864321605</v>
      </c>
      <c r="L100" s="136">
        <v>0.13567839195979897</v>
      </c>
      <c r="M100" s="136">
        <v>1.5427135678391959</v>
      </c>
      <c r="N100" s="136">
        <v>0.79396984924623104</v>
      </c>
      <c r="O100" s="136">
        <v>1.5477386934673363</v>
      </c>
      <c r="P100" s="136">
        <v>2.050251256281407</v>
      </c>
      <c r="Q100" s="136">
        <v>0.55778894472361806</v>
      </c>
      <c r="R100" s="136">
        <v>1.2060301507537687</v>
      </c>
      <c r="S100" s="136">
        <v>3.5175879396984924E-2</v>
      </c>
      <c r="T100" s="136">
        <v>0.98492462311557794</v>
      </c>
      <c r="U100" s="136">
        <v>2.7236180904522604</v>
      </c>
      <c r="V100" s="136">
        <v>2.8391959798994981</v>
      </c>
      <c r="W100" s="136"/>
      <c r="X100" s="136" t="s">
        <v>186</v>
      </c>
      <c r="Y100" s="136" t="s">
        <v>648</v>
      </c>
      <c r="Z100" s="136"/>
      <c r="AA100" s="135" t="s">
        <v>684</v>
      </c>
      <c r="AB100" s="136" t="s">
        <v>186</v>
      </c>
      <c r="AC100" s="136" t="s">
        <v>288</v>
      </c>
      <c r="AD100" s="135">
        <v>43398</v>
      </c>
    </row>
    <row r="101" spans="1:30" ht="15.75" x14ac:dyDescent="0.25">
      <c r="A101" s="136" t="s">
        <v>444</v>
      </c>
      <c r="B101" s="136" t="s">
        <v>445</v>
      </c>
      <c r="C101" s="136" t="s">
        <v>446</v>
      </c>
      <c r="D101" s="136" t="s">
        <v>364</v>
      </c>
      <c r="E101" s="136">
        <v>49783</v>
      </c>
      <c r="F101" s="136" t="s">
        <v>359</v>
      </c>
      <c r="G101" s="136" t="s">
        <v>206</v>
      </c>
      <c r="H101" s="136" t="s">
        <v>185</v>
      </c>
      <c r="I101" s="136">
        <v>31.846153846153801</v>
      </c>
      <c r="J101" s="136">
        <v>0.87939698492462304</v>
      </c>
      <c r="K101" s="136">
        <v>0.37688442211055273</v>
      </c>
      <c r="L101" s="136">
        <v>1.4673366834170853</v>
      </c>
      <c r="M101" s="136">
        <v>1.0904522613065326</v>
      </c>
      <c r="N101" s="136">
        <v>2.9346733668341711</v>
      </c>
      <c r="O101" s="136">
        <v>0.87939698492462304</v>
      </c>
      <c r="P101" s="136">
        <v>0</v>
      </c>
      <c r="Q101" s="136">
        <v>0</v>
      </c>
      <c r="R101" s="136">
        <v>2</v>
      </c>
      <c r="S101" s="136">
        <v>0</v>
      </c>
      <c r="T101" s="136">
        <v>0.17085427135678391</v>
      </c>
      <c r="U101" s="136">
        <v>1.6432160804020099</v>
      </c>
      <c r="V101" s="136">
        <v>2.9849246231155782</v>
      </c>
      <c r="W101" s="136"/>
      <c r="X101" s="136" t="s">
        <v>186</v>
      </c>
      <c r="Y101" s="136" t="s">
        <v>648</v>
      </c>
      <c r="Z101" s="136" t="s">
        <v>300</v>
      </c>
      <c r="AA101" s="135" t="s">
        <v>683</v>
      </c>
      <c r="AB101" s="136" t="s">
        <v>186</v>
      </c>
      <c r="AC101" s="136" t="s">
        <v>288</v>
      </c>
      <c r="AD101" s="135">
        <v>43552</v>
      </c>
    </row>
    <row r="102" spans="1:30" ht="15.75" x14ac:dyDescent="0.25">
      <c r="A102" s="136" t="s">
        <v>682</v>
      </c>
      <c r="B102" s="136" t="s">
        <v>681</v>
      </c>
      <c r="C102" s="136" t="s">
        <v>680</v>
      </c>
      <c r="D102" s="136" t="s">
        <v>45</v>
      </c>
      <c r="E102" s="136">
        <v>35447</v>
      </c>
      <c r="F102" s="136" t="s">
        <v>205</v>
      </c>
      <c r="G102" s="136" t="s">
        <v>206</v>
      </c>
      <c r="H102" s="136" t="s">
        <v>185</v>
      </c>
      <c r="I102" s="136">
        <v>5.8842975206611596</v>
      </c>
      <c r="J102" s="136">
        <v>8.5427135678391969E-2</v>
      </c>
      <c r="K102" s="136">
        <v>0.55778894472361806</v>
      </c>
      <c r="L102" s="136">
        <v>2.567839195979897</v>
      </c>
      <c r="M102" s="136">
        <v>0.49748743718592969</v>
      </c>
      <c r="N102" s="136">
        <v>0.64824120603015056</v>
      </c>
      <c r="O102" s="136">
        <v>0.65326633165829151</v>
      </c>
      <c r="P102" s="136">
        <v>2.4070351758793951</v>
      </c>
      <c r="Q102" s="136">
        <v>0</v>
      </c>
      <c r="R102" s="136">
        <v>7.0351758793969849E-2</v>
      </c>
      <c r="S102" s="136">
        <v>9.0452261306532653E-2</v>
      </c>
      <c r="T102" s="136">
        <v>5.5276381909547742E-2</v>
      </c>
      <c r="U102" s="136">
        <v>3.4924623115577855</v>
      </c>
      <c r="V102" s="136">
        <v>3.3567839195979876</v>
      </c>
      <c r="W102" s="136"/>
      <c r="X102" s="136" t="s">
        <v>186</v>
      </c>
      <c r="Y102" s="136" t="s">
        <v>648</v>
      </c>
      <c r="Z102" s="136"/>
      <c r="AA102" s="135" t="s">
        <v>679</v>
      </c>
      <c r="AB102" s="136" t="s">
        <v>207</v>
      </c>
      <c r="AC102" s="136"/>
      <c r="AD102" s="135"/>
    </row>
    <row r="103" spans="1:30" ht="15.75" x14ac:dyDescent="0.25">
      <c r="A103" s="136" t="s">
        <v>450</v>
      </c>
      <c r="B103" s="136" t="s">
        <v>451</v>
      </c>
      <c r="C103" s="136" t="s">
        <v>452</v>
      </c>
      <c r="D103" s="136" t="s">
        <v>192</v>
      </c>
      <c r="E103" s="136">
        <v>30250</v>
      </c>
      <c r="F103" s="136" t="s">
        <v>193</v>
      </c>
      <c r="G103" s="136" t="s">
        <v>223</v>
      </c>
      <c r="H103" s="136" t="s">
        <v>185</v>
      </c>
      <c r="I103" s="136">
        <v>4.4436619718309904</v>
      </c>
      <c r="J103" s="136">
        <v>0.31658291457286436</v>
      </c>
      <c r="K103" s="136">
        <v>0.70854271356783916</v>
      </c>
      <c r="L103" s="136">
        <v>1.4371859296482405</v>
      </c>
      <c r="M103" s="136">
        <v>0.85427135678391974</v>
      </c>
      <c r="N103" s="136">
        <v>2.6180904522613053</v>
      </c>
      <c r="O103" s="136">
        <v>0.69849246231155782</v>
      </c>
      <c r="P103" s="136">
        <v>0</v>
      </c>
      <c r="Q103" s="136">
        <v>0</v>
      </c>
      <c r="R103" s="136">
        <v>0.48241206030150752</v>
      </c>
      <c r="S103" s="136">
        <v>2.5125628140703519E-2</v>
      </c>
      <c r="T103" s="136">
        <v>5.0251256281407038E-2</v>
      </c>
      <c r="U103" s="136">
        <v>2.7587939698492443</v>
      </c>
      <c r="V103" s="136">
        <v>3.0251256281407017</v>
      </c>
      <c r="W103" s="136"/>
      <c r="X103" s="136" t="s">
        <v>186</v>
      </c>
      <c r="Y103" s="136" t="s">
        <v>648</v>
      </c>
      <c r="Z103" s="136" t="s">
        <v>300</v>
      </c>
      <c r="AA103" s="135" t="s">
        <v>678</v>
      </c>
      <c r="AB103" s="136" t="s">
        <v>186</v>
      </c>
      <c r="AC103" s="136" t="s">
        <v>288</v>
      </c>
      <c r="AD103" s="135">
        <v>43804</v>
      </c>
    </row>
    <row r="104" spans="1:30" ht="15.75" x14ac:dyDescent="0.25">
      <c r="A104" s="136" t="s">
        <v>47</v>
      </c>
      <c r="B104" s="136" t="s">
        <v>471</v>
      </c>
      <c r="C104" s="136" t="s">
        <v>472</v>
      </c>
      <c r="D104" s="136" t="s">
        <v>473</v>
      </c>
      <c r="E104" s="136">
        <v>939</v>
      </c>
      <c r="F104" s="136" t="s">
        <v>30</v>
      </c>
      <c r="G104" s="136" t="s">
        <v>440</v>
      </c>
      <c r="H104" s="136" t="s">
        <v>185</v>
      </c>
      <c r="I104" s="136">
        <v>12.9032258064516</v>
      </c>
      <c r="J104" s="136">
        <v>1.507537688442211E-2</v>
      </c>
      <c r="K104" s="136">
        <v>0.69346733668341709</v>
      </c>
      <c r="L104" s="136">
        <v>0.83919597989949746</v>
      </c>
      <c r="M104" s="136">
        <v>1.4120603015075377</v>
      </c>
      <c r="N104" s="136">
        <v>2.3115577889447234</v>
      </c>
      <c r="O104" s="136">
        <v>0.62311557788944716</v>
      </c>
      <c r="P104" s="136">
        <v>2.5125628140703519E-2</v>
      </c>
      <c r="Q104" s="136">
        <v>0</v>
      </c>
      <c r="R104" s="136">
        <v>0.43718592964824121</v>
      </c>
      <c r="S104" s="136">
        <v>0.26633165829145727</v>
      </c>
      <c r="T104" s="136">
        <v>0</v>
      </c>
      <c r="U104" s="136">
        <v>2.2562814070351758</v>
      </c>
      <c r="V104" s="136">
        <v>2.7035175879396975</v>
      </c>
      <c r="W104" s="136"/>
      <c r="X104" s="136" t="s">
        <v>186</v>
      </c>
      <c r="Y104" s="136" t="s">
        <v>288</v>
      </c>
      <c r="Z104" s="136" t="s">
        <v>289</v>
      </c>
      <c r="AA104" s="135" t="s">
        <v>474</v>
      </c>
      <c r="AB104" s="136" t="s">
        <v>186</v>
      </c>
      <c r="AC104" s="136" t="s">
        <v>288</v>
      </c>
      <c r="AD104" s="135">
        <v>39241</v>
      </c>
    </row>
    <row r="105" spans="1:30" ht="15.75" x14ac:dyDescent="0.25">
      <c r="A105" s="136" t="s">
        <v>488</v>
      </c>
      <c r="B105" s="136" t="s">
        <v>489</v>
      </c>
      <c r="C105" s="136" t="s">
        <v>490</v>
      </c>
      <c r="D105" s="136" t="s">
        <v>401</v>
      </c>
      <c r="E105" s="136">
        <v>68949</v>
      </c>
      <c r="F105" s="136" t="s">
        <v>324</v>
      </c>
      <c r="G105" s="136" t="s">
        <v>249</v>
      </c>
      <c r="H105" s="136" t="s">
        <v>185</v>
      </c>
      <c r="I105" s="136">
        <v>171.28571428571399</v>
      </c>
      <c r="J105" s="136">
        <v>0.1407035175879397</v>
      </c>
      <c r="K105" s="136">
        <v>0.49246231155778897</v>
      </c>
      <c r="L105" s="136">
        <v>1.0050251256281406</v>
      </c>
      <c r="M105" s="136">
        <v>0.8040201005025126</v>
      </c>
      <c r="N105" s="136">
        <v>2.442211055276382</v>
      </c>
      <c r="O105" s="136">
        <v>0</v>
      </c>
      <c r="P105" s="136">
        <v>0</v>
      </c>
      <c r="Q105" s="136">
        <v>0</v>
      </c>
      <c r="R105" s="136">
        <v>0.78894472361809043</v>
      </c>
      <c r="S105" s="136">
        <v>0.35175879396984927</v>
      </c>
      <c r="T105" s="136">
        <v>0.17587939698492464</v>
      </c>
      <c r="U105" s="136">
        <v>1.1256281407035176</v>
      </c>
      <c r="V105" s="136">
        <v>1.9145728643216082</v>
      </c>
      <c r="W105" s="136"/>
      <c r="X105" s="136" t="s">
        <v>186</v>
      </c>
      <c r="Y105" s="136" t="s">
        <v>288</v>
      </c>
      <c r="Z105" s="136" t="s">
        <v>300</v>
      </c>
      <c r="AA105" s="135" t="s">
        <v>677</v>
      </c>
      <c r="AB105" s="136" t="s">
        <v>186</v>
      </c>
      <c r="AC105" s="136" t="s">
        <v>288</v>
      </c>
      <c r="AD105" s="135">
        <v>43664</v>
      </c>
    </row>
    <row r="106" spans="1:30" ht="15.75" x14ac:dyDescent="0.25">
      <c r="A106" s="136" t="s">
        <v>525</v>
      </c>
      <c r="B106" s="136" t="s">
        <v>526</v>
      </c>
      <c r="C106" s="136" t="s">
        <v>523</v>
      </c>
      <c r="D106" s="136" t="s">
        <v>462</v>
      </c>
      <c r="E106" s="136">
        <v>29072</v>
      </c>
      <c r="F106" s="136" t="s">
        <v>193</v>
      </c>
      <c r="G106" s="136" t="s">
        <v>249</v>
      </c>
      <c r="H106" s="136" t="s">
        <v>185</v>
      </c>
      <c r="I106" s="136">
        <v>1.84291187739464</v>
      </c>
      <c r="J106" s="136">
        <v>0.17085427135678385</v>
      </c>
      <c r="K106" s="136">
        <v>1.2261306532663316</v>
      </c>
      <c r="L106" s="136">
        <v>0.60301507537688481</v>
      </c>
      <c r="M106" s="136">
        <v>0.41206030150753781</v>
      </c>
      <c r="N106" s="136">
        <v>1.9246231155778866</v>
      </c>
      <c r="O106" s="136">
        <v>0.47236180904522623</v>
      </c>
      <c r="P106" s="136">
        <v>5.0251256281407036E-3</v>
      </c>
      <c r="Q106" s="136">
        <v>1.0050251256281407E-2</v>
      </c>
      <c r="R106" s="136">
        <v>3.015075376884422E-2</v>
      </c>
      <c r="S106" s="136">
        <v>1.507537688442211E-2</v>
      </c>
      <c r="T106" s="136">
        <v>0</v>
      </c>
      <c r="U106" s="136">
        <v>2.3668341708542653</v>
      </c>
      <c r="V106" s="136">
        <v>1.8492462311557758</v>
      </c>
      <c r="W106" s="136"/>
      <c r="X106" s="136" t="s">
        <v>186</v>
      </c>
      <c r="Y106" s="136" t="s">
        <v>648</v>
      </c>
      <c r="Z106" s="136"/>
      <c r="AA106" s="135" t="s">
        <v>676</v>
      </c>
      <c r="AB106" s="136" t="s">
        <v>453</v>
      </c>
      <c r="AC106" s="136" t="s">
        <v>288</v>
      </c>
      <c r="AD106" s="135">
        <v>42993</v>
      </c>
    </row>
    <row r="107" spans="1:30" ht="15.75" x14ac:dyDescent="0.25">
      <c r="A107" s="136" t="s">
        <v>494</v>
      </c>
      <c r="B107" s="136" t="s">
        <v>495</v>
      </c>
      <c r="C107" s="136" t="s">
        <v>496</v>
      </c>
      <c r="D107" s="136" t="s">
        <v>497</v>
      </c>
      <c r="E107" s="136">
        <v>25309</v>
      </c>
      <c r="F107" s="136" t="s">
        <v>291</v>
      </c>
      <c r="G107" s="136" t="s">
        <v>249</v>
      </c>
      <c r="H107" s="136" t="s">
        <v>185</v>
      </c>
      <c r="I107" s="136">
        <v>6.9402985074626899</v>
      </c>
      <c r="J107" s="136">
        <v>2.0100502512562814E-2</v>
      </c>
      <c r="K107" s="136">
        <v>0.47236180904522607</v>
      </c>
      <c r="L107" s="136">
        <v>1.351758793969849</v>
      </c>
      <c r="M107" s="136">
        <v>0.52261306532663321</v>
      </c>
      <c r="N107" s="136">
        <v>2.3316582914572845</v>
      </c>
      <c r="O107" s="136">
        <v>3.5175879396984924E-2</v>
      </c>
      <c r="P107" s="136">
        <v>0</v>
      </c>
      <c r="Q107" s="136">
        <v>0</v>
      </c>
      <c r="R107" s="136">
        <v>0.47236180904522618</v>
      </c>
      <c r="S107" s="136">
        <v>0</v>
      </c>
      <c r="T107" s="136">
        <v>0</v>
      </c>
      <c r="U107" s="136">
        <v>1.8944723618090447</v>
      </c>
      <c r="V107" s="136">
        <v>2.3015075376884404</v>
      </c>
      <c r="W107" s="136"/>
      <c r="X107" s="136" t="s">
        <v>453</v>
      </c>
      <c r="Y107" s="136" t="s">
        <v>288</v>
      </c>
      <c r="Z107" s="136" t="s">
        <v>300</v>
      </c>
      <c r="AA107" s="135" t="s">
        <v>498</v>
      </c>
      <c r="AB107" s="136" t="s">
        <v>453</v>
      </c>
      <c r="AC107" s="136" t="s">
        <v>288</v>
      </c>
      <c r="AD107" s="135">
        <v>42996</v>
      </c>
    </row>
    <row r="108" spans="1:30" ht="15.75" x14ac:dyDescent="0.25">
      <c r="A108" s="136" t="s">
        <v>454</v>
      </c>
      <c r="B108" s="136" t="s">
        <v>455</v>
      </c>
      <c r="C108" s="136" t="s">
        <v>456</v>
      </c>
      <c r="D108" s="136" t="s">
        <v>457</v>
      </c>
      <c r="E108" s="136">
        <v>84321</v>
      </c>
      <c r="F108" s="136" t="s">
        <v>348</v>
      </c>
      <c r="G108" s="136" t="s">
        <v>249</v>
      </c>
      <c r="H108" s="136" t="s">
        <v>185</v>
      </c>
      <c r="I108" s="136">
        <v>3.2279411764705901</v>
      </c>
      <c r="J108" s="136">
        <v>6.0301507537688447E-2</v>
      </c>
      <c r="K108" s="136">
        <v>0.62311557788944727</v>
      </c>
      <c r="L108" s="136">
        <v>0.6030150753768847</v>
      </c>
      <c r="M108" s="136">
        <v>0.93969849246231185</v>
      </c>
      <c r="N108" s="136">
        <v>2.035175879396983</v>
      </c>
      <c r="O108" s="136">
        <v>0.1909547738693467</v>
      </c>
      <c r="P108" s="136">
        <v>0</v>
      </c>
      <c r="Q108" s="136">
        <v>0</v>
      </c>
      <c r="R108" s="136">
        <v>0.48241206030150752</v>
      </c>
      <c r="S108" s="136">
        <v>4.0201005025125629E-2</v>
      </c>
      <c r="T108" s="136">
        <v>3.0150753768844223E-2</v>
      </c>
      <c r="U108" s="136">
        <v>1.6733668341708532</v>
      </c>
      <c r="V108" s="136">
        <v>2.0201005025125611</v>
      </c>
      <c r="W108" s="136"/>
      <c r="X108" s="136" t="s">
        <v>186</v>
      </c>
      <c r="Y108" s="136" t="s">
        <v>288</v>
      </c>
      <c r="Z108" s="136" t="s">
        <v>300</v>
      </c>
      <c r="AA108" s="135" t="s">
        <v>458</v>
      </c>
      <c r="AB108" s="136" t="s">
        <v>186</v>
      </c>
      <c r="AC108" s="136" t="s">
        <v>288</v>
      </c>
      <c r="AD108" s="135">
        <v>42810</v>
      </c>
    </row>
    <row r="109" spans="1:30" ht="15.75" x14ac:dyDescent="0.25">
      <c r="A109" s="136" t="s">
        <v>513</v>
      </c>
      <c r="B109" s="136" t="s">
        <v>514</v>
      </c>
      <c r="C109" s="136" t="s">
        <v>483</v>
      </c>
      <c r="D109" s="136" t="s">
        <v>298</v>
      </c>
      <c r="E109" s="136">
        <v>12180</v>
      </c>
      <c r="F109" s="136" t="s">
        <v>299</v>
      </c>
      <c r="G109" s="136" t="s">
        <v>249</v>
      </c>
      <c r="H109" s="136" t="s">
        <v>185</v>
      </c>
      <c r="I109" s="136">
        <v>25.260869565217401</v>
      </c>
      <c r="J109" s="136">
        <v>1.3668341708542713</v>
      </c>
      <c r="K109" s="136">
        <v>0.42713567839195976</v>
      </c>
      <c r="L109" s="136">
        <v>0.25628140703517588</v>
      </c>
      <c r="M109" s="136">
        <v>7.5376884422110546E-2</v>
      </c>
      <c r="N109" s="136">
        <v>0.23115577889447234</v>
      </c>
      <c r="O109" s="136">
        <v>6.030150753768844E-2</v>
      </c>
      <c r="P109" s="136">
        <v>1.8190954773869346</v>
      </c>
      <c r="Q109" s="136">
        <v>1.507537688442211E-2</v>
      </c>
      <c r="R109" s="136">
        <v>0.66834170854271358</v>
      </c>
      <c r="S109" s="136">
        <v>0</v>
      </c>
      <c r="T109" s="136">
        <v>1</v>
      </c>
      <c r="U109" s="136">
        <v>0.45728643216080395</v>
      </c>
      <c r="V109" s="136">
        <v>1.0804020100502514</v>
      </c>
      <c r="W109" s="136"/>
      <c r="X109" s="136" t="s">
        <v>186</v>
      </c>
      <c r="Y109" s="136" t="s">
        <v>648</v>
      </c>
      <c r="Z109" s="136"/>
      <c r="AA109" s="135" t="s">
        <v>676</v>
      </c>
      <c r="AB109" s="136" t="s">
        <v>207</v>
      </c>
      <c r="AC109" s="136"/>
      <c r="AD109" s="135"/>
    </row>
    <row r="110" spans="1:30" ht="15.75" x14ac:dyDescent="0.25">
      <c r="A110" s="136" t="s">
        <v>463</v>
      </c>
      <c r="B110" s="136" t="s">
        <v>464</v>
      </c>
      <c r="C110" s="136" t="s">
        <v>465</v>
      </c>
      <c r="D110" s="136" t="s">
        <v>196</v>
      </c>
      <c r="E110" s="136">
        <v>75202</v>
      </c>
      <c r="F110" s="136" t="s">
        <v>267</v>
      </c>
      <c r="G110" s="136" t="s">
        <v>249</v>
      </c>
      <c r="H110" s="136" t="s">
        <v>185</v>
      </c>
      <c r="I110" s="136">
        <v>1.6652892561983501</v>
      </c>
      <c r="J110" s="136">
        <v>2.0100502512562777</v>
      </c>
      <c r="K110" s="136">
        <v>3.015075376884422E-2</v>
      </c>
      <c r="L110" s="136">
        <v>1.507537688442211E-2</v>
      </c>
      <c r="M110" s="136">
        <v>1.507537688442211E-2</v>
      </c>
      <c r="N110" s="136">
        <v>1.2763819095477382</v>
      </c>
      <c r="O110" s="136">
        <v>0.73366834170854289</v>
      </c>
      <c r="P110" s="136">
        <v>2.5125628140703519E-2</v>
      </c>
      <c r="Q110" s="136">
        <v>3.5175879396984924E-2</v>
      </c>
      <c r="R110" s="136">
        <v>1.0050251256281407E-2</v>
      </c>
      <c r="S110" s="136">
        <v>1.507537688442211E-2</v>
      </c>
      <c r="T110" s="136">
        <v>0</v>
      </c>
      <c r="U110" s="136">
        <v>2.0452261306532624</v>
      </c>
      <c r="V110" s="136">
        <v>1.1708542713567838</v>
      </c>
      <c r="W110" s="136"/>
      <c r="X110" s="136" t="s">
        <v>186</v>
      </c>
      <c r="Y110" s="136" t="s">
        <v>648</v>
      </c>
      <c r="Z110" s="136"/>
      <c r="AA110" s="135" t="s">
        <v>675</v>
      </c>
      <c r="AB110" s="136" t="s">
        <v>453</v>
      </c>
      <c r="AC110" s="136" t="s">
        <v>288</v>
      </c>
      <c r="AD110" s="135">
        <v>43028</v>
      </c>
    </row>
    <row r="111" spans="1:30" ht="15.75" x14ac:dyDescent="0.25">
      <c r="A111" s="136" t="s">
        <v>355</v>
      </c>
      <c r="B111" s="136" t="s">
        <v>356</v>
      </c>
      <c r="C111" s="136" t="s">
        <v>357</v>
      </c>
      <c r="D111" s="136" t="s">
        <v>182</v>
      </c>
      <c r="E111" s="136">
        <v>95901</v>
      </c>
      <c r="F111" s="136" t="s">
        <v>316</v>
      </c>
      <c r="G111" s="136" t="s">
        <v>206</v>
      </c>
      <c r="H111" s="136" t="s">
        <v>185</v>
      </c>
      <c r="I111" s="136">
        <v>259.42857142857099</v>
      </c>
      <c r="J111" s="136">
        <v>0</v>
      </c>
      <c r="K111" s="136">
        <v>0</v>
      </c>
      <c r="L111" s="136">
        <v>0.64824120603015079</v>
      </c>
      <c r="M111" s="136">
        <v>1.085427135678392</v>
      </c>
      <c r="N111" s="136">
        <v>1.7336683417085428</v>
      </c>
      <c r="O111" s="136">
        <v>0</v>
      </c>
      <c r="P111" s="136">
        <v>0</v>
      </c>
      <c r="Q111" s="136">
        <v>0</v>
      </c>
      <c r="R111" s="136">
        <v>1.2110552763819096</v>
      </c>
      <c r="S111" s="136">
        <v>0</v>
      </c>
      <c r="T111" s="136">
        <v>0</v>
      </c>
      <c r="U111" s="136">
        <v>0.52261306532663321</v>
      </c>
      <c r="V111" s="136">
        <v>1.5477386934673367</v>
      </c>
      <c r="W111" s="136">
        <v>150</v>
      </c>
      <c r="X111" s="136" t="s">
        <v>186</v>
      </c>
      <c r="Y111" s="136" t="s">
        <v>648</v>
      </c>
      <c r="Z111" s="136" t="s">
        <v>300</v>
      </c>
      <c r="AA111" s="135" t="s">
        <v>674</v>
      </c>
      <c r="AB111" s="136" t="s">
        <v>186</v>
      </c>
      <c r="AC111" s="136" t="s">
        <v>648</v>
      </c>
      <c r="AD111" s="135">
        <v>44195</v>
      </c>
    </row>
    <row r="112" spans="1:30" ht="15.75" x14ac:dyDescent="0.25">
      <c r="A112" s="136" t="s">
        <v>530</v>
      </c>
      <c r="B112" s="136" t="s">
        <v>531</v>
      </c>
      <c r="C112" s="136" t="s">
        <v>532</v>
      </c>
      <c r="D112" s="136" t="s">
        <v>457</v>
      </c>
      <c r="E112" s="136">
        <v>84119</v>
      </c>
      <c r="F112" s="136" t="s">
        <v>348</v>
      </c>
      <c r="G112" s="136" t="s">
        <v>249</v>
      </c>
      <c r="H112" s="136" t="s">
        <v>185</v>
      </c>
      <c r="I112" s="136">
        <v>1.30555555555556</v>
      </c>
      <c r="J112" s="136">
        <v>9.0452261306532653E-2</v>
      </c>
      <c r="K112" s="136">
        <v>0.20100502512562804</v>
      </c>
      <c r="L112" s="136">
        <v>0.91959798994974962</v>
      </c>
      <c r="M112" s="136">
        <v>0.45226130653266372</v>
      </c>
      <c r="N112" s="136">
        <v>1.4120603015075355</v>
      </c>
      <c r="O112" s="136">
        <v>0.24120603015075365</v>
      </c>
      <c r="P112" s="136">
        <v>1.0050251256281407E-2</v>
      </c>
      <c r="Q112" s="136">
        <v>0</v>
      </c>
      <c r="R112" s="136">
        <v>2.5125628140703519E-2</v>
      </c>
      <c r="S112" s="136">
        <v>1.507537688442211E-2</v>
      </c>
      <c r="T112" s="136">
        <v>2.0100502512562814E-2</v>
      </c>
      <c r="U112" s="136">
        <v>1.6030150753768801</v>
      </c>
      <c r="V112" s="136">
        <v>1.3718592964824095</v>
      </c>
      <c r="W112" s="136"/>
      <c r="X112" s="136" t="s">
        <v>453</v>
      </c>
      <c r="Y112" s="136" t="s">
        <v>288</v>
      </c>
      <c r="Z112" s="136" t="s">
        <v>300</v>
      </c>
      <c r="AA112" s="135" t="s">
        <v>470</v>
      </c>
      <c r="AB112" s="136" t="s">
        <v>453</v>
      </c>
      <c r="AC112" s="136" t="s">
        <v>288</v>
      </c>
      <c r="AD112" s="135">
        <v>43041</v>
      </c>
    </row>
    <row r="113" spans="1:30" ht="15.75" x14ac:dyDescent="0.25">
      <c r="A113" s="136" t="s">
        <v>468</v>
      </c>
      <c r="B113" s="136" t="s">
        <v>673</v>
      </c>
      <c r="C113" s="136" t="s">
        <v>469</v>
      </c>
      <c r="D113" s="136" t="s">
        <v>457</v>
      </c>
      <c r="E113" s="136">
        <v>84737</v>
      </c>
      <c r="F113" s="136" t="s">
        <v>348</v>
      </c>
      <c r="G113" s="136" t="s">
        <v>249</v>
      </c>
      <c r="H113" s="136" t="s">
        <v>185</v>
      </c>
      <c r="I113" s="136">
        <v>7.1315789473684204</v>
      </c>
      <c r="J113" s="136">
        <v>0.22613065326633164</v>
      </c>
      <c r="K113" s="136">
        <v>0.63316582914572861</v>
      </c>
      <c r="L113" s="136">
        <v>0.34170854271356782</v>
      </c>
      <c r="M113" s="136">
        <v>0.28140703517587939</v>
      </c>
      <c r="N113" s="136">
        <v>1.0301507537688439</v>
      </c>
      <c r="O113" s="136">
        <v>0.42211055276381909</v>
      </c>
      <c r="P113" s="136">
        <v>0</v>
      </c>
      <c r="Q113" s="136">
        <v>3.015075376884422E-2</v>
      </c>
      <c r="R113" s="136">
        <v>0.24623115577889448</v>
      </c>
      <c r="S113" s="136">
        <v>0.3165829145728643</v>
      </c>
      <c r="T113" s="136">
        <v>1.0050251256281407E-2</v>
      </c>
      <c r="U113" s="136">
        <v>0.90954773869346728</v>
      </c>
      <c r="V113" s="136">
        <v>1.1557788944723617</v>
      </c>
      <c r="W113" s="136"/>
      <c r="X113" s="136" t="s">
        <v>186</v>
      </c>
      <c r="Y113" s="136" t="s">
        <v>648</v>
      </c>
      <c r="Z113" s="136"/>
      <c r="AA113" s="135" t="s">
        <v>672</v>
      </c>
      <c r="AB113" s="136" t="s">
        <v>453</v>
      </c>
      <c r="AC113" s="136" t="s">
        <v>288</v>
      </c>
      <c r="AD113" s="135">
        <v>43358</v>
      </c>
    </row>
    <row r="114" spans="1:30" ht="15.75" x14ac:dyDescent="0.25">
      <c r="A114" s="136" t="s">
        <v>43</v>
      </c>
      <c r="B114" s="136" t="s">
        <v>466</v>
      </c>
      <c r="C114" s="136" t="s">
        <v>467</v>
      </c>
      <c r="D114" s="136" t="s">
        <v>278</v>
      </c>
      <c r="E114" s="136">
        <v>33762</v>
      </c>
      <c r="F114" s="136" t="s">
        <v>30</v>
      </c>
      <c r="G114" s="136" t="s">
        <v>249</v>
      </c>
      <c r="H114" s="136" t="s">
        <v>185</v>
      </c>
      <c r="I114" s="136">
        <v>1.5454545454545501</v>
      </c>
      <c r="J114" s="136">
        <v>5.5276381909547742E-2</v>
      </c>
      <c r="K114" s="136">
        <v>0.4120603015075377</v>
      </c>
      <c r="L114" s="136">
        <v>0.33668341708542715</v>
      </c>
      <c r="M114" s="136">
        <v>0.27638190954773867</v>
      </c>
      <c r="N114" s="136">
        <v>0.76381909547738791</v>
      </c>
      <c r="O114" s="136">
        <v>0.28643216080402006</v>
      </c>
      <c r="P114" s="136">
        <v>1.507537688442211E-2</v>
      </c>
      <c r="Q114" s="136">
        <v>1.507537688442211E-2</v>
      </c>
      <c r="R114" s="136">
        <v>1.0050251256281407E-2</v>
      </c>
      <c r="S114" s="136">
        <v>0</v>
      </c>
      <c r="T114" s="136">
        <v>1.507537688442211E-2</v>
      </c>
      <c r="U114" s="136">
        <v>1.0552763819095488</v>
      </c>
      <c r="V114" s="136">
        <v>0.7638190954773878</v>
      </c>
      <c r="W114" s="136"/>
      <c r="X114" s="136" t="s">
        <v>186</v>
      </c>
      <c r="Y114" s="136" t="s">
        <v>648</v>
      </c>
      <c r="Z114" s="136"/>
      <c r="AA114" s="135" t="s">
        <v>659</v>
      </c>
      <c r="AB114" s="136" t="s">
        <v>453</v>
      </c>
      <c r="AC114" s="136" t="s">
        <v>288</v>
      </c>
      <c r="AD114" s="135">
        <v>43364</v>
      </c>
    </row>
    <row r="115" spans="1:30" ht="15.75" x14ac:dyDescent="0.25">
      <c r="A115" s="136" t="s">
        <v>671</v>
      </c>
      <c r="B115" s="136" t="s">
        <v>670</v>
      </c>
      <c r="C115" s="136" t="s">
        <v>669</v>
      </c>
      <c r="D115" s="136" t="s">
        <v>502</v>
      </c>
      <c r="E115" s="136">
        <v>83647</v>
      </c>
      <c r="F115" s="136" t="s">
        <v>348</v>
      </c>
      <c r="G115" s="136" t="s">
        <v>249</v>
      </c>
      <c r="H115" s="136" t="s">
        <v>185</v>
      </c>
      <c r="I115" s="136">
        <v>4.51219512195122</v>
      </c>
      <c r="J115" s="136">
        <v>7.537688442211056E-2</v>
      </c>
      <c r="K115" s="136">
        <v>7.0351758793969849E-2</v>
      </c>
      <c r="L115" s="136">
        <v>0.55778894472361817</v>
      </c>
      <c r="M115" s="136">
        <v>0.26633165829145722</v>
      </c>
      <c r="N115" s="136">
        <v>0.90452261306532677</v>
      </c>
      <c r="O115" s="136">
        <v>0</v>
      </c>
      <c r="P115" s="136">
        <v>6.5326633165829151E-2</v>
      </c>
      <c r="Q115" s="136">
        <v>0</v>
      </c>
      <c r="R115" s="136">
        <v>0.11055276381909548</v>
      </c>
      <c r="S115" s="136">
        <v>4.5226130653266333E-2</v>
      </c>
      <c r="T115" s="136">
        <v>2.5125628140703519E-2</v>
      </c>
      <c r="U115" s="136">
        <v>0.78894472361809054</v>
      </c>
      <c r="V115" s="136">
        <v>0.86934673366834192</v>
      </c>
      <c r="W115" s="136"/>
      <c r="X115" s="136" t="s">
        <v>186</v>
      </c>
      <c r="Y115" s="136" t="s">
        <v>648</v>
      </c>
      <c r="Z115" s="136"/>
      <c r="AA115" s="135" t="s">
        <v>668</v>
      </c>
      <c r="AB115" s="136" t="s">
        <v>453</v>
      </c>
      <c r="AC115" s="136" t="s">
        <v>288</v>
      </c>
      <c r="AD115" s="135">
        <v>43360</v>
      </c>
    </row>
    <row r="116" spans="1:30" ht="15.75" x14ac:dyDescent="0.25">
      <c r="A116" s="136" t="s">
        <v>499</v>
      </c>
      <c r="B116" s="136" t="s">
        <v>500</v>
      </c>
      <c r="C116" s="136" t="s">
        <v>501</v>
      </c>
      <c r="D116" s="136" t="s">
        <v>502</v>
      </c>
      <c r="E116" s="136">
        <v>83318</v>
      </c>
      <c r="F116" s="136" t="s">
        <v>348</v>
      </c>
      <c r="G116" s="136" t="s">
        <v>206</v>
      </c>
      <c r="H116" s="136" t="s">
        <v>185</v>
      </c>
      <c r="I116" s="136">
        <v>4.5789473684210504</v>
      </c>
      <c r="J116" s="136">
        <v>0.10050251256281406</v>
      </c>
      <c r="K116" s="136">
        <v>0.16080402010050249</v>
      </c>
      <c r="L116" s="136">
        <v>0.32160804020100503</v>
      </c>
      <c r="M116" s="136">
        <v>0.30653266331658297</v>
      </c>
      <c r="N116" s="136">
        <v>0.74874371859296485</v>
      </c>
      <c r="O116" s="136">
        <v>0.135678391959799</v>
      </c>
      <c r="P116" s="136">
        <v>5.0251256281407036E-3</v>
      </c>
      <c r="Q116" s="136">
        <v>0</v>
      </c>
      <c r="R116" s="136">
        <v>0.26633165829145727</v>
      </c>
      <c r="S116" s="136">
        <v>6.5326633165829137E-2</v>
      </c>
      <c r="T116" s="136">
        <v>0</v>
      </c>
      <c r="U116" s="136">
        <v>0.55778894472361829</v>
      </c>
      <c r="V116" s="136">
        <v>0.83417085427135695</v>
      </c>
      <c r="W116" s="136"/>
      <c r="X116" s="136" t="s">
        <v>186</v>
      </c>
      <c r="Y116" s="136" t="s">
        <v>648</v>
      </c>
      <c r="Z116" s="136"/>
      <c r="AA116" s="135" t="s">
        <v>667</v>
      </c>
      <c r="AB116" s="136" t="s">
        <v>453</v>
      </c>
      <c r="AC116" s="136" t="s">
        <v>288</v>
      </c>
      <c r="AD116" s="135">
        <v>43360</v>
      </c>
    </row>
    <row r="117" spans="1:30" ht="15.75" x14ac:dyDescent="0.25">
      <c r="A117" s="136" t="s">
        <v>520</v>
      </c>
      <c r="B117" s="136" t="s">
        <v>521</v>
      </c>
      <c r="C117" s="136" t="s">
        <v>522</v>
      </c>
      <c r="D117" s="136" t="s">
        <v>196</v>
      </c>
      <c r="E117" s="136">
        <v>78562</v>
      </c>
      <c r="F117" s="136" t="s">
        <v>666</v>
      </c>
      <c r="G117" s="136" t="s">
        <v>249</v>
      </c>
      <c r="H117" s="136" t="s">
        <v>185</v>
      </c>
      <c r="I117" s="136">
        <v>1.4074074074074101</v>
      </c>
      <c r="J117" s="136">
        <v>0.47236180904522634</v>
      </c>
      <c r="K117" s="136">
        <v>8.5427135678391955E-2</v>
      </c>
      <c r="L117" s="136">
        <v>0.11055276381909543</v>
      </c>
      <c r="M117" s="136">
        <v>4.5226130653266333E-2</v>
      </c>
      <c r="N117" s="136">
        <v>0.67839195979899558</v>
      </c>
      <c r="O117" s="136">
        <v>3.015075376884422E-2</v>
      </c>
      <c r="P117" s="136">
        <v>5.0251256281407036E-3</v>
      </c>
      <c r="Q117" s="136">
        <v>0</v>
      </c>
      <c r="R117" s="136">
        <v>0.55276381909547767</v>
      </c>
      <c r="S117" s="136">
        <v>5.5276381909547742E-2</v>
      </c>
      <c r="T117" s="136">
        <v>0</v>
      </c>
      <c r="U117" s="136">
        <v>0.10552763819095475</v>
      </c>
      <c r="V117" s="136">
        <v>0.6633165829145734</v>
      </c>
      <c r="W117" s="136"/>
      <c r="X117" s="136" t="s">
        <v>186</v>
      </c>
      <c r="Y117" s="136" t="s">
        <v>648</v>
      </c>
      <c r="Z117" s="136"/>
      <c r="AA117" s="135" t="s">
        <v>665</v>
      </c>
      <c r="AB117" s="136" t="s">
        <v>186</v>
      </c>
      <c r="AC117" s="136" t="s">
        <v>288</v>
      </c>
      <c r="AD117" s="135">
        <v>44113</v>
      </c>
    </row>
    <row r="118" spans="1:30" ht="15.75" x14ac:dyDescent="0.25">
      <c r="A118" s="136" t="s">
        <v>510</v>
      </c>
      <c r="B118" s="136" t="s">
        <v>511</v>
      </c>
      <c r="C118" s="136" t="s">
        <v>512</v>
      </c>
      <c r="D118" s="136" t="s">
        <v>372</v>
      </c>
      <c r="E118" s="136">
        <v>40031</v>
      </c>
      <c r="F118" s="136" t="s">
        <v>36</v>
      </c>
      <c r="G118" s="136" t="s">
        <v>249</v>
      </c>
      <c r="H118" s="136" t="s">
        <v>185</v>
      </c>
      <c r="I118" s="136">
        <v>1.75806451612903</v>
      </c>
      <c r="J118" s="136">
        <v>5.0251256281407031E-2</v>
      </c>
      <c r="K118" s="136">
        <v>0.15075376884422106</v>
      </c>
      <c r="L118" s="136">
        <v>0.24120603015075376</v>
      </c>
      <c r="M118" s="136">
        <v>0.12060301507537687</v>
      </c>
      <c r="N118" s="136">
        <v>0.38693467336683413</v>
      </c>
      <c r="O118" s="136">
        <v>0.14070351758793967</v>
      </c>
      <c r="P118" s="136">
        <v>3.5175879396984924E-2</v>
      </c>
      <c r="Q118" s="136">
        <v>0</v>
      </c>
      <c r="R118" s="136">
        <v>0</v>
      </c>
      <c r="S118" s="136">
        <v>5.0251256281407036E-3</v>
      </c>
      <c r="T118" s="136">
        <v>0</v>
      </c>
      <c r="U118" s="136">
        <v>0.55778894472361829</v>
      </c>
      <c r="V118" s="136">
        <v>0.42211055276381915</v>
      </c>
      <c r="W118" s="136"/>
      <c r="X118" s="136" t="s">
        <v>186</v>
      </c>
      <c r="Y118" s="136" t="s">
        <v>648</v>
      </c>
      <c r="Z118" s="136"/>
      <c r="AA118" s="135" t="s">
        <v>664</v>
      </c>
      <c r="AB118" s="136" t="s">
        <v>453</v>
      </c>
      <c r="AC118" s="136" t="s">
        <v>288</v>
      </c>
      <c r="AD118" s="135">
        <v>43328</v>
      </c>
    </row>
    <row r="119" spans="1:30" ht="15.75" x14ac:dyDescent="0.25">
      <c r="A119" s="136" t="s">
        <v>663</v>
      </c>
      <c r="B119" s="136" t="s">
        <v>662</v>
      </c>
      <c r="C119" s="136" t="s">
        <v>661</v>
      </c>
      <c r="D119" s="136" t="s">
        <v>429</v>
      </c>
      <c r="E119" s="136">
        <v>46802</v>
      </c>
      <c r="F119" s="136" t="s">
        <v>36</v>
      </c>
      <c r="G119" s="136" t="s">
        <v>249</v>
      </c>
      <c r="H119" s="136" t="s">
        <v>185</v>
      </c>
      <c r="I119" s="136">
        <v>1.7358490566037701</v>
      </c>
      <c r="J119" s="136">
        <v>6.0301507537688447E-2</v>
      </c>
      <c r="K119" s="136">
        <v>6.5326633165829151E-2</v>
      </c>
      <c r="L119" s="136">
        <v>0.16582914572864316</v>
      </c>
      <c r="M119" s="136">
        <v>0.20100502512562812</v>
      </c>
      <c r="N119" s="136">
        <v>0.38190954773869351</v>
      </c>
      <c r="O119" s="136">
        <v>0.11055276381909547</v>
      </c>
      <c r="P119" s="136">
        <v>0</v>
      </c>
      <c r="Q119" s="136">
        <v>0</v>
      </c>
      <c r="R119" s="136">
        <v>1.0050251256281407E-2</v>
      </c>
      <c r="S119" s="136">
        <v>0</v>
      </c>
      <c r="T119" s="136">
        <v>0</v>
      </c>
      <c r="U119" s="136">
        <v>0.48241206030150768</v>
      </c>
      <c r="V119" s="136">
        <v>0.36683417085427145</v>
      </c>
      <c r="W119" s="136"/>
      <c r="X119" s="136" t="s">
        <v>186</v>
      </c>
      <c r="Y119" s="136" t="s">
        <v>648</v>
      </c>
      <c r="Z119" s="136"/>
      <c r="AA119" s="135" t="s">
        <v>660</v>
      </c>
      <c r="AB119" s="136" t="s">
        <v>207</v>
      </c>
      <c r="AC119" s="136"/>
      <c r="AD119" s="135"/>
    </row>
    <row r="120" spans="1:30" ht="15.75" x14ac:dyDescent="0.25">
      <c r="A120" s="136" t="s">
        <v>479</v>
      </c>
      <c r="B120" s="136" t="s">
        <v>480</v>
      </c>
      <c r="C120" s="136" t="s">
        <v>481</v>
      </c>
      <c r="D120" s="136" t="s">
        <v>482</v>
      </c>
      <c r="E120" s="136">
        <v>58206</v>
      </c>
      <c r="F120" s="136" t="s">
        <v>324</v>
      </c>
      <c r="G120" s="136" t="s">
        <v>249</v>
      </c>
      <c r="H120" s="136" t="s">
        <v>185</v>
      </c>
      <c r="I120" s="136">
        <v>5.75</v>
      </c>
      <c r="J120" s="136">
        <v>0</v>
      </c>
      <c r="K120" s="136">
        <v>0</v>
      </c>
      <c r="L120" s="136">
        <v>0.47236180904522607</v>
      </c>
      <c r="M120" s="136">
        <v>0</v>
      </c>
      <c r="N120" s="136">
        <v>0.39698492462311552</v>
      </c>
      <c r="O120" s="136">
        <v>7.537688442211056E-2</v>
      </c>
      <c r="P120" s="136">
        <v>0</v>
      </c>
      <c r="Q120" s="136">
        <v>0</v>
      </c>
      <c r="R120" s="136">
        <v>5.0251256281407031E-2</v>
      </c>
      <c r="S120" s="136">
        <v>0</v>
      </c>
      <c r="T120" s="136">
        <v>0</v>
      </c>
      <c r="U120" s="136">
        <v>0.42211055276381904</v>
      </c>
      <c r="V120" s="136">
        <v>0.44221105527638183</v>
      </c>
      <c r="W120" s="136"/>
      <c r="X120" s="136" t="s">
        <v>186</v>
      </c>
      <c r="Y120" s="136" t="s">
        <v>648</v>
      </c>
      <c r="Z120" s="136"/>
      <c r="AA120" s="135" t="s">
        <v>659</v>
      </c>
      <c r="AB120" s="136" t="s">
        <v>186</v>
      </c>
      <c r="AC120" s="136" t="s">
        <v>288</v>
      </c>
      <c r="AD120" s="135">
        <v>43237</v>
      </c>
    </row>
    <row r="121" spans="1:30" ht="15.75" x14ac:dyDescent="0.25">
      <c r="A121" s="136" t="s">
        <v>527</v>
      </c>
      <c r="B121" s="136" t="s">
        <v>528</v>
      </c>
      <c r="C121" s="136" t="s">
        <v>529</v>
      </c>
      <c r="D121" s="136" t="s">
        <v>435</v>
      </c>
      <c r="E121" s="136">
        <v>28429</v>
      </c>
      <c r="F121" s="136" t="s">
        <v>193</v>
      </c>
      <c r="G121" s="136" t="s">
        <v>206</v>
      </c>
      <c r="H121" s="136" t="s">
        <v>185</v>
      </c>
      <c r="I121" s="136">
        <v>2.07894736842105</v>
      </c>
      <c r="J121" s="136">
        <v>8.0402010050251244E-2</v>
      </c>
      <c r="K121" s="136">
        <v>0.11557788944723617</v>
      </c>
      <c r="L121" s="136">
        <v>0.16582914572864318</v>
      </c>
      <c r="M121" s="136">
        <v>8.0402010050251244E-2</v>
      </c>
      <c r="N121" s="136">
        <v>0.39698492462311563</v>
      </c>
      <c r="O121" s="136">
        <v>4.5226130653266333E-2</v>
      </c>
      <c r="P121" s="136">
        <v>0</v>
      </c>
      <c r="Q121" s="136">
        <v>0</v>
      </c>
      <c r="R121" s="136">
        <v>1.507537688442211E-2</v>
      </c>
      <c r="S121" s="136">
        <v>3.015075376884422E-2</v>
      </c>
      <c r="T121" s="136">
        <v>1.507537688442211E-2</v>
      </c>
      <c r="U121" s="136">
        <v>0.38190954773869351</v>
      </c>
      <c r="V121" s="136">
        <v>0.37688442211055279</v>
      </c>
      <c r="W121" s="136"/>
      <c r="X121" s="136" t="s">
        <v>186</v>
      </c>
      <c r="Y121" s="136" t="s">
        <v>648</v>
      </c>
      <c r="Z121" s="136"/>
      <c r="AA121" s="135" t="s">
        <v>658</v>
      </c>
      <c r="AB121" s="136" t="s">
        <v>453</v>
      </c>
      <c r="AC121" s="136" t="s">
        <v>288</v>
      </c>
      <c r="AD121" s="135">
        <v>42993</v>
      </c>
    </row>
    <row r="122" spans="1:30" ht="15.75" x14ac:dyDescent="0.25">
      <c r="A122" s="136" t="s">
        <v>657</v>
      </c>
      <c r="B122" s="136" t="s">
        <v>656</v>
      </c>
      <c r="C122" s="136" t="s">
        <v>655</v>
      </c>
      <c r="D122" s="136" t="s">
        <v>196</v>
      </c>
      <c r="E122" s="136">
        <v>78611</v>
      </c>
      <c r="F122" s="136" t="s">
        <v>197</v>
      </c>
      <c r="G122" s="136" t="s">
        <v>249</v>
      </c>
      <c r="H122" s="136" t="s">
        <v>5</v>
      </c>
      <c r="I122" s="136">
        <v>1.27272727272727</v>
      </c>
      <c r="J122" s="136">
        <v>1.507537688442211E-2</v>
      </c>
      <c r="K122" s="136">
        <v>0.14070351758793967</v>
      </c>
      <c r="L122" s="136">
        <v>0.1758793969849245</v>
      </c>
      <c r="M122" s="136">
        <v>4.0201005025125629E-2</v>
      </c>
      <c r="N122" s="136">
        <v>0.24120603015075365</v>
      </c>
      <c r="O122" s="136">
        <v>0.12562814070351755</v>
      </c>
      <c r="P122" s="136">
        <v>5.0251256281407036E-3</v>
      </c>
      <c r="Q122" s="136">
        <v>0</v>
      </c>
      <c r="R122" s="136">
        <v>0</v>
      </c>
      <c r="S122" s="136">
        <v>0</v>
      </c>
      <c r="T122" s="136">
        <v>0</v>
      </c>
      <c r="U122" s="136">
        <v>0.37185929648241223</v>
      </c>
      <c r="V122" s="136">
        <v>0.18090452261306522</v>
      </c>
      <c r="W122" s="136"/>
      <c r="X122" s="136" t="s">
        <v>186</v>
      </c>
      <c r="Y122" s="136" t="s">
        <v>648</v>
      </c>
      <c r="Z122" s="136"/>
      <c r="AA122" s="135" t="s">
        <v>654</v>
      </c>
      <c r="AB122" s="136" t="s">
        <v>453</v>
      </c>
      <c r="AC122" s="136" t="s">
        <v>288</v>
      </c>
      <c r="AD122" s="135">
        <v>43374</v>
      </c>
    </row>
    <row r="123" spans="1:30" ht="15.75" x14ac:dyDescent="0.25">
      <c r="A123" s="136" t="s">
        <v>515</v>
      </c>
      <c r="B123" s="136" t="s">
        <v>516</v>
      </c>
      <c r="C123" s="136" t="s">
        <v>517</v>
      </c>
      <c r="D123" s="136" t="s">
        <v>518</v>
      </c>
      <c r="E123" s="136">
        <v>72701</v>
      </c>
      <c r="F123" s="136" t="s">
        <v>205</v>
      </c>
      <c r="G123" s="136" t="s">
        <v>249</v>
      </c>
      <c r="H123" s="136" t="s">
        <v>185</v>
      </c>
      <c r="I123" s="136">
        <v>2.8095238095238102</v>
      </c>
      <c r="J123" s="136">
        <v>5.0251256281407036E-3</v>
      </c>
      <c r="K123" s="136">
        <v>2.5125628140703515E-2</v>
      </c>
      <c r="L123" s="136">
        <v>0.10050251256281408</v>
      </c>
      <c r="M123" s="136">
        <v>0.19597989949748743</v>
      </c>
      <c r="N123" s="136">
        <v>0.29648241206030146</v>
      </c>
      <c r="O123" s="136">
        <v>0</v>
      </c>
      <c r="P123" s="136">
        <v>3.015075376884422E-2</v>
      </c>
      <c r="Q123" s="136">
        <v>0</v>
      </c>
      <c r="R123" s="136">
        <v>0</v>
      </c>
      <c r="S123" s="136">
        <v>3.015075376884422E-2</v>
      </c>
      <c r="T123" s="136">
        <v>0</v>
      </c>
      <c r="U123" s="136">
        <v>0.29648241206030146</v>
      </c>
      <c r="V123" s="136">
        <v>0.25125628140703515</v>
      </c>
      <c r="W123" s="136"/>
      <c r="X123" s="136" t="s">
        <v>453</v>
      </c>
      <c r="Y123" s="136" t="s">
        <v>288</v>
      </c>
      <c r="Z123" s="136" t="s">
        <v>300</v>
      </c>
      <c r="AA123" s="135" t="s">
        <v>519</v>
      </c>
      <c r="AB123" s="136" t="s">
        <v>186</v>
      </c>
      <c r="AC123" s="136" t="s">
        <v>288</v>
      </c>
      <c r="AD123" s="135">
        <v>40043</v>
      </c>
    </row>
    <row r="124" spans="1:30" ht="15.75" x14ac:dyDescent="0.25">
      <c r="A124" s="136" t="s">
        <v>48</v>
      </c>
      <c r="B124" s="136" t="s">
        <v>507</v>
      </c>
      <c r="C124" s="136" t="s">
        <v>508</v>
      </c>
      <c r="D124" s="136" t="s">
        <v>509</v>
      </c>
      <c r="E124" s="136">
        <v>37918</v>
      </c>
      <c r="F124" s="136" t="s">
        <v>205</v>
      </c>
      <c r="G124" s="136" t="s">
        <v>249</v>
      </c>
      <c r="H124" s="136" t="s">
        <v>185</v>
      </c>
      <c r="I124" s="136">
        <v>1.8823529411764699</v>
      </c>
      <c r="J124" s="136">
        <v>3.5175879396984924E-2</v>
      </c>
      <c r="K124" s="136">
        <v>2.0100502512562814E-2</v>
      </c>
      <c r="L124" s="136">
        <v>0.11557788944723615</v>
      </c>
      <c r="M124" s="136">
        <v>0.15577889447236176</v>
      </c>
      <c r="N124" s="136">
        <v>0.28643216080402006</v>
      </c>
      <c r="O124" s="136">
        <v>4.0201005025125629E-2</v>
      </c>
      <c r="P124" s="136">
        <v>0</v>
      </c>
      <c r="Q124" s="136">
        <v>0</v>
      </c>
      <c r="R124" s="136">
        <v>0</v>
      </c>
      <c r="S124" s="136">
        <v>1.507537688442211E-2</v>
      </c>
      <c r="T124" s="136">
        <v>0</v>
      </c>
      <c r="U124" s="136">
        <v>0.31155778894472352</v>
      </c>
      <c r="V124" s="136">
        <v>0.27638190954773867</v>
      </c>
      <c r="W124" s="136"/>
      <c r="X124" s="136" t="s">
        <v>186</v>
      </c>
      <c r="Y124" s="136" t="s">
        <v>648</v>
      </c>
      <c r="Z124" s="136"/>
      <c r="AA124" s="135" t="s">
        <v>653</v>
      </c>
      <c r="AB124" s="136" t="s">
        <v>453</v>
      </c>
      <c r="AC124" s="136" t="s">
        <v>288</v>
      </c>
      <c r="AD124" s="135">
        <v>43354</v>
      </c>
    </row>
    <row r="125" spans="1:30" ht="15.75" x14ac:dyDescent="0.25">
      <c r="A125" s="136" t="s">
        <v>652</v>
      </c>
      <c r="B125" s="136" t="s">
        <v>651</v>
      </c>
      <c r="C125" s="136" t="s">
        <v>650</v>
      </c>
      <c r="D125" s="136" t="s">
        <v>649</v>
      </c>
      <c r="E125" s="136">
        <v>4102</v>
      </c>
      <c r="F125" s="136" t="s">
        <v>320</v>
      </c>
      <c r="G125" s="136" t="s">
        <v>249</v>
      </c>
      <c r="H125" s="136" t="s">
        <v>185</v>
      </c>
      <c r="I125" s="136">
        <v>2.0625</v>
      </c>
      <c r="J125" s="136">
        <v>0.11055276381909544</v>
      </c>
      <c r="K125" s="136">
        <v>2.0100502512562814E-2</v>
      </c>
      <c r="L125" s="136">
        <v>4.0201005025125629E-2</v>
      </c>
      <c r="M125" s="136">
        <v>3.5175879396984924E-2</v>
      </c>
      <c r="N125" s="136">
        <v>0.11557788944723615</v>
      </c>
      <c r="O125" s="136">
        <v>9.0452261306532653E-2</v>
      </c>
      <c r="P125" s="136">
        <v>0</v>
      </c>
      <c r="Q125" s="136">
        <v>0</v>
      </c>
      <c r="R125" s="136">
        <v>0</v>
      </c>
      <c r="S125" s="136">
        <v>4.0201005025125629E-2</v>
      </c>
      <c r="T125" s="136">
        <v>0</v>
      </c>
      <c r="U125" s="136">
        <v>0.16582914572864316</v>
      </c>
      <c r="V125" s="136">
        <v>0.13065326633165827</v>
      </c>
      <c r="W125" s="136"/>
      <c r="X125" s="136" t="s">
        <v>186</v>
      </c>
      <c r="Y125" s="136" t="s">
        <v>648</v>
      </c>
      <c r="Z125" s="136"/>
      <c r="AA125" s="135" t="s">
        <v>647</v>
      </c>
      <c r="AB125" s="136" t="s">
        <v>453</v>
      </c>
      <c r="AC125" s="136" t="s">
        <v>288</v>
      </c>
      <c r="AD125" s="135">
        <v>43348</v>
      </c>
    </row>
    <row r="126" spans="1:30" ht="15.75" x14ac:dyDescent="0.25">
      <c r="A126" s="136" t="s">
        <v>646</v>
      </c>
      <c r="B126" s="136" t="s">
        <v>645</v>
      </c>
      <c r="C126" s="136" t="s">
        <v>644</v>
      </c>
      <c r="D126" s="136" t="s">
        <v>372</v>
      </c>
      <c r="E126" s="136">
        <v>42754</v>
      </c>
      <c r="F126" s="136" t="s">
        <v>36</v>
      </c>
      <c r="G126" s="136" t="s">
        <v>249</v>
      </c>
      <c r="H126" s="136" t="s">
        <v>185</v>
      </c>
      <c r="I126" s="136">
        <v>1.8888888888888899</v>
      </c>
      <c r="J126" s="136">
        <v>2.0100502512562814E-2</v>
      </c>
      <c r="K126" s="136">
        <v>7.537688442211056E-2</v>
      </c>
      <c r="L126" s="136">
        <v>6.5326633165829151E-2</v>
      </c>
      <c r="M126" s="136">
        <v>2.0100502512562814E-2</v>
      </c>
      <c r="N126" s="136">
        <v>0.12562814070351758</v>
      </c>
      <c r="O126" s="136">
        <v>4.0201005025125629E-2</v>
      </c>
      <c r="P126" s="136">
        <v>1.507537688442211E-2</v>
      </c>
      <c r="Q126" s="136">
        <v>0</v>
      </c>
      <c r="R126" s="136">
        <v>0</v>
      </c>
      <c r="S126" s="136">
        <v>1.507537688442211E-2</v>
      </c>
      <c r="T126" s="136">
        <v>0</v>
      </c>
      <c r="U126" s="136">
        <v>0.16582914572864318</v>
      </c>
      <c r="V126" s="136">
        <v>0.13567839195979897</v>
      </c>
      <c r="W126" s="136"/>
      <c r="X126" s="136" t="s">
        <v>453</v>
      </c>
      <c r="Y126" s="136" t="s">
        <v>288</v>
      </c>
      <c r="Z126" s="136" t="s">
        <v>300</v>
      </c>
      <c r="AA126" s="135" t="s">
        <v>524</v>
      </c>
      <c r="AB126" s="136" t="s">
        <v>453</v>
      </c>
      <c r="AC126" s="136" t="s">
        <v>288</v>
      </c>
      <c r="AD126" s="135">
        <v>42983</v>
      </c>
    </row>
    <row r="127" spans="1:30" ht="15.75" x14ac:dyDescent="0.25">
      <c r="A127" s="136" t="s">
        <v>643</v>
      </c>
      <c r="B127" s="136" t="s">
        <v>642</v>
      </c>
      <c r="C127" s="136" t="s">
        <v>641</v>
      </c>
      <c r="D127" s="136" t="s">
        <v>435</v>
      </c>
      <c r="E127" s="136">
        <v>28052</v>
      </c>
      <c r="F127" s="136" t="s">
        <v>193</v>
      </c>
      <c r="G127" s="136" t="s">
        <v>206</v>
      </c>
      <c r="H127" s="136" t="s">
        <v>185</v>
      </c>
      <c r="I127" s="136">
        <v>2</v>
      </c>
      <c r="J127" s="136">
        <v>3.015075376884422E-2</v>
      </c>
      <c r="K127" s="136">
        <v>2.5125628140703515E-2</v>
      </c>
      <c r="L127" s="136">
        <v>3.015075376884422E-2</v>
      </c>
      <c r="M127" s="136">
        <v>1.0050251256281407E-2</v>
      </c>
      <c r="N127" s="136">
        <v>5.0251256281407038E-2</v>
      </c>
      <c r="O127" s="136">
        <v>3.5175879396984924E-2</v>
      </c>
      <c r="P127" s="136">
        <v>0</v>
      </c>
      <c r="Q127" s="136">
        <v>1.0050251256281407E-2</v>
      </c>
      <c r="R127" s="136">
        <v>0</v>
      </c>
      <c r="S127" s="136">
        <v>0</v>
      </c>
      <c r="T127" s="136">
        <v>5.0251256281407036E-3</v>
      </c>
      <c r="U127" s="136">
        <v>9.0452261306532666E-2</v>
      </c>
      <c r="V127" s="136">
        <v>6.5326633165829151E-2</v>
      </c>
      <c r="W127" s="136"/>
      <c r="X127" s="136" t="s">
        <v>453</v>
      </c>
      <c r="Y127" s="136" t="s">
        <v>288</v>
      </c>
      <c r="Z127" s="136" t="s">
        <v>300</v>
      </c>
      <c r="AA127" s="135" t="s">
        <v>640</v>
      </c>
      <c r="AB127" s="136" t="s">
        <v>453</v>
      </c>
      <c r="AC127" s="136" t="s">
        <v>288</v>
      </c>
      <c r="AD127" s="135">
        <v>42993</v>
      </c>
    </row>
    <row r="128" spans="1:30" ht="15.75" x14ac:dyDescent="0.25">
      <c r="A128" s="136" t="s">
        <v>639</v>
      </c>
      <c r="B128" s="136" t="s">
        <v>638</v>
      </c>
      <c r="C128" s="136" t="s">
        <v>637</v>
      </c>
      <c r="D128" s="136" t="s">
        <v>636</v>
      </c>
      <c r="E128" s="136">
        <v>59404</v>
      </c>
      <c r="F128" s="136" t="s">
        <v>348</v>
      </c>
      <c r="G128" s="136" t="s">
        <v>249</v>
      </c>
      <c r="H128" s="136" t="s">
        <v>185</v>
      </c>
      <c r="I128" s="136">
        <v>3</v>
      </c>
      <c r="J128" s="136">
        <v>1.507537688442211E-2</v>
      </c>
      <c r="K128" s="136">
        <v>1.507537688442211E-2</v>
      </c>
      <c r="L128" s="136">
        <v>3.015075376884422E-2</v>
      </c>
      <c r="M128" s="136">
        <v>0</v>
      </c>
      <c r="N128" s="136">
        <v>4.5226130653266333E-2</v>
      </c>
      <c r="O128" s="136">
        <v>1.507537688442211E-2</v>
      </c>
      <c r="P128" s="136">
        <v>0</v>
      </c>
      <c r="Q128" s="136">
        <v>0</v>
      </c>
      <c r="R128" s="136">
        <v>1.507537688442211E-2</v>
      </c>
      <c r="S128" s="136">
        <v>1.507537688442211E-2</v>
      </c>
      <c r="T128" s="136">
        <v>0</v>
      </c>
      <c r="U128" s="136">
        <v>3.015075376884422E-2</v>
      </c>
      <c r="V128" s="136">
        <v>4.5226130653266333E-2</v>
      </c>
      <c r="W128" s="136"/>
      <c r="X128" s="136" t="s">
        <v>453</v>
      </c>
      <c r="Y128" s="136" t="s">
        <v>288</v>
      </c>
      <c r="Z128" s="136" t="s">
        <v>300</v>
      </c>
      <c r="AA128" s="135" t="s">
        <v>503</v>
      </c>
      <c r="AB128" s="136" t="s">
        <v>453</v>
      </c>
      <c r="AC128" s="136" t="s">
        <v>288</v>
      </c>
      <c r="AD128" s="135">
        <v>42983</v>
      </c>
    </row>
    <row r="129" spans="1:37" ht="15.75" x14ac:dyDescent="0.25">
      <c r="A129" s="136" t="s">
        <v>11</v>
      </c>
      <c r="B129" s="136" t="s">
        <v>286</v>
      </c>
      <c r="C129" s="136" t="s">
        <v>287</v>
      </c>
      <c r="D129" s="136" t="s">
        <v>204</v>
      </c>
      <c r="E129" s="136">
        <v>71430</v>
      </c>
      <c r="F129" s="136" t="s">
        <v>205</v>
      </c>
      <c r="G129" s="136" t="s">
        <v>206</v>
      </c>
      <c r="H129" s="136" t="s">
        <v>5</v>
      </c>
      <c r="I129" s="136"/>
      <c r="J129" s="136">
        <v>3.5175879396984924E-2</v>
      </c>
      <c r="K129" s="136">
        <v>0</v>
      </c>
      <c r="L129" s="136">
        <v>0</v>
      </c>
      <c r="M129" s="136">
        <v>0</v>
      </c>
      <c r="N129" s="136">
        <v>0</v>
      </c>
      <c r="O129" s="136">
        <v>0</v>
      </c>
      <c r="P129" s="136">
        <v>0</v>
      </c>
      <c r="Q129" s="136">
        <v>3.5175879396984924E-2</v>
      </c>
      <c r="R129" s="136">
        <v>0</v>
      </c>
      <c r="S129" s="136">
        <v>0</v>
      </c>
      <c r="T129" s="136">
        <v>0</v>
      </c>
      <c r="U129" s="136">
        <v>3.5175879396984924E-2</v>
      </c>
      <c r="V129" s="136">
        <v>0</v>
      </c>
      <c r="W129" s="136"/>
      <c r="X129" s="136" t="s">
        <v>186</v>
      </c>
      <c r="Y129" s="136" t="s">
        <v>187</v>
      </c>
      <c r="Z129" s="136" t="s">
        <v>635</v>
      </c>
      <c r="AA129" s="135" t="s">
        <v>634</v>
      </c>
      <c r="AB129" s="136" t="s">
        <v>186</v>
      </c>
      <c r="AC129" s="136" t="s">
        <v>187</v>
      </c>
      <c r="AD129" s="135">
        <v>43699</v>
      </c>
    </row>
    <row r="130" spans="1:37" x14ac:dyDescent="0.25">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X130" s="120"/>
      <c r="Y130" s="120"/>
      <c r="Z130" s="120"/>
      <c r="AA130" s="120"/>
      <c r="AB130" s="120"/>
      <c r="AC130" s="120"/>
      <c r="AD130" s="120"/>
    </row>
    <row r="131" spans="1:37" s="121" customFormat="1" ht="15.75" x14ac:dyDescent="0.25">
      <c r="A131" s="134" t="s">
        <v>633</v>
      </c>
      <c r="B131" s="134"/>
      <c r="C131" s="131"/>
      <c r="D131" s="131"/>
      <c r="E131" s="131"/>
      <c r="F131" s="130"/>
      <c r="G131" s="133"/>
      <c r="H131" s="132"/>
      <c r="I131" s="131"/>
      <c r="J131" s="131"/>
      <c r="K131" s="131"/>
      <c r="L131" s="131"/>
      <c r="M131" s="130"/>
      <c r="N131" s="129"/>
      <c r="O131" s="129"/>
      <c r="P131" s="129"/>
      <c r="Q131" s="129"/>
      <c r="R131" s="129"/>
      <c r="S131" s="129"/>
      <c r="T131" s="129"/>
      <c r="U131" s="129"/>
      <c r="V131" s="129"/>
      <c r="W131" s="129"/>
      <c r="X131" s="129"/>
      <c r="Y131" s="129"/>
      <c r="Z131" s="129"/>
      <c r="AA131" s="129"/>
      <c r="AB131" s="129"/>
      <c r="AC131" s="129"/>
      <c r="AD131" s="129"/>
      <c r="AE131" s="122"/>
      <c r="AF131" s="122"/>
      <c r="AG131" s="122"/>
      <c r="AH131" s="122"/>
      <c r="AI131" s="122"/>
      <c r="AJ131" s="122"/>
      <c r="AK131" s="122"/>
    </row>
    <row r="132" spans="1:37" s="121" customFormat="1" ht="15.75" x14ac:dyDescent="0.25">
      <c r="A132" s="128" t="s">
        <v>632</v>
      </c>
      <c r="B132" s="128"/>
      <c r="C132" s="125"/>
      <c r="D132" s="125"/>
      <c r="E132" s="125"/>
      <c r="F132" s="124"/>
      <c r="G132" s="127"/>
      <c r="H132" s="126"/>
      <c r="I132" s="125"/>
      <c r="J132" s="125"/>
      <c r="K132" s="125"/>
      <c r="L132" s="125"/>
      <c r="M132" s="124"/>
      <c r="N132" s="122"/>
      <c r="O132" s="122"/>
      <c r="P132" s="122"/>
      <c r="Q132" s="122"/>
      <c r="R132" s="122"/>
      <c r="S132" s="122"/>
      <c r="T132" s="122"/>
      <c r="U132" s="122"/>
      <c r="V132" s="122"/>
      <c r="W132" s="122"/>
      <c r="X132" s="122"/>
      <c r="Y132" s="122"/>
      <c r="Z132" s="122"/>
      <c r="AA132" s="122"/>
      <c r="AB132" s="122"/>
      <c r="AC132" s="122"/>
      <c r="AD132" s="123"/>
      <c r="AE132" s="122"/>
      <c r="AF132" s="122"/>
      <c r="AG132" s="122"/>
      <c r="AH132" s="122"/>
      <c r="AI132" s="122"/>
      <c r="AJ132" s="122"/>
      <c r="AK132" s="122"/>
    </row>
    <row r="133" spans="1:37" s="121" customFormat="1" ht="15.75" x14ac:dyDescent="0.25">
      <c r="A133" s="128" t="s">
        <v>631</v>
      </c>
      <c r="B133" s="128"/>
      <c r="C133" s="125"/>
      <c r="D133" s="125"/>
      <c r="E133" s="125"/>
      <c r="F133" s="124"/>
      <c r="G133" s="127"/>
      <c r="H133" s="126"/>
      <c r="I133" s="125"/>
      <c r="J133" s="125"/>
      <c r="K133" s="125"/>
      <c r="L133" s="125"/>
      <c r="M133" s="124"/>
      <c r="N133" s="122"/>
      <c r="O133" s="122"/>
      <c r="P133" s="122"/>
      <c r="Q133" s="122"/>
      <c r="R133" s="122"/>
      <c r="S133" s="122"/>
      <c r="T133" s="122"/>
      <c r="U133" s="122"/>
      <c r="V133" s="122"/>
      <c r="W133" s="122"/>
      <c r="X133" s="122"/>
      <c r="Y133" s="122"/>
      <c r="Z133" s="122"/>
      <c r="AA133" s="122"/>
      <c r="AB133" s="122"/>
      <c r="AC133" s="122"/>
      <c r="AD133" s="123"/>
      <c r="AE133" s="122"/>
      <c r="AF133" s="122"/>
      <c r="AG133" s="122"/>
      <c r="AH133" s="122"/>
      <c r="AI133" s="122"/>
      <c r="AJ133" s="122"/>
      <c r="AK133" s="122"/>
    </row>
  </sheetData>
  <mergeCells count="15">
    <mergeCell ref="Y3:AB3"/>
    <mergeCell ref="AC3:AD3"/>
    <mergeCell ref="A4:V4"/>
    <mergeCell ref="J5:M5"/>
    <mergeCell ref="N5:Q5"/>
    <mergeCell ref="R5:U5"/>
    <mergeCell ref="W5:AD5"/>
    <mergeCell ref="M3:P3"/>
    <mergeCell ref="Q3:T3"/>
    <mergeCell ref="U3:X3"/>
    <mergeCell ref="A1:D1"/>
    <mergeCell ref="A2:D2"/>
    <mergeCell ref="A3:D3"/>
    <mergeCell ref="E3:H3"/>
    <mergeCell ref="I3:L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2697-D1D3-420C-9198-A8D6FED1D4E8}">
  <dimension ref="A1:F21"/>
  <sheetViews>
    <sheetView workbookViewId="0">
      <selection activeCell="A25" sqref="A25"/>
    </sheetView>
  </sheetViews>
  <sheetFormatPr defaultRowHeight="15" x14ac:dyDescent="0.25"/>
  <cols>
    <col min="1" max="1" width="45.5703125" customWidth="1"/>
    <col min="2" max="2" width="19" customWidth="1"/>
  </cols>
  <sheetData>
    <row r="1" spans="1:6" ht="26.25" x14ac:dyDescent="0.25">
      <c r="A1" s="278" t="s">
        <v>50</v>
      </c>
      <c r="B1" s="278"/>
      <c r="C1" s="278"/>
      <c r="D1" s="278"/>
      <c r="E1" s="278"/>
      <c r="F1" s="278"/>
    </row>
    <row r="3" spans="1:6" ht="15" customHeight="1" x14ac:dyDescent="0.25">
      <c r="A3" s="289" t="s">
        <v>630</v>
      </c>
      <c r="B3" s="290"/>
      <c r="C3" s="290"/>
      <c r="D3" s="290"/>
      <c r="E3" s="290"/>
    </row>
    <row r="4" spans="1:6" x14ac:dyDescent="0.25">
      <c r="A4" s="109" t="s">
        <v>768</v>
      </c>
      <c r="B4" s="109" t="s">
        <v>629</v>
      </c>
    </row>
    <row r="5" spans="1:6" ht="15.75" thickBot="1" x14ac:dyDescent="0.3">
      <c r="A5" s="118" t="s">
        <v>628</v>
      </c>
      <c r="B5" s="117">
        <v>70</v>
      </c>
    </row>
    <row r="6" spans="1:6" ht="15.75" thickTop="1" x14ac:dyDescent="0.25">
      <c r="A6" s="114" t="s">
        <v>627</v>
      </c>
      <c r="B6" s="116">
        <v>15</v>
      </c>
    </row>
    <row r="7" spans="1:6" x14ac:dyDescent="0.25">
      <c r="A7" s="115" t="s">
        <v>626</v>
      </c>
      <c r="B7" s="110">
        <v>4</v>
      </c>
    </row>
    <row r="8" spans="1:6" x14ac:dyDescent="0.25">
      <c r="A8" s="115" t="s">
        <v>625</v>
      </c>
      <c r="B8" s="110">
        <v>11</v>
      </c>
    </row>
    <row r="9" spans="1:6" x14ac:dyDescent="0.25">
      <c r="A9" s="114" t="s">
        <v>624</v>
      </c>
      <c r="B9" s="114">
        <v>15</v>
      </c>
    </row>
    <row r="10" spans="1:6" x14ac:dyDescent="0.25">
      <c r="A10" s="113" t="s">
        <v>623</v>
      </c>
      <c r="B10" s="112">
        <v>3</v>
      </c>
    </row>
    <row r="11" spans="1:6" x14ac:dyDescent="0.25">
      <c r="A11" s="113" t="s">
        <v>622</v>
      </c>
      <c r="B11" s="112">
        <v>3</v>
      </c>
    </row>
    <row r="12" spans="1:6" x14ac:dyDescent="0.25">
      <c r="A12" s="113" t="s">
        <v>621</v>
      </c>
      <c r="B12" s="112">
        <v>2</v>
      </c>
    </row>
    <row r="13" spans="1:6" x14ac:dyDescent="0.25">
      <c r="A13" s="113" t="s">
        <v>620</v>
      </c>
      <c r="B13" s="112">
        <v>2</v>
      </c>
    </row>
    <row r="14" spans="1:6" x14ac:dyDescent="0.25">
      <c r="A14" s="113" t="s">
        <v>619</v>
      </c>
      <c r="B14" s="112">
        <v>2</v>
      </c>
    </row>
    <row r="15" spans="1:6" x14ac:dyDescent="0.25">
      <c r="A15" s="113" t="s">
        <v>618</v>
      </c>
      <c r="B15" s="112">
        <v>2</v>
      </c>
    </row>
    <row r="16" spans="1:6" x14ac:dyDescent="0.25">
      <c r="A16" s="113" t="s">
        <v>617</v>
      </c>
      <c r="B16" s="112">
        <v>1</v>
      </c>
    </row>
    <row r="18" spans="1:2" x14ac:dyDescent="0.25">
      <c r="A18" s="353" t="s">
        <v>616</v>
      </c>
      <c r="B18" s="353"/>
    </row>
    <row r="19" spans="1:2" x14ac:dyDescent="0.25">
      <c r="A19" s="353"/>
      <c r="B19" s="353"/>
    </row>
    <row r="20" spans="1:2" x14ac:dyDescent="0.25">
      <c r="A20" s="353"/>
      <c r="B20" s="353"/>
    </row>
    <row r="21" spans="1:2" x14ac:dyDescent="0.25">
      <c r="A21" s="353"/>
      <c r="B21" s="353"/>
    </row>
  </sheetData>
  <mergeCells count="3">
    <mergeCell ref="A1:F1"/>
    <mergeCell ref="A3:E3"/>
    <mergeCell ref="A18:B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D665-4B0C-4A48-823C-434CD6BB5F59}">
  <sheetPr>
    <pageSetUpPr fitToPage="1"/>
  </sheetPr>
  <dimension ref="A1:AA135"/>
  <sheetViews>
    <sheetView showGridLines="0" topLeftCell="A100" zoomScale="90" zoomScaleNormal="90" workbookViewId="0">
      <selection activeCell="C128" sqref="C128"/>
    </sheetView>
  </sheetViews>
  <sheetFormatPr defaultRowHeight="15" x14ac:dyDescent="0.25"/>
  <cols>
    <col min="1" max="1" width="26.5703125" style="5" customWidth="1"/>
    <col min="2" max="2" width="160.7109375" customWidth="1"/>
    <col min="3" max="3" width="10.42578125" customWidth="1"/>
    <col min="4" max="4" width="9" bestFit="1" customWidth="1"/>
    <col min="5" max="5" width="7.5703125" bestFit="1" customWidth="1"/>
    <col min="7" max="7" width="7.5703125" bestFit="1" customWidth="1"/>
    <col min="8" max="8" width="9" bestFit="1" customWidth="1"/>
    <col min="9" max="9" width="7.5703125" customWidth="1"/>
    <col min="22" max="22" width="10.5703125" bestFit="1" customWidth="1"/>
  </cols>
  <sheetData>
    <row r="1" spans="1:27" s="8" customFormat="1" ht="26.25" x14ac:dyDescent="0.25">
      <c r="A1" s="355" t="s">
        <v>50</v>
      </c>
      <c r="B1" s="355"/>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25">
      <c r="A2" s="356" t="s">
        <v>51</v>
      </c>
      <c r="B2" s="356"/>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 customHeight="1" thickBot="1" x14ac:dyDescent="0.3">
      <c r="A3" s="34" t="s">
        <v>566</v>
      </c>
      <c r="B3" s="270"/>
      <c r="C3" s="357"/>
      <c r="D3" s="357"/>
      <c r="E3" s="357"/>
      <c r="F3" s="357"/>
      <c r="G3" s="357"/>
      <c r="H3" s="357"/>
      <c r="I3" s="357"/>
      <c r="J3" s="357"/>
      <c r="K3" s="357"/>
      <c r="L3" s="357"/>
      <c r="M3" s="357"/>
      <c r="N3" s="357"/>
      <c r="O3" s="357"/>
      <c r="P3" s="357"/>
      <c r="Q3" s="357"/>
      <c r="R3" s="357"/>
      <c r="S3" s="357"/>
      <c r="T3" s="357"/>
      <c r="U3" s="357"/>
      <c r="V3" s="357"/>
      <c r="W3" s="357"/>
      <c r="X3" s="357"/>
      <c r="Y3" s="357"/>
      <c r="Z3" s="357"/>
      <c r="AA3" s="357"/>
    </row>
    <row r="4" spans="1:27" ht="18.75" x14ac:dyDescent="0.25">
      <c r="A4" s="97" t="s">
        <v>120</v>
      </c>
      <c r="B4" s="98" t="s">
        <v>121</v>
      </c>
    </row>
    <row r="5" spans="1:27" ht="15.75" x14ac:dyDescent="0.25">
      <c r="A5" s="165" t="s">
        <v>52</v>
      </c>
      <c r="B5" s="99" t="s">
        <v>53</v>
      </c>
    </row>
    <row r="6" spans="1:27" ht="15.75" x14ac:dyDescent="0.25">
      <c r="A6" s="165" t="s">
        <v>54</v>
      </c>
      <c r="B6" s="99" t="s">
        <v>55</v>
      </c>
    </row>
    <row r="7" spans="1:27" ht="15.75" x14ac:dyDescent="0.25">
      <c r="A7" s="165" t="s">
        <v>56</v>
      </c>
      <c r="B7" s="99" t="s">
        <v>57</v>
      </c>
    </row>
    <row r="8" spans="1:27" ht="15.75" x14ac:dyDescent="0.25">
      <c r="A8" s="165" t="s">
        <v>58</v>
      </c>
      <c r="B8" s="99" t="s">
        <v>59</v>
      </c>
    </row>
    <row r="9" spans="1:27" ht="15.75" x14ac:dyDescent="0.25">
      <c r="A9" s="165" t="s">
        <v>4</v>
      </c>
      <c r="B9" s="99" t="s">
        <v>60</v>
      </c>
    </row>
    <row r="10" spans="1:27" ht="15.75" x14ac:dyDescent="0.25">
      <c r="A10" s="165" t="s">
        <v>61</v>
      </c>
      <c r="B10" s="99" t="s">
        <v>62</v>
      </c>
    </row>
    <row r="11" spans="1:27" ht="15.75" x14ac:dyDescent="0.25">
      <c r="A11" s="165" t="s">
        <v>63</v>
      </c>
      <c r="B11" s="99" t="s">
        <v>64</v>
      </c>
    </row>
    <row r="12" spans="1:27" ht="15.75" x14ac:dyDescent="0.25">
      <c r="A12" s="165" t="s">
        <v>65</v>
      </c>
      <c r="B12" s="99" t="s">
        <v>66</v>
      </c>
      <c r="V12" s="36"/>
    </row>
    <row r="13" spans="1:27" ht="47.25" x14ac:dyDescent="0.25">
      <c r="A13" s="165" t="s">
        <v>67</v>
      </c>
      <c r="B13" s="99" t="s">
        <v>68</v>
      </c>
    </row>
    <row r="14" spans="1:27" ht="47.25" x14ac:dyDescent="0.25">
      <c r="A14" s="165" t="s">
        <v>70</v>
      </c>
      <c r="B14" s="99" t="s">
        <v>71</v>
      </c>
    </row>
    <row r="15" spans="1:27" ht="15.75" x14ac:dyDescent="0.25">
      <c r="A15" s="165" t="s">
        <v>72</v>
      </c>
      <c r="B15" s="99" t="s">
        <v>73</v>
      </c>
    </row>
    <row r="16" spans="1:27" ht="47.25" customHeight="1" x14ac:dyDescent="0.25">
      <c r="A16" s="354" t="s">
        <v>74</v>
      </c>
      <c r="B16" s="99" t="s">
        <v>75</v>
      </c>
    </row>
    <row r="17" spans="1:2" ht="47.25" x14ac:dyDescent="0.25">
      <c r="A17" s="354"/>
      <c r="B17" s="99" t="s">
        <v>76</v>
      </c>
    </row>
    <row r="18" spans="1:2" ht="47.1" customHeight="1" x14ac:dyDescent="0.25">
      <c r="A18" s="354" t="s">
        <v>573</v>
      </c>
      <c r="B18" s="99" t="s">
        <v>574</v>
      </c>
    </row>
    <row r="19" spans="1:2" ht="47.25" x14ac:dyDescent="0.25">
      <c r="A19" s="354"/>
      <c r="B19" s="99" t="s">
        <v>575</v>
      </c>
    </row>
    <row r="20" spans="1:2" ht="189" x14ac:dyDescent="0.25">
      <c r="A20" s="165" t="s">
        <v>77</v>
      </c>
      <c r="B20" s="99" t="s">
        <v>854</v>
      </c>
    </row>
    <row r="21" spans="1:2" ht="15.75" x14ac:dyDescent="0.25">
      <c r="A21" s="165" t="s">
        <v>78</v>
      </c>
      <c r="B21" s="99" t="s">
        <v>79</v>
      </c>
    </row>
    <row r="22" spans="1:2" ht="15.75" x14ac:dyDescent="0.25">
      <c r="A22" s="165" t="s">
        <v>80</v>
      </c>
      <c r="B22" s="99" t="s">
        <v>81</v>
      </c>
    </row>
    <row r="23" spans="1:2" ht="15.75" x14ac:dyDescent="0.25">
      <c r="A23" s="165" t="s">
        <v>82</v>
      </c>
      <c r="B23" s="99" t="s">
        <v>83</v>
      </c>
    </row>
    <row r="24" spans="1:2" ht="31.5" x14ac:dyDescent="0.25">
      <c r="A24" s="165" t="s">
        <v>84</v>
      </c>
      <c r="B24" s="99" t="s">
        <v>85</v>
      </c>
    </row>
    <row r="25" spans="1:2" ht="31.5" x14ac:dyDescent="0.25">
      <c r="A25" s="165" t="s">
        <v>86</v>
      </c>
      <c r="B25" s="99" t="s">
        <v>87</v>
      </c>
    </row>
    <row r="26" spans="1:2" ht="15.75" x14ac:dyDescent="0.25">
      <c r="A26" s="165" t="s">
        <v>88</v>
      </c>
      <c r="B26" s="99" t="s">
        <v>89</v>
      </c>
    </row>
    <row r="27" spans="1:2" ht="15.75" x14ac:dyDescent="0.25">
      <c r="A27" s="165" t="s">
        <v>90</v>
      </c>
      <c r="B27" s="99" t="s">
        <v>91</v>
      </c>
    </row>
    <row r="28" spans="1:2" ht="15.75" x14ac:dyDescent="0.25">
      <c r="A28" s="165" t="s">
        <v>92</v>
      </c>
      <c r="B28" s="99" t="s">
        <v>93</v>
      </c>
    </row>
    <row r="29" spans="1:2" ht="15.75" x14ac:dyDescent="0.25">
      <c r="A29" s="165" t="s">
        <v>94</v>
      </c>
      <c r="B29" s="99" t="s">
        <v>95</v>
      </c>
    </row>
    <row r="30" spans="1:2" ht="15.75" x14ac:dyDescent="0.25">
      <c r="A30" s="165" t="s">
        <v>96</v>
      </c>
      <c r="B30" s="99" t="s">
        <v>97</v>
      </c>
    </row>
    <row r="31" spans="1:2" ht="15.75" x14ac:dyDescent="0.25">
      <c r="A31" s="165" t="s">
        <v>2</v>
      </c>
      <c r="B31" s="99" t="s">
        <v>98</v>
      </c>
    </row>
    <row r="32" spans="1:2" ht="31.5" x14ac:dyDescent="0.25">
      <c r="A32" s="165" t="s">
        <v>603</v>
      </c>
      <c r="B32" s="99" t="s">
        <v>99</v>
      </c>
    </row>
    <row r="33" spans="1:2" ht="15.75" x14ac:dyDescent="0.25">
      <c r="A33" s="165" t="s">
        <v>3</v>
      </c>
      <c r="B33" s="99" t="s">
        <v>100</v>
      </c>
    </row>
    <row r="34" spans="1:2" ht="31.5" x14ac:dyDescent="0.25">
      <c r="A34" s="165" t="s">
        <v>102</v>
      </c>
      <c r="B34" s="99" t="s">
        <v>103</v>
      </c>
    </row>
    <row r="35" spans="1:2" ht="15.75" x14ac:dyDescent="0.25">
      <c r="A35" s="165" t="s">
        <v>104</v>
      </c>
      <c r="B35" s="99" t="s">
        <v>105</v>
      </c>
    </row>
    <row r="36" spans="1:2" ht="31.5" x14ac:dyDescent="0.25">
      <c r="A36" s="165" t="s">
        <v>106</v>
      </c>
      <c r="B36" s="99" t="s">
        <v>107</v>
      </c>
    </row>
    <row r="37" spans="1:2" ht="15.75" x14ac:dyDescent="0.25">
      <c r="A37" s="165" t="s">
        <v>108</v>
      </c>
      <c r="B37" s="99" t="s">
        <v>576</v>
      </c>
    </row>
    <row r="38" spans="1:2" ht="15.75" x14ac:dyDescent="0.25">
      <c r="A38" s="165" t="s">
        <v>24</v>
      </c>
      <c r="B38" s="99" t="s">
        <v>577</v>
      </c>
    </row>
    <row r="39" spans="1:2" ht="15.75" x14ac:dyDescent="0.25">
      <c r="A39" s="354" t="s">
        <v>109</v>
      </c>
      <c r="B39" s="99" t="s">
        <v>110</v>
      </c>
    </row>
    <row r="40" spans="1:2" ht="15.75" x14ac:dyDescent="0.25">
      <c r="A40" s="354"/>
      <c r="B40" s="99" t="s">
        <v>111</v>
      </c>
    </row>
    <row r="41" spans="1:2" ht="47.25" x14ac:dyDescent="0.25">
      <c r="A41" s="354"/>
      <c r="B41" s="99" t="s">
        <v>112</v>
      </c>
    </row>
    <row r="42" spans="1:2" ht="15.75" x14ac:dyDescent="0.25">
      <c r="A42" s="354"/>
      <c r="B42" s="99" t="s">
        <v>113</v>
      </c>
    </row>
    <row r="43" spans="1:2" ht="47.25" x14ac:dyDescent="0.25">
      <c r="A43" s="354"/>
      <c r="B43" s="99" t="s">
        <v>114</v>
      </c>
    </row>
    <row r="44" spans="1:2" ht="15.75" x14ac:dyDescent="0.25">
      <c r="A44" s="354"/>
      <c r="B44" s="99" t="s">
        <v>115</v>
      </c>
    </row>
    <row r="45" spans="1:2" ht="15.75" x14ac:dyDescent="0.25">
      <c r="A45" s="354"/>
      <c r="B45" s="99" t="s">
        <v>116</v>
      </c>
    </row>
    <row r="46" spans="1:2" ht="15.75" x14ac:dyDescent="0.25">
      <c r="A46" s="354"/>
      <c r="B46" s="99" t="s">
        <v>117</v>
      </c>
    </row>
    <row r="47" spans="1:2" ht="15.75" x14ac:dyDescent="0.25">
      <c r="A47" s="165" t="s">
        <v>118</v>
      </c>
      <c r="B47" s="99" t="s">
        <v>119</v>
      </c>
    </row>
    <row r="48" spans="1:2" ht="31.5" x14ac:dyDescent="0.25">
      <c r="A48" s="354" t="s">
        <v>595</v>
      </c>
      <c r="B48" s="99" t="s">
        <v>578</v>
      </c>
    </row>
    <row r="49" spans="1:2" ht="15.75" x14ac:dyDescent="0.25">
      <c r="A49" s="354"/>
      <c r="B49" s="99" t="s">
        <v>579</v>
      </c>
    </row>
    <row r="50" spans="1:2" ht="15.75" x14ac:dyDescent="0.25">
      <c r="A50" s="354"/>
      <c r="B50" s="99" t="s">
        <v>580</v>
      </c>
    </row>
    <row r="51" spans="1:2" ht="15.75" customHeight="1" x14ac:dyDescent="0.25">
      <c r="A51" s="354" t="s">
        <v>855</v>
      </c>
      <c r="B51" s="100" t="s">
        <v>856</v>
      </c>
    </row>
    <row r="52" spans="1:2" ht="15.75" x14ac:dyDescent="0.25">
      <c r="A52" s="354"/>
      <c r="B52" s="99" t="s">
        <v>581</v>
      </c>
    </row>
    <row r="53" spans="1:2" ht="35.450000000000003" customHeight="1" x14ac:dyDescent="0.25">
      <c r="A53" s="354"/>
      <c r="B53" s="99" t="s">
        <v>582</v>
      </c>
    </row>
    <row r="54" spans="1:2" ht="86.25" customHeight="1" x14ac:dyDescent="0.25">
      <c r="A54" s="354"/>
      <c r="B54" s="99" t="s">
        <v>857</v>
      </c>
    </row>
    <row r="55" spans="1:2" ht="87.6" customHeight="1" x14ac:dyDescent="0.25">
      <c r="A55" s="354"/>
      <c r="B55" s="99" t="s">
        <v>599</v>
      </c>
    </row>
    <row r="56" spans="1:2" ht="31.5" x14ac:dyDescent="0.25">
      <c r="A56" s="354"/>
      <c r="B56" s="99" t="s">
        <v>583</v>
      </c>
    </row>
    <row r="57" spans="1:2" ht="78.75" x14ac:dyDescent="0.25">
      <c r="A57" s="354"/>
      <c r="B57" s="99" t="s">
        <v>596</v>
      </c>
    </row>
    <row r="58" spans="1:2" ht="15.75" x14ac:dyDescent="0.25">
      <c r="A58" s="354"/>
      <c r="B58" s="99" t="s">
        <v>584</v>
      </c>
    </row>
    <row r="59" spans="1:2" ht="31.5" x14ac:dyDescent="0.25">
      <c r="A59" s="354"/>
      <c r="B59" s="99" t="s">
        <v>858</v>
      </c>
    </row>
    <row r="60" spans="1:2" ht="173.25" x14ac:dyDescent="0.25">
      <c r="A60" s="354"/>
      <c r="B60" s="99" t="s">
        <v>859</v>
      </c>
    </row>
    <row r="61" spans="1:2" ht="15.75" x14ac:dyDescent="0.25">
      <c r="A61" s="354" t="s">
        <v>860</v>
      </c>
      <c r="B61" s="100" t="s">
        <v>861</v>
      </c>
    </row>
    <row r="62" spans="1:2" ht="31.5" x14ac:dyDescent="0.25">
      <c r="A62" s="354"/>
      <c r="B62" s="99" t="s">
        <v>585</v>
      </c>
    </row>
    <row r="63" spans="1:2" ht="15.75" x14ac:dyDescent="0.25">
      <c r="A63" s="354"/>
      <c r="B63" s="99" t="s">
        <v>586</v>
      </c>
    </row>
    <row r="64" spans="1:2" ht="15.75" x14ac:dyDescent="0.25">
      <c r="A64" s="354"/>
      <c r="B64" s="99" t="s">
        <v>587</v>
      </c>
    </row>
    <row r="65" spans="1:2" ht="78.75" x14ac:dyDescent="0.25">
      <c r="A65" s="354"/>
      <c r="B65" s="99" t="s">
        <v>598</v>
      </c>
    </row>
    <row r="66" spans="1:2" ht="177.95" customHeight="1" x14ac:dyDescent="0.25">
      <c r="A66" s="354"/>
      <c r="B66" s="99" t="s">
        <v>859</v>
      </c>
    </row>
    <row r="67" spans="1:2" ht="15.75" x14ac:dyDescent="0.25">
      <c r="A67" s="360" t="s">
        <v>862</v>
      </c>
      <c r="B67" s="100" t="s">
        <v>861</v>
      </c>
    </row>
    <row r="68" spans="1:2" ht="15.75" x14ac:dyDescent="0.25">
      <c r="A68" s="360"/>
      <c r="B68" s="99" t="s">
        <v>588</v>
      </c>
    </row>
    <row r="69" spans="1:2" ht="50.45" customHeight="1" x14ac:dyDescent="0.25">
      <c r="A69" s="360"/>
      <c r="B69" s="99" t="s">
        <v>863</v>
      </c>
    </row>
    <row r="70" spans="1:2" ht="47.25" x14ac:dyDescent="0.25">
      <c r="A70" s="360"/>
      <c r="B70" s="99" t="s">
        <v>864</v>
      </c>
    </row>
    <row r="71" spans="1:2" ht="173.25" x14ac:dyDescent="0.25">
      <c r="A71" s="360"/>
      <c r="B71" s="99" t="s">
        <v>859</v>
      </c>
    </row>
    <row r="72" spans="1:2" ht="15.75" x14ac:dyDescent="0.25">
      <c r="A72" s="360" t="s">
        <v>600</v>
      </c>
      <c r="B72" s="271" t="s">
        <v>865</v>
      </c>
    </row>
    <row r="73" spans="1:2" ht="15.75" x14ac:dyDescent="0.25">
      <c r="A73" s="360"/>
      <c r="B73" s="99" t="s">
        <v>589</v>
      </c>
    </row>
    <row r="74" spans="1:2" ht="83.45" customHeight="1" x14ac:dyDescent="0.25">
      <c r="A74" s="360"/>
      <c r="B74" s="99" t="s">
        <v>598</v>
      </c>
    </row>
    <row r="75" spans="1:2" ht="78.75" x14ac:dyDescent="0.25">
      <c r="A75" s="360"/>
      <c r="B75" s="100" t="s">
        <v>596</v>
      </c>
    </row>
    <row r="76" spans="1:2" ht="15.75" x14ac:dyDescent="0.25">
      <c r="A76" s="360"/>
      <c r="B76" s="99" t="s">
        <v>584</v>
      </c>
    </row>
    <row r="77" spans="1:2" ht="31.5" x14ac:dyDescent="0.25">
      <c r="A77" s="360"/>
      <c r="B77" s="99" t="s">
        <v>866</v>
      </c>
    </row>
    <row r="78" spans="1:2" ht="173.25" x14ac:dyDescent="0.25">
      <c r="A78" s="360"/>
      <c r="B78" s="99" t="s">
        <v>859</v>
      </c>
    </row>
    <row r="79" spans="1:2" ht="15.75" x14ac:dyDescent="0.25">
      <c r="A79" s="361" t="s">
        <v>867</v>
      </c>
      <c r="B79" s="100" t="s">
        <v>856</v>
      </c>
    </row>
    <row r="80" spans="1:2" ht="15.75" x14ac:dyDescent="0.25">
      <c r="A80" s="361"/>
      <c r="B80" s="99" t="s">
        <v>589</v>
      </c>
    </row>
    <row r="81" spans="1:2" ht="31.5" x14ac:dyDescent="0.25">
      <c r="A81" s="361"/>
      <c r="B81" s="99" t="s">
        <v>583</v>
      </c>
    </row>
    <row r="82" spans="1:2" ht="15.75" x14ac:dyDescent="0.25">
      <c r="A82" s="361"/>
      <c r="B82" s="99" t="s">
        <v>590</v>
      </c>
    </row>
    <row r="83" spans="1:2" ht="47.25" x14ac:dyDescent="0.25">
      <c r="A83" s="361"/>
      <c r="B83" s="99" t="s">
        <v>591</v>
      </c>
    </row>
    <row r="84" spans="1:2" ht="15.75" x14ac:dyDescent="0.25">
      <c r="A84" s="361"/>
      <c r="B84" s="99" t="s">
        <v>592</v>
      </c>
    </row>
    <row r="85" spans="1:2" ht="15.75" x14ac:dyDescent="0.25">
      <c r="A85" s="361"/>
      <c r="B85" s="99" t="s">
        <v>593</v>
      </c>
    </row>
    <row r="86" spans="1:2" ht="15.75" x14ac:dyDescent="0.25">
      <c r="A86" s="361"/>
      <c r="B86" s="99" t="s">
        <v>584</v>
      </c>
    </row>
    <row r="87" spans="1:2" ht="78.75" x14ac:dyDescent="0.25">
      <c r="A87" s="361"/>
      <c r="B87" s="99" t="s">
        <v>598</v>
      </c>
    </row>
    <row r="88" spans="1:2" ht="173.25" x14ac:dyDescent="0.25">
      <c r="A88" s="361"/>
      <c r="B88" s="99" t="s">
        <v>859</v>
      </c>
    </row>
    <row r="89" spans="1:2" ht="15.6" customHeight="1" x14ac:dyDescent="0.25">
      <c r="A89" s="362" t="s">
        <v>606</v>
      </c>
      <c r="B89" s="101" t="s">
        <v>868</v>
      </c>
    </row>
    <row r="90" spans="1:2" ht="15.75" x14ac:dyDescent="0.25">
      <c r="A90" s="362"/>
      <c r="B90" s="101" t="s">
        <v>869</v>
      </c>
    </row>
    <row r="91" spans="1:2" ht="15.75" x14ac:dyDescent="0.25">
      <c r="A91" s="362"/>
      <c r="B91" s="102" t="s">
        <v>589</v>
      </c>
    </row>
    <row r="92" spans="1:2" ht="15.75" x14ac:dyDescent="0.25">
      <c r="A92" s="362"/>
      <c r="B92" s="101" t="s">
        <v>870</v>
      </c>
    </row>
    <row r="93" spans="1:2" ht="63" x14ac:dyDescent="0.25">
      <c r="A93" s="362"/>
      <c r="B93" s="102" t="s">
        <v>871</v>
      </c>
    </row>
    <row r="94" spans="1:2" ht="31.5" x14ac:dyDescent="0.25">
      <c r="A94" s="362"/>
      <c r="B94" s="102" t="s">
        <v>601</v>
      </c>
    </row>
    <row r="95" spans="1:2" ht="48.95" customHeight="1" x14ac:dyDescent="0.25">
      <c r="A95" s="362"/>
      <c r="B95" s="101" t="s">
        <v>872</v>
      </c>
    </row>
    <row r="96" spans="1:2" ht="31.5" x14ac:dyDescent="0.25">
      <c r="A96" s="362"/>
      <c r="B96" s="102" t="s">
        <v>873</v>
      </c>
    </row>
    <row r="97" spans="1:2" ht="143.44999999999999" customHeight="1" x14ac:dyDescent="0.25">
      <c r="A97" s="362"/>
      <c r="B97" s="101" t="s">
        <v>874</v>
      </c>
    </row>
    <row r="98" spans="1:2" ht="66" customHeight="1" x14ac:dyDescent="0.25">
      <c r="A98" s="362"/>
      <c r="B98" s="102" t="s">
        <v>602</v>
      </c>
    </row>
    <row r="99" spans="1:2" ht="31.5" x14ac:dyDescent="0.25">
      <c r="A99" s="362" t="s">
        <v>875</v>
      </c>
      <c r="B99" s="102" t="s">
        <v>876</v>
      </c>
    </row>
    <row r="100" spans="1:2" ht="147.94999999999999" customHeight="1" x14ac:dyDescent="0.25">
      <c r="A100" s="362"/>
      <c r="B100" s="272" t="s">
        <v>911</v>
      </c>
    </row>
    <row r="101" spans="1:2" ht="15.6" customHeight="1" x14ac:dyDescent="0.25">
      <c r="A101" s="362"/>
      <c r="B101" s="102" t="s">
        <v>877</v>
      </c>
    </row>
    <row r="102" spans="1:2" ht="176.1" customHeight="1" x14ac:dyDescent="0.25">
      <c r="A102" s="362"/>
      <c r="B102" s="273" t="s">
        <v>859</v>
      </c>
    </row>
    <row r="103" spans="1:2" ht="31.5" x14ac:dyDescent="0.25">
      <c r="A103" s="362"/>
      <c r="B103" s="274" t="s">
        <v>878</v>
      </c>
    </row>
    <row r="104" spans="1:2" ht="15.75" x14ac:dyDescent="0.25">
      <c r="A104" s="362"/>
      <c r="B104" s="102" t="s">
        <v>879</v>
      </c>
    </row>
    <row r="105" spans="1:2" ht="15.75" x14ac:dyDescent="0.25">
      <c r="A105" s="361" t="s">
        <v>880</v>
      </c>
      <c r="B105" s="101" t="s">
        <v>881</v>
      </c>
    </row>
    <row r="106" spans="1:2" ht="31.5" x14ac:dyDescent="0.25">
      <c r="A106" s="361"/>
      <c r="B106" s="99" t="s">
        <v>882</v>
      </c>
    </row>
    <row r="107" spans="1:2" ht="15.75" x14ac:dyDescent="0.25">
      <c r="A107" s="361"/>
      <c r="B107" s="99" t="s">
        <v>586</v>
      </c>
    </row>
    <row r="108" spans="1:2" ht="15.75" x14ac:dyDescent="0.25">
      <c r="A108" s="361"/>
      <c r="B108" s="99" t="s">
        <v>587</v>
      </c>
    </row>
    <row r="109" spans="1:2" ht="15.75" x14ac:dyDescent="0.25">
      <c r="A109" s="361"/>
      <c r="B109" s="101" t="s">
        <v>883</v>
      </c>
    </row>
    <row r="110" spans="1:2" ht="21" customHeight="1" x14ac:dyDescent="0.25">
      <c r="A110" s="361"/>
      <c r="B110" s="101" t="s">
        <v>884</v>
      </c>
    </row>
    <row r="111" spans="1:2" ht="31.5" x14ac:dyDescent="0.25">
      <c r="A111" s="361"/>
      <c r="B111" s="101" t="s">
        <v>885</v>
      </c>
    </row>
    <row r="112" spans="1:2" ht="31.5" x14ac:dyDescent="0.25">
      <c r="A112" s="361"/>
      <c r="B112" s="101" t="s">
        <v>886</v>
      </c>
    </row>
    <row r="113" spans="1:2" ht="15.6" customHeight="1" x14ac:dyDescent="0.25">
      <c r="A113" s="360" t="s">
        <v>887</v>
      </c>
      <c r="B113" s="100" t="s">
        <v>888</v>
      </c>
    </row>
    <row r="114" spans="1:2" ht="15.75" x14ac:dyDescent="0.25">
      <c r="A114" s="360"/>
      <c r="B114" s="101" t="s">
        <v>889</v>
      </c>
    </row>
    <row r="115" spans="1:2" ht="15.75" x14ac:dyDescent="0.25">
      <c r="A115" s="360"/>
      <c r="B115" s="101" t="s">
        <v>890</v>
      </c>
    </row>
    <row r="116" spans="1:2" ht="15.75" x14ac:dyDescent="0.25">
      <c r="A116" s="360"/>
      <c r="B116" s="101" t="s">
        <v>891</v>
      </c>
    </row>
    <row r="117" spans="1:2" ht="15.75" x14ac:dyDescent="0.25">
      <c r="A117" s="360"/>
      <c r="B117" s="101" t="s">
        <v>892</v>
      </c>
    </row>
    <row r="118" spans="1:2" ht="15.6" customHeight="1" x14ac:dyDescent="0.25">
      <c r="A118" s="363" t="s">
        <v>893</v>
      </c>
      <c r="B118" s="100" t="s">
        <v>894</v>
      </c>
    </row>
    <row r="119" spans="1:2" ht="15.75" x14ac:dyDescent="0.25">
      <c r="A119" s="364"/>
      <c r="B119" s="100" t="s">
        <v>895</v>
      </c>
    </row>
    <row r="120" spans="1:2" ht="15.75" x14ac:dyDescent="0.25">
      <c r="A120" s="364"/>
      <c r="B120" s="100" t="s">
        <v>896</v>
      </c>
    </row>
    <row r="121" spans="1:2" ht="15.75" x14ac:dyDescent="0.25">
      <c r="A121" s="364"/>
      <c r="B121" s="100" t="s">
        <v>897</v>
      </c>
    </row>
    <row r="122" spans="1:2" ht="15.75" x14ac:dyDescent="0.25">
      <c r="A122" s="364"/>
      <c r="B122" s="100" t="s">
        <v>898</v>
      </c>
    </row>
    <row r="123" spans="1:2" ht="47.25" x14ac:dyDescent="0.25">
      <c r="A123" s="364"/>
      <c r="B123" s="100" t="s">
        <v>899</v>
      </c>
    </row>
    <row r="124" spans="1:2" ht="15.75" x14ac:dyDescent="0.25">
      <c r="A124" s="364"/>
      <c r="B124" s="100" t="s">
        <v>900</v>
      </c>
    </row>
    <row r="125" spans="1:2" ht="31.5" x14ac:dyDescent="0.25">
      <c r="A125" s="364"/>
      <c r="B125" s="100" t="s">
        <v>901</v>
      </c>
    </row>
    <row r="126" spans="1:2" ht="15.75" x14ac:dyDescent="0.25">
      <c r="A126" s="364"/>
      <c r="B126" s="100" t="s">
        <v>581</v>
      </c>
    </row>
    <row r="127" spans="1:2" ht="31.5" x14ac:dyDescent="0.25">
      <c r="A127" s="364"/>
      <c r="B127" s="100" t="s">
        <v>902</v>
      </c>
    </row>
    <row r="128" spans="1:2" ht="94.5" x14ac:dyDescent="0.25">
      <c r="A128" s="364"/>
      <c r="B128" s="100" t="s">
        <v>903</v>
      </c>
    </row>
    <row r="129" spans="1:2" ht="15.75" x14ac:dyDescent="0.25">
      <c r="A129" s="364"/>
      <c r="B129" s="100" t="s">
        <v>904</v>
      </c>
    </row>
    <row r="130" spans="1:2" ht="31.5" x14ac:dyDescent="0.25">
      <c r="A130" s="364"/>
      <c r="B130" s="100" t="s">
        <v>905</v>
      </c>
    </row>
    <row r="131" spans="1:2" ht="15.75" x14ac:dyDescent="0.25">
      <c r="A131" s="364"/>
      <c r="B131" s="100" t="s">
        <v>906</v>
      </c>
    </row>
    <row r="132" spans="1:2" ht="31.5" x14ac:dyDescent="0.25">
      <c r="A132" s="365"/>
      <c r="B132" s="100" t="s">
        <v>912</v>
      </c>
    </row>
    <row r="133" spans="1:2" ht="15.75" x14ac:dyDescent="0.25">
      <c r="A133" s="358" t="s">
        <v>907</v>
      </c>
      <c r="B133" s="100" t="s">
        <v>908</v>
      </c>
    </row>
    <row r="134" spans="1:2" ht="15.75" x14ac:dyDescent="0.25">
      <c r="A134" s="358"/>
      <c r="B134" s="100" t="s">
        <v>909</v>
      </c>
    </row>
    <row r="135" spans="1:2" ht="16.5" thickBot="1" x14ac:dyDescent="0.3">
      <c r="A135" s="359"/>
      <c r="B135" s="275" t="s">
        <v>910</v>
      </c>
    </row>
  </sheetData>
  <mergeCells count="24">
    <mergeCell ref="A133:A135"/>
    <mergeCell ref="A48:A50"/>
    <mergeCell ref="A51:A60"/>
    <mergeCell ref="A61:A66"/>
    <mergeCell ref="A67:A71"/>
    <mergeCell ref="A72:A78"/>
    <mergeCell ref="A79:A88"/>
    <mergeCell ref="A89:A98"/>
    <mergeCell ref="A99:A104"/>
    <mergeCell ref="A105:A112"/>
    <mergeCell ref="A113:A117"/>
    <mergeCell ref="A118:A132"/>
    <mergeCell ref="Q3:T3"/>
    <mergeCell ref="U3:X3"/>
    <mergeCell ref="Y3:AA3"/>
    <mergeCell ref="A16:A17"/>
    <mergeCell ref="A18:A19"/>
    <mergeCell ref="I3:L3"/>
    <mergeCell ref="M3:P3"/>
    <mergeCell ref="A39:A46"/>
    <mergeCell ref="A1:B1"/>
    <mergeCell ref="A2:B2"/>
    <mergeCell ref="C3:D3"/>
    <mergeCell ref="E3:H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5C8E474F-18E4-4FFC-8A4E-139FBAFBC7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FY22 YTD</vt:lpstr>
      <vt:lpstr>Detention FY22</vt:lpstr>
      <vt:lpstr> ICLOS and Detainees</vt:lpstr>
      <vt:lpstr>Monthly Bond Statistics</vt:lpstr>
      <vt:lpstr>Semiannual</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LESA-STU-Valcarcel, Datza</cp:lastModifiedBy>
  <cp:lastPrinted>2020-02-10T19:14:43Z</cp:lastPrinted>
  <dcterms:created xsi:type="dcterms:W3CDTF">2020-01-31T18:40:16Z</dcterms:created>
  <dcterms:modified xsi:type="dcterms:W3CDTF">2022-04-27T20:28:08Z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