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1080" yWindow="-7060" windowWidth="21720" windowHeight="37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5" i="1" l="1"/>
  <c r="G104" i="1"/>
  <c r="E105" i="1"/>
  <c r="E104" i="1"/>
  <c r="J97" i="1"/>
  <c r="J98" i="1"/>
  <c r="J99" i="1"/>
  <c r="G97" i="1"/>
  <c r="G98" i="1"/>
  <c r="G99" i="1"/>
  <c r="E97" i="1"/>
  <c r="E98" i="1"/>
  <c r="E99" i="1"/>
  <c r="G96" i="1"/>
  <c r="E96" i="1"/>
  <c r="J96" i="1"/>
  <c r="E92" i="1"/>
  <c r="J92" i="1"/>
  <c r="G43" i="1"/>
  <c r="G44" i="1"/>
  <c r="G45" i="1"/>
  <c r="G46" i="1"/>
  <c r="G47" i="1"/>
  <c r="G48" i="1"/>
  <c r="G49" i="1"/>
  <c r="G42" i="1"/>
  <c r="E43" i="1"/>
  <c r="E44" i="1"/>
  <c r="E45" i="1"/>
  <c r="E46" i="1"/>
  <c r="E47" i="1"/>
  <c r="E48" i="1"/>
  <c r="E49" i="1"/>
  <c r="E42" i="1"/>
  <c r="G34" i="1"/>
  <c r="G35" i="1"/>
  <c r="G36" i="1"/>
  <c r="G37" i="1"/>
  <c r="G38" i="1"/>
  <c r="G39" i="1"/>
  <c r="G40" i="1"/>
  <c r="G33" i="1"/>
  <c r="E34" i="1"/>
  <c r="E35" i="1"/>
  <c r="E36" i="1"/>
  <c r="E37" i="1"/>
  <c r="E38" i="1"/>
  <c r="E39" i="1"/>
  <c r="E40" i="1"/>
  <c r="E33" i="1"/>
  <c r="E16" i="1"/>
  <c r="E20" i="1"/>
  <c r="E21" i="1"/>
  <c r="E17" i="1"/>
  <c r="E19" i="1"/>
  <c r="E18" i="1"/>
  <c r="E22" i="1"/>
  <c r="E26" i="1"/>
  <c r="E23" i="1"/>
  <c r="E24" i="1"/>
  <c r="E25" i="1"/>
  <c r="E15" i="1"/>
  <c r="G16" i="1"/>
  <c r="G20" i="1"/>
  <c r="G21" i="1"/>
  <c r="G17" i="1"/>
  <c r="G19" i="1"/>
  <c r="G18" i="1"/>
  <c r="G22" i="1"/>
  <c r="G26" i="1"/>
  <c r="G23" i="1"/>
  <c r="G24" i="1"/>
  <c r="G25" i="1"/>
  <c r="G15" i="1"/>
  <c r="G6" i="1"/>
  <c r="G7" i="1"/>
  <c r="G8" i="1"/>
  <c r="G9" i="1"/>
  <c r="G5" i="1"/>
  <c r="E6" i="1"/>
  <c r="E7" i="1"/>
  <c r="E8" i="1"/>
  <c r="E9" i="1"/>
  <c r="E5" i="1"/>
  <c r="J25" i="1"/>
  <c r="J24" i="1"/>
  <c r="J49" i="1"/>
  <c r="J42" i="1"/>
  <c r="J43" i="1"/>
  <c r="J44" i="1"/>
  <c r="J45" i="1"/>
  <c r="J46" i="1"/>
  <c r="J47" i="1"/>
  <c r="J48" i="1"/>
  <c r="X16" i="1"/>
  <c r="V16" i="1"/>
  <c r="J34" i="1"/>
  <c r="J35" i="1"/>
  <c r="J36" i="1"/>
  <c r="J37" i="1"/>
  <c r="J38" i="1"/>
  <c r="J39" i="1"/>
  <c r="J40" i="1"/>
  <c r="J33" i="1"/>
  <c r="J21" i="1"/>
  <c r="J16" i="1"/>
  <c r="J26" i="1"/>
  <c r="J20" i="1"/>
  <c r="J15" i="1"/>
  <c r="J17" i="1"/>
  <c r="J19" i="1"/>
  <c r="J18" i="1"/>
  <c r="J22" i="1"/>
  <c r="J23" i="1"/>
  <c r="J8" i="1"/>
  <c r="J6" i="1"/>
  <c r="J7" i="1"/>
  <c r="J9" i="1"/>
  <c r="J5" i="1"/>
</calcChain>
</file>

<file path=xl/sharedStrings.xml><?xml version="1.0" encoding="utf-8"?>
<sst xmlns="http://schemas.openxmlformats.org/spreadsheetml/2006/main" count="126" uniqueCount="97">
  <si>
    <t>wife</t>
  </si>
  <si>
    <t>Term</t>
  </si>
  <si>
    <t>Male</t>
  </si>
  <si>
    <t>% difference</t>
  </si>
  <si>
    <t># Matching</t>
  </si>
  <si>
    <t># Other</t>
  </si>
  <si>
    <t>congress</t>
  </si>
  <si>
    <t>committee assignments</t>
  </si>
  <si>
    <t>obituary</t>
  </si>
  <si>
    <t>linkedin</t>
  </si>
  <si>
    <t>Name collision</t>
  </si>
  <si>
    <t>actor</t>
  </si>
  <si>
    <t>primary</t>
  </si>
  <si>
    <t>net worth</t>
  </si>
  <si>
    <t>supreme court</t>
  </si>
  <si>
    <t>Female</t>
  </si>
  <si>
    <t>office</t>
  </si>
  <si>
    <t>bio</t>
  </si>
  <si>
    <t>committees</t>
  </si>
  <si>
    <t>staff</t>
  </si>
  <si>
    <t>internship</t>
  </si>
  <si>
    <t>chief staff</t>
  </si>
  <si>
    <t>husband</t>
  </si>
  <si>
    <t>bernie sanders</t>
  </si>
  <si>
    <t>ted cruz</t>
  </si>
  <si>
    <t>donald trump</t>
  </si>
  <si>
    <t>ballotpedia</t>
  </si>
  <si>
    <t xml:space="preserve"> </t>
  </si>
  <si>
    <t>1/chi squared P value</t>
  </si>
  <si>
    <t>chi squared P value</t>
  </si>
  <si>
    <t>district office</t>
  </si>
  <si>
    <t>hillary clinton</t>
  </si>
  <si>
    <t>cuba</t>
  </si>
  <si>
    <t>married</t>
  </si>
  <si>
    <t>pronunciation</t>
  </si>
  <si>
    <t>Hypothetical Reason</t>
  </si>
  <si>
    <t>Duh</t>
  </si>
  <si>
    <t>?????</t>
  </si>
  <si>
    <t>Republicans skew male</t>
  </si>
  <si>
    <t>More "generic" male names? Same with name collision?</t>
  </si>
  <si>
    <t>More interest in life stories of underrepresented groups?</t>
  </si>
  <si>
    <t>Female as "nurturing", so thought more likely to respond to constituents?</t>
  </si>
  <si>
    <t>Upward trend in number of female members of Congress?</t>
  </si>
  <si>
    <t>Dems skew female?</t>
  </si>
  <si>
    <t>Dems skew female, Cuba an Obama initiative?</t>
  </si>
  <si>
    <t>Democrat</t>
  </si>
  <si>
    <t>Female as "nurturing"? Dems skew female and are more Northeast and establishment?</t>
  </si>
  <si>
    <t>scheduler</t>
  </si>
  <si>
    <t>tpp</t>
  </si>
  <si>
    <t>iran deal</t>
  </si>
  <si>
    <t>israel</t>
  </si>
  <si>
    <t>Republican</t>
  </si>
  <si>
    <t>trump</t>
  </si>
  <si>
    <t>Seems to be some administrative position in a congressional office</t>
  </si>
  <si>
    <t>Harry Reid had some comments on Trump</t>
  </si>
  <si>
    <t>phone number</t>
  </si>
  <si>
    <t>voting record</t>
  </si>
  <si>
    <t>rubio</t>
  </si>
  <si>
    <t>photography</t>
  </si>
  <si>
    <t>This seems like the biggest story</t>
  </si>
  <si>
    <t>Black Caucus</t>
  </si>
  <si>
    <t>sorority</t>
  </si>
  <si>
    <t>delta sigma theta</t>
  </si>
  <si>
    <t>hats</t>
  </si>
  <si>
    <t>songs</t>
  </si>
  <si>
    <t>missouri</t>
  </si>
  <si>
    <t>football</t>
  </si>
  <si>
    <t>Non Black Caucus</t>
  </si>
  <si>
    <t>address</t>
  </si>
  <si>
    <t>contact</t>
  </si>
  <si>
    <t>senate</t>
  </si>
  <si>
    <t>email</t>
  </si>
  <si>
    <t>iran</t>
  </si>
  <si>
    <t>wiki</t>
  </si>
  <si>
    <t>campaign</t>
  </si>
  <si>
    <t>immigration</t>
  </si>
  <si>
    <t>age</t>
  </si>
  <si>
    <t>Rejected for name collsion:</t>
  </si>
  <si>
    <t>Most popular female name %</t>
  </si>
  <si>
    <t>Most popular male name %</t>
  </si>
  <si>
    <t>http://names.mongabay.com/female_names.htm</t>
  </si>
  <si>
    <t>None of the rest of these are statistically significant</t>
  </si>
  <si>
    <t>artist</t>
  </si>
  <si>
    <t>Rejected for sample size:</t>
  </si>
  <si>
    <t>delta signma theta</t>
  </si>
  <si>
    <t>baby</t>
  </si>
  <si>
    <t>campaign manager</t>
  </si>
  <si>
    <t>vice president</t>
  </si>
  <si>
    <t>poll</t>
  </si>
  <si>
    <t>% Matching</t>
  </si>
  <si>
    <t>% Other</t>
  </si>
  <si>
    <t>Male Democrats</t>
  </si>
  <si>
    <t>Female Democrats</t>
  </si>
  <si>
    <t>district map</t>
  </si>
  <si>
    <t>Female Rep</t>
  </si>
  <si>
    <t>Male Rep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</si>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</sst>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05"/>
  <sheetViews>
    <sheetView tabSelected="1" topLeftCell="A9" workbookViewId="0">
      <selection activeCell="H103" sqref="H103"/>
    </sheetView>
  </sheetViews>
  <sheetFormatPr baseColWidth="10" defaultRowHeight="15" x14ac:dyDescent="0"/>
  <cols>
    <col min="1" max="1" width="12.83203125" customWidth="1"/>
    <col min="2" max="2" width="17" customWidth="1"/>
    <col min="3" max="3" width="17.5" customWidth="1"/>
    <col min="9" max="9" width="21.83203125" customWidth="1"/>
    <col min="10" max="10" width="12.6640625" bestFit="1" customWidth="1"/>
  </cols>
  <sheetData>
    <row r="3" spans="1:24">
      <c r="A3" s="1" t="s">
        <v>2</v>
      </c>
      <c r="B3">
        <v>434</v>
      </c>
      <c r="N3" s="1" t="s">
        <v>77</v>
      </c>
    </row>
    <row r="4" spans="1:24">
      <c r="B4" s="1" t="s">
        <v>1</v>
      </c>
      <c r="C4" s="1" t="s">
        <v>3</v>
      </c>
      <c r="D4" s="1" t="s">
        <v>4</v>
      </c>
      <c r="E4" s="1" t="s">
        <v>89</v>
      </c>
      <c r="F4" s="1" t="s">
        <v>5</v>
      </c>
      <c r="G4" s="1" t="s">
        <v>90</v>
      </c>
      <c r="H4" s="1" t="s">
        <v>10</v>
      </c>
      <c r="I4" s="1" t="s">
        <v>28</v>
      </c>
      <c r="J4" s="1" t="s">
        <v>29</v>
      </c>
      <c r="K4" s="1" t="s">
        <v>35</v>
      </c>
      <c r="N4" s="2" t="s">
        <v>9</v>
      </c>
    </row>
    <row r="5" spans="1:24">
      <c r="B5" t="s">
        <v>0</v>
      </c>
      <c r="C5">
        <v>7.1428571428599999E-2</v>
      </c>
      <c r="D5">
        <v>31</v>
      </c>
      <c r="E5">
        <f>D5/$B$3 * 100</f>
        <v>7.1428571428571423</v>
      </c>
      <c r="F5">
        <v>0</v>
      </c>
      <c r="G5">
        <f>F5/$B$14 * 100</f>
        <v>0</v>
      </c>
      <c r="H5" t="b">
        <v>0</v>
      </c>
      <c r="I5">
        <v>182.529940977</v>
      </c>
      <c r="J5">
        <f>1/I5</f>
        <v>5.4785532425390242E-3</v>
      </c>
      <c r="K5" t="s">
        <v>36</v>
      </c>
      <c r="N5" t="s">
        <v>11</v>
      </c>
    </row>
    <row r="6" spans="1:24">
      <c r="A6" s="3" t="s">
        <v>81</v>
      </c>
      <c r="B6" t="s">
        <v>7</v>
      </c>
      <c r="C6">
        <v>5.0605905444600002E-2</v>
      </c>
      <c r="D6">
        <v>30</v>
      </c>
      <c r="E6">
        <f t="shared" ref="E6:E9" si="0">D6/$B$3 * 100</f>
        <v>6.9124423963133648</v>
      </c>
      <c r="F6">
        <v>2</v>
      </c>
      <c r="G6">
        <f t="shared" ref="G6:G9" si="1">F6/$B$14 * 100</f>
        <v>1.8518518518518516</v>
      </c>
      <c r="H6" t="b">
        <v>0</v>
      </c>
      <c r="I6">
        <v>18.949877262800001</v>
      </c>
      <c r="J6">
        <f>1/I6</f>
        <v>5.277079033979145E-2</v>
      </c>
      <c r="K6" t="s">
        <v>37</v>
      </c>
      <c r="N6" t="s">
        <v>8</v>
      </c>
    </row>
    <row r="7" spans="1:24">
      <c r="B7" t="s">
        <v>24</v>
      </c>
      <c r="C7">
        <v>1.84331797235E-2</v>
      </c>
      <c r="D7">
        <v>8</v>
      </c>
      <c r="E7">
        <f t="shared" si="0"/>
        <v>1.8433179723502304</v>
      </c>
      <c r="F7">
        <v>0</v>
      </c>
      <c r="G7">
        <f t="shared" si="1"/>
        <v>0</v>
      </c>
      <c r="H7" t="b">
        <v>0</v>
      </c>
      <c r="I7">
        <v>6.3187563209900004</v>
      </c>
      <c r="J7">
        <f>1/I7</f>
        <v>0.15825899104197827</v>
      </c>
      <c r="K7" t="s">
        <v>38</v>
      </c>
      <c r="N7" t="s">
        <v>82</v>
      </c>
      <c r="V7" t="s">
        <v>80</v>
      </c>
    </row>
    <row r="8" spans="1:24">
      <c r="B8" t="s">
        <v>6</v>
      </c>
      <c r="C8">
        <v>6.6393582522599998E-2</v>
      </c>
      <c r="D8">
        <v>69</v>
      </c>
      <c r="E8">
        <f t="shared" si="0"/>
        <v>15.898617511520738</v>
      </c>
      <c r="F8">
        <v>10</v>
      </c>
      <c r="G8">
        <f t="shared" si="1"/>
        <v>9.2592592592592595</v>
      </c>
      <c r="H8" t="b">
        <v>0</v>
      </c>
      <c r="I8">
        <v>9.4490591251199998</v>
      </c>
      <c r="J8">
        <f>1/I8</f>
        <v>0.1058306426871152</v>
      </c>
      <c r="K8" t="s">
        <v>39</v>
      </c>
    </row>
    <row r="9" spans="1:24">
      <c r="B9" t="s">
        <v>26</v>
      </c>
      <c r="C9">
        <v>1.6129032258100001E-2</v>
      </c>
      <c r="D9">
        <v>7</v>
      </c>
      <c r="E9">
        <f t="shared" si="0"/>
        <v>1.6129032258064515</v>
      </c>
      <c r="F9">
        <v>0</v>
      </c>
      <c r="G9">
        <f t="shared" si="1"/>
        <v>0</v>
      </c>
      <c r="H9" t="b">
        <v>0</v>
      </c>
      <c r="I9">
        <v>5.3506330028400004</v>
      </c>
      <c r="J9">
        <f>1/I9</f>
        <v>0.18689377489901132</v>
      </c>
      <c r="V9" s="1" t="s">
        <v>78</v>
      </c>
      <c r="X9" s="1" t="s">
        <v>79</v>
      </c>
    </row>
    <row r="10" spans="1:24">
      <c r="V10">
        <v>2.629</v>
      </c>
      <c r="X10">
        <v>3.3180000000000001</v>
      </c>
    </row>
    <row r="11" spans="1:24">
      <c r="N11" s="1" t="s">
        <v>83</v>
      </c>
      <c r="V11">
        <v>1.073</v>
      </c>
      <c r="X11">
        <v>3.2709999999999999</v>
      </c>
    </row>
    <row r="12" spans="1:24">
      <c r="N12" t="s">
        <v>63</v>
      </c>
      <c r="V12">
        <v>1.0349999999999999</v>
      </c>
      <c r="X12">
        <v>3.1429999999999998</v>
      </c>
    </row>
    <row r="13" spans="1:24">
      <c r="N13" t="s">
        <v>84</v>
      </c>
      <c r="V13">
        <v>0.98</v>
      </c>
      <c r="X13">
        <v>2.629</v>
      </c>
    </row>
    <row r="14" spans="1:24">
      <c r="A14" s="1" t="s">
        <v>15</v>
      </c>
      <c r="B14">
        <v>108</v>
      </c>
      <c r="N14" t="s">
        <v>85</v>
      </c>
      <c r="V14">
        <v>0.93700000000000006</v>
      </c>
      <c r="X14">
        <v>2.4510000000000001</v>
      </c>
    </row>
    <row r="15" spans="1:24">
      <c r="B15" t="s">
        <v>22</v>
      </c>
      <c r="C15">
        <v>7.4074074074099994E-2</v>
      </c>
      <c r="D15">
        <v>8</v>
      </c>
      <c r="E15">
        <f>D15/$B$14 * 100</f>
        <v>7.4074074074074066</v>
      </c>
      <c r="F15">
        <v>0</v>
      </c>
      <c r="G15">
        <f>F15/$B$3 * 100</f>
        <v>0</v>
      </c>
      <c r="H15" t="b">
        <v>0</v>
      </c>
      <c r="I15">
        <v>70002132.604000002</v>
      </c>
      <c r="J15">
        <f>1/I15</f>
        <v>1.4285279073667233E-8</v>
      </c>
      <c r="K15" t="s">
        <v>36</v>
      </c>
      <c r="N15" t="s">
        <v>61</v>
      </c>
      <c r="V15">
        <v>0.93200000000000005</v>
      </c>
      <c r="X15">
        <v>2.363</v>
      </c>
    </row>
    <row r="16" spans="1:24">
      <c r="B16" t="s">
        <v>17</v>
      </c>
      <c r="C16">
        <v>0.17434715821800001</v>
      </c>
      <c r="D16">
        <v>36</v>
      </c>
      <c r="E16">
        <f>D16/$B$14 * 100</f>
        <v>33.333333333333329</v>
      </c>
      <c r="F16">
        <v>69</v>
      </c>
      <c r="G16">
        <f>F16/$B$3 * 100</f>
        <v>15.898617511520738</v>
      </c>
      <c r="H16" t="b">
        <v>0</v>
      </c>
      <c r="I16">
        <v>4349.1771987299999</v>
      </c>
      <c r="J16">
        <f>1/I16</f>
        <v>2.2992854839117829E-4</v>
      </c>
      <c r="K16" t="s">
        <v>40</v>
      </c>
      <c r="N16" t="s">
        <v>86</v>
      </c>
      <c r="V16" s="1">
        <f>SUM(V10:V15)</f>
        <v>7.5860000000000012</v>
      </c>
      <c r="W16" s="1"/>
      <c r="X16" s="1">
        <f>SUM(X10:X15)</f>
        <v>17.175000000000001</v>
      </c>
    </row>
    <row r="17" spans="1:14">
      <c r="A17" s="1"/>
      <c r="B17">
        <v>2016</v>
      </c>
      <c r="D17">
        <v>6</v>
      </c>
      <c r="E17">
        <f>D17/$B$14 * 100</f>
        <v>5.5555555555555554</v>
      </c>
      <c r="F17">
        <v>3</v>
      </c>
      <c r="G17">
        <f>F17/$B$3 * 100</f>
        <v>0.69124423963133641</v>
      </c>
      <c r="H17" t="b">
        <v>0</v>
      </c>
      <c r="I17">
        <v>2234.9877297399998</v>
      </c>
      <c r="J17">
        <f>1/I17</f>
        <v>4.4742974947622278E-4</v>
      </c>
      <c r="K17" t="s">
        <v>42</v>
      </c>
      <c r="M17" t="s">
        <v>27</v>
      </c>
      <c r="N17" t="s">
        <v>34</v>
      </c>
    </row>
    <row r="18" spans="1:14">
      <c r="B18" t="s">
        <v>30</v>
      </c>
      <c r="D18">
        <v>3</v>
      </c>
      <c r="E18">
        <f>D18/$B$14 * 100</f>
        <v>2.7777777777777777</v>
      </c>
      <c r="F18">
        <v>0</v>
      </c>
      <c r="G18">
        <f>F18/$B$3 * 100</f>
        <v>0</v>
      </c>
      <c r="H18" t="b">
        <v>0</v>
      </c>
      <c r="I18">
        <v>1936.5487168300001</v>
      </c>
      <c r="J18">
        <f>1/I18</f>
        <v>5.1638256828205836E-4</v>
      </c>
      <c r="K18" t="s">
        <v>41</v>
      </c>
      <c r="N18" t="s">
        <v>33</v>
      </c>
    </row>
    <row r="19" spans="1:14">
      <c r="B19" t="s">
        <v>23</v>
      </c>
      <c r="D19">
        <v>7</v>
      </c>
      <c r="E19">
        <f>D19/$B$14 * 100</f>
        <v>6.481481481481481</v>
      </c>
      <c r="F19">
        <v>6</v>
      </c>
      <c r="G19">
        <f>F19/$B$3 * 100</f>
        <v>1.3824884792626728</v>
      </c>
      <c r="H19" t="b">
        <v>0</v>
      </c>
      <c r="I19">
        <v>454.44544024099997</v>
      </c>
      <c r="J19">
        <f>1/I19</f>
        <v>2.2004841757674661E-3</v>
      </c>
      <c r="K19" t="s">
        <v>43</v>
      </c>
    </row>
    <row r="20" spans="1:14">
      <c r="B20" t="s">
        <v>20</v>
      </c>
      <c r="C20">
        <v>0.141961085509</v>
      </c>
      <c r="D20">
        <v>33</v>
      </c>
      <c r="E20">
        <f>D20/$B$14 * 100</f>
        <v>30.555555555555557</v>
      </c>
      <c r="F20">
        <v>71</v>
      </c>
      <c r="G20">
        <f>F20/$B$3 * 100</f>
        <v>16.359447004608295</v>
      </c>
      <c r="H20" t="b">
        <v>0</v>
      </c>
      <c r="I20">
        <v>387.555454811</v>
      </c>
      <c r="J20">
        <f>1/I20</f>
        <v>2.5802759000971157E-3</v>
      </c>
      <c r="K20" t="s">
        <v>46</v>
      </c>
    </row>
    <row r="21" spans="1:14">
      <c r="B21" t="s">
        <v>16</v>
      </c>
      <c r="C21">
        <v>0.20579450418199999</v>
      </c>
      <c r="D21">
        <v>71</v>
      </c>
      <c r="E21">
        <f>D21/$B$14 * 100</f>
        <v>65.740740740740748</v>
      </c>
      <c r="F21">
        <v>196</v>
      </c>
      <c r="G21">
        <f>F21/$B$3 * 100</f>
        <v>45.161290322580641</v>
      </c>
      <c r="H21" t="b">
        <v>0</v>
      </c>
      <c r="I21">
        <v>156.3130572</v>
      </c>
      <c r="J21">
        <f>1/I21</f>
        <v>6.3974182190072344E-3</v>
      </c>
      <c r="K21" t="s">
        <v>41</v>
      </c>
    </row>
    <row r="22" spans="1:14">
      <c r="B22" t="s">
        <v>31</v>
      </c>
      <c r="D22">
        <v>6</v>
      </c>
      <c r="E22">
        <f>D22/$B$14 * 100</f>
        <v>5.5555555555555554</v>
      </c>
      <c r="F22">
        <v>6</v>
      </c>
      <c r="G22">
        <f>F22/$B$3 * 100</f>
        <v>1.3824884792626728</v>
      </c>
      <c r="H22" t="b">
        <v>0</v>
      </c>
      <c r="I22">
        <v>109.828857324</v>
      </c>
      <c r="J22">
        <f>1/I22</f>
        <v>9.1050751538819686E-3</v>
      </c>
      <c r="K22" t="s">
        <v>43</v>
      </c>
    </row>
    <row r="23" spans="1:14">
      <c r="B23" t="s">
        <v>32</v>
      </c>
      <c r="D23">
        <v>7</v>
      </c>
      <c r="E23">
        <f>D23/$B$14 * 100</f>
        <v>6.481481481481481</v>
      </c>
      <c r="F23">
        <v>9</v>
      </c>
      <c r="G23">
        <f>F23/$B$3 * 100</f>
        <v>2.0737327188940093</v>
      </c>
      <c r="H23" t="b">
        <v>0</v>
      </c>
      <c r="I23">
        <v>58.6605817433</v>
      </c>
      <c r="J23">
        <f>1/I23</f>
        <v>1.7047222688244417E-2</v>
      </c>
      <c r="K23" t="s">
        <v>44</v>
      </c>
    </row>
    <row r="24" spans="1:14">
      <c r="B24" t="s">
        <v>87</v>
      </c>
      <c r="D24">
        <v>3</v>
      </c>
      <c r="E24">
        <f>D24/$B$14 * 100</f>
        <v>2.7777777777777777</v>
      </c>
      <c r="F24">
        <v>2</v>
      </c>
      <c r="G24">
        <f>F24/$B$3 * 100</f>
        <v>0.46082949308755761</v>
      </c>
      <c r="I24">
        <v>40.197394443599997</v>
      </c>
      <c r="J24">
        <f>1/I24</f>
        <v>2.4877234304404385E-2</v>
      </c>
    </row>
    <row r="25" spans="1:14">
      <c r="B25" t="s">
        <v>88</v>
      </c>
      <c r="D25">
        <v>3</v>
      </c>
      <c r="E25">
        <f>D25/$B$14 * 100</f>
        <v>2.7777777777777777</v>
      </c>
      <c r="F25">
        <v>2</v>
      </c>
      <c r="G25">
        <f>F25/$B$3 * 100</f>
        <v>0.46082949308755761</v>
      </c>
      <c r="I25">
        <v>40.197394443599997</v>
      </c>
      <c r="J25">
        <f>1/I25</f>
        <v>2.4877234304404385E-2</v>
      </c>
    </row>
    <row r="26" spans="1:14">
      <c r="B26" t="s">
        <v>18</v>
      </c>
      <c r="C26">
        <v>0.15962621607800001</v>
      </c>
      <c r="D26">
        <v>69</v>
      </c>
      <c r="E26">
        <f>D26/$B$14 * 100</f>
        <v>63.888888888888886</v>
      </c>
      <c r="F26">
        <v>208</v>
      </c>
      <c r="G26">
        <f>F26/$B$3 * 100</f>
        <v>47.926267281105986</v>
      </c>
      <c r="H26" t="b">
        <v>0</v>
      </c>
      <c r="I26">
        <v>26.418314666600001</v>
      </c>
      <c r="J26">
        <f>1/I26</f>
        <v>3.7852528165404679E-2</v>
      </c>
      <c r="K26" t="s">
        <v>37</v>
      </c>
    </row>
    <row r="32" spans="1:14">
      <c r="A32" s="1" t="s">
        <v>45</v>
      </c>
      <c r="B32">
        <v>232</v>
      </c>
    </row>
    <row r="33" spans="1:11">
      <c r="B33" t="s">
        <v>20</v>
      </c>
      <c r="D33">
        <v>66</v>
      </c>
      <c r="E33">
        <f>D33/$B$32 * 100</f>
        <v>28.448275862068968</v>
      </c>
      <c r="F33">
        <v>37</v>
      </c>
      <c r="G33">
        <f>F33/$B$41 * 100</f>
        <v>12.333333333333334</v>
      </c>
      <c r="H33" t="b">
        <v>0</v>
      </c>
      <c r="I33">
        <v>21416.988187700001</v>
      </c>
      <c r="J33">
        <f>1/I33</f>
        <v>4.6691906034402652E-5</v>
      </c>
      <c r="K33" t="s">
        <v>59</v>
      </c>
    </row>
    <row r="34" spans="1:11">
      <c r="B34" t="s">
        <v>23</v>
      </c>
      <c r="D34">
        <v>13</v>
      </c>
      <c r="E34">
        <f t="shared" ref="E34:E40" si="2">D34/$B$32 * 100</f>
        <v>5.6034482758620694</v>
      </c>
      <c r="F34">
        <v>0</v>
      </c>
      <c r="G34">
        <f t="shared" ref="G34:G40" si="3">F34/$B$41 * 100</f>
        <v>0</v>
      </c>
      <c r="H34" t="b">
        <v>0</v>
      </c>
      <c r="I34">
        <v>19926.9822914</v>
      </c>
      <c r="J34">
        <f>1/I34</f>
        <v>5.0183213161762862E-5</v>
      </c>
    </row>
    <row r="35" spans="1:11">
      <c r="B35" t="s">
        <v>31</v>
      </c>
      <c r="D35">
        <v>12</v>
      </c>
      <c r="E35">
        <f t="shared" si="2"/>
        <v>5.1724137931034484</v>
      </c>
      <c r="F35">
        <v>0</v>
      </c>
      <c r="G35">
        <f t="shared" si="3"/>
        <v>0</v>
      </c>
      <c r="H35" t="b">
        <v>0</v>
      </c>
      <c r="I35">
        <v>10212.8422538</v>
      </c>
      <c r="J35">
        <f>1/I35</f>
        <v>9.7915935167599351E-5</v>
      </c>
    </row>
    <row r="36" spans="1:11">
      <c r="B36" t="s">
        <v>47</v>
      </c>
      <c r="D36">
        <v>9</v>
      </c>
      <c r="E36">
        <f t="shared" si="2"/>
        <v>3.8793103448275863</v>
      </c>
      <c r="F36">
        <v>0</v>
      </c>
      <c r="G36">
        <f t="shared" si="3"/>
        <v>0</v>
      </c>
      <c r="H36" t="b">
        <v>0</v>
      </c>
      <c r="I36">
        <v>1348.7061188800001</v>
      </c>
      <c r="J36">
        <f>1/I36</f>
        <v>7.4145137031811305E-4</v>
      </c>
      <c r="K36" t="s">
        <v>53</v>
      </c>
    </row>
    <row r="37" spans="1:11">
      <c r="B37" t="s">
        <v>48</v>
      </c>
      <c r="D37">
        <v>14</v>
      </c>
      <c r="E37">
        <f t="shared" si="2"/>
        <v>6.0344827586206895</v>
      </c>
      <c r="F37">
        <v>3</v>
      </c>
      <c r="G37">
        <f t="shared" si="3"/>
        <v>1</v>
      </c>
      <c r="H37" t="b">
        <v>0</v>
      </c>
      <c r="I37">
        <v>659.51471604400001</v>
      </c>
      <c r="J37">
        <f>1/I37</f>
        <v>1.5162663935663935E-3</v>
      </c>
    </row>
    <row r="38" spans="1:11">
      <c r="B38" t="s">
        <v>32</v>
      </c>
      <c r="D38">
        <v>12</v>
      </c>
      <c r="E38">
        <f t="shared" si="2"/>
        <v>5.1724137931034484</v>
      </c>
      <c r="F38">
        <v>4</v>
      </c>
      <c r="G38">
        <f t="shared" si="3"/>
        <v>1.3333333333333335</v>
      </c>
      <c r="H38" t="b">
        <v>0</v>
      </c>
      <c r="I38">
        <v>77.094611647700006</v>
      </c>
      <c r="J38">
        <f>1/I38</f>
        <v>1.2971075132587861E-2</v>
      </c>
    </row>
    <row r="39" spans="1:11">
      <c r="B39" t="s">
        <v>49</v>
      </c>
      <c r="D39">
        <v>4</v>
      </c>
      <c r="E39">
        <f t="shared" si="2"/>
        <v>1.7241379310344827</v>
      </c>
      <c r="F39">
        <v>0</v>
      </c>
      <c r="G39">
        <f t="shared" si="3"/>
        <v>0</v>
      </c>
      <c r="H39" t="b">
        <v>0</v>
      </c>
      <c r="I39">
        <v>40.8148861588</v>
      </c>
      <c r="J39">
        <f>1/I39</f>
        <v>2.4500864613691747E-2</v>
      </c>
    </row>
    <row r="40" spans="1:11">
      <c r="B40" t="s">
        <v>50</v>
      </c>
      <c r="D40">
        <v>4</v>
      </c>
      <c r="E40">
        <f t="shared" si="2"/>
        <v>1.7241379310344827</v>
      </c>
      <c r="F40">
        <v>0</v>
      </c>
      <c r="G40">
        <f t="shared" si="3"/>
        <v>0</v>
      </c>
      <c r="H40" t="b">
        <v>0</v>
      </c>
      <c r="I40">
        <v>40.8148861588</v>
      </c>
      <c r="J40">
        <f>1/I40</f>
        <v>2.4500864613691747E-2</v>
      </c>
    </row>
    <row r="41" spans="1:11">
      <c r="A41" s="1" t="s">
        <v>51</v>
      </c>
      <c r="B41">
        <v>300</v>
      </c>
    </row>
    <row r="42" spans="1:11">
      <c r="B42" t="s">
        <v>52</v>
      </c>
      <c r="D42">
        <v>23</v>
      </c>
      <c r="E42">
        <f>D42/$B$41 * 100</f>
        <v>7.6666666666666661</v>
      </c>
      <c r="F42">
        <v>1</v>
      </c>
      <c r="G42">
        <f>F42/$B$32 * 100</f>
        <v>0.43103448275862066</v>
      </c>
      <c r="H42" t="b">
        <v>0</v>
      </c>
      <c r="I42">
        <v>12539.9444358</v>
      </c>
      <c r="J42">
        <f t="shared" ref="J35:J49" si="4">1/I42</f>
        <v>7.9745169934335825E-5</v>
      </c>
      <c r="K42" t="s">
        <v>54</v>
      </c>
    </row>
    <row r="43" spans="1:11">
      <c r="B43" t="s">
        <v>25</v>
      </c>
      <c r="D43">
        <v>13</v>
      </c>
      <c r="E43">
        <f t="shared" ref="E43:E49" si="5">D43/$B$41 * 100</f>
        <v>4.3333333333333339</v>
      </c>
      <c r="F43">
        <v>0</v>
      </c>
      <c r="G43">
        <f t="shared" ref="G43:G49" si="6">F43/$B$32 * 100</f>
        <v>0</v>
      </c>
      <c r="H43" t="b">
        <v>0</v>
      </c>
      <c r="I43">
        <v>743.23048311299999</v>
      </c>
      <c r="J43">
        <f t="shared" si="4"/>
        <v>1.345477644850529E-3</v>
      </c>
    </row>
    <row r="44" spans="1:11">
      <c r="B44" t="s">
        <v>12</v>
      </c>
      <c r="D44">
        <v>40</v>
      </c>
      <c r="E44">
        <f t="shared" si="5"/>
        <v>13.333333333333334</v>
      </c>
      <c r="F44">
        <v>13</v>
      </c>
      <c r="G44">
        <f t="shared" si="6"/>
        <v>5.6034482758620694</v>
      </c>
      <c r="H44" t="b">
        <v>0</v>
      </c>
      <c r="I44">
        <v>249.50530092899999</v>
      </c>
      <c r="J44">
        <f t="shared" si="4"/>
        <v>4.0079308787293591E-3</v>
      </c>
    </row>
    <row r="45" spans="1:11">
      <c r="B45" t="s">
        <v>14</v>
      </c>
      <c r="D45">
        <v>20</v>
      </c>
      <c r="E45">
        <f t="shared" si="5"/>
        <v>6.666666666666667</v>
      </c>
      <c r="F45">
        <v>5</v>
      </c>
      <c r="G45">
        <f t="shared" si="6"/>
        <v>2.1551724137931036</v>
      </c>
      <c r="H45" t="b">
        <v>0</v>
      </c>
      <c r="I45">
        <v>66.643996215300007</v>
      </c>
      <c r="J45">
        <f t="shared" si="4"/>
        <v>1.5005102586726661E-2</v>
      </c>
    </row>
    <row r="46" spans="1:11">
      <c r="B46" t="s">
        <v>55</v>
      </c>
      <c r="D46">
        <v>7</v>
      </c>
      <c r="E46">
        <f t="shared" si="5"/>
        <v>2.3333333333333335</v>
      </c>
      <c r="F46">
        <v>0</v>
      </c>
      <c r="G46">
        <f t="shared" si="6"/>
        <v>0</v>
      </c>
      <c r="H46" t="b">
        <v>0</v>
      </c>
      <c r="I46">
        <v>53.645178920799999</v>
      </c>
      <c r="J46">
        <f t="shared" si="4"/>
        <v>1.8641004096125163E-2</v>
      </c>
    </row>
    <row r="47" spans="1:11">
      <c r="B47" t="s">
        <v>56</v>
      </c>
      <c r="D47">
        <v>38</v>
      </c>
      <c r="E47">
        <f t="shared" si="5"/>
        <v>12.666666666666668</v>
      </c>
      <c r="F47">
        <v>15</v>
      </c>
      <c r="G47">
        <f t="shared" si="6"/>
        <v>6.4655172413793105</v>
      </c>
      <c r="H47" t="b">
        <v>0</v>
      </c>
      <c r="I47">
        <v>49.728274775199999</v>
      </c>
      <c r="J47">
        <f t="shared" si="4"/>
        <v>2.0109283994278245E-2</v>
      </c>
    </row>
    <row r="48" spans="1:11">
      <c r="B48" t="s">
        <v>57</v>
      </c>
      <c r="D48">
        <v>5</v>
      </c>
      <c r="E48">
        <f t="shared" si="5"/>
        <v>1.6666666666666667</v>
      </c>
      <c r="F48">
        <v>0</v>
      </c>
      <c r="G48">
        <f t="shared" si="6"/>
        <v>0</v>
      </c>
      <c r="H48" t="b">
        <v>0</v>
      </c>
      <c r="I48">
        <v>21.3792568876</v>
      </c>
      <c r="J48">
        <f t="shared" si="4"/>
        <v>4.6774310503748209E-2</v>
      </c>
    </row>
    <row r="49" spans="1:10">
      <c r="B49" t="s">
        <v>58</v>
      </c>
      <c r="D49">
        <v>5</v>
      </c>
      <c r="E49">
        <f t="shared" si="5"/>
        <v>1.6666666666666667</v>
      </c>
      <c r="F49">
        <v>0</v>
      </c>
      <c r="G49">
        <f t="shared" si="6"/>
        <v>0</v>
      </c>
      <c r="H49" t="b">
        <v>0</v>
      </c>
      <c r="I49">
        <v>21.3792568876</v>
      </c>
      <c r="J49">
        <f t="shared" si="4"/>
        <v>4.6774310503748209E-2</v>
      </c>
    </row>
    <row r="54" spans="1:10">
      <c r="A54" s="1" t="s">
        <v>60</v>
      </c>
      <c r="B54" t="s">
        <v>23</v>
      </c>
      <c r="D54">
        <v>5</v>
      </c>
      <c r="F54">
        <v>8</v>
      </c>
      <c r="I54">
        <v>62117.036675900003</v>
      </c>
    </row>
    <row r="55" spans="1:10">
      <c r="A55" s="1"/>
      <c r="B55" t="s">
        <v>61</v>
      </c>
      <c r="D55">
        <v>2</v>
      </c>
      <c r="F55">
        <v>0</v>
      </c>
      <c r="I55">
        <v>1672.6144026500001</v>
      </c>
    </row>
    <row r="56" spans="1:10">
      <c r="B56" t="s">
        <v>62</v>
      </c>
      <c r="D56">
        <v>2</v>
      </c>
      <c r="F56">
        <v>0</v>
      </c>
      <c r="I56">
        <v>1672.6144026500001</v>
      </c>
    </row>
    <row r="57" spans="1:10">
      <c r="B57" t="s">
        <v>63</v>
      </c>
      <c r="D57">
        <v>2</v>
      </c>
      <c r="F57">
        <v>0</v>
      </c>
      <c r="I57">
        <v>1672.6144026500001</v>
      </c>
    </row>
    <row r="58" spans="1:10">
      <c r="B58" t="s">
        <v>22</v>
      </c>
      <c r="D58">
        <v>3</v>
      </c>
      <c r="F58">
        <v>5</v>
      </c>
      <c r="I58">
        <v>1063.3154804400001</v>
      </c>
    </row>
    <row r="59" spans="1:10">
      <c r="B59" t="s">
        <v>64</v>
      </c>
      <c r="D59">
        <v>2</v>
      </c>
      <c r="F59">
        <v>1</v>
      </c>
      <c r="I59">
        <v>727.79310185600002</v>
      </c>
    </row>
    <row r="60" spans="1:10">
      <c r="B60" t="s">
        <v>47</v>
      </c>
      <c r="D60">
        <v>3</v>
      </c>
      <c r="F60">
        <v>6</v>
      </c>
      <c r="I60">
        <v>602.05849959</v>
      </c>
    </row>
    <row r="61" spans="1:10">
      <c r="B61" t="s">
        <v>65</v>
      </c>
      <c r="D61">
        <v>2</v>
      </c>
      <c r="F61">
        <v>2</v>
      </c>
      <c r="I61">
        <v>345.964830818</v>
      </c>
    </row>
    <row r="62" spans="1:10">
      <c r="B62" t="s">
        <v>50</v>
      </c>
      <c r="D62">
        <v>2</v>
      </c>
      <c r="F62">
        <v>2</v>
      </c>
      <c r="I62">
        <v>345.964830818</v>
      </c>
    </row>
    <row r="63" spans="1:10">
      <c r="B63" t="s">
        <v>66</v>
      </c>
      <c r="D63">
        <v>2</v>
      </c>
      <c r="F63">
        <v>3</v>
      </c>
      <c r="I63">
        <v>177.70821317400001</v>
      </c>
    </row>
    <row r="64" spans="1:10">
      <c r="B64" t="s">
        <v>6</v>
      </c>
      <c r="D64">
        <v>11</v>
      </c>
      <c r="F64">
        <v>68</v>
      </c>
      <c r="I64">
        <v>161.991378475</v>
      </c>
    </row>
    <row r="65" spans="1:9">
      <c r="B65" t="s">
        <v>31</v>
      </c>
      <c r="D65">
        <v>3</v>
      </c>
      <c r="F65">
        <v>9</v>
      </c>
      <c r="I65">
        <v>137.415271795</v>
      </c>
    </row>
    <row r="66" spans="1:9">
      <c r="B66" t="s">
        <v>21</v>
      </c>
      <c r="D66">
        <v>20</v>
      </c>
      <c r="F66">
        <v>152</v>
      </c>
      <c r="I66">
        <v>70.742824153599997</v>
      </c>
    </row>
    <row r="67" spans="1:9">
      <c r="B67" t="s">
        <v>13</v>
      </c>
      <c r="D67">
        <v>7</v>
      </c>
      <c r="F67">
        <v>40</v>
      </c>
      <c r="I67">
        <v>68.156340598</v>
      </c>
    </row>
    <row r="68" spans="1:9">
      <c r="A68" s="1" t="s">
        <v>67</v>
      </c>
      <c r="B68" t="s">
        <v>68</v>
      </c>
      <c r="D68">
        <v>28</v>
      </c>
      <c r="F68">
        <v>0</v>
      </c>
      <c r="I68">
        <v>10893.8566937</v>
      </c>
    </row>
    <row r="69" spans="1:9">
      <c r="B69" t="s">
        <v>14</v>
      </c>
      <c r="D69">
        <v>26</v>
      </c>
      <c r="F69">
        <v>0</v>
      </c>
      <c r="I69">
        <v>6102.0951852799999</v>
      </c>
    </row>
    <row r="70" spans="1:9">
      <c r="B70" t="s">
        <v>69</v>
      </c>
      <c r="D70">
        <v>25</v>
      </c>
      <c r="F70">
        <v>0</v>
      </c>
      <c r="I70">
        <v>4562.9556514300002</v>
      </c>
    </row>
    <row r="71" spans="1:9">
      <c r="B71" t="s">
        <v>70</v>
      </c>
      <c r="D71">
        <v>44</v>
      </c>
      <c r="F71">
        <v>1</v>
      </c>
      <c r="I71">
        <v>1100.3043413</v>
      </c>
    </row>
    <row r="72" spans="1:9">
      <c r="B72" t="s">
        <v>48</v>
      </c>
      <c r="D72">
        <v>17</v>
      </c>
      <c r="F72">
        <v>0</v>
      </c>
      <c r="I72">
        <v>433.61134612199999</v>
      </c>
    </row>
    <row r="73" spans="1:9">
      <c r="B73" t="s">
        <v>71</v>
      </c>
      <c r="D73">
        <v>16</v>
      </c>
      <c r="F73">
        <v>0</v>
      </c>
      <c r="I73">
        <v>321.57001321000001</v>
      </c>
    </row>
    <row r="74" spans="1:9">
      <c r="B74" t="s">
        <v>9</v>
      </c>
      <c r="D74">
        <v>16</v>
      </c>
      <c r="F74">
        <v>0</v>
      </c>
      <c r="I74">
        <v>321.57001321000001</v>
      </c>
    </row>
    <row r="75" spans="1:9">
      <c r="B75" t="s">
        <v>25</v>
      </c>
      <c r="D75">
        <v>13</v>
      </c>
      <c r="F75">
        <v>0</v>
      </c>
      <c r="I75">
        <v>129.93313932199999</v>
      </c>
    </row>
    <row r="76" spans="1:9">
      <c r="B76" t="s">
        <v>11</v>
      </c>
      <c r="D76">
        <v>13</v>
      </c>
      <c r="F76">
        <v>0</v>
      </c>
      <c r="I76">
        <v>129.93313932199999</v>
      </c>
    </row>
    <row r="77" spans="1:9">
      <c r="B77" t="s">
        <v>56</v>
      </c>
      <c r="D77">
        <v>51</v>
      </c>
      <c r="F77">
        <v>2</v>
      </c>
      <c r="I77">
        <v>93.933587104400004</v>
      </c>
    </row>
    <row r="78" spans="1:9">
      <c r="B78" t="s">
        <v>72</v>
      </c>
      <c r="D78">
        <v>11</v>
      </c>
      <c r="F78">
        <v>0</v>
      </c>
      <c r="I78">
        <v>70.301846759200004</v>
      </c>
    </row>
    <row r="79" spans="1:9">
      <c r="B79" t="s">
        <v>73</v>
      </c>
      <c r="D79">
        <v>106</v>
      </c>
      <c r="F79">
        <v>6</v>
      </c>
      <c r="I79">
        <v>51.420010564899997</v>
      </c>
    </row>
    <row r="80" spans="1:9">
      <c r="B80" t="s">
        <v>18</v>
      </c>
      <c r="D80">
        <v>259</v>
      </c>
      <c r="F80">
        <v>18</v>
      </c>
      <c r="I80">
        <v>41.3462003307</v>
      </c>
    </row>
    <row r="81" spans="1:10">
      <c r="B81">
        <v>2016</v>
      </c>
      <c r="D81">
        <v>9</v>
      </c>
      <c r="F81">
        <v>0</v>
      </c>
      <c r="I81">
        <v>37.610324992499997</v>
      </c>
    </row>
    <row r="82" spans="1:10">
      <c r="B82" t="s">
        <v>24</v>
      </c>
      <c r="D82">
        <v>8</v>
      </c>
      <c r="F82">
        <v>0</v>
      </c>
      <c r="I82">
        <v>27.355121940899998</v>
      </c>
    </row>
    <row r="83" spans="1:10">
      <c r="B83" t="s">
        <v>74</v>
      </c>
      <c r="D83">
        <v>8</v>
      </c>
      <c r="F83">
        <v>0</v>
      </c>
      <c r="I83">
        <v>27.355121940899998</v>
      </c>
    </row>
    <row r="84" spans="1:10">
      <c r="B84" t="s">
        <v>75</v>
      </c>
      <c r="D84">
        <v>8</v>
      </c>
      <c r="F84">
        <v>0</v>
      </c>
      <c r="I84">
        <v>27.355121940899998</v>
      </c>
    </row>
    <row r="85" spans="1:10">
      <c r="B85" t="s">
        <v>76</v>
      </c>
      <c r="D85">
        <v>8</v>
      </c>
      <c r="F85">
        <v>0</v>
      </c>
      <c r="I85">
        <v>27.355121940899998</v>
      </c>
    </row>
    <row r="86" spans="1:10">
      <c r="B86" t="s">
        <v>19</v>
      </c>
      <c r="D86">
        <v>363</v>
      </c>
      <c r="F86">
        <v>27</v>
      </c>
      <c r="I86">
        <v>26.460160586800001</v>
      </c>
    </row>
    <row r="91" spans="1:10">
      <c r="A91" s="1" t="s">
        <v>91</v>
      </c>
      <c r="B91">
        <v>159</v>
      </c>
    </row>
    <row r="92" spans="1:10">
      <c r="B92" t="s">
        <v>0</v>
      </c>
      <c r="D92">
        <v>10</v>
      </c>
      <c r="E92">
        <f>D92/$B$91*100</f>
        <v>6.2893081761006293</v>
      </c>
      <c r="F92">
        <v>0</v>
      </c>
      <c r="I92">
        <v>38.741330766300003</v>
      </c>
      <c r="J92">
        <f>1/I92</f>
        <v>2.5812226379943355E-2</v>
      </c>
    </row>
    <row r="95" spans="1:10">
      <c r="A95" s="1" t="s">
        <v>92</v>
      </c>
      <c r="B95">
        <v>79</v>
      </c>
    </row>
    <row r="96" spans="1:10">
      <c r="B96" t="s">
        <v>17</v>
      </c>
      <c r="D96">
        <v>24</v>
      </c>
      <c r="E96">
        <f>D96/$B$95*100</f>
        <v>30.37974683544304</v>
      </c>
      <c r="F96">
        <v>21</v>
      </c>
      <c r="G96">
        <f>F96/$B$91*100</f>
        <v>13.20754716981132</v>
      </c>
      <c r="I96">
        <v>242.85920955700001</v>
      </c>
      <c r="J96">
        <f>1/I96</f>
        <v>4.1176120181898894E-3</v>
      </c>
    </row>
    <row r="97" spans="1:10">
      <c r="B97" t="s">
        <v>93</v>
      </c>
      <c r="D97">
        <v>9</v>
      </c>
      <c r="E97">
        <f t="shared" ref="E97:E99" si="7">D97/$B$95*100</f>
        <v>11.39240506329114</v>
      </c>
      <c r="F97">
        <v>5</v>
      </c>
      <c r="G97">
        <f t="shared" ref="G97:G99" si="8">F97/$B$91*100</f>
        <v>3.1446540880503147</v>
      </c>
      <c r="I97">
        <v>74.114175263800007</v>
      </c>
      <c r="J97">
        <f t="shared" ref="J97:J99" si="9">1/I97</f>
        <v>1.3492695512574036E-2</v>
      </c>
    </row>
    <row r="98" spans="1:10">
      <c r="B98" t="s">
        <v>16</v>
      </c>
      <c r="D98">
        <v>56</v>
      </c>
      <c r="E98">
        <f t="shared" si="7"/>
        <v>70.886075949367083</v>
      </c>
      <c r="F98">
        <v>73</v>
      </c>
      <c r="G98">
        <f t="shared" si="8"/>
        <v>45.911949685534594</v>
      </c>
      <c r="I98">
        <v>72.859334163900002</v>
      </c>
      <c r="J98">
        <f t="shared" si="9"/>
        <v>1.3725077390227857E-2</v>
      </c>
    </row>
    <row r="99" spans="1:10">
      <c r="B99" t="s">
        <v>21</v>
      </c>
      <c r="D99">
        <v>34</v>
      </c>
      <c r="E99">
        <f t="shared" si="7"/>
        <v>43.037974683544306</v>
      </c>
      <c r="F99">
        <v>42</v>
      </c>
      <c r="G99">
        <f t="shared" si="8"/>
        <v>26.415094339622641</v>
      </c>
      <c r="I99">
        <v>30.679398791899999</v>
      </c>
      <c r="J99">
        <f t="shared" si="9"/>
        <v>3.2595162857755246E-2</v>
      </c>
    </row>
    <row r="102" spans="1:10">
      <c r="A102" s="1" t="s">
        <v>95</v>
      </c>
      <c r="B102">
        <v>272</v>
      </c>
    </row>
    <row r="103" spans="1:10">
      <c r="A103" s="1" t="s">
        <v>94</v>
      </c>
      <c r="B103">
        <v>29</v>
      </c>
    </row>
    <row r="104" spans="1:10">
      <c r="B104" t="s">
        <v>17</v>
      </c>
      <c r="D104">
        <v>12</v>
      </c>
      <c r="E104">
        <f>D104/$B$103*100</f>
        <v>41.379310344827587</v>
      </c>
      <c r="F104">
        <v>48</v>
      </c>
      <c r="G104">
        <f>F104/$B$102 * 100</f>
        <v>17.647058823529413</v>
      </c>
      <c r="I104">
        <v>30.9332029015</v>
      </c>
    </row>
    <row r="105" spans="1:10">
      <c r="B105" t="s">
        <v>96</v>
      </c>
      <c r="D105">
        <v>9</v>
      </c>
      <c r="E105">
        <f>D105/$B$103*100</f>
        <v>31.03448275862069</v>
      </c>
      <c r="F105">
        <v>38</v>
      </c>
      <c r="G105">
        <f>F105/$B$102 * 100</f>
        <v>13.970588235294118</v>
      </c>
      <c r="I105">
        <v>153.69888408700001</v>
      </c>
    </row>
  </sheetData>
  <sortState ref="B15:K26">
    <sortCondition ref="J15:J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Chazan</dc:creator>
  <cp:lastModifiedBy>Jonah Chazan</cp:lastModifiedBy>
  <dcterms:created xsi:type="dcterms:W3CDTF">2016-05-01T14:51:59Z</dcterms:created>
  <dcterms:modified xsi:type="dcterms:W3CDTF">2016-05-01T22:09:59Z</dcterms:modified>
</cp:coreProperties>
</file>