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oratorio\Desktop\CURVE GRAN\curve luglio 2014\aGGREGATO Mapegrout - Copia\"/>
    </mc:Choice>
  </mc:AlternateContent>
  <bookViews>
    <workbookView xWindow="0" yWindow="0" windowWidth="19440" windowHeight="12240"/>
  </bookViews>
  <sheets>
    <sheet name="Foglio1" sheetId="1" r:id="rId1"/>
    <sheet name="Foglio2" sheetId="2" r:id="rId2"/>
    <sheet name="Foglio3" sheetId="3" r:id="rId3"/>
  </sheets>
  <calcPr calcId="152511"/>
</workbook>
</file>

<file path=xl/calcChain.xml><?xml version="1.0" encoding="utf-8"?>
<calcChain xmlns="http://schemas.openxmlformats.org/spreadsheetml/2006/main">
  <c r="F13" i="1" l="1"/>
  <c r="F12" i="1"/>
  <c r="D3" i="1"/>
  <c r="L4" i="2" l="1"/>
  <c r="L5" i="2"/>
  <c r="L6" i="2"/>
  <c r="L7" i="2"/>
  <c r="L8" i="2"/>
  <c r="L9" i="2"/>
  <c r="L10" i="2"/>
  <c r="L11" i="2"/>
  <c r="L12" i="2"/>
  <c r="L13" i="2"/>
  <c r="L14" i="2"/>
  <c r="L15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3" i="2"/>
  <c r="J14" i="2"/>
  <c r="J4" i="2"/>
  <c r="J5" i="2"/>
  <c r="J6" i="2"/>
  <c r="J7" i="2"/>
  <c r="J8" i="2"/>
  <c r="J9" i="2"/>
  <c r="J10" i="2"/>
  <c r="J11" i="2"/>
  <c r="J12" i="2"/>
  <c r="J13" i="2"/>
  <c r="J3" i="2"/>
  <c r="C4" i="2"/>
  <c r="C5" i="2"/>
  <c r="C6" i="2"/>
  <c r="C7" i="2"/>
  <c r="C8" i="2"/>
  <c r="C9" i="2"/>
  <c r="C10" i="2"/>
  <c r="C3" i="2"/>
  <c r="B4" i="2"/>
  <c r="B5" i="2"/>
  <c r="B6" i="2"/>
  <c r="B7" i="2"/>
  <c r="B8" i="2"/>
  <c r="B9" i="2"/>
  <c r="B10" i="2"/>
  <c r="B3" i="2"/>
  <c r="A10" i="2"/>
  <c r="A4" i="2"/>
  <c r="A5" i="2"/>
  <c r="A6" i="2"/>
  <c r="A7" i="2"/>
  <c r="A8" i="2"/>
  <c r="A9" i="2"/>
  <c r="A3" i="2"/>
  <c r="B11" i="2" l="1"/>
  <c r="K16" i="2"/>
  <c r="D13" i="1"/>
  <c r="D12" i="1"/>
  <c r="D11" i="1"/>
  <c r="D10" i="1"/>
  <c r="D9" i="1"/>
  <c r="D8" i="1"/>
  <c r="D7" i="1"/>
  <c r="D6" i="1"/>
  <c r="D5" i="1"/>
  <c r="D4" i="1"/>
  <c r="D14" i="1" l="1"/>
  <c r="E13" i="1" s="1"/>
  <c r="E10" i="1" l="1"/>
  <c r="E5" i="1"/>
  <c r="E9" i="1"/>
  <c r="E6" i="1"/>
  <c r="F3" i="1"/>
  <c r="E3" i="1"/>
  <c r="E11" i="1"/>
  <c r="E7" i="1"/>
  <c r="E12" i="1"/>
  <c r="E8" i="1"/>
  <c r="E4" i="1"/>
  <c r="E14" i="1"/>
  <c r="G3" i="1"/>
  <c r="F4" i="1"/>
  <c r="G4" i="1" l="1"/>
  <c r="F5" i="1"/>
  <c r="G5" i="1" l="1"/>
  <c r="F6" i="1"/>
  <c r="G6" i="1" l="1"/>
  <c r="F7" i="1"/>
  <c r="G7" i="1" l="1"/>
  <c r="F8" i="1"/>
  <c r="G8" i="1" l="1"/>
  <c r="F9" i="1"/>
  <c r="G9" i="1" l="1"/>
  <c r="F10" i="1"/>
  <c r="G10" i="1" l="1"/>
  <c r="F11" i="1"/>
  <c r="G11" i="1" l="1"/>
  <c r="G12" i="1" l="1"/>
  <c r="G13" i="1" l="1"/>
</calcChain>
</file>

<file path=xl/sharedStrings.xml><?xml version="1.0" encoding="utf-8"?>
<sst xmlns="http://schemas.openxmlformats.org/spreadsheetml/2006/main" count="19" uniqueCount="14">
  <si>
    <t>trattenuto (g)</t>
  </si>
  <si>
    <t>tara</t>
  </si>
  <si>
    <t>trattenuto netto (g)</t>
  </si>
  <si>
    <t>Trattenuto (%)</t>
  </si>
  <si>
    <t>passante (g)</t>
  </si>
  <si>
    <t>Passante (%)</t>
  </si>
  <si>
    <t>F</t>
  </si>
  <si>
    <t xml:space="preserve">   </t>
  </si>
  <si>
    <r>
      <t>diametro (</t>
    </r>
    <r>
      <rPr>
        <sz val="11"/>
        <color theme="1"/>
        <rFont val="Calibri"/>
        <family val="2"/>
      </rPr>
      <t>μ</t>
    </r>
    <r>
      <rPr>
        <sz val="8.8000000000000007"/>
        <color theme="1"/>
        <rFont val="Arial"/>
        <family val="2"/>
      </rPr>
      <t>m)</t>
    </r>
  </si>
  <si>
    <t>SABBIA SILICEA DA FIUME 700-2000</t>
  </si>
  <si>
    <r>
      <t>Apertura Setaccio (</t>
    </r>
    <r>
      <rPr>
        <sz val="11"/>
        <color theme="1"/>
        <rFont val="Calibri"/>
        <family val="2"/>
      </rPr>
      <t>µm)</t>
    </r>
  </si>
  <si>
    <t>SABBIA SILICEA + CARBONATO DI CALCIO PER LA POLVERE 0 - 700</t>
  </si>
  <si>
    <t>Fondello</t>
  </si>
  <si>
    <t>CURVA QUARZO ATEF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</si>
</sst>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€-410]&quot; &quot;#,##0.00;[Red]&quot;-&quot;[$€-410]&quot; &quot;#,##0.00"/>
    <numFmt numFmtId="166" formatCode="0.0"/>
  </numFmts>
  <fonts count="1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CC"/>
      <name val="Arial"/>
      <family val="2"/>
    </font>
    <font>
      <sz val="11"/>
      <color rgb="FF0000FF"/>
      <name val="Arial"/>
      <family val="2"/>
    </font>
    <font>
      <sz val="11"/>
      <color theme="1"/>
      <name val="Calibri"/>
      <family val="2"/>
    </font>
    <font>
      <sz val="8.8000000000000007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rgb="FFC00000"/>
      <name val="Arial"/>
      <family val="2"/>
    </font>
    <font>
      <sz val="11"/>
      <color theme="8" tint="-0.249977111117893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8" fillId="0" borderId="1" xfId="0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1" fontId="9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/>
    <xf numFmtId="2" fontId="10" fillId="0" borderId="0" xfId="0" applyNumberFormat="1" applyFont="1" applyFill="1" applyBorder="1"/>
    <xf numFmtId="166" fontId="10" fillId="0" borderId="0" xfId="0" applyNumberFormat="1" applyFont="1" applyFill="1" applyBorder="1"/>
    <xf numFmtId="2" fontId="12" fillId="0" borderId="0" xfId="0" applyNumberFormat="1" applyFont="1" applyFill="1" applyBorder="1"/>
    <xf numFmtId="0" fontId="0" fillId="0" borderId="0" xfId="0" applyFill="1" applyAlignment="1">
      <alignment horizontal="center" vertical="top" wrapText="1"/>
    </xf>
  </cellXfs>
  <cellStyles count="6">
    <cellStyle name="Excel Built-in Normal" xfId="5"/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Foglio1!$A$3:$A$12</c:f>
              <c:numCache>
                <c:formatCode>General</c:formatCode>
                <c:ptCount val="10"/>
                <c:pt idx="0">
                  <c:v>2000</c:v>
                </c:pt>
                <c:pt idx="1">
                  <c:v>1700</c:v>
                </c:pt>
                <c:pt idx="2">
                  <c:v>1600</c:v>
                </c:pt>
                <c:pt idx="3">
                  <c:v>1400</c:v>
                </c:pt>
                <c:pt idx="4">
                  <c:v>1250</c:v>
                </c:pt>
                <c:pt idx="5">
                  <c:v>1000</c:v>
                </c:pt>
                <c:pt idx="6">
                  <c:v>850</c:v>
                </c:pt>
                <c:pt idx="7">
                  <c:v>710</c:v>
                </c:pt>
                <c:pt idx="8">
                  <c:v>600</c:v>
                </c:pt>
                <c:pt idx="9">
                  <c:v>500</c:v>
                </c:pt>
              </c:numCache>
            </c:numRef>
          </c:xVal>
          <c:yVal>
            <c:numRef>
              <c:f>Foglio1!$G$3:$G$12</c:f>
              <c:numCache>
                <c:formatCode>0.00</c:formatCode>
                <c:ptCount val="10"/>
                <c:pt idx="0">
                  <c:v>100</c:v>
                </c:pt>
                <c:pt idx="1">
                  <c:v>99.665473128582718</c:v>
                </c:pt>
                <c:pt idx="2">
                  <c:v>98.598013011246138</c:v>
                </c:pt>
                <c:pt idx="3">
                  <c:v>94.161749625968696</c:v>
                </c:pt>
                <c:pt idx="4">
                  <c:v>80.427656462756573</c:v>
                </c:pt>
                <c:pt idx="5">
                  <c:v>27.441289693546487</c:v>
                </c:pt>
                <c:pt idx="6">
                  <c:v>4.286650864894856</c:v>
                </c:pt>
                <c:pt idx="7">
                  <c:v>0.69595037571234541</c:v>
                </c:pt>
                <c:pt idx="8">
                  <c:v>0.25719905189369585</c:v>
                </c:pt>
                <c:pt idx="9">
                  <c:v>0.13448316438886282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63776"/>
        <c:axId val="288959856"/>
      </c:scatterChart>
      <c:valAx>
        <c:axId val="2889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959856"/>
        <c:crosses val="autoZero"/>
        <c:crossBetween val="midCat"/>
      </c:valAx>
      <c:valAx>
        <c:axId val="2889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96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Curva 0-700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Curva 0-700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Foglio1!$AE$3:$AE$12</c:f>
              <c:numCache>
                <c:formatCode>General</c:formatCode>
                <c:ptCount val="10"/>
              </c:numCache>
            </c:numRef>
          </c:xVal>
          <c:yVal>
            <c:numRef>
              <c:f>Foglio1!$AI$3:$AI$12</c:f>
              <c:numCache>
                <c:formatCode>0.0</c:formatCode>
                <c:ptCount val="10"/>
              </c:numCache>
            </c:numRef>
          </c:yVal>
          <c:smooth val="1"/>
        </c:ser>
        <c:ser>
          <c:idx val="1"/>
          <c:order val="1"/>
          <c:tx>
            <c:v>CaCO3 0-500</c:v>
          </c:tx>
          <c:xVal>
            <c:numRef>
              <c:f>Foglio1!$AK$3:$AK$10</c:f>
              <c:numCache>
                <c:formatCode>General</c:formatCode>
                <c:ptCount val="8"/>
              </c:numCache>
            </c:numRef>
          </c:xVal>
          <c:yVal>
            <c:numRef>
              <c:f>Foglio1!$AL$3:$AL$10</c:f>
              <c:numCache>
                <c:formatCode>General</c:formatCode>
                <c:ptCount val="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56720"/>
        <c:axId val="2889586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Silicea 0-500</c:v>
                </c:tx>
                <c:xVal>
                  <c:numRef>
                    <c:extLst>
                      <c:ext uri="{02D57815-91ED-43cb-92C2-25804820EDAC}">
                        <c15:formulaRef>
                          <c15:sqref>Foglio1!$AO$3:$AO$11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Foglio1!$AP$3:$AP$11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889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Diametro (</a:t>
                </a:r>
                <a:r>
                  <a:rPr lang="it-IT">
                    <a:latin typeface="Calibri" panose="020F0502020204030204" pitchFamily="34" charset="0"/>
                  </a:rPr>
                  <a:t>µm)</a:t>
                </a:r>
                <a:endParaRPr lang="it-IT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958680"/>
        <c:crosses val="autoZero"/>
        <c:crossBetween val="midCat"/>
      </c:valAx>
      <c:valAx>
        <c:axId val="28895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Passante (%)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95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05457360470137"/>
          <c:y val="0.45402015251314981"/>
          <c:w val="0.15763013861868447"/>
          <c:h val="0.21961764997062111"/>
        </c:manualLayout>
      </c:layout>
      <c:overlay val="0"/>
      <c:txPr>
        <a:bodyPr/>
        <a:lstStyle/>
        <a:p>
          <a:pPr>
            <a:defRPr sz="1200"/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843804005102728E-2"/>
          <c:y val="8.9359217016246495E-2"/>
          <c:w val="0.69837172845822115"/>
          <c:h val="0.801536623021497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Foglio1!$U$56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Foglio1!$U$58:$U$76</c:f>
              <c:numCache>
                <c:formatCode>General</c:formatCode>
                <c:ptCount val="19"/>
              </c:numCache>
            </c:numRef>
          </c:xVal>
          <c:yVal>
            <c:numRef>
              <c:f>Foglio1!$Y$58:$Y$76</c:f>
              <c:numCache>
                <c:formatCode>0.0</c:formatCode>
                <c:ptCount val="19"/>
              </c:numCache>
            </c:numRef>
          </c:yVal>
          <c:smooth val="1"/>
        </c:ser>
        <c:ser>
          <c:idx val="1"/>
          <c:order val="1"/>
          <c:tx>
            <c:strRef>
              <c:f>Foglio1!$L$1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Foglio1!$L$3:$L$12</c:f>
              <c:numCache>
                <c:formatCode>General</c:formatCode>
                <c:ptCount val="10"/>
              </c:numCache>
            </c:numRef>
          </c:xVal>
          <c:yVal>
            <c:numRef>
              <c:f>Foglio1!$R$3:$R$12</c:f>
              <c:numCache>
                <c:formatCode>0.00</c:formatCode>
                <c:ptCount val="10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59464"/>
        <c:axId val="289084960"/>
      </c:scatterChart>
      <c:valAx>
        <c:axId val="28895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9084960"/>
        <c:crosses val="autoZero"/>
        <c:crossBetween val="midCat"/>
      </c:valAx>
      <c:valAx>
        <c:axId val="2890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8959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98959900747045"/>
          <c:y val="0.19488456440807203"/>
          <c:w val="0.19978644567176151"/>
          <c:h val="0.42633874469395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610952478277E-2"/>
          <c:y val="4.9717514124293788E-2"/>
          <c:w val="0.85829511022631888"/>
          <c:h val="0.758629120512478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Foglio2!$A$1</c:f>
              <c:strCache>
                <c:ptCount val="1"/>
                <c:pt idx="0">
                  <c:v>SABBIA SILICEA DA FIUME 700-2000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Foglio2!$A$3:$A$10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Foglio2!$C$3:$C$10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86136"/>
        <c:axId val="290030176"/>
      </c:scatterChart>
      <c:valAx>
        <c:axId val="28908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Diametro (</a:t>
                </a:r>
                <a:r>
                  <a:rPr lang="it-IT">
                    <a:latin typeface="Calibri" panose="020F0502020204030204" pitchFamily="34" charset="0"/>
                  </a:rPr>
                  <a:t>µm)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0.41181181946799783"/>
              <c:y val="0.92012740780283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030176"/>
        <c:crosses val="autoZero"/>
        <c:crossBetween val="midCat"/>
      </c:valAx>
      <c:valAx>
        <c:axId val="2900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Passante (%)</a:t>
                </a:r>
              </a:p>
            </c:rich>
          </c:tx>
          <c:layout>
            <c:manualLayout>
              <c:xMode val="edge"/>
              <c:yMode val="edge"/>
              <c:x val="1.2084677162590247E-2"/>
              <c:y val="0.39136972285244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908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Foglio2!$J$1</c:f>
              <c:strCache>
                <c:ptCount val="1"/>
                <c:pt idx="0">
                  <c:v>SABBIA SILICEA + CARBONATO DI CALCIO PER LA POLVERE 0 - 700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Foglio2!$J$3:$J$14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Foglio2!$L$3:$L$14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88440"/>
        <c:axId val="311402200"/>
      </c:scatterChart>
      <c:valAx>
        <c:axId val="21758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Diametro (</a:t>
                </a:r>
                <a:r>
                  <a:rPr lang="it-IT">
                    <a:latin typeface="Calibri" panose="020F0502020204030204" pitchFamily="34" charset="0"/>
                  </a:rPr>
                  <a:t>µm)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1402200"/>
        <c:crosses val="autoZero"/>
        <c:crossBetween val="midCat"/>
      </c:valAx>
      <c:valAx>
        <c:axId val="31140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Passante (%)</a:t>
                </a:r>
              </a:p>
            </c:rich>
          </c:tx>
          <c:layout>
            <c:manualLayout>
              <c:xMode val="edge"/>
              <c:yMode val="edge"/>
              <c:x val="1.1092625343172638E-2"/>
              <c:y val="0.4135124761826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758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68037</xdr:rowOff>
    </xdr:from>
    <xdr:to>
      <xdr:col>10</xdr:col>
      <xdr:colOff>299357</xdr:colOff>
      <xdr:row>38</xdr:row>
      <xdr:rowOff>149679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504031</xdr:colOff>
      <xdr:row>12</xdr:row>
      <xdr:rowOff>63500</xdr:rowOff>
    </xdr:from>
    <xdr:to>
      <xdr:col>43</xdr:col>
      <xdr:colOff>587375</xdr:colOff>
      <xdr:row>34</xdr:row>
      <xdr:rowOff>78845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435428</xdr:colOff>
      <xdr:row>54</xdr:row>
      <xdr:rowOff>142875</xdr:rowOff>
    </xdr:from>
    <xdr:to>
      <xdr:col>35</xdr:col>
      <xdr:colOff>322489</xdr:colOff>
      <xdr:row>75</xdr:row>
      <xdr:rowOff>81643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180974</xdr:rowOff>
    </xdr:from>
    <xdr:to>
      <xdr:col>7</xdr:col>
      <xdr:colOff>685799</xdr:colOff>
      <xdr:row>27</xdr:row>
      <xdr:rowOff>95249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247651</xdr:colOff>
      <xdr:row>11</xdr:row>
      <xdr:rowOff>52386</xdr:rowOff>
    </xdr:from>
    <xdr:to>
      <xdr:col>20</xdr:col>
      <xdr:colOff>485775</xdr:colOff>
      <xdr:row>28</xdr:row>
      <xdr:rowOff>47624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5"/>
  <sheetViews>
    <sheetView tabSelected="1" zoomScale="70" zoomScaleNormal="70" workbookViewId="0">
      <selection sqref="A1:D1"/>
    </sheetView>
  </sheetViews>
  <sheetFormatPr defaultRowHeight="14.25" x14ac:dyDescent="0.2"/>
  <cols>
    <col min="1" max="2" width="10.75" customWidth="1"/>
    <col min="3" max="3" width="10.75" style="1" customWidth="1"/>
    <col min="4" max="4" width="13" customWidth="1"/>
    <col min="5" max="5" width="9" customWidth="1"/>
    <col min="6" max="6" width="10" customWidth="1"/>
    <col min="7" max="8" width="10.75" customWidth="1"/>
    <col min="9" max="9" width="14" customWidth="1"/>
    <col min="10" max="21" width="10.75" customWidth="1"/>
    <col min="22" max="22" width="12.125" customWidth="1"/>
    <col min="23" max="1028" width="10.75" customWidth="1"/>
  </cols>
  <sheetData>
    <row r="1" spans="1:50" x14ac:dyDescent="0.2">
      <c r="A1" s="18" t="s">
        <v>13</v>
      </c>
      <c r="B1" s="18"/>
      <c r="C1" s="18"/>
      <c r="D1" s="18"/>
      <c r="L1" s="20"/>
      <c r="M1" s="20"/>
      <c r="N1" s="20"/>
      <c r="O1" s="20"/>
      <c r="P1" s="20"/>
      <c r="Q1" s="19"/>
      <c r="R1" s="19"/>
      <c r="S1" s="19"/>
      <c r="T1" s="19"/>
      <c r="U1" s="20"/>
      <c r="V1" s="20"/>
      <c r="W1" s="19"/>
      <c r="X1" s="19"/>
      <c r="Y1" s="19"/>
      <c r="Z1" s="19"/>
      <c r="AA1" s="19"/>
      <c r="AB1" s="19"/>
      <c r="AC1" s="19"/>
      <c r="AD1" s="19"/>
      <c r="AE1" s="20"/>
      <c r="AF1" s="20"/>
      <c r="AG1" s="19"/>
      <c r="AH1" s="19"/>
      <c r="AI1" s="19"/>
      <c r="AJ1" s="19"/>
      <c r="AK1" s="20"/>
      <c r="AL1" s="20"/>
      <c r="AM1" s="20"/>
      <c r="AN1" s="19"/>
      <c r="AO1" s="20"/>
      <c r="AP1" s="20"/>
      <c r="AQ1" s="19"/>
      <c r="AR1" s="19"/>
      <c r="AS1" s="19"/>
      <c r="AT1" s="19"/>
      <c r="AU1" s="19"/>
      <c r="AV1" s="19"/>
      <c r="AW1" s="19"/>
      <c r="AX1" s="19"/>
    </row>
    <row r="2" spans="1:50" s="8" customFormat="1" ht="29.25" x14ac:dyDescent="0.2">
      <c r="A2" s="8" t="s">
        <v>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I2" s="2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2"/>
      <c r="AL2" s="23"/>
      <c r="AM2" s="23"/>
      <c r="AN2" s="21"/>
      <c r="AO2" s="22"/>
      <c r="AP2" s="21"/>
      <c r="AQ2" s="21"/>
      <c r="AR2" s="21"/>
      <c r="AS2" s="21"/>
      <c r="AT2" s="21"/>
      <c r="AU2" s="21"/>
      <c r="AV2" s="21"/>
      <c r="AW2" s="21"/>
      <c r="AX2" s="21"/>
    </row>
    <row r="3" spans="1:50" s="2" customFormat="1" x14ac:dyDescent="0.2">
      <c r="A3" s="2">
        <v>2000</v>
      </c>
      <c r="B3" s="2">
        <v>2.7650000000000001</v>
      </c>
      <c r="C3" s="3">
        <v>2.7650000000000001</v>
      </c>
      <c r="D3" s="2">
        <f>B3-C3</f>
        <v>0</v>
      </c>
      <c r="E3" s="4">
        <f>(D3/$D$14)*100</f>
        <v>0</v>
      </c>
      <c r="F3" s="2">
        <f>D14-D3</f>
        <v>297.435</v>
      </c>
      <c r="G3" s="5">
        <f>(F3/$D$14)*100</f>
        <v>100</v>
      </c>
      <c r="I3"/>
      <c r="L3" s="19"/>
      <c r="M3" s="19"/>
      <c r="N3" s="24"/>
      <c r="O3" s="19"/>
      <c r="P3" s="25"/>
      <c r="Q3" s="19"/>
      <c r="R3" s="26"/>
      <c r="S3" s="19"/>
      <c r="T3" s="19"/>
      <c r="U3" s="19"/>
      <c r="V3" s="19"/>
      <c r="W3" s="19"/>
      <c r="X3" s="19"/>
      <c r="Y3" s="27"/>
      <c r="Z3" s="19"/>
      <c r="AA3" s="19"/>
      <c r="AB3" s="19"/>
      <c r="AC3" s="19"/>
      <c r="AD3" s="19"/>
      <c r="AE3" s="19"/>
      <c r="AF3" s="19"/>
      <c r="AG3" s="19"/>
      <c r="AH3" s="19"/>
      <c r="AI3" s="27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s="2" customFormat="1" x14ac:dyDescent="0.2">
      <c r="A4" s="2">
        <v>1700</v>
      </c>
      <c r="B4" s="2">
        <v>3.87</v>
      </c>
      <c r="C4" s="3">
        <v>2.875</v>
      </c>
      <c r="D4" s="2">
        <f t="shared" ref="D4:D13" si="0">B4-C4</f>
        <v>0.99500000000000011</v>
      </c>
      <c r="E4" s="4">
        <f>(D4/$D$14)*100</f>
        <v>0.33452687141728449</v>
      </c>
      <c r="F4" s="2">
        <f t="shared" ref="F4:F11" si="1">F3-D4</f>
        <v>296.44</v>
      </c>
      <c r="G4" s="5">
        <f>(F4/$D$14)*100</f>
        <v>99.665473128582718</v>
      </c>
      <c r="I4"/>
      <c r="L4" s="19"/>
      <c r="M4" s="19"/>
      <c r="N4" s="24"/>
      <c r="O4" s="19"/>
      <c r="P4" s="25"/>
      <c r="Q4" s="19"/>
      <c r="R4" s="26"/>
      <c r="S4" s="19"/>
      <c r="T4" s="19"/>
      <c r="U4" s="19"/>
      <c r="V4" s="19"/>
      <c r="W4" s="19"/>
      <c r="X4" s="19"/>
      <c r="Y4" s="27"/>
      <c r="Z4" s="19"/>
      <c r="AA4" s="19"/>
      <c r="AB4" s="19"/>
      <c r="AC4" s="19"/>
      <c r="AD4" s="19"/>
      <c r="AE4" s="19"/>
      <c r="AF4" s="19"/>
      <c r="AG4" s="19"/>
      <c r="AH4" s="19"/>
      <c r="AI4" s="27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1:50" s="2" customFormat="1" x14ac:dyDescent="0.2">
      <c r="A5" s="2">
        <v>1600</v>
      </c>
      <c r="B5" s="2">
        <v>5.95</v>
      </c>
      <c r="C5" s="3">
        <v>2.7749999999999999</v>
      </c>
      <c r="D5" s="2">
        <f t="shared" si="0"/>
        <v>3.1750000000000003</v>
      </c>
      <c r="E5" s="4">
        <f>(D5/$D$14)*100</f>
        <v>1.067460117336561</v>
      </c>
      <c r="F5" s="2">
        <f t="shared" si="1"/>
        <v>293.26499999999999</v>
      </c>
      <c r="G5" s="5">
        <f>(F5/$D$14)*100</f>
        <v>98.598013011246138</v>
      </c>
      <c r="I5"/>
      <c r="L5" s="19"/>
      <c r="M5" s="19"/>
      <c r="N5" s="24"/>
      <c r="O5" s="19"/>
      <c r="P5" s="25"/>
      <c r="Q5" s="19"/>
      <c r="R5" s="26"/>
      <c r="S5" s="19"/>
      <c r="T5" s="19"/>
      <c r="U5" s="19"/>
      <c r="V5" s="19"/>
      <c r="W5" s="19"/>
      <c r="X5" s="19"/>
      <c r="Y5" s="27"/>
      <c r="Z5" s="19"/>
      <c r="AA5" s="19"/>
      <c r="AB5" s="19"/>
      <c r="AC5" s="19"/>
      <c r="AD5" s="19"/>
      <c r="AE5" s="19"/>
      <c r="AF5" s="19"/>
      <c r="AG5" s="19"/>
      <c r="AH5" s="19"/>
      <c r="AI5" s="27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1:50" x14ac:dyDescent="0.2">
      <c r="A6">
        <v>1400</v>
      </c>
      <c r="B6">
        <v>16.015000000000001</v>
      </c>
      <c r="C6" s="1">
        <v>2.82</v>
      </c>
      <c r="D6" s="2">
        <f t="shared" si="0"/>
        <v>13.195</v>
      </c>
      <c r="E6" s="4">
        <f>(D6/$D$14)*100</f>
        <v>4.4362633852774556</v>
      </c>
      <c r="F6" s="2">
        <f t="shared" si="1"/>
        <v>280.07</v>
      </c>
      <c r="G6" s="5">
        <f>(F6/$D$14)*100</f>
        <v>94.161749625968696</v>
      </c>
      <c r="L6" s="19"/>
      <c r="M6" s="19"/>
      <c r="N6" s="24"/>
      <c r="O6" s="19"/>
      <c r="P6" s="25"/>
      <c r="Q6" s="19"/>
      <c r="R6" s="26"/>
      <c r="S6" s="19"/>
      <c r="T6" s="19"/>
      <c r="U6" s="19"/>
      <c r="V6" s="19"/>
      <c r="W6" s="19"/>
      <c r="X6" s="19"/>
      <c r="Y6" s="27"/>
      <c r="Z6" s="19"/>
      <c r="AA6" s="19"/>
      <c r="AB6" s="19"/>
      <c r="AC6" s="19"/>
      <c r="AD6" s="19"/>
      <c r="AE6" s="19"/>
      <c r="AF6" s="19"/>
      <c r="AG6" s="19"/>
      <c r="AH6" s="19"/>
      <c r="AI6" s="27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0" s="6" customFormat="1" x14ac:dyDescent="0.2">
      <c r="A7" s="6">
        <v>1250</v>
      </c>
      <c r="B7" s="6">
        <v>43.7</v>
      </c>
      <c r="C7" s="7">
        <v>2.85</v>
      </c>
      <c r="D7" s="2">
        <f t="shared" si="0"/>
        <v>40.85</v>
      </c>
      <c r="E7" s="4">
        <f>(D7/$D$14)*100</f>
        <v>13.73409316321213</v>
      </c>
      <c r="F7" s="2">
        <f t="shared" si="1"/>
        <v>239.22</v>
      </c>
      <c r="G7" s="5">
        <f>(F7/$D$14)*100</f>
        <v>80.427656462756573</v>
      </c>
      <c r="I7"/>
      <c r="L7" s="19"/>
      <c r="M7" s="19"/>
      <c r="N7" s="24"/>
      <c r="O7" s="19"/>
      <c r="P7" s="25"/>
      <c r="Q7" s="19"/>
      <c r="R7" s="26"/>
      <c r="S7" s="19"/>
      <c r="T7" s="19"/>
      <c r="U7" s="19"/>
      <c r="V7" s="19"/>
      <c r="W7" s="19"/>
      <c r="X7" s="19"/>
      <c r="Y7" s="27"/>
      <c r="Z7" s="19"/>
      <c r="AA7" s="19"/>
      <c r="AB7" s="19"/>
      <c r="AC7" s="19"/>
      <c r="AD7" s="19"/>
      <c r="AE7" s="19"/>
      <c r="AF7" s="19"/>
      <c r="AG7" s="19"/>
      <c r="AH7" s="19"/>
      <c r="AI7" s="27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x14ac:dyDescent="0.2">
      <c r="A8">
        <v>1000</v>
      </c>
      <c r="B8">
        <v>160.4</v>
      </c>
      <c r="C8" s="1">
        <v>2.8</v>
      </c>
      <c r="D8" s="2">
        <f t="shared" si="0"/>
        <v>157.6</v>
      </c>
      <c r="E8" s="4">
        <f>(D8/$D$14)*100</f>
        <v>52.986366769210079</v>
      </c>
      <c r="F8" s="2">
        <f t="shared" si="1"/>
        <v>81.62</v>
      </c>
      <c r="G8" s="5">
        <f>(F8/$D$14)*100</f>
        <v>27.441289693546487</v>
      </c>
      <c r="L8" s="19"/>
      <c r="M8" s="19"/>
      <c r="N8" s="24"/>
      <c r="O8" s="19"/>
      <c r="P8" s="25"/>
      <c r="Q8" s="19"/>
      <c r="R8" s="26"/>
      <c r="S8" s="19"/>
      <c r="T8" s="19"/>
      <c r="U8" s="19"/>
      <c r="V8" s="19"/>
      <c r="W8" s="19"/>
      <c r="X8" s="19"/>
      <c r="Y8" s="27"/>
      <c r="Z8" s="19"/>
      <c r="AA8" s="19"/>
      <c r="AB8" s="19"/>
      <c r="AC8" s="19"/>
      <c r="AD8" s="19"/>
      <c r="AE8" s="19"/>
      <c r="AF8" s="19"/>
      <c r="AG8" s="19"/>
      <c r="AH8" s="19"/>
      <c r="AI8" s="27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s="6" customFormat="1" x14ac:dyDescent="0.2">
      <c r="A9" s="6">
        <v>850</v>
      </c>
      <c r="B9" s="6">
        <v>71.599999999999994</v>
      </c>
      <c r="C9" s="7">
        <v>2.73</v>
      </c>
      <c r="D9" s="2">
        <f t="shared" si="0"/>
        <v>68.86999999999999</v>
      </c>
      <c r="E9" s="4">
        <f>(D9/$D$14)*100</f>
        <v>23.154638828651635</v>
      </c>
      <c r="F9" s="2">
        <f t="shared" si="1"/>
        <v>12.750000000000014</v>
      </c>
      <c r="G9" s="5">
        <f>(F9/$D$14)*100</f>
        <v>4.286650864894856</v>
      </c>
      <c r="I9"/>
      <c r="L9" s="19"/>
      <c r="M9" s="19"/>
      <c r="N9" s="24"/>
      <c r="O9" s="19"/>
      <c r="P9" s="25"/>
      <c r="Q9" s="19"/>
      <c r="R9" s="26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7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 x14ac:dyDescent="0.2">
      <c r="A10">
        <v>710</v>
      </c>
      <c r="B10">
        <v>13.5</v>
      </c>
      <c r="C10" s="1">
        <v>2.82</v>
      </c>
      <c r="D10" s="2">
        <f t="shared" si="0"/>
        <v>10.68</v>
      </c>
      <c r="E10" s="4">
        <f>(D10/$D$14)*100</f>
        <v>3.5907004891825105</v>
      </c>
      <c r="F10" s="2">
        <f t="shared" si="1"/>
        <v>2.0700000000000145</v>
      </c>
      <c r="G10" s="5">
        <f>(F10/$D$14)*100</f>
        <v>0.69595037571234541</v>
      </c>
      <c r="L10" s="19"/>
      <c r="M10" s="19"/>
      <c r="N10" s="24"/>
      <c r="O10" s="19"/>
      <c r="P10" s="25"/>
      <c r="Q10" s="19"/>
      <c r="R10" s="26"/>
      <c r="S10" s="19"/>
      <c r="T10" s="19"/>
      <c r="U10" s="19"/>
      <c r="V10" s="19"/>
      <c r="W10" s="19"/>
      <c r="X10" s="19"/>
      <c r="Y10" s="26"/>
      <c r="Z10" s="19"/>
      <c r="AA10" s="19"/>
      <c r="AB10" s="19"/>
      <c r="AC10" s="19"/>
      <c r="AD10" s="19"/>
      <c r="AE10" s="19"/>
      <c r="AF10" s="19"/>
      <c r="AG10" s="19"/>
      <c r="AH10" s="19"/>
      <c r="AI10" s="27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0" s="6" customFormat="1" x14ac:dyDescent="0.2">
      <c r="A11" s="6">
        <v>600</v>
      </c>
      <c r="B11" s="6">
        <v>4.03</v>
      </c>
      <c r="C11" s="7">
        <v>2.7250000000000001</v>
      </c>
      <c r="D11" s="2">
        <f t="shared" si="0"/>
        <v>1.3050000000000002</v>
      </c>
      <c r="E11" s="4">
        <f>(D11/$D$14)*100</f>
        <v>0.43875132381864951</v>
      </c>
      <c r="F11" s="2">
        <f t="shared" si="1"/>
        <v>0.76500000000001434</v>
      </c>
      <c r="G11" s="5">
        <f>(F11/$D$14)*100</f>
        <v>0.25719905189369585</v>
      </c>
      <c r="I11"/>
      <c r="L11" s="19"/>
      <c r="M11" s="19"/>
      <c r="N11" s="24"/>
      <c r="O11" s="19"/>
      <c r="P11" s="25"/>
      <c r="Q11" s="19"/>
      <c r="R11" s="26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7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0" x14ac:dyDescent="0.2">
      <c r="A12">
        <v>500</v>
      </c>
      <c r="B12">
        <v>3.27</v>
      </c>
      <c r="C12" s="1">
        <v>2.9049999999999998</v>
      </c>
      <c r="D12" s="2">
        <f t="shared" si="0"/>
        <v>0.36500000000000021</v>
      </c>
      <c r="E12" s="4">
        <f>(D12/$D$14)*100</f>
        <v>0.12271588750483306</v>
      </c>
      <c r="F12" s="2">
        <f>F11-D12</f>
        <v>0.40000000000001412</v>
      </c>
      <c r="G12" s="5">
        <f>(F12/$D$14)*100</f>
        <v>0.13448316438886282</v>
      </c>
      <c r="L12" s="19"/>
      <c r="M12" s="19"/>
      <c r="N12" s="24"/>
      <c r="O12" s="19"/>
      <c r="P12" s="25"/>
      <c r="Q12" s="19"/>
      <c r="R12" s="26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7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</row>
    <row r="13" spans="1:50" s="6" customFormat="1" x14ac:dyDescent="0.2">
      <c r="A13" s="6" t="s">
        <v>6</v>
      </c>
      <c r="B13" s="6">
        <v>3.15</v>
      </c>
      <c r="C13" s="7">
        <v>2.75</v>
      </c>
      <c r="D13" s="2">
        <f t="shared" si="0"/>
        <v>0.39999999999999991</v>
      </c>
      <c r="E13" s="4">
        <f>(D13/$D$14)*100</f>
        <v>0.13448316438885805</v>
      </c>
      <c r="F13" s="2">
        <f>F12-D13</f>
        <v>1.4210854715202004E-14</v>
      </c>
      <c r="G13" s="5">
        <f>(F13/$D$14)*100</f>
        <v>4.7778017769267243E-15</v>
      </c>
      <c r="I13" t="s">
        <v>7</v>
      </c>
      <c r="L13" s="19"/>
      <c r="M13" s="19"/>
      <c r="N13" s="24"/>
      <c r="O13" s="19"/>
      <c r="P13" s="25"/>
      <c r="Q13" s="19"/>
      <c r="R13" s="26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50" x14ac:dyDescent="0.2">
      <c r="D14">
        <f>SUM(D3:D13)</f>
        <v>297.435</v>
      </c>
      <c r="E14">
        <f>SUM(E3:E13)</f>
        <v>100</v>
      </c>
      <c r="L14" s="19"/>
      <c r="M14" s="19"/>
      <c r="N14" s="24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5" spans="1:50" x14ac:dyDescent="0.2"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0" x14ac:dyDescent="0.2"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</row>
    <row r="17" spans="12:50" x14ac:dyDescent="0.2"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</row>
    <row r="18" spans="12:50" x14ac:dyDescent="0.2"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</row>
    <row r="19" spans="12:50" x14ac:dyDescent="0.2"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</row>
    <row r="20" spans="12:50" x14ac:dyDescent="0.2"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</row>
    <row r="21" spans="12:50" x14ac:dyDescent="0.2"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</row>
    <row r="22" spans="12:50" x14ac:dyDescent="0.2"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</row>
    <row r="23" spans="12:50" x14ac:dyDescent="0.2"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</row>
    <row r="24" spans="12:50" x14ac:dyDescent="0.2"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</row>
    <row r="25" spans="12:50" x14ac:dyDescent="0.2"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</row>
    <row r="26" spans="12:50" x14ac:dyDescent="0.2"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2:50" x14ac:dyDescent="0.2"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</row>
    <row r="28" spans="12:50" x14ac:dyDescent="0.2"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</row>
    <row r="29" spans="12:50" x14ac:dyDescent="0.2"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</row>
    <row r="30" spans="12:50" x14ac:dyDescent="0.2"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</row>
    <row r="31" spans="12:50" x14ac:dyDescent="0.2"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</row>
    <row r="32" spans="12:50" x14ac:dyDescent="0.2"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</row>
    <row r="33" spans="12:50" x14ac:dyDescent="0.2"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</row>
    <row r="34" spans="12:50" x14ac:dyDescent="0.2"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spans="12:50" x14ac:dyDescent="0.2"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</row>
    <row r="36" spans="12:50" x14ac:dyDescent="0.2"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</row>
    <row r="37" spans="12:50" x14ac:dyDescent="0.2"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</row>
    <row r="38" spans="12:50" x14ac:dyDescent="0.2"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</row>
    <row r="39" spans="12:50" x14ac:dyDescent="0.2"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2:50" x14ac:dyDescent="0.2">
      <c r="L40" s="19"/>
      <c r="M40" s="19"/>
      <c r="N40" s="19"/>
      <c r="O40" s="19"/>
      <c r="P40" s="19"/>
      <c r="Q40" s="19"/>
      <c r="R40" s="19"/>
      <c r="S40" s="19"/>
      <c r="T40" s="19"/>
      <c r="U40" s="20"/>
      <c r="V40" s="2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</row>
    <row r="41" spans="12:50" x14ac:dyDescent="0.2">
      <c r="L41" s="19"/>
      <c r="M41" s="19"/>
      <c r="N41" s="19"/>
      <c r="O41" s="19"/>
      <c r="P41" s="19"/>
      <c r="Q41" s="19"/>
      <c r="R41" s="19"/>
      <c r="S41" s="19"/>
      <c r="T41" s="19"/>
      <c r="U41" s="21"/>
      <c r="V41" s="21"/>
      <c r="W41" s="21"/>
      <c r="X41" s="21"/>
      <c r="Y41" s="21"/>
      <c r="Z41" s="21"/>
      <c r="AA41" s="21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2:50" x14ac:dyDescent="0.2"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2:50" x14ac:dyDescent="0.2"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2:50" x14ac:dyDescent="0.2"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</row>
    <row r="45" spans="12:50" x14ac:dyDescent="0.2"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</row>
    <row r="46" spans="12:50" x14ac:dyDescent="0.2"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</row>
    <row r="47" spans="12:50" x14ac:dyDescent="0.2"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2:50" x14ac:dyDescent="0.2"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2:50" x14ac:dyDescent="0.2"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2:50" x14ac:dyDescent="0.2"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2:50" x14ac:dyDescent="0.2"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</row>
    <row r="52" spans="12:50" x14ac:dyDescent="0.2"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</row>
    <row r="53" spans="12:50" x14ac:dyDescent="0.2"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</row>
    <row r="54" spans="12:50" x14ac:dyDescent="0.2"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21"/>
      <c r="AO54" s="22"/>
      <c r="AP54" s="22"/>
      <c r="AQ54" s="19"/>
      <c r="AR54" s="19"/>
      <c r="AS54" s="19"/>
      <c r="AT54" s="19"/>
      <c r="AU54" s="19"/>
      <c r="AV54" s="19"/>
      <c r="AW54" s="19"/>
      <c r="AX54" s="19"/>
    </row>
    <row r="55" spans="12:50" x14ac:dyDescent="0.2"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26"/>
      <c r="AP55" s="26"/>
      <c r="AQ55" s="19"/>
      <c r="AR55" s="19"/>
      <c r="AS55" s="19"/>
      <c r="AT55" s="19"/>
      <c r="AU55" s="19"/>
      <c r="AV55" s="19"/>
      <c r="AW55" s="19"/>
      <c r="AX55" s="19"/>
    </row>
    <row r="56" spans="12:50" x14ac:dyDescent="0.2"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6"/>
      <c r="AP56" s="26"/>
      <c r="AQ56" s="19"/>
      <c r="AR56" s="19"/>
      <c r="AS56" s="19"/>
      <c r="AT56" s="19"/>
      <c r="AU56" s="19"/>
      <c r="AV56" s="19"/>
      <c r="AW56" s="19"/>
      <c r="AX56" s="19"/>
    </row>
    <row r="57" spans="12:50" ht="16.5" customHeight="1" x14ac:dyDescent="0.2">
      <c r="L57" s="19"/>
      <c r="M57" s="19"/>
      <c r="N57" s="19"/>
      <c r="O57" s="19"/>
      <c r="P57" s="19"/>
      <c r="Q57" s="19"/>
      <c r="R57" s="19"/>
      <c r="S57" s="19"/>
      <c r="T57" s="19"/>
      <c r="U57" s="21"/>
      <c r="V57" s="21"/>
      <c r="W57" s="21"/>
      <c r="X57" s="21"/>
      <c r="Y57" s="21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6"/>
      <c r="AP57" s="26"/>
      <c r="AQ57" s="19"/>
      <c r="AR57" s="19"/>
      <c r="AS57" s="19"/>
      <c r="AT57" s="19"/>
      <c r="AU57" s="19"/>
      <c r="AV57" s="19"/>
      <c r="AW57" s="19"/>
      <c r="AX57" s="19"/>
    </row>
    <row r="58" spans="12:50" x14ac:dyDescent="0.2"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7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6"/>
      <c r="AP58" s="26"/>
      <c r="AQ58" s="19"/>
      <c r="AR58" s="19"/>
      <c r="AS58" s="19"/>
      <c r="AT58" s="19"/>
      <c r="AU58" s="19"/>
      <c r="AV58" s="19"/>
      <c r="AW58" s="19"/>
      <c r="AX58" s="19"/>
    </row>
    <row r="59" spans="12:50" x14ac:dyDescent="0.2"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7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6"/>
      <c r="AP59" s="26"/>
      <c r="AQ59" s="19"/>
      <c r="AR59" s="19"/>
      <c r="AS59" s="19"/>
      <c r="AT59" s="19"/>
      <c r="AU59" s="19"/>
      <c r="AV59" s="19"/>
      <c r="AW59" s="19"/>
      <c r="AX59" s="19"/>
    </row>
    <row r="60" spans="12:50" x14ac:dyDescent="0.2"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27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6"/>
      <c r="AP60" s="26"/>
      <c r="AQ60" s="19"/>
      <c r="AR60" s="19"/>
      <c r="AS60" s="19"/>
      <c r="AT60" s="19"/>
      <c r="AU60" s="19"/>
      <c r="AV60" s="19"/>
      <c r="AW60" s="19"/>
      <c r="AX60" s="19"/>
    </row>
    <row r="61" spans="12:50" x14ac:dyDescent="0.2"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27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6"/>
      <c r="AP61" s="26"/>
      <c r="AQ61" s="19"/>
      <c r="AR61" s="19"/>
      <c r="AS61" s="19"/>
      <c r="AT61" s="19"/>
      <c r="AU61" s="19"/>
      <c r="AV61" s="19"/>
      <c r="AW61" s="19"/>
      <c r="AX61" s="19"/>
    </row>
    <row r="62" spans="12:50" x14ac:dyDescent="0.2"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27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6"/>
      <c r="AP62" s="26"/>
      <c r="AQ62" s="19"/>
      <c r="AR62" s="19"/>
      <c r="AS62" s="19"/>
      <c r="AT62" s="19"/>
      <c r="AU62" s="19"/>
      <c r="AV62" s="19"/>
      <c r="AW62" s="19"/>
      <c r="AX62" s="19"/>
    </row>
    <row r="63" spans="12:50" x14ac:dyDescent="0.2"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7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6"/>
      <c r="AP63" s="26"/>
      <c r="AQ63" s="19"/>
      <c r="AR63" s="19"/>
      <c r="AS63" s="19"/>
      <c r="AT63" s="19"/>
      <c r="AU63" s="19"/>
      <c r="AV63" s="19"/>
      <c r="AW63" s="19"/>
      <c r="AX63" s="19"/>
    </row>
    <row r="64" spans="12:50" x14ac:dyDescent="0.2"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27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6"/>
      <c r="AP64" s="26"/>
      <c r="AQ64" s="19"/>
      <c r="AR64" s="19"/>
      <c r="AS64" s="19"/>
      <c r="AT64" s="19"/>
      <c r="AU64" s="19"/>
      <c r="AV64" s="19"/>
      <c r="AW64" s="19"/>
      <c r="AX64" s="19"/>
    </row>
    <row r="65" spans="12:50" x14ac:dyDescent="0.2"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27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6"/>
      <c r="AP65" s="26"/>
      <c r="AQ65" s="19"/>
      <c r="AR65" s="19"/>
      <c r="AS65" s="19"/>
      <c r="AT65" s="19"/>
      <c r="AU65" s="19"/>
      <c r="AV65" s="19"/>
      <c r="AW65" s="19"/>
      <c r="AX65" s="19"/>
    </row>
    <row r="66" spans="12:50" x14ac:dyDescent="0.2"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27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6"/>
      <c r="AP66" s="26"/>
      <c r="AQ66" s="19"/>
      <c r="AR66" s="19"/>
      <c r="AS66" s="19"/>
      <c r="AT66" s="19"/>
      <c r="AU66" s="19"/>
      <c r="AV66" s="19"/>
      <c r="AW66" s="19"/>
      <c r="AX66" s="19"/>
    </row>
    <row r="67" spans="12:50" x14ac:dyDescent="0.2"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27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6"/>
      <c r="AP67" s="26"/>
      <c r="AQ67" s="19"/>
      <c r="AR67" s="19"/>
      <c r="AS67" s="19"/>
      <c r="AT67" s="19"/>
      <c r="AU67" s="19"/>
      <c r="AV67" s="19"/>
      <c r="AW67" s="19"/>
      <c r="AX67" s="19"/>
    </row>
    <row r="68" spans="12:50" x14ac:dyDescent="0.2"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27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6"/>
      <c r="AP68" s="26"/>
      <c r="AQ68" s="19"/>
      <c r="AR68" s="19"/>
      <c r="AS68" s="19"/>
      <c r="AT68" s="19"/>
      <c r="AU68" s="19"/>
      <c r="AV68" s="19"/>
      <c r="AW68" s="19"/>
      <c r="AX68" s="19"/>
    </row>
    <row r="69" spans="12:50" x14ac:dyDescent="0.2"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27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6"/>
      <c r="AP69" s="26"/>
      <c r="AQ69" s="19"/>
      <c r="AR69" s="19"/>
      <c r="AS69" s="19"/>
      <c r="AT69" s="19"/>
      <c r="AU69" s="19"/>
      <c r="AV69" s="19"/>
      <c r="AW69" s="19"/>
      <c r="AX69" s="19"/>
    </row>
    <row r="70" spans="12:50" x14ac:dyDescent="0.2"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27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6"/>
      <c r="AP70" s="26"/>
      <c r="AQ70" s="19"/>
      <c r="AR70" s="19"/>
      <c r="AS70" s="19"/>
      <c r="AT70" s="19"/>
      <c r="AU70" s="19"/>
      <c r="AV70" s="19"/>
      <c r="AW70" s="19"/>
      <c r="AX70" s="19"/>
    </row>
    <row r="71" spans="12:50" x14ac:dyDescent="0.2"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27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6"/>
      <c r="AP71" s="26"/>
      <c r="AQ71" s="19"/>
      <c r="AR71" s="19"/>
      <c r="AS71" s="19"/>
      <c r="AT71" s="19"/>
      <c r="AU71" s="19"/>
      <c r="AV71" s="19"/>
      <c r="AW71" s="19"/>
      <c r="AX71" s="19"/>
    </row>
    <row r="72" spans="12:50" x14ac:dyDescent="0.2"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27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6"/>
      <c r="AP72" s="26"/>
      <c r="AQ72" s="19"/>
      <c r="AR72" s="19"/>
      <c r="AS72" s="19"/>
      <c r="AT72" s="19"/>
      <c r="AU72" s="19"/>
      <c r="AV72" s="19"/>
      <c r="AW72" s="19"/>
      <c r="AX72" s="19"/>
    </row>
    <row r="73" spans="12:50" x14ac:dyDescent="0.2"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27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6"/>
      <c r="AP73" s="26"/>
      <c r="AQ73" s="19"/>
      <c r="AR73" s="19"/>
      <c r="AS73" s="19"/>
      <c r="AT73" s="19"/>
      <c r="AU73" s="19"/>
      <c r="AV73" s="19"/>
      <c r="AW73" s="19"/>
      <c r="AX73" s="19"/>
    </row>
    <row r="74" spans="12:50" x14ac:dyDescent="0.2"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27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6"/>
      <c r="AP74" s="26"/>
      <c r="AQ74" s="19"/>
      <c r="AR74" s="19"/>
      <c r="AS74" s="19"/>
      <c r="AT74" s="19"/>
      <c r="AU74" s="19"/>
      <c r="AV74" s="19"/>
      <c r="AW74" s="19"/>
      <c r="AX74" s="19"/>
    </row>
    <row r="75" spans="12:50" ht="15" x14ac:dyDescent="0.25"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27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28"/>
      <c r="AQ75" s="19"/>
      <c r="AR75" s="19"/>
      <c r="AS75" s="19"/>
      <c r="AT75" s="19"/>
      <c r="AU75" s="19"/>
      <c r="AV75" s="19"/>
      <c r="AW75" s="19"/>
      <c r="AX75" s="19"/>
    </row>
    <row r="76" spans="12:50" x14ac:dyDescent="0.2"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27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2:50" x14ac:dyDescent="0.2"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27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2:50" x14ac:dyDescent="0.2"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2:50" x14ac:dyDescent="0.2"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2:50" x14ac:dyDescent="0.2"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2:50" x14ac:dyDescent="0.2"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2:50" x14ac:dyDescent="0.2"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2:50" x14ac:dyDescent="0.2"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2:50" x14ac:dyDescent="0.2"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2:50" x14ac:dyDescent="0.2"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2:50" x14ac:dyDescent="0.2"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2:50" x14ac:dyDescent="0.2"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2:50" x14ac:dyDescent="0.2"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2:50" x14ac:dyDescent="0.2"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2:50" x14ac:dyDescent="0.2"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2:50" x14ac:dyDescent="0.2"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2:50" x14ac:dyDescent="0.2"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2:50" x14ac:dyDescent="0.2"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2:50" x14ac:dyDescent="0.2"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2:50" x14ac:dyDescent="0.2"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</sheetData>
  <sortState ref="C29:C39">
    <sortCondition ref="C29:C39"/>
  </sortState>
  <mergeCells count="7">
    <mergeCell ref="AK1:AM1"/>
    <mergeCell ref="U40:V40"/>
    <mergeCell ref="AO1:AP1"/>
    <mergeCell ref="A1:D1"/>
    <mergeCell ref="L1:P1"/>
    <mergeCell ref="U1:V1"/>
    <mergeCell ref="AE1:AF1"/>
  </mergeCells>
  <pageMargins left="0" right="0" top="0.39409448818897641" bottom="0.39409448818897641" header="0" footer="0"/>
  <pageSetup paperSize="9" orientation="portrait" r:id="rId1"/>
  <headerFooter>
    <oddHeader>&amp;C&amp;A</oddHeader>
    <oddFooter>&amp;CPagina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31" workbookViewId="0">
      <selection activeCell="G9" sqref="G9"/>
    </sheetView>
  </sheetViews>
  <sheetFormatPr defaultRowHeight="14.25" x14ac:dyDescent="0.2"/>
  <cols>
    <col min="1" max="1" width="8.625" customWidth="1"/>
    <col min="3" max="3" width="8.5" customWidth="1"/>
  </cols>
  <sheetData>
    <row r="1" spans="1:12" x14ac:dyDescent="0.2">
      <c r="A1" s="12" t="s">
        <v>9</v>
      </c>
      <c r="B1" s="10"/>
      <c r="C1" s="11"/>
      <c r="J1" s="12" t="s">
        <v>11</v>
      </c>
    </row>
    <row r="2" spans="1:12" ht="43.5" x14ac:dyDescent="0.2">
      <c r="A2" s="9" t="s">
        <v>10</v>
      </c>
      <c r="B2" s="9" t="s">
        <v>3</v>
      </c>
      <c r="C2" s="9" t="s">
        <v>5</v>
      </c>
      <c r="J2" s="9" t="s">
        <v>10</v>
      </c>
      <c r="K2" s="9" t="s">
        <v>3</v>
      </c>
      <c r="L2" s="9" t="s">
        <v>5</v>
      </c>
    </row>
    <row r="3" spans="1:12" x14ac:dyDescent="0.2">
      <c r="A3" s="13" t="e">
        <f>Foglio1!#REF!</f>
        <v>#REF!</v>
      </c>
      <c r="B3" s="14" t="e">
        <f>Foglio1!#REF!</f>
        <v>#REF!</v>
      </c>
      <c r="C3" s="14" t="e">
        <f>Foglio1!#REF!</f>
        <v>#REF!</v>
      </c>
      <c r="J3" s="13" t="e">
        <f>Foglio1!#REF!</f>
        <v>#REF!</v>
      </c>
      <c r="K3" s="14" t="e">
        <f>Foglio1!#REF!</f>
        <v>#REF!</v>
      </c>
      <c r="L3" s="14" t="e">
        <f>Foglio1!#REF!</f>
        <v>#REF!</v>
      </c>
    </row>
    <row r="4" spans="1:12" x14ac:dyDescent="0.2">
      <c r="A4" s="15" t="e">
        <f>Foglio1!#REF!</f>
        <v>#REF!</v>
      </c>
      <c r="B4" s="16" t="e">
        <f>Foglio1!#REF!</f>
        <v>#REF!</v>
      </c>
      <c r="C4" s="16" t="e">
        <f>Foglio1!#REF!</f>
        <v>#REF!</v>
      </c>
      <c r="J4" s="15" t="e">
        <f>Foglio1!#REF!</f>
        <v>#REF!</v>
      </c>
      <c r="K4" s="16" t="e">
        <f>Foglio1!#REF!</f>
        <v>#REF!</v>
      </c>
      <c r="L4" s="16" t="e">
        <f>Foglio1!#REF!</f>
        <v>#REF!</v>
      </c>
    </row>
    <row r="5" spans="1:12" x14ac:dyDescent="0.2">
      <c r="A5" s="13">
        <f>Foglio1!U3</f>
        <v>0</v>
      </c>
      <c r="B5" s="14">
        <f>Foglio1!W3</f>
        <v>0</v>
      </c>
      <c r="C5" s="14">
        <f>Foglio1!Y3</f>
        <v>0</v>
      </c>
      <c r="J5" s="13">
        <f>Foglio1!AE3</f>
        <v>0</v>
      </c>
      <c r="K5" s="14">
        <f>Foglio1!AG3</f>
        <v>0</v>
      </c>
      <c r="L5" s="14">
        <f>Foglio1!AI3</f>
        <v>0</v>
      </c>
    </row>
    <row r="6" spans="1:12" x14ac:dyDescent="0.2">
      <c r="A6" s="15">
        <f>Foglio1!U4</f>
        <v>0</v>
      </c>
      <c r="B6" s="16">
        <f>Foglio1!W4</f>
        <v>0</v>
      </c>
      <c r="C6" s="16">
        <f>Foglio1!Y4</f>
        <v>0</v>
      </c>
      <c r="J6" s="15">
        <f>Foglio1!AE4</f>
        <v>0</v>
      </c>
      <c r="K6" s="16">
        <f>Foglio1!AG4</f>
        <v>0</v>
      </c>
      <c r="L6" s="16">
        <f>Foglio1!AI4</f>
        <v>0</v>
      </c>
    </row>
    <row r="7" spans="1:12" x14ac:dyDescent="0.2">
      <c r="A7" s="13">
        <f>Foglio1!U5</f>
        <v>0</v>
      </c>
      <c r="B7" s="14">
        <f>Foglio1!W5</f>
        <v>0</v>
      </c>
      <c r="C7" s="14">
        <f>Foglio1!Y5</f>
        <v>0</v>
      </c>
      <c r="J7" s="13">
        <f>Foglio1!AE5</f>
        <v>0</v>
      </c>
      <c r="K7" s="14">
        <f>Foglio1!AG5</f>
        <v>0</v>
      </c>
      <c r="L7" s="14">
        <f>Foglio1!AI5</f>
        <v>0</v>
      </c>
    </row>
    <row r="8" spans="1:12" x14ac:dyDescent="0.2">
      <c r="A8" s="15">
        <f>Foglio1!U6</f>
        <v>0</v>
      </c>
      <c r="B8" s="16">
        <f>Foglio1!W6</f>
        <v>0</v>
      </c>
      <c r="C8" s="16">
        <f>Foglio1!Y6</f>
        <v>0</v>
      </c>
      <c r="J8" s="15">
        <f>Foglio1!AE6</f>
        <v>0</v>
      </c>
      <c r="K8" s="16">
        <f>Foglio1!AG6</f>
        <v>0</v>
      </c>
      <c r="L8" s="16">
        <f>Foglio1!AI6</f>
        <v>0</v>
      </c>
    </row>
    <row r="9" spans="1:12" x14ac:dyDescent="0.2">
      <c r="A9" s="13">
        <f>Foglio1!U7</f>
        <v>0</v>
      </c>
      <c r="B9" s="14">
        <f>Foglio1!W7</f>
        <v>0</v>
      </c>
      <c r="C9" s="14">
        <f>Foglio1!Y7</f>
        <v>0</v>
      </c>
      <c r="J9" s="13">
        <f>Foglio1!AE7</f>
        <v>0</v>
      </c>
      <c r="K9" s="14">
        <f>Foglio1!AG7</f>
        <v>0</v>
      </c>
      <c r="L9" s="14">
        <f>Foglio1!AI7</f>
        <v>0</v>
      </c>
    </row>
    <row r="10" spans="1:12" x14ac:dyDescent="0.2">
      <c r="A10" s="15">
        <f>Foglio1!U8</f>
        <v>0</v>
      </c>
      <c r="B10" s="16">
        <f>Foglio1!W8</f>
        <v>0</v>
      </c>
      <c r="C10" s="16">
        <f>Foglio1!Y8</f>
        <v>0</v>
      </c>
      <c r="J10" s="15">
        <f>Foglio1!AE8</f>
        <v>0</v>
      </c>
      <c r="K10" s="16">
        <f>Foglio1!AG8</f>
        <v>0</v>
      </c>
      <c r="L10" s="16">
        <f>Foglio1!AI8</f>
        <v>0</v>
      </c>
    </row>
    <row r="11" spans="1:12" x14ac:dyDescent="0.2">
      <c r="B11" s="17" t="e">
        <f>SUM(B3:B10)</f>
        <v>#REF!</v>
      </c>
      <c r="J11" s="13">
        <f>Foglio1!AE9</f>
        <v>0</v>
      </c>
      <c r="K11" s="14">
        <f>Foglio1!AG9</f>
        <v>0</v>
      </c>
      <c r="L11" s="14">
        <f>Foglio1!AI9</f>
        <v>0</v>
      </c>
    </row>
    <row r="12" spans="1:12" x14ac:dyDescent="0.2">
      <c r="J12" s="15">
        <f>Foglio1!AE10</f>
        <v>0</v>
      </c>
      <c r="K12" s="16">
        <f>Foglio1!AG10</f>
        <v>0</v>
      </c>
      <c r="L12" s="16">
        <f>Foglio1!AI10</f>
        <v>0</v>
      </c>
    </row>
    <row r="13" spans="1:12" x14ac:dyDescent="0.2">
      <c r="J13" s="13">
        <f>Foglio1!AE11</f>
        <v>0</v>
      </c>
      <c r="K13" s="14">
        <f>Foglio1!AG11</f>
        <v>0</v>
      </c>
      <c r="L13" s="14">
        <f>Foglio1!AI11</f>
        <v>0</v>
      </c>
    </row>
    <row r="14" spans="1:12" x14ac:dyDescent="0.2">
      <c r="J14" s="15">
        <f>Foglio1!AE12</f>
        <v>0</v>
      </c>
      <c r="K14" s="16">
        <f>Foglio1!AG12</f>
        <v>0</v>
      </c>
      <c r="L14" s="16">
        <f>Foglio1!AI12</f>
        <v>0</v>
      </c>
    </row>
    <row r="15" spans="1:12" x14ac:dyDescent="0.2">
      <c r="J15" s="13" t="s">
        <v>12</v>
      </c>
      <c r="K15" s="14" t="e">
        <f>Foglio1!#REF!</f>
        <v>#REF!</v>
      </c>
      <c r="L15" s="14" t="e">
        <f>Foglio1!#REF!</f>
        <v>#REF!</v>
      </c>
    </row>
    <row r="16" spans="1:12" x14ac:dyDescent="0.2">
      <c r="K16" s="17" t="e">
        <f>SUM(K3:K15)</f>
        <v>#REF!</v>
      </c>
    </row>
  </sheetData>
  <pageMargins left="0" right="0" top="0.39409448818897641" bottom="0.39409448818897641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30</cp:revision>
  <cp:lastPrinted>2014-09-12T07:16:00Z</cp:lastPrinted>
  <dcterms:created xsi:type="dcterms:W3CDTF">2014-03-04T08:54:47Z</dcterms:created>
  <dcterms:modified xsi:type="dcterms:W3CDTF">2014-10-03T15:26:55Z</dcterms:modified>
</cp:coreProperties>
</file>