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luglio 2014\CARBONCALCE CUNESE\"/>
    </mc:Choice>
  </mc:AlternateContent>
  <bookViews>
    <workbookView xWindow="0" yWindow="0" windowWidth="10155" windowHeight="8145"/>
  </bookViews>
  <sheets>
    <sheet name="Foglio1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V22" i="1" l="1"/>
  <c r="V23" i="1"/>
  <c r="V24" i="1"/>
  <c r="V25" i="1"/>
  <c r="V26" i="1"/>
  <c r="V27" i="1"/>
  <c r="V28" i="1"/>
  <c r="V29" i="1"/>
  <c r="V30" i="1"/>
  <c r="V21" i="1"/>
  <c r="U29" i="1"/>
  <c r="U30" i="1"/>
  <c r="U22" i="1"/>
  <c r="U23" i="1"/>
  <c r="U24" i="1"/>
  <c r="U25" i="1"/>
  <c r="U26" i="1"/>
  <c r="U27" i="1"/>
  <c r="U28" i="1"/>
  <c r="U21" i="1"/>
  <c r="F5" i="1" l="1"/>
  <c r="F4" i="1"/>
  <c r="E17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D17" i="1"/>
  <c r="D5" i="1"/>
  <c r="D6" i="1"/>
  <c r="D7" i="1"/>
  <c r="D8" i="1"/>
  <c r="D9" i="1"/>
  <c r="D10" i="1"/>
  <c r="D11" i="1"/>
  <c r="D12" i="1"/>
  <c r="D13" i="1"/>
  <c r="D14" i="1"/>
  <c r="D15" i="1"/>
  <c r="D16" i="1"/>
  <c r="A26" i="1"/>
  <c r="A27" i="1"/>
  <c r="A28" i="1"/>
  <c r="A29" i="1"/>
  <c r="A30" i="1"/>
  <c r="A31" i="1"/>
  <c r="A32" i="1"/>
  <c r="A33" i="1"/>
  <c r="A34" i="1"/>
  <c r="A35" i="1"/>
  <c r="A36" i="1"/>
  <c r="A37" i="1"/>
  <c r="A25" i="1"/>
  <c r="D4" i="1"/>
  <c r="G4" i="1" l="1"/>
  <c r="B25" i="1" s="1"/>
  <c r="G5" i="1" l="1"/>
  <c r="B26" i="1" s="1"/>
  <c r="F6" i="1"/>
  <c r="G6" i="1" l="1"/>
  <c r="B27" i="1" s="1"/>
  <c r="F7" i="1"/>
  <c r="F8" i="1" l="1"/>
  <c r="G7" i="1"/>
  <c r="B28" i="1" s="1"/>
  <c r="F9" i="1" l="1"/>
  <c r="G8" i="1"/>
  <c r="B29" i="1" s="1"/>
  <c r="G9" i="1" l="1"/>
  <c r="B30" i="1" s="1"/>
  <c r="F10" i="1"/>
  <c r="G10" i="1" l="1"/>
  <c r="B31" i="1" s="1"/>
  <c r="F11" i="1"/>
  <c r="F12" i="1" l="1"/>
  <c r="G11" i="1"/>
  <c r="B32" i="1" s="1"/>
  <c r="F13" i="1" l="1"/>
  <c r="G12" i="1"/>
  <c r="B33" i="1" s="1"/>
  <c r="G13" i="1" l="1"/>
  <c r="B34" i="1" s="1"/>
  <c r="F14" i="1"/>
  <c r="G14" i="1" l="1"/>
  <c r="B35" i="1" s="1"/>
  <c r="F15" i="1"/>
  <c r="F16" i="1" l="1"/>
  <c r="G16" i="1" s="1"/>
  <c r="G15" i="1"/>
  <c r="B36" i="1" s="1"/>
</calcChain>
</file>

<file path=xl/sharedStrings.xml><?xml version="1.0" encoding="utf-8"?>
<sst xmlns="http://schemas.openxmlformats.org/spreadsheetml/2006/main" count="33" uniqueCount="25">
  <si>
    <t>diametro</t>
  </si>
  <si>
    <t>trattenuto (g)</t>
  </si>
  <si>
    <t>tara</t>
  </si>
  <si>
    <t>trattenuto netto (g)</t>
  </si>
  <si>
    <t>Trattenuto (%)</t>
  </si>
  <si>
    <t>passante (g)</t>
  </si>
  <si>
    <t>Passante (%)</t>
  </si>
  <si>
    <t>F</t>
  </si>
  <si>
    <t>CURVA 0- 700</t>
  </si>
  <si>
    <t>diametro (μm)</t>
  </si>
  <si>
    <t>VAGA +POLVERE</t>
  </si>
  <si>
    <t xml:space="preserve">   </t>
  </si>
  <si>
    <r>
      <t>Diametro (</t>
    </r>
    <r>
      <rPr>
        <sz val="11"/>
        <rFont val="Calibri"/>
        <family val="2"/>
      </rPr>
      <t>μ</t>
    </r>
    <r>
      <rPr>
        <sz val="11"/>
        <rFont val="Arial"/>
        <family val="2"/>
      </rPr>
      <t>m)</t>
    </r>
  </si>
  <si>
    <t>RIFERIMENTO SILICEA</t>
  </si>
  <si>
    <t>Setaccio [µm]</t>
  </si>
  <si>
    <t>Diametro setaccio  [mm]</t>
  </si>
  <si>
    <t>Peso Lordo [g]</t>
  </si>
  <si>
    <t>Tara [g]</t>
  </si>
  <si>
    <t>Peso netto [g]</t>
  </si>
  <si>
    <t>Percentuale Trattenuto [%]</t>
  </si>
  <si>
    <t>Passante [g]</t>
  </si>
  <si>
    <t>Percentuale passante [%]</t>
  </si>
  <si>
    <t>fondello</t>
  </si>
  <si>
    <t>Totale</t>
  </si>
  <si>
    <t>RIFERIMENTO CARBONATO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</si>
</sst>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[$€-410]&quot; &quot;#,##0.00;[Red]&quot;-&quot;[$€-410]&quot; &quot;#,##0.00"/>
  </numFmts>
  <fonts count="11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FF"/>
      <name val="Arial"/>
      <family val="2"/>
    </font>
    <font>
      <sz val="11"/>
      <color rgb="FF0000CC"/>
      <name val="Arial"/>
      <family val="2"/>
    </font>
    <font>
      <sz val="11"/>
      <color rgb="FF3333FF"/>
      <name val="Arial"/>
      <family val="2"/>
    </font>
    <font>
      <sz val="11"/>
      <color rgb="FF7E002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color rgb="FFC00000"/>
      <name val="Arial"/>
      <family val="2"/>
    </font>
    <font>
      <sz val="11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5" fontId="2" fillId="0" borderId="0" applyBorder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indent="3"/>
    </xf>
    <xf numFmtId="0" fontId="5" fillId="0" borderId="0" xfId="0" applyFont="1" applyFill="1"/>
    <xf numFmtId="0" fontId="5" fillId="0" borderId="0" xfId="0" applyFont="1" applyFill="1" applyAlignment="1">
      <alignment horizontal="left" indent="3"/>
    </xf>
    <xf numFmtId="0" fontId="6" fillId="0" borderId="0" xfId="0" applyFont="1"/>
    <xf numFmtId="0" fontId="6" fillId="0" borderId="0" xfId="0" applyFont="1" applyAlignment="1">
      <alignment horizontal="left" indent="3"/>
    </xf>
    <xf numFmtId="0" fontId="6" fillId="0" borderId="0" xfId="0" applyFont="1" applyFill="1"/>
    <xf numFmtId="0" fontId="6" fillId="0" borderId="0" xfId="0" applyFont="1" applyFill="1" applyAlignment="1">
      <alignment horizontal="left" indent="3"/>
    </xf>
    <xf numFmtId="0" fontId="0" fillId="0" borderId="0" xfId="0" applyAlignment="1">
      <alignment horizontal="left" indent="3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5" fillId="0" borderId="0" xfId="0" applyFont="1" applyFill="1" applyBorder="1"/>
    <xf numFmtId="164" fontId="5" fillId="0" borderId="0" xfId="0" applyNumberFormat="1" applyFont="1" applyFill="1" applyBorder="1" applyAlignment="1">
      <alignment horizontal="left" indent="3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left" indent="3"/>
    </xf>
    <xf numFmtId="0" fontId="6" fillId="0" borderId="0" xfId="0" applyFont="1" applyFill="1" applyBorder="1" applyAlignment="1">
      <alignment horizontal="left" indent="3"/>
    </xf>
    <xf numFmtId="0" fontId="0" fillId="0" borderId="0" xfId="0" applyBorder="1" applyAlignment="1">
      <alignment horizontal="left" indent="3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/>
    <xf numFmtId="0" fontId="10" fillId="0" borderId="1" xfId="0" applyFont="1" applyBorder="1"/>
    <xf numFmtId="2" fontId="10" fillId="0" borderId="1" xfId="0" applyNumberFormat="1" applyFont="1" applyBorder="1"/>
    <xf numFmtId="0" fontId="0" fillId="0" borderId="1" xfId="0" applyBorder="1"/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94066582156964E-2"/>
          <c:y val="5.958092941781537E-2"/>
          <c:w val="0.83232012387727172"/>
          <c:h val="0.8052949368828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Foglio1!$D$2</c:f>
              <c:strCache>
                <c:ptCount val="1"/>
                <c:pt idx="0">
                  <c:v>VAGA +POLVERE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355</c:v>
                </c:pt>
                <c:pt idx="5">
                  <c:v>300</c:v>
                </c:pt>
                <c:pt idx="6">
                  <c:v>250</c:v>
                </c:pt>
                <c:pt idx="7">
                  <c:v>212</c:v>
                </c:pt>
                <c:pt idx="8">
                  <c:v>150</c:v>
                </c:pt>
                <c:pt idx="9">
                  <c:v>100</c:v>
                </c:pt>
                <c:pt idx="10">
                  <c:v>80</c:v>
                </c:pt>
                <c:pt idx="11">
                  <c:v>63</c:v>
                </c:pt>
              </c:numCache>
            </c:numRef>
          </c:xVal>
          <c:yVal>
            <c:numRef>
              <c:f>Foglio1!$G$4:$G$15</c:f>
              <c:numCache>
                <c:formatCode>General</c:formatCode>
                <c:ptCount val="12"/>
                <c:pt idx="0">
                  <c:v>93.40506768483165</c:v>
                </c:pt>
                <c:pt idx="1">
                  <c:v>61.645262061784109</c:v>
                </c:pt>
                <c:pt idx="2">
                  <c:v>29.085469661658504</c:v>
                </c:pt>
                <c:pt idx="3">
                  <c:v>9.5998413249367989</c:v>
                </c:pt>
                <c:pt idx="4">
                  <c:v>4.8362836977901411</c:v>
                </c:pt>
                <c:pt idx="5">
                  <c:v>3.4776284689509489</c:v>
                </c:pt>
                <c:pt idx="6">
                  <c:v>3.021437662187425</c:v>
                </c:pt>
                <c:pt idx="7">
                  <c:v>2.872679790416711</c:v>
                </c:pt>
                <c:pt idx="8">
                  <c:v>2.4363233665559481</c:v>
                </c:pt>
                <c:pt idx="9">
                  <c:v>1.6760053552834073</c:v>
                </c:pt>
                <c:pt idx="10">
                  <c:v>1.3950182641609463</c:v>
                </c:pt>
                <c:pt idx="11">
                  <c:v>0.87601857820534257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47464"/>
        <c:axId val="344947856"/>
      </c:scatterChart>
      <c:valAx>
        <c:axId val="34494746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 (</a:t>
                </a:r>
                <a:r>
                  <a:rPr lang="it-IT">
                    <a:latin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5040157302259282"/>
              <c:y val="0.93843122552589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cross"/>
        <c:minorTickMark val="cross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4947856"/>
        <c:crosses val="autoZero"/>
        <c:crossBetween val="midCat"/>
      </c:valAx>
      <c:valAx>
        <c:axId val="344947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 (%)</a:t>
                </a:r>
              </a:p>
            </c:rich>
          </c:tx>
          <c:layout>
            <c:manualLayout>
              <c:xMode val="edge"/>
              <c:yMode val="edge"/>
              <c:x val="1.7513133207877927E-2"/>
              <c:y val="0.3998518823104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494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>
                  <a:alpha val="42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Foglio1!$R$3:$R$12</c:f>
              <c:numCache>
                <c:formatCode>General</c:formatCode>
                <c:ptCount val="10"/>
                <c:pt idx="0">
                  <c:v>600</c:v>
                </c:pt>
                <c:pt idx="1">
                  <c:v>500</c:v>
                </c:pt>
                <c:pt idx="2">
                  <c:v>400</c:v>
                </c:pt>
                <c:pt idx="3">
                  <c:v>355</c:v>
                </c:pt>
                <c:pt idx="4">
                  <c:v>250</c:v>
                </c:pt>
                <c:pt idx="5">
                  <c:v>212</c:v>
                </c:pt>
                <c:pt idx="6">
                  <c:v>125</c:v>
                </c:pt>
                <c:pt idx="7">
                  <c:v>100</c:v>
                </c:pt>
                <c:pt idx="8">
                  <c:v>80</c:v>
                </c:pt>
                <c:pt idx="9">
                  <c:v>63</c:v>
                </c:pt>
              </c:numCache>
            </c:numRef>
          </c:xVal>
          <c:yVal>
            <c:numRef>
              <c:f>Foglio1!$Y$3:$Y$12</c:f>
              <c:numCache>
                <c:formatCode>General</c:formatCode>
                <c:ptCount val="10"/>
                <c:pt idx="0">
                  <c:v>99.45</c:v>
                </c:pt>
                <c:pt idx="1">
                  <c:v>93.24</c:v>
                </c:pt>
                <c:pt idx="2">
                  <c:v>82.6</c:v>
                </c:pt>
                <c:pt idx="3">
                  <c:v>76.040000000000006</c:v>
                </c:pt>
                <c:pt idx="4">
                  <c:v>57.56</c:v>
                </c:pt>
                <c:pt idx="5">
                  <c:v>52.01</c:v>
                </c:pt>
                <c:pt idx="6">
                  <c:v>35.229999999999997</c:v>
                </c:pt>
                <c:pt idx="7">
                  <c:v>30.4</c:v>
                </c:pt>
                <c:pt idx="8">
                  <c:v>27.24</c:v>
                </c:pt>
                <c:pt idx="9">
                  <c:v>23.92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51448"/>
        <c:axId val="348257720"/>
      </c:scatterChart>
      <c:valAx>
        <c:axId val="3482514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6148413005660777"/>
              <c:y val="0.92799886394636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57720"/>
        <c:crosses val="autoZero"/>
        <c:crossBetween val="midCat"/>
      </c:valAx>
      <c:valAx>
        <c:axId val="348257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 (%)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0598753280839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5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19</xdr:row>
      <xdr:rowOff>171450</xdr:rowOff>
    </xdr:from>
    <xdr:to>
      <xdr:col>10</xdr:col>
      <xdr:colOff>264582</xdr:colOff>
      <xdr:row>36</xdr:row>
      <xdr:rowOff>31750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636984</xdr:colOff>
      <xdr:row>19</xdr:row>
      <xdr:rowOff>3572</xdr:rowOff>
    </xdr:from>
    <xdr:to>
      <xdr:col>19</xdr:col>
      <xdr:colOff>476250</xdr:colOff>
      <xdr:row>35</xdr:row>
      <xdr:rowOff>166688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topLeftCell="F1" zoomScale="80" zoomScaleNormal="80" workbookViewId="0">
      <selection activeCell="Y34" sqref="Y34"/>
    </sheetView>
  </sheetViews>
  <sheetFormatPr defaultRowHeight="14.25" x14ac:dyDescent="0.2"/>
  <cols>
    <col min="1" max="1" width="10.75" customWidth="1"/>
    <col min="2" max="2" width="11.5" customWidth="1"/>
    <col min="3" max="3" width="10.75" style="1" customWidth="1"/>
    <col min="4" max="4" width="15.5" customWidth="1"/>
    <col min="5" max="5" width="19" customWidth="1"/>
    <col min="6" max="6" width="10.75" customWidth="1"/>
    <col min="7" max="7" width="16" customWidth="1"/>
    <col min="8" max="11" width="10.75" customWidth="1"/>
    <col min="12" max="12" width="16.375" customWidth="1"/>
    <col min="13" max="13" width="13.125" customWidth="1"/>
    <col min="14" max="18" width="10.75" customWidth="1"/>
    <col min="19" max="19" width="14.125" customWidth="1"/>
    <col min="20" max="20" width="15.125" customWidth="1"/>
    <col min="21" max="25" width="10.75" customWidth="1"/>
    <col min="26" max="26" width="13.625" customWidth="1"/>
    <col min="27" max="27" width="13.125" customWidth="1"/>
    <col min="28" max="28" width="9" customWidth="1"/>
  </cols>
  <sheetData>
    <row r="1" spans="1:25" x14ac:dyDescent="0.2">
      <c r="K1" t="s">
        <v>13</v>
      </c>
      <c r="R1" t="s">
        <v>24</v>
      </c>
    </row>
    <row r="2" spans="1:25" x14ac:dyDescent="0.2">
      <c r="D2" t="s">
        <v>10</v>
      </c>
      <c r="K2" t="s">
        <v>8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</row>
    <row r="3" spans="1:25" x14ac:dyDescent="0.2">
      <c r="A3" t="s">
        <v>0</v>
      </c>
      <c r="B3" t="s">
        <v>1</v>
      </c>
      <c r="C3" s="1" t="s">
        <v>2</v>
      </c>
      <c r="D3" t="s">
        <v>3</v>
      </c>
      <c r="E3" t="s">
        <v>4</v>
      </c>
      <c r="F3" t="s">
        <v>5</v>
      </c>
      <c r="G3" t="s">
        <v>6</v>
      </c>
      <c r="K3" t="s">
        <v>9</v>
      </c>
      <c r="L3" t="s">
        <v>3</v>
      </c>
      <c r="M3" t="s">
        <v>4</v>
      </c>
      <c r="N3" t="s">
        <v>5</v>
      </c>
      <c r="O3" t="s">
        <v>6</v>
      </c>
      <c r="R3">
        <v>600</v>
      </c>
      <c r="S3">
        <v>0.6</v>
      </c>
      <c r="T3">
        <v>4.4450000000000003</v>
      </c>
      <c r="U3">
        <v>2.8250000000000002</v>
      </c>
      <c r="V3">
        <v>1.62</v>
      </c>
      <c r="W3">
        <v>0.55000000000000004</v>
      </c>
      <c r="X3">
        <v>292.07</v>
      </c>
      <c r="Y3">
        <v>99.45</v>
      </c>
    </row>
    <row r="4" spans="1:25" x14ac:dyDescent="0.2">
      <c r="A4">
        <v>710</v>
      </c>
      <c r="B4">
        <v>22.8</v>
      </c>
      <c r="C4" s="1">
        <v>2.85</v>
      </c>
      <c r="D4">
        <f>B4-C4</f>
        <v>19.95</v>
      </c>
      <c r="E4">
        <f>(D4/$D$17)*100</f>
        <v>6.594932315168343</v>
      </c>
      <c r="F4">
        <f>D17-D4</f>
        <v>282.55500000000006</v>
      </c>
      <c r="G4">
        <f>(F4/$D$17)*100</f>
        <v>93.40506768483165</v>
      </c>
      <c r="K4">
        <v>710</v>
      </c>
      <c r="L4">
        <v>1</v>
      </c>
      <c r="M4">
        <v>0.51993265832209412</v>
      </c>
      <c r="N4">
        <v>191.33260000000001</v>
      </c>
      <c r="O4">
        <v>99.480067341677909</v>
      </c>
      <c r="R4" s="2">
        <v>500</v>
      </c>
      <c r="S4">
        <v>0.5</v>
      </c>
      <c r="T4">
        <v>21</v>
      </c>
      <c r="U4">
        <v>2.77</v>
      </c>
      <c r="V4">
        <v>18.23</v>
      </c>
      <c r="W4">
        <v>6.21</v>
      </c>
      <c r="X4">
        <v>273.83999999999997</v>
      </c>
      <c r="Y4">
        <v>93.24</v>
      </c>
    </row>
    <row r="5" spans="1:25" x14ac:dyDescent="0.2">
      <c r="A5" s="2">
        <v>600</v>
      </c>
      <c r="B5">
        <v>98.8</v>
      </c>
      <c r="C5" s="1">
        <v>2.7250000000000001</v>
      </c>
      <c r="D5">
        <f t="shared" ref="D5:D16" si="0">B5-C5</f>
        <v>96.075000000000003</v>
      </c>
      <c r="E5">
        <f t="shared" ref="E5:E16" si="1">(D5/$D$17)*100</f>
        <v>31.759805623047548</v>
      </c>
      <c r="F5" s="3">
        <f t="shared" ref="F5:F16" si="2">F4-D5</f>
        <v>186.48000000000008</v>
      </c>
      <c r="G5">
        <f t="shared" ref="G5:G16" si="3">(F5/$D$17)*100</f>
        <v>61.645262061784109</v>
      </c>
      <c r="K5">
        <v>600</v>
      </c>
      <c r="L5">
        <v>20.86</v>
      </c>
      <c r="M5">
        <v>10.845795252598881</v>
      </c>
      <c r="N5">
        <v>170.4726</v>
      </c>
      <c r="O5">
        <v>88.634272089079019</v>
      </c>
      <c r="R5">
        <v>400</v>
      </c>
      <c r="S5">
        <v>0.4</v>
      </c>
      <c r="T5">
        <v>34</v>
      </c>
      <c r="U5">
        <v>2.7549999999999999</v>
      </c>
      <c r="V5">
        <v>31.245000000000001</v>
      </c>
      <c r="W5">
        <v>10.64</v>
      </c>
      <c r="X5">
        <v>242.595</v>
      </c>
      <c r="Y5">
        <v>82.6</v>
      </c>
    </row>
    <row r="6" spans="1:25" x14ac:dyDescent="0.2">
      <c r="A6">
        <v>500</v>
      </c>
      <c r="B6">
        <v>101.4</v>
      </c>
      <c r="C6" s="1">
        <v>2.9049999999999998</v>
      </c>
      <c r="D6">
        <f t="shared" si="0"/>
        <v>98.495000000000005</v>
      </c>
      <c r="E6">
        <f t="shared" si="1"/>
        <v>32.559792400125616</v>
      </c>
      <c r="F6" s="3">
        <f t="shared" si="2"/>
        <v>87.98500000000007</v>
      </c>
      <c r="G6">
        <f t="shared" si="3"/>
        <v>29.085469661658504</v>
      </c>
      <c r="K6">
        <v>500</v>
      </c>
      <c r="L6">
        <v>16.79</v>
      </c>
      <c r="M6">
        <v>8.7296693332279585</v>
      </c>
      <c r="N6">
        <v>153.68260000000001</v>
      </c>
      <c r="O6">
        <v>79.904602755851059</v>
      </c>
      <c r="R6">
        <v>355</v>
      </c>
      <c r="S6">
        <v>0.35499999999999998</v>
      </c>
      <c r="T6">
        <v>22</v>
      </c>
      <c r="U6">
        <v>2.7250000000000001</v>
      </c>
      <c r="V6">
        <v>19.274999999999999</v>
      </c>
      <c r="W6">
        <v>6.56</v>
      </c>
      <c r="X6">
        <v>223.32</v>
      </c>
      <c r="Y6">
        <v>76.040000000000006</v>
      </c>
    </row>
    <row r="7" spans="1:25" x14ac:dyDescent="0.2">
      <c r="A7">
        <v>400</v>
      </c>
      <c r="B7">
        <v>61.8</v>
      </c>
      <c r="C7" s="1">
        <v>2.855</v>
      </c>
      <c r="D7">
        <f t="shared" si="0"/>
        <v>58.945</v>
      </c>
      <c r="E7">
        <f t="shared" si="1"/>
        <v>19.485628336721703</v>
      </c>
      <c r="F7" s="3">
        <f t="shared" si="2"/>
        <v>29.04000000000007</v>
      </c>
      <c r="G7">
        <f t="shared" si="3"/>
        <v>9.5998413249367989</v>
      </c>
      <c r="K7">
        <v>400</v>
      </c>
      <c r="L7">
        <v>17.53</v>
      </c>
      <c r="M7">
        <v>9.11441950038631</v>
      </c>
      <c r="N7">
        <v>136.15260000000001</v>
      </c>
      <c r="O7">
        <v>70.790183255464754</v>
      </c>
      <c r="R7">
        <v>250</v>
      </c>
      <c r="S7">
        <v>0.25</v>
      </c>
      <c r="T7">
        <v>57</v>
      </c>
      <c r="U7">
        <v>2.72</v>
      </c>
      <c r="V7">
        <v>54.28</v>
      </c>
      <c r="W7">
        <v>18.48</v>
      </c>
      <c r="X7">
        <v>169.04</v>
      </c>
      <c r="Y7">
        <v>57.56</v>
      </c>
    </row>
    <row r="8" spans="1:25" x14ac:dyDescent="0.2">
      <c r="A8">
        <v>355</v>
      </c>
      <c r="B8">
        <v>17.2</v>
      </c>
      <c r="C8" s="1">
        <v>2.79</v>
      </c>
      <c r="D8">
        <f t="shared" si="0"/>
        <v>14.41</v>
      </c>
      <c r="E8">
        <f t="shared" si="1"/>
        <v>4.7635576271466578</v>
      </c>
      <c r="F8" s="3">
        <f t="shared" si="2"/>
        <v>14.63000000000007</v>
      </c>
      <c r="G8">
        <f t="shared" si="3"/>
        <v>4.8362836977901411</v>
      </c>
      <c r="K8">
        <v>355</v>
      </c>
      <c r="L8">
        <v>10</v>
      </c>
      <c r="M8">
        <v>5.199326583220941</v>
      </c>
      <c r="N8">
        <v>126.15260000000001</v>
      </c>
      <c r="O8">
        <v>65.590856672243817</v>
      </c>
      <c r="R8" s="2">
        <v>212</v>
      </c>
      <c r="S8">
        <v>0.21199999999999999</v>
      </c>
      <c r="T8">
        <v>19</v>
      </c>
      <c r="U8">
        <v>2.7149999999999999</v>
      </c>
      <c r="V8">
        <v>16.285</v>
      </c>
      <c r="W8">
        <v>5.54</v>
      </c>
      <c r="X8">
        <v>152.755</v>
      </c>
      <c r="Y8">
        <v>52.01</v>
      </c>
    </row>
    <row r="9" spans="1:25" x14ac:dyDescent="0.2">
      <c r="A9">
        <v>300</v>
      </c>
      <c r="B9">
        <v>6.8</v>
      </c>
      <c r="C9" s="1">
        <v>2.69</v>
      </c>
      <c r="D9">
        <f t="shared" si="0"/>
        <v>4.1099999999999994</v>
      </c>
      <c r="E9">
        <f t="shared" si="1"/>
        <v>1.3586552288391922</v>
      </c>
      <c r="F9" s="3">
        <f t="shared" si="2"/>
        <v>10.520000000000071</v>
      </c>
      <c r="G9">
        <f t="shared" si="3"/>
        <v>3.4776284689509489</v>
      </c>
      <c r="K9" s="2">
        <v>300</v>
      </c>
      <c r="L9">
        <v>11.914999999999999</v>
      </c>
      <c r="M9">
        <v>6.1949976239077502</v>
      </c>
      <c r="N9">
        <v>114.23760000000001</v>
      </c>
      <c r="O9">
        <v>59.395859048336064</v>
      </c>
      <c r="R9">
        <v>125</v>
      </c>
      <c r="S9">
        <v>0.125</v>
      </c>
      <c r="T9">
        <v>52</v>
      </c>
      <c r="U9">
        <v>2.7149999999999999</v>
      </c>
      <c r="V9">
        <v>49.284999999999997</v>
      </c>
      <c r="W9">
        <v>16.78</v>
      </c>
      <c r="X9">
        <v>103.47</v>
      </c>
      <c r="Y9">
        <v>35.229999999999997</v>
      </c>
    </row>
    <row r="10" spans="1:25" x14ac:dyDescent="0.2">
      <c r="A10">
        <v>250</v>
      </c>
      <c r="B10">
        <v>4.0999999999999996</v>
      </c>
      <c r="C10" s="1">
        <v>2.72</v>
      </c>
      <c r="D10">
        <f t="shared" si="0"/>
        <v>1.3799999999999994</v>
      </c>
      <c r="E10">
        <f t="shared" si="1"/>
        <v>0.4561908067635243</v>
      </c>
      <c r="F10" s="3">
        <f t="shared" si="2"/>
        <v>9.1400000000000716</v>
      </c>
      <c r="G10">
        <f t="shared" si="3"/>
        <v>3.021437662187425</v>
      </c>
      <c r="K10">
        <v>212</v>
      </c>
      <c r="L10">
        <v>16.995000000000001</v>
      </c>
      <c r="M10">
        <v>8.8362555281839903</v>
      </c>
      <c r="N10">
        <v>97.24260000000001</v>
      </c>
      <c r="O10">
        <v>50.559603520152073</v>
      </c>
      <c r="R10">
        <v>100</v>
      </c>
      <c r="S10">
        <v>0.1</v>
      </c>
      <c r="T10">
        <v>17</v>
      </c>
      <c r="U10">
        <v>2.8149999999999999</v>
      </c>
      <c r="V10">
        <v>14.185</v>
      </c>
      <c r="W10">
        <v>4.83</v>
      </c>
      <c r="X10">
        <v>89.284999999999997</v>
      </c>
      <c r="Y10">
        <v>30.4</v>
      </c>
    </row>
    <row r="11" spans="1:25" x14ac:dyDescent="0.2">
      <c r="A11">
        <v>212</v>
      </c>
      <c r="B11">
        <v>3.1</v>
      </c>
      <c r="C11" s="1">
        <v>2.65</v>
      </c>
      <c r="D11">
        <f t="shared" si="0"/>
        <v>0.45000000000000018</v>
      </c>
      <c r="E11">
        <f t="shared" si="1"/>
        <v>0.14875787177071456</v>
      </c>
      <c r="F11" s="3">
        <f t="shared" si="2"/>
        <v>8.6900000000000723</v>
      </c>
      <c r="G11">
        <f t="shared" si="3"/>
        <v>2.872679790416711</v>
      </c>
      <c r="K11">
        <v>150</v>
      </c>
      <c r="L11">
        <v>17.454999999999998</v>
      </c>
      <c r="M11">
        <v>9.0754245510121514</v>
      </c>
      <c r="N11">
        <v>79.787600000000012</v>
      </c>
      <c r="O11">
        <v>41.484178969139919</v>
      </c>
      <c r="R11">
        <v>80</v>
      </c>
      <c r="S11">
        <v>0.08</v>
      </c>
      <c r="T11">
        <v>12.08</v>
      </c>
      <c r="U11">
        <v>2.8</v>
      </c>
      <c r="V11">
        <v>9.2799999999999994</v>
      </c>
      <c r="W11">
        <v>3.16</v>
      </c>
      <c r="X11">
        <v>80.004999999999995</v>
      </c>
      <c r="Y11">
        <v>27.24</v>
      </c>
    </row>
    <row r="12" spans="1:25" x14ac:dyDescent="0.2">
      <c r="A12">
        <v>150</v>
      </c>
      <c r="B12">
        <v>4.2</v>
      </c>
      <c r="C12" s="1">
        <v>2.88</v>
      </c>
      <c r="D12">
        <f t="shared" si="0"/>
        <v>1.3200000000000003</v>
      </c>
      <c r="E12">
        <f t="shared" si="1"/>
        <v>0.43635642386076262</v>
      </c>
      <c r="F12" s="3">
        <f t="shared" si="2"/>
        <v>7.370000000000072</v>
      </c>
      <c r="G12">
        <f t="shared" si="3"/>
        <v>2.4363233665559481</v>
      </c>
      <c r="K12">
        <v>125</v>
      </c>
      <c r="L12">
        <v>8</v>
      </c>
      <c r="M12">
        <v>4.159461266576753</v>
      </c>
      <c r="N12">
        <v>71.787600000000012</v>
      </c>
      <c r="O12">
        <v>37.324717702563163</v>
      </c>
      <c r="R12">
        <v>63</v>
      </c>
      <c r="S12">
        <v>6.3E-2</v>
      </c>
      <c r="T12">
        <v>12.47</v>
      </c>
      <c r="U12">
        <v>2.72</v>
      </c>
      <c r="V12">
        <v>9.75</v>
      </c>
      <c r="W12">
        <v>3.32</v>
      </c>
      <c r="X12">
        <v>70.254999999999995</v>
      </c>
      <c r="Y12">
        <v>23.92</v>
      </c>
    </row>
    <row r="13" spans="1:25" x14ac:dyDescent="0.2">
      <c r="A13" s="2">
        <v>100</v>
      </c>
      <c r="B13">
        <v>5</v>
      </c>
      <c r="C13" s="1">
        <v>2.7</v>
      </c>
      <c r="D13">
        <f t="shared" si="0"/>
        <v>2.2999999999999998</v>
      </c>
      <c r="E13">
        <f t="shared" si="1"/>
        <v>0.76031801127254073</v>
      </c>
      <c r="F13" s="3">
        <f t="shared" si="2"/>
        <v>5.0700000000000722</v>
      </c>
      <c r="G13">
        <f t="shared" si="3"/>
        <v>1.6760053552834073</v>
      </c>
      <c r="K13">
        <v>100</v>
      </c>
      <c r="L13">
        <v>10</v>
      </c>
      <c r="M13">
        <v>5.199326583220941</v>
      </c>
      <c r="N13">
        <v>61.787600000000012</v>
      </c>
      <c r="O13">
        <v>32.125391119342225</v>
      </c>
      <c r="R13" t="s">
        <v>22</v>
      </c>
      <c r="S13" s="2"/>
      <c r="T13">
        <v>73</v>
      </c>
      <c r="U13">
        <v>2.7450000000000001</v>
      </c>
      <c r="V13">
        <v>70.254999999999995</v>
      </c>
      <c r="W13">
        <v>23.92</v>
      </c>
      <c r="X13">
        <v>0</v>
      </c>
      <c r="Y13">
        <v>0</v>
      </c>
    </row>
    <row r="14" spans="1:25" x14ac:dyDescent="0.2">
      <c r="A14">
        <v>80</v>
      </c>
      <c r="B14">
        <v>3.6</v>
      </c>
      <c r="C14" s="1">
        <v>2.75</v>
      </c>
      <c r="D14">
        <f t="shared" si="0"/>
        <v>0.85000000000000009</v>
      </c>
      <c r="E14">
        <f t="shared" si="1"/>
        <v>0.28098709112246079</v>
      </c>
      <c r="F14" s="3">
        <f t="shared" si="2"/>
        <v>4.2200000000000717</v>
      </c>
      <c r="G14">
        <f t="shared" si="3"/>
        <v>1.3950182641609463</v>
      </c>
      <c r="K14">
        <v>80</v>
      </c>
      <c r="L14">
        <v>7.5</v>
      </c>
      <c r="M14">
        <v>3.8994949374157053</v>
      </c>
      <c r="N14">
        <v>54.287600000000012</v>
      </c>
      <c r="O14">
        <v>28.225896181926519</v>
      </c>
      <c r="R14" t="s">
        <v>23</v>
      </c>
      <c r="T14">
        <v>323.995</v>
      </c>
      <c r="V14">
        <v>293.69</v>
      </c>
    </row>
    <row r="15" spans="1:25" x14ac:dyDescent="0.2">
      <c r="A15">
        <v>63</v>
      </c>
      <c r="B15" s="15">
        <v>4.3</v>
      </c>
      <c r="C15" s="1">
        <v>2.73</v>
      </c>
      <c r="D15">
        <f t="shared" si="0"/>
        <v>1.5699999999999998</v>
      </c>
      <c r="E15">
        <f t="shared" si="1"/>
        <v>0.51899968595560386</v>
      </c>
      <c r="F15" s="3">
        <f t="shared" si="2"/>
        <v>2.6500000000000719</v>
      </c>
      <c r="G15">
        <f t="shared" si="3"/>
        <v>0.87601857820534257</v>
      </c>
      <c r="K15">
        <v>63</v>
      </c>
      <c r="L15">
        <v>10.5</v>
      </c>
      <c r="M15">
        <v>5.4592929123819873</v>
      </c>
      <c r="N15">
        <v>43.787600000000012</v>
      </c>
      <c r="O15">
        <v>22.766603269544532</v>
      </c>
    </row>
    <row r="16" spans="1:25" x14ac:dyDescent="0.2">
      <c r="A16" t="s">
        <v>7</v>
      </c>
      <c r="B16" s="15">
        <v>5.4</v>
      </c>
      <c r="C16" s="1">
        <v>2.75</v>
      </c>
      <c r="D16">
        <f t="shared" si="0"/>
        <v>2.6500000000000004</v>
      </c>
      <c r="E16">
        <f t="shared" si="1"/>
        <v>0.87601857820531881</v>
      </c>
      <c r="F16" s="3">
        <f t="shared" si="2"/>
        <v>7.1498362785860081E-14</v>
      </c>
      <c r="G16">
        <f t="shared" si="3"/>
        <v>2.3635431740255556E-14</v>
      </c>
      <c r="K16" t="s">
        <v>7</v>
      </c>
      <c r="L16">
        <v>43.787599999999998</v>
      </c>
      <c r="M16">
        <v>22.766603269544525</v>
      </c>
      <c r="N16">
        <v>0</v>
      </c>
      <c r="O16">
        <v>0</v>
      </c>
    </row>
    <row r="17" spans="1:22" x14ac:dyDescent="0.2">
      <c r="B17" s="15"/>
      <c r="D17">
        <f>SUM(D4:D16)</f>
        <v>302.50500000000005</v>
      </c>
      <c r="E17">
        <f>(D17/$D$17)*100</f>
        <v>100</v>
      </c>
      <c r="F17" s="3"/>
      <c r="L17">
        <v>192.33260000000001</v>
      </c>
      <c r="M17">
        <v>100</v>
      </c>
      <c r="R17" s="2"/>
    </row>
    <row r="18" spans="1:22" x14ac:dyDescent="0.2">
      <c r="B18" s="15"/>
    </row>
    <row r="20" spans="1:22" ht="29.25" x14ac:dyDescent="0.2">
      <c r="U20" s="25" t="s">
        <v>12</v>
      </c>
      <c r="V20" s="25" t="s">
        <v>6</v>
      </c>
    </row>
    <row r="21" spans="1:22" x14ac:dyDescent="0.2">
      <c r="U21" s="30">
        <f>R3</f>
        <v>600</v>
      </c>
      <c r="V21" s="30">
        <f>Y3</f>
        <v>99.45</v>
      </c>
    </row>
    <row r="22" spans="1:22" x14ac:dyDescent="0.2">
      <c r="U22" s="30">
        <f t="shared" ref="U22:U30" si="4">R4</f>
        <v>500</v>
      </c>
      <c r="V22" s="30">
        <f t="shared" ref="V22:V30" si="5">Y4</f>
        <v>93.24</v>
      </c>
    </row>
    <row r="23" spans="1:22" x14ac:dyDescent="0.2">
      <c r="U23" s="30">
        <f t="shared" si="4"/>
        <v>400</v>
      </c>
      <c r="V23" s="30">
        <f t="shared" si="5"/>
        <v>82.6</v>
      </c>
    </row>
    <row r="24" spans="1:22" ht="15" customHeight="1" x14ac:dyDescent="0.2">
      <c r="A24" s="25" t="s">
        <v>12</v>
      </c>
      <c r="B24" s="25" t="s">
        <v>6</v>
      </c>
      <c r="F24" s="3"/>
      <c r="U24" s="30">
        <f t="shared" si="4"/>
        <v>355</v>
      </c>
      <c r="V24" s="30">
        <f t="shared" si="5"/>
        <v>76.040000000000006</v>
      </c>
    </row>
    <row r="25" spans="1:22" x14ac:dyDescent="0.2">
      <c r="A25" s="26">
        <f>A4</f>
        <v>710</v>
      </c>
      <c r="B25" s="27">
        <f>G4</f>
        <v>93.40506768483165</v>
      </c>
      <c r="F25" s="3"/>
      <c r="U25" s="30">
        <f t="shared" si="4"/>
        <v>250</v>
      </c>
      <c r="V25" s="30">
        <f t="shared" si="5"/>
        <v>57.56</v>
      </c>
    </row>
    <row r="26" spans="1:22" x14ac:dyDescent="0.2">
      <c r="A26" s="28">
        <f t="shared" ref="A26:A37" si="6">A5</f>
        <v>600</v>
      </c>
      <c r="B26" s="29">
        <f t="shared" ref="B26:B36" si="7">G5</f>
        <v>61.645262061784109</v>
      </c>
      <c r="F26" s="3"/>
      <c r="U26" s="30">
        <f t="shared" si="4"/>
        <v>212</v>
      </c>
      <c r="V26" s="30">
        <f t="shared" si="5"/>
        <v>52.01</v>
      </c>
    </row>
    <row r="27" spans="1:22" x14ac:dyDescent="0.2">
      <c r="A27" s="26">
        <f t="shared" si="6"/>
        <v>500</v>
      </c>
      <c r="B27" s="27">
        <f t="shared" si="7"/>
        <v>29.085469661658504</v>
      </c>
      <c r="F27" s="3"/>
      <c r="U27" s="30">
        <f t="shared" si="4"/>
        <v>125</v>
      </c>
      <c r="V27" s="30">
        <f t="shared" si="5"/>
        <v>35.229999999999997</v>
      </c>
    </row>
    <row r="28" spans="1:22" x14ac:dyDescent="0.2">
      <c r="A28" s="28">
        <f t="shared" si="6"/>
        <v>400</v>
      </c>
      <c r="B28" s="29">
        <f t="shared" si="7"/>
        <v>9.5998413249367989</v>
      </c>
      <c r="F28" s="3"/>
      <c r="U28" s="30">
        <f t="shared" si="4"/>
        <v>100</v>
      </c>
      <c r="V28" s="30">
        <f t="shared" si="5"/>
        <v>30.4</v>
      </c>
    </row>
    <row r="29" spans="1:22" x14ac:dyDescent="0.2">
      <c r="A29" s="26">
        <f t="shared" si="6"/>
        <v>355</v>
      </c>
      <c r="B29" s="27">
        <f t="shared" si="7"/>
        <v>4.8362836977901411</v>
      </c>
      <c r="F29" s="3"/>
      <c r="U29" s="30">
        <f>R11</f>
        <v>80</v>
      </c>
      <c r="V29" s="30">
        <f t="shared" si="5"/>
        <v>27.24</v>
      </c>
    </row>
    <row r="30" spans="1:22" x14ac:dyDescent="0.2">
      <c r="A30" s="28">
        <f t="shared" si="6"/>
        <v>300</v>
      </c>
      <c r="B30" s="29">
        <f t="shared" si="7"/>
        <v>3.4776284689509489</v>
      </c>
      <c r="F30" s="3"/>
      <c r="U30" s="30">
        <f t="shared" si="4"/>
        <v>63</v>
      </c>
      <c r="V30" s="30">
        <f t="shared" si="5"/>
        <v>23.92</v>
      </c>
    </row>
    <row r="31" spans="1:22" x14ac:dyDescent="0.2">
      <c r="A31" s="26">
        <f t="shared" si="6"/>
        <v>250</v>
      </c>
      <c r="B31" s="27">
        <f t="shared" si="7"/>
        <v>3.021437662187425</v>
      </c>
      <c r="F31" s="3"/>
    </row>
    <row r="32" spans="1:22" x14ac:dyDescent="0.2">
      <c r="A32" s="28">
        <f t="shared" si="6"/>
        <v>212</v>
      </c>
      <c r="B32" s="29">
        <f t="shared" si="7"/>
        <v>2.872679790416711</v>
      </c>
      <c r="F32" s="3"/>
    </row>
    <row r="33" spans="1:10" x14ac:dyDescent="0.2">
      <c r="A33" s="26">
        <f t="shared" si="6"/>
        <v>150</v>
      </c>
      <c r="B33" s="27">
        <f t="shared" si="7"/>
        <v>2.4363233665559481</v>
      </c>
      <c r="F33" s="3"/>
    </row>
    <row r="34" spans="1:10" x14ac:dyDescent="0.2">
      <c r="A34" s="28">
        <f t="shared" si="6"/>
        <v>100</v>
      </c>
      <c r="B34" s="29">
        <f t="shared" si="7"/>
        <v>1.6760053552834073</v>
      </c>
      <c r="F34" s="3"/>
    </row>
    <row r="35" spans="1:10" x14ac:dyDescent="0.2">
      <c r="A35" s="26">
        <f t="shared" si="6"/>
        <v>80</v>
      </c>
      <c r="B35" s="27">
        <f t="shared" si="7"/>
        <v>1.3950182641609463</v>
      </c>
      <c r="F35" s="3"/>
    </row>
    <row r="36" spans="1:10" x14ac:dyDescent="0.2">
      <c r="A36" s="28">
        <f t="shared" si="6"/>
        <v>63</v>
      </c>
      <c r="B36" s="29">
        <f t="shared" si="7"/>
        <v>0.87601857820534257</v>
      </c>
      <c r="F36" s="3"/>
    </row>
    <row r="37" spans="1:10" x14ac:dyDescent="0.2">
      <c r="A37" t="str">
        <f t="shared" si="6"/>
        <v>F</v>
      </c>
      <c r="B37" s="15"/>
    </row>
    <row r="38" spans="1:10" x14ac:dyDescent="0.2">
      <c r="B38" s="15"/>
    </row>
    <row r="44" spans="1:10" x14ac:dyDescent="0.2">
      <c r="J44" t="s">
        <v>11</v>
      </c>
    </row>
  </sheetData>
  <sortState ref="C5:C15">
    <sortCondition ref="C5:C15"/>
  </sortState>
  <pageMargins left="0" right="0" top="0.39409448818897608" bottom="0.39409448818897608" header="0" footer="0"/>
  <pageSetup paperSize="9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60" zoomScaleNormal="60" workbookViewId="0">
      <selection activeCell="J21" sqref="J21"/>
    </sheetView>
  </sheetViews>
  <sheetFormatPr defaultRowHeight="14.25" x14ac:dyDescent="0.2"/>
  <cols>
    <col min="1" max="1" width="10.75" customWidth="1"/>
    <col min="2" max="2" width="10.375" style="14" customWidth="1"/>
    <col min="3" max="14" width="10.75" customWidth="1"/>
    <col min="15" max="15" width="9" customWidth="1"/>
  </cols>
  <sheetData>
    <row r="1" spans="1:14" x14ac:dyDescent="0.2">
      <c r="A1" s="15"/>
      <c r="B1" s="15"/>
      <c r="C1" s="15"/>
      <c r="D1" s="16"/>
      <c r="M1" s="4"/>
      <c r="N1" s="4"/>
    </row>
    <row r="2" spans="1:14" x14ac:dyDescent="0.2">
      <c r="A2" s="17"/>
      <c r="B2" s="18"/>
      <c r="C2" s="15"/>
      <c r="D2" s="16"/>
      <c r="H2" s="1"/>
      <c r="M2" s="4"/>
      <c r="N2" s="5"/>
    </row>
    <row r="3" spans="1:14" x14ac:dyDescent="0.2">
      <c r="A3" s="19"/>
      <c r="B3" s="20"/>
      <c r="C3" s="15"/>
      <c r="D3" s="16"/>
      <c r="G3" s="6"/>
      <c r="H3" s="7"/>
      <c r="M3" s="8"/>
      <c r="N3" s="9"/>
    </row>
    <row r="4" spans="1:14" x14ac:dyDescent="0.2">
      <c r="A4" s="19"/>
      <c r="B4" s="20"/>
      <c r="C4" s="15"/>
      <c r="D4" s="16"/>
      <c r="G4" s="10"/>
      <c r="H4" s="11"/>
      <c r="M4" s="12"/>
      <c r="N4" s="13"/>
    </row>
    <row r="5" spans="1:14" x14ac:dyDescent="0.2">
      <c r="A5" s="19"/>
      <c r="B5" s="20"/>
      <c r="C5" s="15"/>
      <c r="D5" s="16"/>
      <c r="G5" s="6"/>
      <c r="H5" s="7"/>
      <c r="M5" s="8"/>
      <c r="N5" s="9"/>
    </row>
    <row r="6" spans="1:14" x14ac:dyDescent="0.2">
      <c r="A6" s="19"/>
      <c r="B6" s="20"/>
      <c r="C6" s="15"/>
      <c r="D6" s="16"/>
      <c r="G6" s="10"/>
      <c r="H6" s="11"/>
      <c r="M6" s="12"/>
      <c r="N6" s="13"/>
    </row>
    <row r="7" spans="1:14" x14ac:dyDescent="0.2">
      <c r="A7" s="19"/>
      <c r="B7" s="20"/>
      <c r="C7" s="15"/>
      <c r="D7" s="16"/>
      <c r="G7" s="10"/>
      <c r="H7" s="11"/>
      <c r="M7" s="12"/>
      <c r="N7" s="13"/>
    </row>
    <row r="8" spans="1:14" x14ac:dyDescent="0.2">
      <c r="A8" s="19"/>
      <c r="B8" s="20"/>
      <c r="C8" s="15"/>
      <c r="D8" s="16"/>
      <c r="G8" s="6"/>
      <c r="H8" s="7"/>
      <c r="M8" s="8"/>
      <c r="N8" s="9"/>
    </row>
    <row r="9" spans="1:14" x14ac:dyDescent="0.2">
      <c r="A9" s="19"/>
      <c r="B9" s="20"/>
      <c r="C9" s="15"/>
      <c r="D9" s="16"/>
      <c r="M9" s="12"/>
      <c r="N9" s="13"/>
    </row>
    <row r="10" spans="1:14" x14ac:dyDescent="0.2">
      <c r="A10" s="19"/>
      <c r="B10" s="20"/>
      <c r="C10" s="15"/>
      <c r="D10" s="16"/>
      <c r="M10" s="8"/>
      <c r="N10" s="9"/>
    </row>
    <row r="11" spans="1:14" x14ac:dyDescent="0.2">
      <c r="A11" s="19"/>
      <c r="B11" s="20"/>
      <c r="C11" s="15"/>
      <c r="D11" s="16"/>
      <c r="K11">
        <v>0</v>
      </c>
      <c r="M11" s="12"/>
      <c r="N11" s="13"/>
    </row>
    <row r="12" spans="1:14" x14ac:dyDescent="0.2">
      <c r="A12" s="19"/>
      <c r="B12" s="20"/>
      <c r="C12" s="15"/>
      <c r="D12" s="16"/>
      <c r="M12" s="8"/>
      <c r="N12" s="9"/>
    </row>
    <row r="13" spans="1:14" x14ac:dyDescent="0.2">
      <c r="A13" s="21"/>
      <c r="B13" s="20"/>
      <c r="C13" s="15"/>
      <c r="D13" s="16"/>
      <c r="G13" s="10"/>
      <c r="M13" s="12"/>
      <c r="N13" s="13"/>
    </row>
    <row r="14" spans="1:14" x14ac:dyDescent="0.2">
      <c r="A14" s="19"/>
      <c r="B14" s="22"/>
      <c r="C14" s="15"/>
      <c r="D14" s="16"/>
      <c r="M14" s="8"/>
      <c r="N14" s="9"/>
    </row>
    <row r="15" spans="1:14" x14ac:dyDescent="0.2">
      <c r="A15" s="21"/>
      <c r="B15" s="23"/>
      <c r="C15" s="15"/>
      <c r="D15" s="16"/>
      <c r="M15" s="12"/>
      <c r="N15" s="13"/>
    </row>
    <row r="16" spans="1:14" x14ac:dyDescent="0.2">
      <c r="A16" s="19"/>
      <c r="B16" s="22"/>
      <c r="C16" s="15"/>
      <c r="D16" s="16"/>
      <c r="M16" s="8"/>
      <c r="N16" s="9"/>
    </row>
    <row r="17" spans="1:14" x14ac:dyDescent="0.2">
      <c r="A17" s="21"/>
      <c r="B17" s="23"/>
      <c r="C17" s="15"/>
      <c r="D17" s="16"/>
      <c r="M17" s="12"/>
      <c r="N17" s="13"/>
    </row>
    <row r="18" spans="1:14" x14ac:dyDescent="0.2">
      <c r="A18" s="19"/>
      <c r="B18" s="22"/>
      <c r="C18" s="15"/>
      <c r="D18" s="16"/>
      <c r="M18" s="8"/>
      <c r="N18" s="9"/>
    </row>
    <row r="19" spans="1:14" x14ac:dyDescent="0.2">
      <c r="A19" s="21"/>
      <c r="B19" s="23"/>
      <c r="C19" s="15"/>
      <c r="D19" s="16"/>
      <c r="M19" s="4"/>
      <c r="N19" s="4"/>
    </row>
    <row r="20" spans="1:14" x14ac:dyDescent="0.2">
      <c r="A20" s="16"/>
      <c r="B20" s="24"/>
      <c r="C20" s="16"/>
      <c r="D20" s="16"/>
      <c r="M20" s="4"/>
      <c r="N20" s="4"/>
    </row>
    <row r="21" spans="1:14" x14ac:dyDescent="0.2">
      <c r="A21" s="16"/>
      <c r="B21" s="24"/>
      <c r="C21" s="16"/>
      <c r="D21" s="16"/>
    </row>
    <row r="22" spans="1:14" x14ac:dyDescent="0.2">
      <c r="A22" s="16"/>
      <c r="B22" s="24"/>
      <c r="C22" s="16"/>
      <c r="D22" s="16"/>
    </row>
    <row r="23" spans="1:14" x14ac:dyDescent="0.2">
      <c r="A23" s="16"/>
      <c r="B23" s="24"/>
      <c r="C23" s="16"/>
      <c r="D23" s="16"/>
    </row>
  </sheetData>
  <pageMargins left="0" right="0" top="0.39409448818897608" bottom="0.39409448818897608" header="0" footer="0"/>
  <pageSetup paperSize="0" fitToWidth="0" fitToHeight="0" orientation="portrait" horizontalDpi="0" verticalDpi="0" copies="0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1064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39</cp:revision>
  <dcterms:created xsi:type="dcterms:W3CDTF">2014-03-04T08:54:47Z</dcterms:created>
  <dcterms:modified xsi:type="dcterms:W3CDTF">2014-11-06T17:07:51Z</dcterms:modified>
</cp:coreProperties>
</file>