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luglio 2014\QATAR SABBIE\SABBIA NOT WASHED QATAR - comp344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3" i="2"/>
  <c r="A14" i="2"/>
  <c r="A4" i="2"/>
  <c r="A5" i="2"/>
  <c r="A6" i="2"/>
  <c r="A7" i="2"/>
  <c r="A8" i="2"/>
  <c r="A9" i="2"/>
  <c r="A10" i="2"/>
  <c r="A11" i="2"/>
  <c r="A12" i="2"/>
  <c r="A13" i="2"/>
  <c r="A3" i="2"/>
  <c r="F6" i="1"/>
  <c r="F5" i="1"/>
  <c r="F4" i="1"/>
  <c r="E4" i="1"/>
  <c r="D4" i="1"/>
  <c r="D16" i="1"/>
  <c r="D15" i="1" l="1"/>
  <c r="D14" i="1"/>
  <c r="D13" i="1"/>
  <c r="D12" i="1"/>
  <c r="D11" i="1"/>
  <c r="D10" i="1"/>
  <c r="D9" i="1"/>
  <c r="D8" i="1"/>
  <c r="D7" i="1"/>
  <c r="D6" i="1"/>
  <c r="D5" i="1"/>
  <c r="E5" i="1" l="1"/>
  <c r="E11" i="1" l="1"/>
  <c r="E12" i="1"/>
  <c r="E6" i="1"/>
  <c r="E7" i="1"/>
  <c r="E13" i="1"/>
  <c r="E8" i="1"/>
  <c r="E14" i="1"/>
  <c r="E9" i="1"/>
  <c r="E15" i="1"/>
  <c r="E10" i="1"/>
  <c r="E16" i="1" l="1"/>
  <c r="G4" i="1" l="1"/>
  <c r="G5" i="1" l="1"/>
  <c r="G6" i="1" l="1"/>
  <c r="F7" i="1"/>
  <c r="F8" i="1" l="1"/>
  <c r="G7" i="1"/>
  <c r="F9" i="1" l="1"/>
  <c r="G8" i="1"/>
  <c r="F10" i="1" l="1"/>
  <c r="G9" i="1"/>
  <c r="G10" i="1" l="1"/>
  <c r="F11" i="1"/>
  <c r="F12" i="1" l="1"/>
  <c r="G11" i="1"/>
  <c r="F13" i="1" l="1"/>
  <c r="G12" i="1"/>
  <c r="F14" i="1" l="1"/>
  <c r="G13" i="1"/>
  <c r="F15" i="1" l="1"/>
  <c r="G15" i="1" s="1"/>
  <c r="G14" i="1"/>
</calcChain>
</file>

<file path=xl/sharedStrings.xml><?xml version="1.0" encoding="utf-8"?>
<sst xmlns="http://schemas.openxmlformats.org/spreadsheetml/2006/main" count="17" uniqueCount="14">
  <si>
    <t>Diametro</t>
  </si>
  <si>
    <t>peso lordo</t>
  </si>
  <si>
    <t>tara</t>
  </si>
  <si>
    <t>peso netto</t>
  </si>
  <si>
    <t>Trattenuto %</t>
  </si>
  <si>
    <t>passante</t>
  </si>
  <si>
    <t>Passante %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</si>
  <si>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</si>
  <si>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[g]</t>
  </si>
  <si>
    <t>-</t>
  </si>
  <si>
    <t>Diameter (µm)</t>
  </si>
  <si>
    <t>Passing (%)</t>
  </si>
  <si>
    <t>Curva completa QATAR NOT WASHED</t>
  </si>
  <si>
    <t>Sand not washed Qatar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</si>
</sst>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8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  <font>
      <sz val="11"/>
      <color rgb="FFFF0000"/>
      <name val="Arial"/>
      <family val="2"/>
    </font>
    <font>
      <sz val="11"/>
      <color rgb="FF000099"/>
      <name val="Arial"/>
      <family val="2"/>
    </font>
    <font>
      <sz val="11"/>
      <color rgb="FF0066CC"/>
      <name val="Arial"/>
      <family val="2"/>
    </font>
    <font>
      <sz val="11"/>
      <color theme="4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QATAR NOT WASHED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355</c:v>
                </c:pt>
                <c:pt idx="4">
                  <c:v>300</c:v>
                </c:pt>
                <c:pt idx="5">
                  <c:v>250</c:v>
                </c:pt>
                <c:pt idx="6">
                  <c:v>212</c:v>
                </c:pt>
                <c:pt idx="7">
                  <c:v>150</c:v>
                </c:pt>
                <c:pt idx="8">
                  <c:v>100</c:v>
                </c:pt>
                <c:pt idx="9">
                  <c:v>80</c:v>
                </c:pt>
                <c:pt idx="10">
                  <c:v>63</c:v>
                </c:pt>
              </c:numCache>
            </c:numRef>
          </c:xVal>
          <c:yVal>
            <c:numRef>
              <c:f>Sheet1!$G$4:$G$15</c:f>
              <c:numCache>
                <c:formatCode>General</c:formatCode>
                <c:ptCount val="12"/>
                <c:pt idx="0">
                  <c:v>99.95598591549296</c:v>
                </c:pt>
                <c:pt idx="1">
                  <c:v>99.353331527627304</c:v>
                </c:pt>
                <c:pt idx="2">
                  <c:v>97.017199349945855</c:v>
                </c:pt>
                <c:pt idx="3">
                  <c:v>85.637865655471302</c:v>
                </c:pt>
                <c:pt idx="4">
                  <c:v>76.391522210184192</c:v>
                </c:pt>
                <c:pt idx="5">
                  <c:v>62.957069339111605</c:v>
                </c:pt>
                <c:pt idx="6">
                  <c:v>52.254875406283865</c:v>
                </c:pt>
                <c:pt idx="7">
                  <c:v>17.849404117009758</c:v>
                </c:pt>
                <c:pt idx="8">
                  <c:v>1.005552546045513</c:v>
                </c:pt>
                <c:pt idx="9">
                  <c:v>0.14219934994583813</c:v>
                </c:pt>
                <c:pt idx="10">
                  <c:v>1.6928494041179361E-2</c:v>
                </c:pt>
                <c:pt idx="11">
                  <c:v>9.322024312941454E-15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74112"/>
        <c:axId val="341377248"/>
      </c:scatterChart>
      <c:valAx>
        <c:axId val="34137411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377248"/>
        <c:crosses val="autoZero"/>
        <c:crossBetween val="midCat"/>
      </c:valAx>
      <c:valAx>
        <c:axId val="34137724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37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Sheet2!$A$3:$A$13</c:f>
              <c:numCache>
                <c:formatCode>General</c:formatCode>
                <c:ptCount val="11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355</c:v>
                </c:pt>
                <c:pt idx="4">
                  <c:v>300</c:v>
                </c:pt>
                <c:pt idx="5">
                  <c:v>250</c:v>
                </c:pt>
                <c:pt idx="6">
                  <c:v>212</c:v>
                </c:pt>
                <c:pt idx="7">
                  <c:v>150</c:v>
                </c:pt>
                <c:pt idx="8">
                  <c:v>100</c:v>
                </c:pt>
                <c:pt idx="9">
                  <c:v>80</c:v>
                </c:pt>
                <c:pt idx="10">
                  <c:v>63</c:v>
                </c:pt>
              </c:numCache>
            </c:numRef>
          </c:xVal>
          <c:yVal>
            <c:numRef>
              <c:f>Sheet2!$B$3:$B$13</c:f>
              <c:numCache>
                <c:formatCode>0.00</c:formatCode>
                <c:ptCount val="11"/>
                <c:pt idx="0">
                  <c:v>99.95598591549296</c:v>
                </c:pt>
                <c:pt idx="1">
                  <c:v>99.353331527627304</c:v>
                </c:pt>
                <c:pt idx="2">
                  <c:v>97.017199349945855</c:v>
                </c:pt>
                <c:pt idx="3">
                  <c:v>85.637865655471302</c:v>
                </c:pt>
                <c:pt idx="4">
                  <c:v>76.391522210184192</c:v>
                </c:pt>
                <c:pt idx="5">
                  <c:v>62.957069339111605</c:v>
                </c:pt>
                <c:pt idx="6">
                  <c:v>52.254875406283865</c:v>
                </c:pt>
                <c:pt idx="7">
                  <c:v>17.849404117009758</c:v>
                </c:pt>
                <c:pt idx="8">
                  <c:v>1.005552546045513</c:v>
                </c:pt>
                <c:pt idx="9">
                  <c:v>0.14219934994583813</c:v>
                </c:pt>
                <c:pt idx="10">
                  <c:v>1.6928494041179361E-2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10664"/>
        <c:axId val="343111056"/>
      </c:scatterChart>
      <c:valAx>
        <c:axId val="34311066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it-IT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3111056"/>
        <c:crosses val="autoZero"/>
        <c:crossBetween val="midCat"/>
      </c:valAx>
      <c:valAx>
        <c:axId val="3431110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(%)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1792970214922054E-2"/>
              <c:y val="0.31675226520115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311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816427</xdr:colOff>
      <xdr:row>1</xdr:row>
      <xdr:rowOff>13607</xdr:rowOff>
    </xdr:from>
    <xdr:to>
      <xdr:col>21</xdr:col>
      <xdr:colOff>557893</xdr:colOff>
      <xdr:row>24</xdr:row>
      <xdr:rowOff>149679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628651</xdr:colOff>
      <xdr:row>2</xdr:row>
      <xdr:rowOff>133349</xdr:rowOff>
    </xdr:from>
    <xdr:to>
      <xdr:col>12</xdr:col>
      <xdr:colOff>200025</xdr:colOff>
      <xdr:row>17</xdr:row>
      <xdr:rowOff>142875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zoomScale="70" zoomScaleNormal="70" workbookViewId="0">
      <selection activeCell="U35" sqref="U35"/>
    </sheetView>
  </sheetViews>
  <sheetFormatPr defaultRowHeight="14.25" x14ac:dyDescent="0.2"/>
  <cols>
    <col min="1" max="17" width="10.75" customWidth="1"/>
  </cols>
  <sheetData>
    <row r="1" spans="1:28" x14ac:dyDescent="0.2">
      <c r="A1" t="s">
        <v>12</v>
      </c>
      <c r="I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s="2"/>
      <c r="R2" s="2"/>
      <c r="S2" s="2"/>
      <c r="T2" s="2"/>
      <c r="U2" s="2"/>
      <c r="V2" s="2"/>
      <c r="W2" s="2"/>
      <c r="X2" s="4"/>
      <c r="Y2" s="4"/>
      <c r="Z2" s="2"/>
      <c r="AA2" s="2"/>
      <c r="AB2" s="2"/>
    </row>
    <row r="3" spans="1:28" x14ac:dyDescent="0.2">
      <c r="A3" s="1" t="s">
        <v>7</v>
      </c>
      <c r="B3" s="1" t="s">
        <v>8</v>
      </c>
      <c r="C3" s="1" t="s">
        <v>8</v>
      </c>
      <c r="D3" s="1" t="s">
        <v>8</v>
      </c>
      <c r="F3" s="1" t="s">
        <v>8</v>
      </c>
      <c r="I3" s="3"/>
      <c r="R3" s="2"/>
      <c r="S3" s="2"/>
      <c r="T3" s="2"/>
      <c r="U3" s="2"/>
      <c r="V3" s="2"/>
      <c r="W3" s="2"/>
      <c r="X3" s="5"/>
      <c r="Y3" s="6"/>
      <c r="Z3" s="2"/>
      <c r="AA3" s="2"/>
      <c r="AB3" s="2"/>
    </row>
    <row r="4" spans="1:28" x14ac:dyDescent="0.2">
      <c r="A4">
        <v>710</v>
      </c>
      <c r="B4">
        <v>2.95</v>
      </c>
      <c r="C4">
        <v>2.82</v>
      </c>
      <c r="D4">
        <f>B4-C4</f>
        <v>0.13000000000000034</v>
      </c>
      <c r="E4">
        <f>D4/$D$16*100</f>
        <v>4.4014084507042368E-2</v>
      </c>
      <c r="F4">
        <f>D16-D4</f>
        <v>295.23</v>
      </c>
      <c r="G4">
        <f>F4/$D$16*100</f>
        <v>99.95598591549296</v>
      </c>
      <c r="I4" s="3"/>
      <c r="R4" s="2"/>
      <c r="S4" s="2"/>
      <c r="T4" s="2"/>
      <c r="U4" s="2"/>
      <c r="V4" s="2"/>
      <c r="W4" s="2"/>
      <c r="X4" s="7"/>
      <c r="Y4" s="8"/>
      <c r="Z4" s="2"/>
      <c r="AA4" s="2"/>
      <c r="AB4" s="2"/>
    </row>
    <row r="5" spans="1:28" x14ac:dyDescent="0.2">
      <c r="A5">
        <v>600</v>
      </c>
      <c r="B5">
        <v>4.5</v>
      </c>
      <c r="C5">
        <v>2.72</v>
      </c>
      <c r="D5">
        <f t="shared" ref="D4:D15" si="0">B5-C5</f>
        <v>1.7799999999999998</v>
      </c>
      <c r="E5">
        <f>D5/$D$16*100</f>
        <v>0.60265438786565539</v>
      </c>
      <c r="F5">
        <f>F4-D5</f>
        <v>293.45000000000005</v>
      </c>
      <c r="G5">
        <f>F5/$D$16*100</f>
        <v>99.353331527627304</v>
      </c>
      <c r="I5" s="3"/>
      <c r="R5" s="2"/>
      <c r="S5" s="2"/>
      <c r="T5" s="2"/>
      <c r="U5" s="2"/>
      <c r="V5" s="2"/>
      <c r="W5" s="2"/>
      <c r="X5" s="5"/>
      <c r="Y5" s="6"/>
      <c r="Z5" s="2"/>
      <c r="AA5" s="2"/>
      <c r="AB5" s="2"/>
    </row>
    <row r="6" spans="1:28" x14ac:dyDescent="0.2">
      <c r="A6">
        <v>500</v>
      </c>
      <c r="B6">
        <v>9.8000000000000007</v>
      </c>
      <c r="C6">
        <v>2.9</v>
      </c>
      <c r="D6">
        <f t="shared" si="0"/>
        <v>6.9</v>
      </c>
      <c r="E6">
        <f>D6/$D$16*100</f>
        <v>2.3361321776814736</v>
      </c>
      <c r="F6">
        <f>F5-D6</f>
        <v>286.55000000000007</v>
      </c>
      <c r="G6">
        <f>F6/$D$16*100</f>
        <v>97.017199349945855</v>
      </c>
      <c r="I6" s="3"/>
      <c r="R6" s="2"/>
      <c r="S6" s="2"/>
      <c r="T6" s="2"/>
      <c r="U6" s="2"/>
      <c r="V6" s="2"/>
      <c r="W6" s="2"/>
      <c r="X6" s="7"/>
      <c r="Y6" s="8"/>
      <c r="Z6" s="2"/>
      <c r="AA6" s="2"/>
      <c r="AB6" s="2"/>
    </row>
    <row r="7" spans="1:28" x14ac:dyDescent="0.2">
      <c r="A7">
        <v>355</v>
      </c>
      <c r="B7">
        <v>36.4</v>
      </c>
      <c r="C7">
        <v>2.79</v>
      </c>
      <c r="D7">
        <f t="shared" si="0"/>
        <v>33.61</v>
      </c>
      <c r="E7">
        <f>D7/$D$16*100</f>
        <v>11.379333694474539</v>
      </c>
      <c r="F7">
        <f t="shared" ref="F5:F15" si="1">F6-D7</f>
        <v>252.94000000000005</v>
      </c>
      <c r="G7">
        <f>F7/$D$16*100</f>
        <v>85.637865655471302</v>
      </c>
      <c r="I7" s="3"/>
      <c r="R7" s="2"/>
      <c r="S7" s="2"/>
      <c r="T7" s="2"/>
      <c r="U7" s="2"/>
      <c r="V7" s="2"/>
      <c r="W7" s="2"/>
      <c r="X7" s="5"/>
      <c r="Y7" s="6"/>
      <c r="Z7" s="2"/>
      <c r="AA7" s="2"/>
      <c r="AB7" s="2"/>
    </row>
    <row r="8" spans="1:28" x14ac:dyDescent="0.2">
      <c r="A8">
        <v>300</v>
      </c>
      <c r="B8">
        <v>30</v>
      </c>
      <c r="C8">
        <v>2.69</v>
      </c>
      <c r="D8">
        <f t="shared" si="0"/>
        <v>27.31</v>
      </c>
      <c r="E8">
        <f>D8/$D$16*100</f>
        <v>9.2463434452871063</v>
      </c>
      <c r="F8">
        <f t="shared" si="1"/>
        <v>225.63000000000005</v>
      </c>
      <c r="G8">
        <f>F8/$D$16*100</f>
        <v>76.391522210184192</v>
      </c>
      <c r="I8" s="3"/>
      <c r="R8" s="2"/>
      <c r="S8" s="2"/>
      <c r="T8" s="2"/>
      <c r="U8" s="2"/>
      <c r="V8" s="2"/>
      <c r="W8" s="2"/>
      <c r="X8" s="7"/>
      <c r="Y8" s="8"/>
      <c r="Z8" s="2"/>
      <c r="AA8" s="2"/>
      <c r="AB8" s="2"/>
    </row>
    <row r="9" spans="1:28" x14ac:dyDescent="0.2">
      <c r="A9">
        <v>250</v>
      </c>
      <c r="B9">
        <v>42.4</v>
      </c>
      <c r="C9">
        <v>2.72</v>
      </c>
      <c r="D9">
        <f t="shared" si="0"/>
        <v>39.68</v>
      </c>
      <c r="E9">
        <f>D9/$D$16*100</f>
        <v>13.434452871072589</v>
      </c>
      <c r="F9">
        <f t="shared" si="1"/>
        <v>185.95000000000005</v>
      </c>
      <c r="G9">
        <f>F9/$D$16*100</f>
        <v>62.957069339111605</v>
      </c>
      <c r="I9" s="3"/>
      <c r="R9" s="2"/>
      <c r="S9" s="2"/>
      <c r="T9" s="2"/>
      <c r="U9" s="2"/>
      <c r="V9" s="2"/>
      <c r="W9" s="2"/>
      <c r="X9" s="5"/>
      <c r="Y9" s="6"/>
      <c r="Z9" s="2"/>
      <c r="AA9" s="2"/>
      <c r="AB9" s="2"/>
    </row>
    <row r="10" spans="1:28" x14ac:dyDescent="0.2">
      <c r="A10">
        <v>212</v>
      </c>
      <c r="B10">
        <v>34.25</v>
      </c>
      <c r="C10">
        <v>2.64</v>
      </c>
      <c r="D10">
        <f t="shared" si="0"/>
        <v>31.61</v>
      </c>
      <c r="E10">
        <f>D10/$D$16*100</f>
        <v>10.702193932827734</v>
      </c>
      <c r="F10">
        <f t="shared" si="1"/>
        <v>154.34000000000003</v>
      </c>
      <c r="G10">
        <f>F10/$D$16*100</f>
        <v>52.254875406283865</v>
      </c>
      <c r="I10" s="3"/>
      <c r="R10" s="2"/>
      <c r="S10" s="2"/>
      <c r="T10" s="2"/>
      <c r="U10" s="2"/>
      <c r="V10" s="2"/>
      <c r="W10" s="2"/>
      <c r="X10" s="7"/>
      <c r="Y10" s="8"/>
      <c r="Z10" s="2"/>
      <c r="AA10" s="2"/>
      <c r="AB10" s="2"/>
    </row>
    <row r="11" spans="1:28" x14ac:dyDescent="0.2">
      <c r="A11">
        <v>150</v>
      </c>
      <c r="B11">
        <v>104.5</v>
      </c>
      <c r="C11">
        <v>2.88</v>
      </c>
      <c r="D11">
        <f t="shared" si="0"/>
        <v>101.62</v>
      </c>
      <c r="E11">
        <f>D11/$D$16*100</f>
        <v>34.405471289274111</v>
      </c>
      <c r="F11">
        <f t="shared" si="1"/>
        <v>52.720000000000027</v>
      </c>
      <c r="G11">
        <f>F11/$D$16*100</f>
        <v>17.849404117009758</v>
      </c>
      <c r="I11" s="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">
      <c r="A12">
        <v>100</v>
      </c>
      <c r="B12">
        <v>52.45</v>
      </c>
      <c r="C12">
        <v>2.7</v>
      </c>
      <c r="D12">
        <f t="shared" si="0"/>
        <v>49.75</v>
      </c>
      <c r="E12">
        <f>D12/$D$16*100</f>
        <v>16.843851570964247</v>
      </c>
      <c r="F12">
        <f t="shared" si="1"/>
        <v>2.9700000000000273</v>
      </c>
      <c r="G12">
        <f>F12/$D$16*100</f>
        <v>1.005552546045513</v>
      </c>
      <c r="I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">
      <c r="A13">
        <v>80</v>
      </c>
      <c r="B13">
        <v>5.3</v>
      </c>
      <c r="C13">
        <v>2.75</v>
      </c>
      <c r="D13">
        <f t="shared" si="0"/>
        <v>2.5499999999999998</v>
      </c>
      <c r="E13">
        <f>D13/$D$16*100</f>
        <v>0.86335319609967487</v>
      </c>
      <c r="F13">
        <f t="shared" si="1"/>
        <v>0.42000000000002746</v>
      </c>
      <c r="G13">
        <f>F13/$D$16*100</f>
        <v>0.14219934994583813</v>
      </c>
      <c r="I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">
      <c r="A14">
        <v>63</v>
      </c>
      <c r="B14">
        <v>3.1</v>
      </c>
      <c r="C14">
        <v>2.73</v>
      </c>
      <c r="D14">
        <f t="shared" si="0"/>
        <v>0.37000000000000011</v>
      </c>
      <c r="E14">
        <f>D14/$D$16*100</f>
        <v>0.12527085590465875</v>
      </c>
      <c r="F14">
        <f t="shared" si="1"/>
        <v>5.0000000000027356E-2</v>
      </c>
      <c r="G14">
        <f>F14/$D$16*100</f>
        <v>1.6928494041179361E-2</v>
      </c>
      <c r="I14" s="3"/>
      <c r="J14" s="3"/>
      <c r="K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">
      <c r="A15" t="s">
        <v>9</v>
      </c>
      <c r="B15">
        <v>2.8</v>
      </c>
      <c r="C15">
        <v>2.75</v>
      </c>
      <c r="D15">
        <f t="shared" si="0"/>
        <v>4.9999999999999822E-2</v>
      </c>
      <c r="E15">
        <f>D15/$D$16*100</f>
        <v>1.6928494041170038E-2</v>
      </c>
      <c r="F15">
        <f t="shared" si="1"/>
        <v>2.7533531010703882E-14</v>
      </c>
      <c r="G15">
        <f>F15/$D$16*100</f>
        <v>9.322024312941454E-15</v>
      </c>
      <c r="I15" s="3"/>
      <c r="J15" s="3"/>
      <c r="K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D16">
        <f>SUM(D4:D15)</f>
        <v>295.36</v>
      </c>
      <c r="E16">
        <f>SUM(E3:E15)</f>
        <v>100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3:28" x14ac:dyDescent="0.2"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3:28" x14ac:dyDescent="0.2"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3:28" x14ac:dyDescent="0.2"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3:28" x14ac:dyDescent="0.2"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3:28" x14ac:dyDescent="0.2">
      <c r="M21" s="1"/>
      <c r="N21" s="1"/>
      <c r="O21" s="1"/>
      <c r="Q21" s="1"/>
      <c r="R21" s="2"/>
      <c r="S21" s="2"/>
      <c r="T21" s="2"/>
      <c r="U21" s="4"/>
      <c r="V21" s="4"/>
      <c r="W21" s="2"/>
      <c r="X21" s="2"/>
      <c r="Y21" s="2"/>
      <c r="Z21" s="2"/>
      <c r="AA21" s="2"/>
      <c r="AB21" s="2"/>
    </row>
    <row r="22" spans="13:28" x14ac:dyDescent="0.2">
      <c r="R22" s="2"/>
      <c r="S22" s="2"/>
      <c r="T22" s="2"/>
      <c r="U22" s="5"/>
      <c r="V22" s="6"/>
      <c r="W22" s="2"/>
      <c r="X22" s="2"/>
      <c r="Y22" s="2"/>
      <c r="Z22" s="2"/>
      <c r="AA22" s="2"/>
      <c r="AB22" s="2"/>
    </row>
    <row r="23" spans="13:28" x14ac:dyDescent="0.2">
      <c r="R23" s="2"/>
      <c r="S23" s="2"/>
      <c r="T23" s="2"/>
      <c r="U23" s="7"/>
      <c r="V23" s="8"/>
      <c r="W23" s="2"/>
      <c r="X23" s="2"/>
      <c r="Y23" s="2"/>
      <c r="Z23" s="2"/>
      <c r="AA23" s="2"/>
      <c r="AB23" s="2"/>
    </row>
    <row r="24" spans="13:28" x14ac:dyDescent="0.2">
      <c r="R24" s="2"/>
      <c r="S24" s="2"/>
      <c r="T24" s="2"/>
      <c r="U24" s="5"/>
      <c r="V24" s="6"/>
      <c r="W24" s="2"/>
      <c r="X24" s="2"/>
      <c r="Y24" s="2"/>
      <c r="Z24" s="2"/>
      <c r="AA24" s="2"/>
      <c r="AB24" s="2"/>
    </row>
    <row r="25" spans="13:28" x14ac:dyDescent="0.2">
      <c r="R25" s="2"/>
      <c r="S25" s="2"/>
      <c r="T25" s="2"/>
      <c r="U25" s="7"/>
      <c r="V25" s="8"/>
      <c r="W25" s="2"/>
      <c r="X25" s="2"/>
      <c r="Y25" s="2"/>
      <c r="Z25" s="2"/>
      <c r="AA25" s="2"/>
      <c r="AB25" s="2"/>
    </row>
    <row r="26" spans="13:28" x14ac:dyDescent="0.2">
      <c r="R26" s="2"/>
      <c r="S26" s="2"/>
      <c r="T26" s="2"/>
      <c r="U26" s="5"/>
      <c r="V26" s="6"/>
      <c r="W26" s="2"/>
      <c r="X26" s="2"/>
      <c r="Y26" s="2"/>
      <c r="Z26" s="2"/>
      <c r="AA26" s="2"/>
      <c r="AB26" s="2"/>
    </row>
    <row r="27" spans="13:28" x14ac:dyDescent="0.2">
      <c r="R27" s="2"/>
      <c r="S27" s="2"/>
      <c r="T27" s="2"/>
      <c r="U27" s="7"/>
      <c r="V27" s="8"/>
      <c r="W27" s="2"/>
      <c r="X27" s="2"/>
      <c r="Y27" s="2"/>
      <c r="Z27" s="2"/>
      <c r="AA27" s="2"/>
      <c r="AB27" s="2"/>
    </row>
    <row r="28" spans="13:28" x14ac:dyDescent="0.2">
      <c r="R28" s="2"/>
      <c r="S28" s="2"/>
      <c r="T28" s="2"/>
      <c r="U28" s="5"/>
      <c r="V28" s="6"/>
      <c r="W28" s="2"/>
      <c r="X28" s="2"/>
      <c r="Y28" s="2"/>
      <c r="Z28" s="2"/>
      <c r="AA28" s="2"/>
      <c r="AB28" s="2"/>
    </row>
    <row r="29" spans="13:28" x14ac:dyDescent="0.2">
      <c r="R29" s="2"/>
      <c r="S29" s="2"/>
      <c r="T29" s="2"/>
      <c r="U29" s="7"/>
      <c r="V29" s="8"/>
      <c r="W29" s="2"/>
      <c r="X29" s="2"/>
      <c r="Y29" s="2"/>
      <c r="Z29" s="2"/>
      <c r="AA29" s="2"/>
      <c r="AB29" s="2"/>
    </row>
    <row r="30" spans="13:28" x14ac:dyDescent="0.2">
      <c r="R30" s="2"/>
      <c r="S30" s="2"/>
      <c r="T30" s="2"/>
      <c r="U30" s="5"/>
      <c r="V30" s="6"/>
      <c r="W30" s="2"/>
      <c r="X30" s="2"/>
      <c r="Y30" s="2"/>
      <c r="Z30" s="2"/>
      <c r="AA30" s="2"/>
      <c r="AB30" s="2"/>
    </row>
    <row r="31" spans="13:28" x14ac:dyDescent="0.2">
      <c r="R31" s="2"/>
      <c r="S31" s="2"/>
      <c r="T31" s="2"/>
      <c r="U31" s="7"/>
      <c r="V31" s="8"/>
      <c r="W31" s="2"/>
      <c r="X31" s="2"/>
      <c r="Y31" s="2"/>
      <c r="Z31" s="2"/>
      <c r="AA31" s="2"/>
      <c r="AB31" s="2"/>
    </row>
    <row r="32" spans="13:28" x14ac:dyDescent="0.2">
      <c r="R32" s="2"/>
      <c r="S32" s="2"/>
      <c r="T32" s="2"/>
      <c r="U32" s="5"/>
      <c r="V32" s="6"/>
      <c r="W32" s="2"/>
      <c r="X32" s="2"/>
      <c r="Y32" s="2"/>
      <c r="Z32" s="2"/>
      <c r="AA32" s="2"/>
      <c r="AB32" s="2"/>
    </row>
    <row r="33" spans="1:28" x14ac:dyDescent="0.2"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"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28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28" x14ac:dyDescent="0.2">
      <c r="A37" s="4"/>
      <c r="B37" s="4"/>
      <c r="C37" s="2"/>
      <c r="D37" s="2"/>
      <c r="E37" s="2"/>
      <c r="F37" s="2"/>
      <c r="G37" s="2"/>
      <c r="H37" s="2"/>
      <c r="I37" s="2"/>
    </row>
    <row r="38" spans="1:28" x14ac:dyDescent="0.2">
      <c r="A38" s="5"/>
      <c r="B38" s="6"/>
      <c r="C38" s="2"/>
      <c r="D38" s="2"/>
      <c r="E38" s="2"/>
      <c r="F38" s="2"/>
      <c r="G38" s="2"/>
      <c r="H38" s="2"/>
      <c r="I38" s="2"/>
    </row>
    <row r="39" spans="1:28" x14ac:dyDescent="0.2">
      <c r="A39" s="7"/>
      <c r="B39" s="8"/>
      <c r="C39" s="2"/>
      <c r="D39" s="2"/>
      <c r="E39" s="2"/>
      <c r="F39" s="2"/>
      <c r="G39" s="2"/>
      <c r="H39" s="2"/>
      <c r="I39" s="2"/>
    </row>
    <row r="40" spans="1:28" x14ac:dyDescent="0.2">
      <c r="A40" s="5"/>
      <c r="B40" s="6"/>
      <c r="C40" s="2"/>
      <c r="D40" s="2"/>
      <c r="E40" s="2"/>
      <c r="F40" s="2"/>
      <c r="G40" s="2"/>
      <c r="H40" s="2"/>
      <c r="I40" s="2"/>
    </row>
    <row r="41" spans="1:28" x14ac:dyDescent="0.2">
      <c r="A41" s="7"/>
      <c r="B41" s="8"/>
      <c r="C41" s="2"/>
      <c r="D41" s="2"/>
      <c r="E41" s="2"/>
      <c r="F41" s="2"/>
      <c r="G41" s="2"/>
      <c r="H41" s="2"/>
      <c r="I41" s="2"/>
    </row>
    <row r="42" spans="1:28" x14ac:dyDescent="0.2">
      <c r="A42" s="5"/>
      <c r="B42" s="6"/>
      <c r="C42" s="2"/>
      <c r="D42" s="2"/>
      <c r="E42" s="2"/>
      <c r="F42" s="2"/>
      <c r="G42" s="2"/>
      <c r="H42" s="2"/>
      <c r="I42" s="2"/>
    </row>
    <row r="43" spans="1:28" x14ac:dyDescent="0.2">
      <c r="A43" s="7"/>
      <c r="B43" s="8"/>
      <c r="C43" s="2"/>
      <c r="D43" s="2"/>
      <c r="E43" s="2"/>
      <c r="F43" s="2"/>
      <c r="G43" s="2"/>
      <c r="H43" s="2"/>
      <c r="I43" s="2"/>
    </row>
    <row r="44" spans="1:28" x14ac:dyDescent="0.2">
      <c r="A44" s="5"/>
      <c r="B44" s="6"/>
      <c r="C44" s="2"/>
      <c r="D44" s="2"/>
      <c r="E44" s="2"/>
      <c r="F44" s="2"/>
      <c r="G44" s="2"/>
      <c r="H44" s="2"/>
      <c r="I44" s="2"/>
    </row>
    <row r="45" spans="1:28" x14ac:dyDescent="0.2">
      <c r="A45" s="7"/>
      <c r="B45" s="8"/>
      <c r="C45" s="2"/>
      <c r="D45" s="2"/>
      <c r="E45" s="2"/>
      <c r="F45" s="2"/>
      <c r="G45" s="2"/>
      <c r="H45" s="2"/>
      <c r="I45" s="2"/>
    </row>
    <row r="46" spans="1:28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28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28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">
      <c r="A50" s="2"/>
      <c r="B50" s="2"/>
      <c r="C50" s="2"/>
      <c r="D50" s="2"/>
      <c r="E50" s="2"/>
      <c r="F50" s="2"/>
      <c r="G50" s="2"/>
      <c r="H50" s="2"/>
      <c r="I50" s="2"/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25" sqref="E25"/>
    </sheetView>
  </sheetViews>
  <sheetFormatPr defaultRowHeight="14.25" x14ac:dyDescent="0.2"/>
  <cols>
    <col min="1" max="1" width="9.125" customWidth="1"/>
    <col min="2" max="2" width="9" customWidth="1"/>
    <col min="3" max="7" width="10.75" customWidth="1"/>
  </cols>
  <sheetData>
    <row r="1" spans="1:7" x14ac:dyDescent="0.2">
      <c r="C1" s="2" t="s">
        <v>13</v>
      </c>
      <c r="D1" s="2"/>
      <c r="F1" s="2"/>
      <c r="G1" s="2"/>
    </row>
    <row r="2" spans="1:7" ht="28.5" x14ac:dyDescent="0.2">
      <c r="A2" s="11" t="s">
        <v>10</v>
      </c>
      <c r="B2" s="11" t="s">
        <v>11</v>
      </c>
      <c r="D2" s="2"/>
      <c r="E2" s="2"/>
    </row>
    <row r="3" spans="1:7" x14ac:dyDescent="0.2">
      <c r="A3" s="12">
        <f>Sheet1!A4</f>
        <v>710</v>
      </c>
      <c r="B3" s="13">
        <f>Sheet1!G4</f>
        <v>99.95598591549296</v>
      </c>
      <c r="D3" s="2"/>
      <c r="E3" s="2"/>
    </row>
    <row r="4" spans="1:7" x14ac:dyDescent="0.2">
      <c r="A4" s="14">
        <f>Sheet1!A5</f>
        <v>600</v>
      </c>
      <c r="B4" s="15">
        <f>Sheet1!G5</f>
        <v>99.353331527627304</v>
      </c>
      <c r="D4" s="2"/>
      <c r="E4" s="2"/>
    </row>
    <row r="5" spans="1:7" x14ac:dyDescent="0.2">
      <c r="A5" s="12">
        <f>Sheet1!A6</f>
        <v>500</v>
      </c>
      <c r="B5" s="13">
        <f>Sheet1!G6</f>
        <v>97.017199349945855</v>
      </c>
      <c r="D5" s="2"/>
      <c r="E5" s="2"/>
    </row>
    <row r="6" spans="1:7" x14ac:dyDescent="0.2">
      <c r="A6" s="14">
        <f>Sheet1!A7</f>
        <v>355</v>
      </c>
      <c r="B6" s="15">
        <f>Sheet1!G7</f>
        <v>85.637865655471302</v>
      </c>
      <c r="D6" s="2"/>
      <c r="E6" s="2"/>
    </row>
    <row r="7" spans="1:7" x14ac:dyDescent="0.2">
      <c r="A7" s="12">
        <f>Sheet1!A8</f>
        <v>300</v>
      </c>
      <c r="B7" s="13">
        <f>Sheet1!G8</f>
        <v>76.391522210184192</v>
      </c>
      <c r="D7" s="2"/>
      <c r="E7" s="2"/>
    </row>
    <row r="8" spans="1:7" x14ac:dyDescent="0.2">
      <c r="A8" s="14">
        <f>Sheet1!A9</f>
        <v>250</v>
      </c>
      <c r="B8" s="15">
        <f>Sheet1!G9</f>
        <v>62.957069339111605</v>
      </c>
      <c r="D8" s="2"/>
      <c r="E8" s="2"/>
    </row>
    <row r="9" spans="1:7" x14ac:dyDescent="0.2">
      <c r="A9" s="12">
        <f>Sheet1!A10</f>
        <v>212</v>
      </c>
      <c r="B9" s="13">
        <f>Sheet1!G10</f>
        <v>52.254875406283865</v>
      </c>
      <c r="D9" s="2"/>
      <c r="E9" s="2"/>
    </row>
    <row r="10" spans="1:7" x14ac:dyDescent="0.2">
      <c r="A10" s="14">
        <f>Sheet1!A11</f>
        <v>150</v>
      </c>
      <c r="B10" s="15">
        <f>Sheet1!G11</f>
        <v>17.849404117009758</v>
      </c>
      <c r="D10" s="2"/>
      <c r="E10" s="2"/>
    </row>
    <row r="11" spans="1:7" x14ac:dyDescent="0.2">
      <c r="A11" s="12">
        <f>Sheet1!A12</f>
        <v>100</v>
      </c>
      <c r="B11" s="13">
        <f>Sheet1!G12</f>
        <v>1.005552546045513</v>
      </c>
      <c r="D11" s="2"/>
      <c r="E11" s="2"/>
    </row>
    <row r="12" spans="1:7" x14ac:dyDescent="0.2">
      <c r="A12" s="14">
        <f>Sheet1!A13</f>
        <v>80</v>
      </c>
      <c r="B12" s="15">
        <f>Sheet1!G13</f>
        <v>0.14219934994583813</v>
      </c>
    </row>
    <row r="13" spans="1:7" x14ac:dyDescent="0.2">
      <c r="A13" s="12">
        <f>Sheet1!A14</f>
        <v>63</v>
      </c>
      <c r="B13" s="13">
        <f>Sheet1!G14</f>
        <v>1.6928494041179361E-2</v>
      </c>
    </row>
    <row r="14" spans="1:7" x14ac:dyDescent="0.2">
      <c r="A14" s="14" t="str">
        <f>Sheet1!A15</f>
        <v>-</v>
      </c>
      <c r="B14" s="15">
        <f>Sheet1!G15</f>
        <v>9.322024312941454E-15</v>
      </c>
    </row>
    <row r="15" spans="1:7" x14ac:dyDescent="0.2">
      <c r="A15" s="5"/>
      <c r="B15" s="6"/>
    </row>
    <row r="16" spans="1:7" x14ac:dyDescent="0.2">
      <c r="A16" s="9"/>
      <c r="B16" s="10"/>
    </row>
    <row r="17" spans="1:2" x14ac:dyDescent="0.2">
      <c r="A17" s="5"/>
      <c r="B17" s="6"/>
    </row>
    <row r="18" spans="1:2" x14ac:dyDescent="0.2">
      <c r="A18" s="9"/>
      <c r="B18" s="10"/>
    </row>
    <row r="19" spans="1:2" x14ac:dyDescent="0.2">
      <c r="A19" s="5"/>
      <c r="B19" s="6"/>
    </row>
    <row r="20" spans="1:2" x14ac:dyDescent="0.2">
      <c r="A20" s="9"/>
      <c r="B20" s="10"/>
    </row>
    <row r="21" spans="1:2" x14ac:dyDescent="0.2">
      <c r="A21" s="5"/>
      <c r="B21" s="6"/>
    </row>
    <row r="22" spans="1:2" x14ac:dyDescent="0.2">
      <c r="A22" s="9"/>
      <c r="B22" s="10"/>
    </row>
    <row r="23" spans="1:2" x14ac:dyDescent="0.2">
      <c r="A23" s="5"/>
      <c r="B23" s="6"/>
    </row>
    <row r="24" spans="1:2" x14ac:dyDescent="0.2">
      <c r="A24" s="9"/>
      <c r="B24" s="9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11</cp:revision>
  <dcterms:created xsi:type="dcterms:W3CDTF">2009-04-16T11:32:48Z</dcterms:created>
  <dcterms:modified xsi:type="dcterms:W3CDTF">2015-03-17T10:08:11Z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