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torio\Desktop\CURVE GRAN\curve luglio 2014\QATAR SABBIE\SABBIA WASHED QATAR - comp 343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27" i="1" l="1"/>
  <c r="G28" i="1"/>
  <c r="G29" i="1"/>
  <c r="G30" i="1"/>
  <c r="G31" i="1"/>
  <c r="G32" i="1"/>
  <c r="G33" i="1"/>
  <c r="G34" i="1"/>
  <c r="G35" i="1"/>
  <c r="G36" i="1"/>
  <c r="G37" i="1"/>
  <c r="G38" i="1"/>
  <c r="G26" i="1"/>
  <c r="F28" i="1"/>
  <c r="F29" i="1"/>
  <c r="F30" i="1" s="1"/>
  <c r="F31" i="1" s="1"/>
  <c r="F32" i="1" s="1"/>
  <c r="F33" i="1" s="1"/>
  <c r="F34" i="1" s="1"/>
  <c r="F35" i="1" s="1"/>
  <c r="F36" i="1" s="1"/>
  <c r="F37" i="1" s="1"/>
  <c r="F38" i="1" s="1"/>
  <c r="F27" i="1"/>
  <c r="F26" i="1"/>
  <c r="E27" i="1"/>
  <c r="E28" i="1"/>
  <c r="E29" i="1"/>
  <c r="E30" i="1"/>
  <c r="E31" i="1"/>
  <c r="E32" i="1"/>
  <c r="E33" i="1"/>
  <c r="E34" i="1"/>
  <c r="E35" i="1"/>
  <c r="E36" i="1"/>
  <c r="E37" i="1"/>
  <c r="E38" i="1"/>
  <c r="E26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4" i="1"/>
  <c r="D5" i="1"/>
  <c r="D18" i="1" l="1"/>
  <c r="A14" i="2"/>
  <c r="A4" i="2"/>
  <c r="A5" i="2"/>
  <c r="A6" i="2"/>
  <c r="A7" i="2"/>
  <c r="A8" i="2"/>
  <c r="A9" i="2"/>
  <c r="A10" i="2"/>
  <c r="A11" i="2"/>
  <c r="A12" i="2"/>
  <c r="A13" i="2"/>
  <c r="A3" i="2"/>
  <c r="D6" i="1"/>
  <c r="E6" i="1" l="1"/>
  <c r="E10" i="1"/>
  <c r="E14" i="1"/>
  <c r="E9" i="1"/>
  <c r="E7" i="1"/>
  <c r="E11" i="1"/>
  <c r="E15" i="1"/>
  <c r="E13" i="1"/>
  <c r="F4" i="1"/>
  <c r="E8" i="1"/>
  <c r="E12" i="1"/>
  <c r="E16" i="1"/>
  <c r="E17" i="1"/>
  <c r="E4" i="1"/>
  <c r="E5" i="1"/>
  <c r="D17" i="1"/>
  <c r="D16" i="1"/>
  <c r="D15" i="1"/>
  <c r="D14" i="1"/>
  <c r="D13" i="1"/>
  <c r="D12" i="1"/>
  <c r="D11" i="1"/>
  <c r="D10" i="1"/>
  <c r="D9" i="1"/>
  <c r="D8" i="1"/>
  <c r="D7" i="1"/>
  <c r="G4" i="1" l="1"/>
  <c r="F5" i="1"/>
  <c r="E18" i="1"/>
  <c r="G5" i="1" l="1"/>
  <c r="F6" i="1"/>
  <c r="G6" i="1" l="1"/>
  <c r="B3" i="2" s="1"/>
  <c r="F7" i="1"/>
  <c r="G7" i="1" l="1"/>
  <c r="B4" i="2" s="1"/>
  <c r="F8" i="1"/>
  <c r="G8" i="1" s="1"/>
  <c r="B5" i="2" s="1"/>
  <c r="F9" i="1" l="1"/>
  <c r="G9" i="1" s="1"/>
  <c r="F10" i="1"/>
  <c r="G10" i="1" s="1"/>
  <c r="B6" i="2"/>
  <c r="F11" i="1" l="1"/>
  <c r="G11" i="1" s="1"/>
  <c r="B7" i="2"/>
  <c r="F12" i="1" l="1"/>
  <c r="G12" i="1" s="1"/>
  <c r="B8" i="2"/>
  <c r="B9" i="2" l="1"/>
  <c r="F13" i="1"/>
  <c r="G13" i="1" s="1"/>
  <c r="F14" i="1" l="1"/>
  <c r="G14" i="1" s="1"/>
  <c r="B10" i="2"/>
  <c r="F15" i="1" l="1"/>
  <c r="G15" i="1" s="1"/>
  <c r="B11" i="2"/>
  <c r="F16" i="1" l="1"/>
  <c r="G16" i="1" s="1"/>
  <c r="B12" i="2"/>
  <c r="F17" i="1" l="1"/>
  <c r="B13" i="2"/>
  <c r="G17" i="1" l="1"/>
  <c r="B14" i="2" s="1"/>
</calcChain>
</file>

<file path=xl/sharedStrings.xml><?xml version="1.0" encoding="utf-8"?>
<sst xmlns="http://schemas.openxmlformats.org/spreadsheetml/2006/main" count="30" uniqueCount="14">
  <si>
    <t>Diametro</t>
  </si>
  <si>
    <t>peso lordo</t>
  </si>
  <si>
    <t>tara</t>
  </si>
  <si>
    <t>peso netto</t>
  </si>
  <si>
    <t>Trattenuto %</t>
  </si>
  <si>
    <t>passante</t>
  </si>
  <si>
    <t>Passante %</t>
  </si>
  <si>
    <r>
      <t>[</t>
    </r>
    <r>
      <rPr>
        <sz val="11"/>
        <color theme="1"/>
        <rFont val="Arial1"/>
      </rPr>
      <t>µ</t>
    </r>
    <r>
      <rPr>
        <sz val="11"/>
        <color theme="1"/>
        <rFont val="Arial"/>
        <family val="2"/>
      </rPr>
      <t>m]</t>
    </r>
  </si>
  <si>
    <t>[g]</t>
  </si>
  <si>
    <t>-</t>
  </si>
  <si>
    <t>Diameter (µm)</t>
  </si>
  <si>
    <t>Passing (%)</t>
  </si>
  <si>
    <t>Curva completa QATAR NOT WASHED</t>
  </si>
  <si>
    <t>Sand not washed 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</si>
</sst>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8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1"/>
    </font>
    <font>
      <sz val="11"/>
      <color rgb="FFFF0000"/>
      <name val="Arial"/>
      <family val="2"/>
    </font>
    <font>
      <sz val="11"/>
      <color rgb="FF000099"/>
      <name val="Arial"/>
      <family val="2"/>
    </font>
    <font>
      <sz val="11"/>
      <color rgb="FF0066CC"/>
      <name val="Arial"/>
      <family val="2"/>
    </font>
    <font>
      <sz val="11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Sheet1!$A$26:$A$37</c:f>
              <c:numCache>
                <c:formatCode>General</c:formatCode>
                <c:ptCount val="12"/>
                <c:pt idx="0">
                  <c:v>850</c:v>
                </c:pt>
                <c:pt idx="1">
                  <c:v>710</c:v>
                </c:pt>
                <c:pt idx="2">
                  <c:v>600</c:v>
                </c:pt>
                <c:pt idx="3">
                  <c:v>500</c:v>
                </c:pt>
                <c:pt idx="4">
                  <c:v>355</c:v>
                </c:pt>
                <c:pt idx="5">
                  <c:v>300</c:v>
                </c:pt>
                <c:pt idx="6">
                  <c:v>250</c:v>
                </c:pt>
                <c:pt idx="7">
                  <c:v>212</c:v>
                </c:pt>
                <c:pt idx="8">
                  <c:v>150</c:v>
                </c:pt>
                <c:pt idx="9">
                  <c:v>100</c:v>
                </c:pt>
                <c:pt idx="10">
                  <c:v>80</c:v>
                </c:pt>
                <c:pt idx="11">
                  <c:v>63</c:v>
                </c:pt>
              </c:numCache>
            </c:numRef>
          </c:xVal>
          <c:yVal>
            <c:numRef>
              <c:f>Sheet1!$G$26:$G$38</c:f>
              <c:numCache>
                <c:formatCode>General</c:formatCode>
                <c:ptCount val="13"/>
                <c:pt idx="0">
                  <c:v>93.289670553030518</c:v>
                </c:pt>
                <c:pt idx="1">
                  <c:v>89.526578776501154</c:v>
                </c:pt>
                <c:pt idx="2">
                  <c:v>80.992575445332136</c:v>
                </c:pt>
                <c:pt idx="3">
                  <c:v>69.686361968212751</c:v>
                </c:pt>
                <c:pt idx="4">
                  <c:v>41.777940885865114</c:v>
                </c:pt>
                <c:pt idx="5">
                  <c:v>28.760974508087966</c:v>
                </c:pt>
                <c:pt idx="6">
                  <c:v>16.99460802303588</c:v>
                </c:pt>
                <c:pt idx="7">
                  <c:v>11.769189509640633</c:v>
                </c:pt>
                <c:pt idx="8">
                  <c:v>3.647347768399066</c:v>
                </c:pt>
                <c:pt idx="9">
                  <c:v>0.69728707337041274</c:v>
                </c:pt>
                <c:pt idx="10">
                  <c:v>0.33029387685967115</c:v>
                </c:pt>
                <c:pt idx="11">
                  <c:v>0.16938147531265377</c:v>
                </c:pt>
                <c:pt idx="12">
                  <c:v>3.7610242767416303E-15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22240"/>
        <c:axId val="277521456"/>
      </c:scatterChart>
      <c:valAx>
        <c:axId val="277522240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521456"/>
        <c:crosses val="autoZero"/>
        <c:crossBetween val="midCat"/>
      </c:valAx>
      <c:valAx>
        <c:axId val="27752145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52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710</c:v>
                </c:pt>
                <c:pt idx="1">
                  <c:v>600</c:v>
                </c:pt>
                <c:pt idx="2">
                  <c:v>500</c:v>
                </c:pt>
                <c:pt idx="3">
                  <c:v>355</c:v>
                </c:pt>
                <c:pt idx="4">
                  <c:v>300</c:v>
                </c:pt>
                <c:pt idx="5">
                  <c:v>250</c:v>
                </c:pt>
                <c:pt idx="6">
                  <c:v>212</c:v>
                </c:pt>
                <c:pt idx="7">
                  <c:v>150</c:v>
                </c:pt>
                <c:pt idx="8">
                  <c:v>100</c:v>
                </c:pt>
                <c:pt idx="9">
                  <c:v>80</c:v>
                </c:pt>
                <c:pt idx="10">
                  <c:v>63</c:v>
                </c:pt>
              </c:numCache>
            </c:numRef>
          </c:xVal>
          <c:yVal>
            <c:numRef>
              <c:f>Sheet2!$B$3:$B$13</c:f>
              <c:numCache>
                <c:formatCode>0.00</c:formatCode>
                <c:ptCount val="11"/>
                <c:pt idx="0">
                  <c:v>80.89431931229754</c:v>
                </c:pt>
                <c:pt idx="1">
                  <c:v>73.18317475703391</c:v>
                </c:pt>
                <c:pt idx="2">
                  <c:v>62.967119863275769</c:v>
                </c:pt>
                <c:pt idx="3">
                  <c:v>37.749662015662068</c:v>
                </c:pt>
                <c:pt idx="4">
                  <c:v>25.987807055582479</c:v>
                </c:pt>
                <c:pt idx="5">
                  <c:v>15.355967655536567</c:v>
                </c:pt>
                <c:pt idx="6">
                  <c:v>10.634390225237865</c:v>
                </c:pt>
                <c:pt idx="7">
                  <c:v>3.2956661479988805</c:v>
                </c:pt>
                <c:pt idx="8">
                  <c:v>0.63005382241155339</c:v>
                </c:pt>
                <c:pt idx="9">
                  <c:v>0.29844654745810606</c:v>
                </c:pt>
                <c:pt idx="10">
                  <c:v>0.15304951151697915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24592"/>
        <c:axId val="277521848"/>
      </c:scatterChart>
      <c:valAx>
        <c:axId val="277524592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Diameter (</a:t>
                </a:r>
                <a:r>
                  <a:rPr lang="el-GR">
                    <a:latin typeface="Calibri" panose="020F0502020204030204" pitchFamily="34" charset="0"/>
                  </a:rPr>
                  <a:t>μ</a:t>
                </a:r>
                <a:r>
                  <a:rPr lang="it-IT">
                    <a:latin typeface="Calibri" panose="020F0502020204030204" pitchFamily="34" charset="0"/>
                  </a:rPr>
                  <a:t>m)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521848"/>
        <c:crosses val="autoZero"/>
        <c:crossBetween val="midCat"/>
      </c:valAx>
      <c:valAx>
        <c:axId val="27752184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Passing</a:t>
                </a:r>
                <a:r>
                  <a:rPr lang="it-IT" baseline="0"/>
                  <a:t> (%)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2.1792970214922054E-2"/>
              <c:y val="0.31675226520115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52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604760</xdr:colOff>
      <xdr:row>16</xdr:row>
      <xdr:rowOff>34773</xdr:rowOff>
    </xdr:from>
    <xdr:to>
      <xdr:col>20</xdr:col>
      <xdr:colOff>219227</xdr:colOff>
      <xdr:row>41</xdr:row>
      <xdr:rowOff>170845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180976</xdr:colOff>
      <xdr:row>15</xdr:row>
      <xdr:rowOff>9524</xdr:rowOff>
    </xdr:from>
    <xdr:to>
      <xdr:col>6</xdr:col>
      <xdr:colOff>447675</xdr:colOff>
      <xdr:row>29</xdr:row>
      <xdr:rowOff>142875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zoomScale="90" zoomScaleNormal="90" workbookViewId="0">
      <selection activeCell="J4" sqref="J4"/>
    </sheetView>
  </sheetViews>
  <sheetFormatPr defaultRowHeight="14.25"/>
  <cols>
    <col min="1" max="17" width="10.75" customWidth="1"/>
  </cols>
  <sheetData>
    <row r="1" spans="1:28">
      <c r="A1" t="s">
        <v>12</v>
      </c>
      <c r="I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s="2"/>
      <c r="R2" s="2"/>
      <c r="S2" s="2"/>
      <c r="T2" s="2"/>
      <c r="U2" s="2"/>
      <c r="V2" s="2"/>
      <c r="W2" s="2"/>
      <c r="X2" s="4"/>
      <c r="Y2" s="4"/>
      <c r="Z2" s="2"/>
      <c r="AA2" s="2"/>
      <c r="AB2" s="2"/>
    </row>
    <row r="3" spans="1:28">
      <c r="A3" s="1" t="s">
        <v>7</v>
      </c>
      <c r="B3" s="1" t="s">
        <v>8</v>
      </c>
      <c r="C3" s="1" t="s">
        <v>8</v>
      </c>
      <c r="D3" s="1" t="s">
        <v>8</v>
      </c>
      <c r="F3" s="1" t="s">
        <v>8</v>
      </c>
      <c r="I3" s="3"/>
      <c r="R3" s="2"/>
      <c r="S3" s="2"/>
      <c r="T3" s="2"/>
      <c r="U3" s="2"/>
      <c r="V3" s="2"/>
      <c r="W3" s="2"/>
      <c r="X3" s="5"/>
      <c r="Y3" s="6"/>
      <c r="Z3" s="2"/>
      <c r="AA3" s="2"/>
      <c r="AB3" s="2"/>
    </row>
    <row r="4" spans="1:28">
      <c r="A4">
        <v>1250</v>
      </c>
      <c r="B4">
        <v>40.65</v>
      </c>
      <c r="C4">
        <v>2.85</v>
      </c>
      <c r="D4">
        <f>B4-C4</f>
        <v>37.799999999999997</v>
      </c>
      <c r="E4">
        <f>D4/$D$18*100</f>
        <v>9.6421192255694699</v>
      </c>
      <c r="F4" s="1">
        <f>D18-D4</f>
        <v>354.23</v>
      </c>
      <c r="G4">
        <f>F4/$D$18*100</f>
        <v>90.357880774430527</v>
      </c>
      <c r="I4" s="3"/>
      <c r="R4" s="2"/>
      <c r="S4" s="2"/>
      <c r="T4" s="2"/>
      <c r="U4" s="2"/>
      <c r="V4" s="2"/>
      <c r="W4" s="2"/>
      <c r="X4" s="5"/>
      <c r="Y4" s="6"/>
      <c r="Z4" s="2"/>
      <c r="AA4" s="2"/>
      <c r="AB4" s="2"/>
    </row>
    <row r="5" spans="1:28">
      <c r="A5">
        <v>850</v>
      </c>
      <c r="B5">
        <v>26.5</v>
      </c>
      <c r="C5">
        <v>2.73</v>
      </c>
      <c r="D5">
        <f>B5-C5</f>
        <v>23.77</v>
      </c>
      <c r="E5">
        <f t="shared" ref="E5:E17" si="0">D5/$D$18*100</f>
        <v>6.0633114812641882</v>
      </c>
      <c r="F5" s="1">
        <f>F4-D5</f>
        <v>330.46000000000004</v>
      </c>
      <c r="G5">
        <f>F5/$D$18*100</f>
        <v>84.294569293166347</v>
      </c>
      <c r="I5" s="3"/>
      <c r="R5" s="2"/>
      <c r="S5" s="2"/>
      <c r="T5" s="2"/>
      <c r="U5" s="2"/>
      <c r="V5" s="2"/>
      <c r="W5" s="2"/>
      <c r="X5" s="5"/>
      <c r="Y5" s="6"/>
      <c r="Z5" s="2"/>
      <c r="AA5" s="2"/>
      <c r="AB5" s="2"/>
    </row>
    <row r="6" spans="1:28">
      <c r="A6">
        <v>710</v>
      </c>
      <c r="B6">
        <v>16.149999999999999</v>
      </c>
      <c r="C6">
        <v>2.82</v>
      </c>
      <c r="D6">
        <f>B6-C6</f>
        <v>13.329999999999998</v>
      </c>
      <c r="E6">
        <f t="shared" si="0"/>
        <v>3.4002499808688103</v>
      </c>
      <c r="F6">
        <f>F5-D6</f>
        <v>317.13000000000005</v>
      </c>
      <c r="G6">
        <f t="shared" ref="G6:G17" si="1">F6/$D$18*100</f>
        <v>80.89431931229754</v>
      </c>
      <c r="I6" s="3"/>
      <c r="R6" s="2"/>
      <c r="S6" s="2"/>
      <c r="T6" s="2"/>
      <c r="U6" s="2"/>
      <c r="V6" s="2"/>
      <c r="W6" s="2"/>
      <c r="X6" s="7"/>
      <c r="Y6" s="8"/>
      <c r="Z6" s="2"/>
      <c r="AA6" s="2"/>
      <c r="AB6" s="2"/>
    </row>
    <row r="7" spans="1:28">
      <c r="A7">
        <v>600</v>
      </c>
      <c r="B7">
        <v>32.950000000000003</v>
      </c>
      <c r="C7">
        <v>2.72</v>
      </c>
      <c r="D7">
        <f t="shared" ref="D7:D17" si="2">B7-C7</f>
        <v>30.230000000000004</v>
      </c>
      <c r="E7">
        <f t="shared" si="0"/>
        <v>7.7111445552636289</v>
      </c>
      <c r="F7">
        <f>F6-D7</f>
        <v>286.90000000000003</v>
      </c>
      <c r="G7">
        <f t="shared" si="1"/>
        <v>73.18317475703391</v>
      </c>
      <c r="I7" s="3"/>
      <c r="R7" s="2"/>
      <c r="S7" s="2"/>
      <c r="T7" s="2"/>
      <c r="U7" s="2"/>
      <c r="V7" s="2"/>
      <c r="W7" s="2"/>
      <c r="X7" s="5"/>
      <c r="Y7" s="6"/>
      <c r="Z7" s="2"/>
      <c r="AA7" s="2"/>
      <c r="AB7" s="2"/>
    </row>
    <row r="8" spans="1:28">
      <c r="A8">
        <v>500</v>
      </c>
      <c r="B8">
        <v>42.95</v>
      </c>
      <c r="C8">
        <v>2.9</v>
      </c>
      <c r="D8">
        <f t="shared" si="2"/>
        <v>40.050000000000004</v>
      </c>
      <c r="E8">
        <f t="shared" si="0"/>
        <v>10.21605489375813</v>
      </c>
      <c r="F8">
        <f>F7-D8</f>
        <v>246.85000000000002</v>
      </c>
      <c r="G8">
        <f t="shared" si="1"/>
        <v>62.967119863275769</v>
      </c>
      <c r="I8" s="3"/>
      <c r="R8" s="2"/>
      <c r="S8" s="2"/>
      <c r="T8" s="2"/>
      <c r="U8" s="2"/>
      <c r="V8" s="2"/>
      <c r="W8" s="2"/>
      <c r="X8" s="7"/>
      <c r="Y8" s="8"/>
      <c r="Z8" s="2"/>
      <c r="AA8" s="2"/>
      <c r="AB8" s="2"/>
    </row>
    <row r="9" spans="1:28">
      <c r="A9">
        <v>355</v>
      </c>
      <c r="B9">
        <v>101.65</v>
      </c>
      <c r="C9">
        <v>2.79</v>
      </c>
      <c r="D9">
        <f t="shared" si="2"/>
        <v>98.86</v>
      </c>
      <c r="E9">
        <f t="shared" si="0"/>
        <v>25.217457847613701</v>
      </c>
      <c r="F9">
        <f t="shared" ref="F9:F17" si="3">F8-D9</f>
        <v>147.99</v>
      </c>
      <c r="G9">
        <f t="shared" si="1"/>
        <v>37.749662015662068</v>
      </c>
      <c r="I9" s="3"/>
      <c r="R9" s="2"/>
      <c r="S9" s="2"/>
      <c r="T9" s="2"/>
      <c r="U9" s="2"/>
      <c r="V9" s="2"/>
      <c r="W9" s="2"/>
      <c r="X9" s="5"/>
      <c r="Y9" s="6"/>
      <c r="Z9" s="2"/>
      <c r="AA9" s="2"/>
      <c r="AB9" s="2"/>
    </row>
    <row r="10" spans="1:28">
      <c r="A10">
        <v>300</v>
      </c>
      <c r="B10">
        <v>48.8</v>
      </c>
      <c r="C10">
        <v>2.69</v>
      </c>
      <c r="D10">
        <f t="shared" si="2"/>
        <v>46.11</v>
      </c>
      <c r="E10">
        <f t="shared" si="0"/>
        <v>11.761854960079585</v>
      </c>
      <c r="F10">
        <f t="shared" si="3"/>
        <v>101.88000000000001</v>
      </c>
      <c r="G10">
        <f t="shared" si="1"/>
        <v>25.987807055582479</v>
      </c>
      <c r="I10" s="3"/>
      <c r="R10" s="2"/>
      <c r="S10" s="2"/>
      <c r="T10" s="2"/>
      <c r="U10" s="2"/>
      <c r="V10" s="2"/>
      <c r="W10" s="2"/>
      <c r="X10" s="7"/>
      <c r="Y10" s="8"/>
      <c r="Z10" s="2"/>
      <c r="AA10" s="2"/>
      <c r="AB10" s="2"/>
    </row>
    <row r="11" spans="1:28">
      <c r="A11">
        <v>250</v>
      </c>
      <c r="B11">
        <v>44.4</v>
      </c>
      <c r="C11">
        <v>2.72</v>
      </c>
      <c r="D11">
        <f t="shared" si="2"/>
        <v>41.68</v>
      </c>
      <c r="E11">
        <f t="shared" si="0"/>
        <v>10.631839400045914</v>
      </c>
      <c r="F11">
        <f t="shared" si="3"/>
        <v>60.20000000000001</v>
      </c>
      <c r="G11">
        <f t="shared" si="1"/>
        <v>15.355967655536567</v>
      </c>
      <c r="I11" s="3"/>
      <c r="R11" s="2"/>
      <c r="S11" s="2"/>
      <c r="T11" s="2"/>
      <c r="U11" s="2"/>
      <c r="V11" s="2"/>
      <c r="W11" s="2"/>
      <c r="X11" s="5"/>
      <c r="Y11" s="6"/>
      <c r="Z11" s="2"/>
      <c r="AA11" s="2"/>
      <c r="AB11" s="2"/>
    </row>
    <row r="12" spans="1:28">
      <c r="A12">
        <v>212</v>
      </c>
      <c r="B12">
        <v>21.15</v>
      </c>
      <c r="C12">
        <v>2.64</v>
      </c>
      <c r="D12">
        <f t="shared" si="2"/>
        <v>18.509999999999998</v>
      </c>
      <c r="E12">
        <f t="shared" si="0"/>
        <v>4.7215774302987006</v>
      </c>
      <c r="F12">
        <f t="shared" si="3"/>
        <v>41.690000000000012</v>
      </c>
      <c r="G12">
        <f t="shared" si="1"/>
        <v>10.634390225237865</v>
      </c>
      <c r="I12" s="3"/>
      <c r="R12" s="2"/>
      <c r="S12" s="2"/>
      <c r="T12" s="2"/>
      <c r="U12" s="2"/>
      <c r="V12" s="2"/>
      <c r="W12" s="2"/>
      <c r="X12" s="7"/>
      <c r="Y12" s="8"/>
      <c r="Z12" s="2"/>
      <c r="AA12" s="2"/>
      <c r="AB12" s="2"/>
    </row>
    <row r="13" spans="1:28">
      <c r="A13">
        <v>150</v>
      </c>
      <c r="B13">
        <v>31.65</v>
      </c>
      <c r="C13">
        <v>2.88</v>
      </c>
      <c r="D13">
        <f t="shared" si="2"/>
        <v>28.77</v>
      </c>
      <c r="E13">
        <f t="shared" si="0"/>
        <v>7.3387240772389868</v>
      </c>
      <c r="F13">
        <f t="shared" si="3"/>
        <v>12.920000000000012</v>
      </c>
      <c r="G13">
        <f t="shared" si="1"/>
        <v>3.2956661479988805</v>
      </c>
      <c r="I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>
        <v>100</v>
      </c>
      <c r="B14">
        <v>13.15</v>
      </c>
      <c r="C14">
        <v>2.7</v>
      </c>
      <c r="D14">
        <f t="shared" si="2"/>
        <v>10.45</v>
      </c>
      <c r="E14">
        <f t="shared" si="0"/>
        <v>2.6656123255873272</v>
      </c>
      <c r="F14">
        <f t="shared" si="3"/>
        <v>2.4700000000000131</v>
      </c>
      <c r="G14">
        <f t="shared" si="1"/>
        <v>0.63005382241155339</v>
      </c>
      <c r="I14" s="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>
        <v>80</v>
      </c>
      <c r="B15">
        <v>4.05</v>
      </c>
      <c r="C15">
        <v>2.75</v>
      </c>
      <c r="D15">
        <f t="shared" si="2"/>
        <v>1.2999999999999998</v>
      </c>
      <c r="E15">
        <f t="shared" si="0"/>
        <v>0.33160727495344738</v>
      </c>
      <c r="F15">
        <f t="shared" si="3"/>
        <v>1.1700000000000133</v>
      </c>
      <c r="G15">
        <f t="shared" si="1"/>
        <v>0.29844654745810606</v>
      </c>
      <c r="I15" s="3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>
        <v>63</v>
      </c>
      <c r="B16">
        <v>3.3</v>
      </c>
      <c r="C16">
        <v>2.73</v>
      </c>
      <c r="D16">
        <f t="shared" si="2"/>
        <v>0.56999999999999984</v>
      </c>
      <c r="E16">
        <f t="shared" si="0"/>
        <v>0.14539703594112691</v>
      </c>
      <c r="F16">
        <f t="shared" si="3"/>
        <v>0.60000000000001341</v>
      </c>
      <c r="G16">
        <f t="shared" si="1"/>
        <v>0.15304951151697915</v>
      </c>
      <c r="I16" s="3"/>
      <c r="J16" s="3"/>
      <c r="K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t="s">
        <v>9</v>
      </c>
      <c r="B17">
        <v>3.35</v>
      </c>
      <c r="C17">
        <v>2.75</v>
      </c>
      <c r="D17">
        <f t="shared" si="2"/>
        <v>0.60000000000000009</v>
      </c>
      <c r="E17">
        <f t="shared" si="0"/>
        <v>0.15304951151697577</v>
      </c>
      <c r="F17">
        <f t="shared" si="3"/>
        <v>1.3322676295501878E-14</v>
      </c>
      <c r="G17">
        <f t="shared" si="1"/>
        <v>3.3983818318755908E-15</v>
      </c>
      <c r="I17" s="3"/>
      <c r="J17" s="3"/>
      <c r="K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D18">
        <f>SUM(D4:D17)</f>
        <v>392.03000000000003</v>
      </c>
      <c r="E18">
        <f>SUM(E3:E17)</f>
        <v>100.00000000000001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M23" s="1"/>
      <c r="N23" s="1"/>
      <c r="O23" s="1"/>
      <c r="Q23" s="1"/>
      <c r="R23" s="2"/>
      <c r="S23" s="2"/>
      <c r="T23" s="2"/>
      <c r="U23" s="4"/>
      <c r="V23" s="4"/>
      <c r="W23" s="2"/>
      <c r="X23" s="2"/>
      <c r="Y23" s="2"/>
      <c r="Z23" s="2"/>
      <c r="AA23" s="2"/>
      <c r="AB23" s="2"/>
    </row>
    <row r="24" spans="1:28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R24" s="2"/>
      <c r="S24" s="2"/>
      <c r="T24" s="2"/>
      <c r="U24" s="5"/>
      <c r="V24" s="6"/>
      <c r="W24" s="2"/>
      <c r="X24" s="2"/>
      <c r="Y24" s="2"/>
      <c r="Z24" s="2"/>
      <c r="AA24" s="2"/>
      <c r="AB24" s="2"/>
    </row>
    <row r="25" spans="1:28">
      <c r="A25" s="1" t="s">
        <v>7</v>
      </c>
      <c r="B25" s="1" t="s">
        <v>8</v>
      </c>
      <c r="C25" s="1" t="s">
        <v>8</v>
      </c>
      <c r="D25" s="1" t="s">
        <v>8</v>
      </c>
      <c r="F25" s="1" t="s">
        <v>8</v>
      </c>
      <c r="R25" s="2"/>
      <c r="S25" s="2"/>
      <c r="T25" s="2"/>
      <c r="U25" s="7"/>
      <c r="V25" s="8"/>
      <c r="W25" s="2"/>
      <c r="X25" s="2"/>
      <c r="Y25" s="2"/>
      <c r="Z25" s="2"/>
      <c r="AA25" s="2"/>
      <c r="AB25" s="2"/>
    </row>
    <row r="26" spans="1:28">
      <c r="A26">
        <v>850</v>
      </c>
      <c r="B26">
        <v>26.5</v>
      </c>
      <c r="C26">
        <v>2.73</v>
      </c>
      <c r="D26">
        <f>B26-C26</f>
        <v>23.77</v>
      </c>
      <c r="E26">
        <f>D26/$D$39*100</f>
        <v>6.7103294469694834</v>
      </c>
      <c r="F26" s="1">
        <f>D39-D26</f>
        <v>330.46000000000004</v>
      </c>
      <c r="G26">
        <f>F26/$D$39*100</f>
        <v>93.289670553030518</v>
      </c>
      <c r="R26" s="2"/>
      <c r="S26" s="2"/>
      <c r="T26" s="2"/>
      <c r="U26" s="5"/>
      <c r="V26" s="6"/>
      <c r="W26" s="2"/>
      <c r="X26" s="2"/>
      <c r="Y26" s="2"/>
      <c r="Z26" s="2"/>
      <c r="AA26" s="2"/>
      <c r="AB26" s="2"/>
    </row>
    <row r="27" spans="1:28">
      <c r="A27">
        <v>710</v>
      </c>
      <c r="B27">
        <v>16.149999999999999</v>
      </c>
      <c r="C27">
        <v>2.82</v>
      </c>
      <c r="D27">
        <f>B27-C27</f>
        <v>13.329999999999998</v>
      </c>
      <c r="E27">
        <f t="shared" ref="E27:E38" si="4">D27/$D$39*100</f>
        <v>3.763091776529373</v>
      </c>
      <c r="F27">
        <f>F26-D27</f>
        <v>317.13000000000005</v>
      </c>
      <c r="G27">
        <f t="shared" ref="G27:G38" si="5">F27/$D$39*100</f>
        <v>89.526578776501154</v>
      </c>
      <c r="R27" s="2"/>
      <c r="S27" s="2"/>
      <c r="T27" s="2"/>
      <c r="U27" s="7"/>
      <c r="V27" s="8"/>
      <c r="W27" s="2"/>
      <c r="X27" s="2"/>
      <c r="Y27" s="2"/>
      <c r="Z27" s="2"/>
      <c r="AA27" s="2"/>
      <c r="AB27" s="2"/>
    </row>
    <row r="28" spans="1:28">
      <c r="A28">
        <v>600</v>
      </c>
      <c r="B28">
        <v>32.950000000000003</v>
      </c>
      <c r="C28">
        <v>2.72</v>
      </c>
      <c r="D28">
        <f t="shared" ref="D28:D38" si="6">B28-C28</f>
        <v>30.230000000000004</v>
      </c>
      <c r="E28">
        <f t="shared" si="4"/>
        <v>8.534003331169016</v>
      </c>
      <c r="F28">
        <f t="shared" ref="F28:F38" si="7">F27-D28</f>
        <v>286.90000000000003</v>
      </c>
      <c r="G28">
        <f t="shared" si="5"/>
        <v>80.992575445332136</v>
      </c>
      <c r="R28" s="2"/>
      <c r="S28" s="2"/>
      <c r="T28" s="2"/>
      <c r="U28" s="5"/>
      <c r="V28" s="6"/>
      <c r="W28" s="2"/>
      <c r="X28" s="2"/>
      <c r="Y28" s="2"/>
      <c r="Z28" s="2"/>
      <c r="AA28" s="2"/>
      <c r="AB28" s="2"/>
    </row>
    <row r="29" spans="1:28">
      <c r="A29">
        <v>500</v>
      </c>
      <c r="B29">
        <v>42.95</v>
      </c>
      <c r="C29">
        <v>2.9</v>
      </c>
      <c r="D29">
        <f t="shared" si="6"/>
        <v>40.050000000000004</v>
      </c>
      <c r="E29">
        <f t="shared" si="4"/>
        <v>11.306213477119387</v>
      </c>
      <c r="F29">
        <f t="shared" si="7"/>
        <v>246.85000000000002</v>
      </c>
      <c r="G29">
        <f t="shared" si="5"/>
        <v>69.686361968212751</v>
      </c>
      <c r="R29" s="2"/>
      <c r="S29" s="2"/>
      <c r="T29" s="2"/>
      <c r="U29" s="7"/>
      <c r="V29" s="8"/>
      <c r="W29" s="2"/>
      <c r="X29" s="2"/>
      <c r="Y29" s="2"/>
      <c r="Z29" s="2"/>
      <c r="AA29" s="2"/>
      <c r="AB29" s="2"/>
    </row>
    <row r="30" spans="1:28">
      <c r="A30">
        <v>355</v>
      </c>
      <c r="B30">
        <v>101.65</v>
      </c>
      <c r="C30">
        <v>2.79</v>
      </c>
      <c r="D30">
        <f t="shared" si="6"/>
        <v>98.86</v>
      </c>
      <c r="E30">
        <f t="shared" si="4"/>
        <v>27.908421082347623</v>
      </c>
      <c r="F30">
        <f t="shared" si="7"/>
        <v>147.99</v>
      </c>
      <c r="G30">
        <f t="shared" si="5"/>
        <v>41.777940885865114</v>
      </c>
      <c r="R30" s="2"/>
      <c r="S30" s="2"/>
      <c r="T30" s="2"/>
      <c r="U30" s="5"/>
      <c r="V30" s="6"/>
      <c r="W30" s="2"/>
      <c r="X30" s="2"/>
      <c r="Y30" s="2"/>
      <c r="Z30" s="2"/>
      <c r="AA30" s="2"/>
      <c r="AB30" s="2"/>
    </row>
    <row r="31" spans="1:28">
      <c r="A31">
        <v>300</v>
      </c>
      <c r="B31">
        <v>48.8</v>
      </c>
      <c r="C31">
        <v>2.69</v>
      </c>
      <c r="D31">
        <f t="shared" si="6"/>
        <v>46.11</v>
      </c>
      <c r="E31">
        <f t="shared" si="4"/>
        <v>13.01696637777715</v>
      </c>
      <c r="F31">
        <f t="shared" si="7"/>
        <v>101.88000000000001</v>
      </c>
      <c r="G31">
        <f t="shared" si="5"/>
        <v>28.760974508087966</v>
      </c>
      <c r="R31" s="2"/>
      <c r="S31" s="2"/>
      <c r="T31" s="2"/>
      <c r="U31" s="7"/>
      <c r="V31" s="8"/>
      <c r="W31" s="2"/>
      <c r="X31" s="2"/>
      <c r="Y31" s="2"/>
      <c r="Z31" s="2"/>
      <c r="AA31" s="2"/>
      <c r="AB31" s="2"/>
    </row>
    <row r="32" spans="1:28">
      <c r="A32">
        <v>250</v>
      </c>
      <c r="B32">
        <v>44.4</v>
      </c>
      <c r="C32">
        <v>2.72</v>
      </c>
      <c r="D32">
        <f t="shared" si="6"/>
        <v>41.68</v>
      </c>
      <c r="E32">
        <f t="shared" si="4"/>
        <v>11.766366485052083</v>
      </c>
      <c r="F32">
        <f t="shared" si="7"/>
        <v>60.20000000000001</v>
      </c>
      <c r="G32">
        <f t="shared" si="5"/>
        <v>16.99460802303588</v>
      </c>
      <c r="R32" s="2"/>
      <c r="S32" s="2"/>
      <c r="T32" s="2"/>
      <c r="U32" s="5"/>
      <c r="V32" s="6"/>
      <c r="W32" s="2"/>
      <c r="X32" s="2"/>
      <c r="Y32" s="2"/>
      <c r="Z32" s="2"/>
      <c r="AA32" s="2"/>
      <c r="AB32" s="2"/>
    </row>
    <row r="33" spans="1:28">
      <c r="A33">
        <v>212</v>
      </c>
      <c r="B33">
        <v>21.15</v>
      </c>
      <c r="C33">
        <v>2.64</v>
      </c>
      <c r="D33">
        <f t="shared" si="6"/>
        <v>18.509999999999998</v>
      </c>
      <c r="E33">
        <f t="shared" si="4"/>
        <v>5.2254185133952511</v>
      </c>
      <c r="F33">
        <f t="shared" si="7"/>
        <v>41.690000000000012</v>
      </c>
      <c r="G33">
        <f t="shared" si="5"/>
        <v>11.769189509640633</v>
      </c>
      <c r="R33" s="2"/>
      <c r="S33" s="2"/>
      <c r="T33" s="2"/>
      <c r="U33" s="7"/>
      <c r="V33" s="8"/>
      <c r="W33" s="2"/>
      <c r="X33" s="2"/>
      <c r="Y33" s="2"/>
      <c r="Z33" s="2"/>
      <c r="AA33" s="2"/>
      <c r="AB33" s="2"/>
    </row>
    <row r="34" spans="1:28">
      <c r="A34">
        <v>150</v>
      </c>
      <c r="B34">
        <v>31.65</v>
      </c>
      <c r="C34">
        <v>2.88</v>
      </c>
      <c r="D34">
        <f t="shared" si="6"/>
        <v>28.77</v>
      </c>
      <c r="E34">
        <f t="shared" si="4"/>
        <v>8.1218417412415658</v>
      </c>
      <c r="F34">
        <f t="shared" si="7"/>
        <v>12.920000000000012</v>
      </c>
      <c r="G34">
        <f t="shared" si="5"/>
        <v>3.647347768399066</v>
      </c>
      <c r="R34" s="2"/>
      <c r="S34" s="2"/>
      <c r="T34" s="2"/>
      <c r="U34" s="5"/>
      <c r="V34" s="6"/>
      <c r="W34" s="2"/>
      <c r="X34" s="2"/>
      <c r="Y34" s="2"/>
      <c r="Z34" s="2"/>
      <c r="AA34" s="2"/>
      <c r="AB34" s="2"/>
    </row>
    <row r="35" spans="1:28">
      <c r="A35">
        <v>100</v>
      </c>
      <c r="B35">
        <v>13.15</v>
      </c>
      <c r="C35">
        <v>2.7</v>
      </c>
      <c r="D35">
        <f t="shared" si="6"/>
        <v>10.45</v>
      </c>
      <c r="E35">
        <f t="shared" si="4"/>
        <v>2.9500606950286534</v>
      </c>
      <c r="F35">
        <f t="shared" si="7"/>
        <v>2.4700000000000131</v>
      </c>
      <c r="G35">
        <f t="shared" si="5"/>
        <v>0.69728707337041274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>
        <v>80</v>
      </c>
      <c r="B36">
        <v>4.05</v>
      </c>
      <c r="C36">
        <v>2.75</v>
      </c>
      <c r="D36">
        <f t="shared" si="6"/>
        <v>1.2999999999999998</v>
      </c>
      <c r="E36">
        <f t="shared" si="4"/>
        <v>0.36699319651074153</v>
      </c>
      <c r="F36">
        <f t="shared" si="7"/>
        <v>1.1700000000000133</v>
      </c>
      <c r="G36">
        <f t="shared" si="5"/>
        <v>0.33029387685967115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>
        <v>63</v>
      </c>
      <c r="B37">
        <v>3.3</v>
      </c>
      <c r="C37">
        <v>2.73</v>
      </c>
      <c r="D37">
        <f t="shared" si="6"/>
        <v>0.56999999999999984</v>
      </c>
      <c r="E37">
        <f t="shared" si="4"/>
        <v>0.16091240154701741</v>
      </c>
      <c r="F37">
        <f t="shared" si="7"/>
        <v>0.60000000000001341</v>
      </c>
      <c r="G37">
        <f t="shared" si="5"/>
        <v>0.16938147531265377</v>
      </c>
      <c r="H37" s="2"/>
      <c r="I37" s="2"/>
    </row>
    <row r="38" spans="1:28">
      <c r="A38" t="s">
        <v>9</v>
      </c>
      <c r="B38">
        <v>3.35</v>
      </c>
      <c r="C38">
        <v>2.75</v>
      </c>
      <c r="D38">
        <f t="shared" si="6"/>
        <v>0.60000000000000009</v>
      </c>
      <c r="E38">
        <f t="shared" si="4"/>
        <v>0.16938147531264999</v>
      </c>
      <c r="F38">
        <f t="shared" si="7"/>
        <v>1.3322676295501878E-14</v>
      </c>
      <c r="G38">
        <f t="shared" si="5"/>
        <v>3.7610242767416303E-15</v>
      </c>
      <c r="H38" s="2"/>
      <c r="I38" s="2"/>
    </row>
    <row r="39" spans="1:28">
      <c r="A39" s="4"/>
      <c r="B39" s="4"/>
      <c r="C39" s="2"/>
      <c r="D39">
        <f>SUM(D26:D38)</f>
        <v>354.23</v>
      </c>
      <c r="E39" s="2"/>
      <c r="F39" s="2"/>
      <c r="G39" s="2"/>
      <c r="H39" s="2"/>
      <c r="I39" s="2"/>
    </row>
    <row r="40" spans="1:28">
      <c r="A40" s="5"/>
      <c r="B40" s="6"/>
      <c r="C40" s="2"/>
      <c r="D40" s="2"/>
      <c r="E40" s="2"/>
      <c r="F40" s="2"/>
      <c r="G40" s="2"/>
      <c r="H40" s="2"/>
      <c r="I40" s="2"/>
    </row>
    <row r="41" spans="1:28">
      <c r="A41" s="7"/>
      <c r="B41" s="8"/>
      <c r="C41" s="2"/>
      <c r="D41" s="2"/>
      <c r="E41" s="2"/>
      <c r="F41" s="2"/>
      <c r="G41" s="2"/>
      <c r="H41" s="2"/>
      <c r="I41" s="2"/>
    </row>
    <row r="42" spans="1:28">
      <c r="A42" s="5"/>
      <c r="B42" s="6"/>
      <c r="C42" s="2"/>
      <c r="D42" s="2"/>
      <c r="E42" s="2"/>
      <c r="F42" s="2"/>
      <c r="G42" s="2"/>
      <c r="H42" s="2"/>
      <c r="I42" s="2"/>
    </row>
    <row r="43" spans="1:28">
      <c r="A43" s="7"/>
      <c r="B43" s="8"/>
      <c r="C43" s="2"/>
      <c r="D43" s="2"/>
      <c r="E43" s="2"/>
      <c r="F43" s="2"/>
      <c r="G43" s="2"/>
      <c r="H43" s="2"/>
      <c r="I43" s="2"/>
    </row>
    <row r="44" spans="1:28">
      <c r="A44" s="5"/>
      <c r="B44" s="6"/>
      <c r="C44" s="2"/>
      <c r="D44" s="2"/>
      <c r="E44" s="2"/>
      <c r="F44" s="2"/>
      <c r="G44" s="2"/>
      <c r="H44" s="2"/>
      <c r="I44" s="2"/>
    </row>
    <row r="45" spans="1:28">
      <c r="A45" s="7"/>
      <c r="B45" s="8"/>
      <c r="C45" s="2"/>
      <c r="D45" s="2"/>
      <c r="E45" s="2"/>
      <c r="F45" s="2"/>
      <c r="G45" s="2"/>
      <c r="H45" s="2"/>
      <c r="I45" s="2"/>
    </row>
    <row r="46" spans="1:28">
      <c r="A46" s="5"/>
      <c r="B46" s="6"/>
      <c r="C46" s="2"/>
      <c r="D46" s="2"/>
      <c r="E46" s="2"/>
      <c r="F46" s="2"/>
      <c r="G46" s="2"/>
      <c r="H46" s="2"/>
      <c r="I46" s="2"/>
    </row>
    <row r="47" spans="1:28">
      <c r="A47" s="7"/>
      <c r="B47" s="8"/>
      <c r="C47" s="2"/>
      <c r="D47" s="2"/>
      <c r="E47" s="2"/>
      <c r="F47" s="2"/>
      <c r="G47" s="2"/>
      <c r="H47" s="2"/>
      <c r="I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</sheetData>
  <pageMargins left="0" right="0" top="0.39409448818897641" bottom="0.3940944881889764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O12" sqref="O12"/>
    </sheetView>
  </sheetViews>
  <sheetFormatPr defaultRowHeight="14.25"/>
  <cols>
    <col min="1" max="1" width="9.125" customWidth="1"/>
    <col min="2" max="2" width="9" customWidth="1"/>
    <col min="3" max="7" width="10.75" customWidth="1"/>
  </cols>
  <sheetData>
    <row r="1" spans="1:7">
      <c r="C1" s="2" t="s">
        <v>13</v>
      </c>
      <c r="D1" s="2"/>
      <c r="F1" s="2"/>
      <c r="G1" s="2"/>
    </row>
    <row r="2" spans="1:7" ht="28.5">
      <c r="A2" s="11" t="s">
        <v>10</v>
      </c>
      <c r="B2" s="11" t="s">
        <v>11</v>
      </c>
      <c r="D2" s="2"/>
      <c r="E2" s="2"/>
    </row>
    <row r="3" spans="1:7">
      <c r="A3" s="12">
        <f>Sheet1!A6</f>
        <v>710</v>
      </c>
      <c r="B3" s="13">
        <f>Sheet1!G6</f>
        <v>80.89431931229754</v>
      </c>
      <c r="D3" s="2"/>
      <c r="E3" s="2"/>
    </row>
    <row r="4" spans="1:7">
      <c r="A4" s="14">
        <f>Sheet1!A7</f>
        <v>600</v>
      </c>
      <c r="B4" s="15">
        <f>Sheet1!G7</f>
        <v>73.18317475703391</v>
      </c>
      <c r="D4" s="2"/>
      <c r="E4" s="2"/>
    </row>
    <row r="5" spans="1:7">
      <c r="A5" s="12">
        <f>Sheet1!A8</f>
        <v>500</v>
      </c>
      <c r="B5" s="13">
        <f>Sheet1!G8</f>
        <v>62.967119863275769</v>
      </c>
      <c r="D5" s="2"/>
      <c r="E5" s="2"/>
    </row>
    <row r="6" spans="1:7">
      <c r="A6" s="14">
        <f>Sheet1!A9</f>
        <v>355</v>
      </c>
      <c r="B6" s="15">
        <f>Sheet1!G9</f>
        <v>37.749662015662068</v>
      </c>
      <c r="D6" s="2"/>
      <c r="E6" s="2"/>
    </row>
    <row r="7" spans="1:7">
      <c r="A7" s="12">
        <f>Sheet1!A10</f>
        <v>300</v>
      </c>
      <c r="B7" s="13">
        <f>Sheet1!G10</f>
        <v>25.987807055582479</v>
      </c>
      <c r="D7" s="2"/>
      <c r="E7" s="2"/>
    </row>
    <row r="8" spans="1:7">
      <c r="A8" s="14">
        <f>Sheet1!A11</f>
        <v>250</v>
      </c>
      <c r="B8" s="15">
        <f>Sheet1!G11</f>
        <v>15.355967655536567</v>
      </c>
      <c r="D8" s="2"/>
      <c r="E8" s="2"/>
    </row>
    <row r="9" spans="1:7">
      <c r="A9" s="12">
        <f>Sheet1!A12</f>
        <v>212</v>
      </c>
      <c r="B9" s="13">
        <f>Sheet1!G12</f>
        <v>10.634390225237865</v>
      </c>
      <c r="D9" s="2"/>
      <c r="E9" s="2"/>
    </row>
    <row r="10" spans="1:7">
      <c r="A10" s="14">
        <f>Sheet1!A13</f>
        <v>150</v>
      </c>
      <c r="B10" s="15">
        <f>Sheet1!G13</f>
        <v>3.2956661479988805</v>
      </c>
      <c r="D10" s="2"/>
      <c r="E10" s="2"/>
    </row>
    <row r="11" spans="1:7">
      <c r="A11" s="12">
        <f>Sheet1!A14</f>
        <v>100</v>
      </c>
      <c r="B11" s="13">
        <f>Sheet1!G14</f>
        <v>0.63005382241155339</v>
      </c>
      <c r="D11" s="2"/>
      <c r="E11" s="2"/>
    </row>
    <row r="12" spans="1:7">
      <c r="A12" s="14">
        <f>Sheet1!A15</f>
        <v>80</v>
      </c>
      <c r="B12" s="15">
        <f>Sheet1!G15</f>
        <v>0.29844654745810606</v>
      </c>
    </row>
    <row r="13" spans="1:7">
      <c r="A13" s="12">
        <f>Sheet1!A16</f>
        <v>63</v>
      </c>
      <c r="B13" s="13">
        <f>Sheet1!G16</f>
        <v>0.15304951151697915</v>
      </c>
    </row>
    <row r="14" spans="1:7">
      <c r="A14" s="14" t="str">
        <f>Sheet1!A17</f>
        <v>-</v>
      </c>
      <c r="B14" s="15">
        <f>Sheet1!G17</f>
        <v>3.3983818318755908E-15</v>
      </c>
    </row>
    <row r="15" spans="1:7">
      <c r="A15" s="5"/>
      <c r="B15" s="6"/>
    </row>
    <row r="16" spans="1:7">
      <c r="A16" s="9"/>
      <c r="B16" s="10"/>
    </row>
    <row r="17" spans="1:2">
      <c r="A17" s="5"/>
      <c r="B17" s="6"/>
    </row>
    <row r="18" spans="1:2">
      <c r="A18" s="9"/>
      <c r="B18" s="10"/>
    </row>
    <row r="19" spans="1:2">
      <c r="A19" s="5"/>
      <c r="B19" s="6"/>
    </row>
    <row r="20" spans="1:2">
      <c r="A20" s="9"/>
      <c r="B20" s="10"/>
    </row>
    <row r="21" spans="1:2">
      <c r="A21" s="5"/>
      <c r="B21" s="6"/>
    </row>
    <row r="22" spans="1:2">
      <c r="A22" s="9"/>
      <c r="B22" s="10"/>
    </row>
    <row r="23" spans="1:2">
      <c r="A23" s="5"/>
      <c r="B23" s="6"/>
    </row>
    <row r="24" spans="1:2">
      <c r="A24" s="9"/>
      <c r="B24" s="9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lab 01</cp:lastModifiedBy>
  <cp:revision>11</cp:revision>
  <cp:lastPrinted>2015-03-17T10:14:12Z</cp:lastPrinted>
  <dcterms:created xsi:type="dcterms:W3CDTF">2009-04-16T11:32:48Z</dcterms:created>
  <dcterms:modified xsi:type="dcterms:W3CDTF">2015-03-17T11:42:47Z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