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LUPO\curve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A3" i="2" l="1"/>
  <c r="B3" i="2"/>
  <c r="A4" i="2"/>
  <c r="B4" i="2"/>
  <c r="A5" i="2"/>
  <c r="B5" i="2"/>
  <c r="A6" i="2"/>
  <c r="B6" i="2"/>
  <c r="A7" i="2"/>
  <c r="B7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F3" i="1"/>
  <c r="F4" i="1"/>
  <c r="F5" i="1"/>
  <c r="F6" i="1"/>
  <c r="F7" i="1"/>
  <c r="F8" i="1"/>
  <c r="F9" i="1"/>
  <c r="F10" i="1"/>
  <c r="F11" i="1"/>
  <c r="F12" i="1"/>
  <c r="F13" i="1"/>
  <c r="E4" i="1"/>
  <c r="E8" i="1"/>
  <c r="E12" i="1"/>
  <c r="E7" i="1"/>
  <c r="E13" i="1"/>
  <c r="E9" i="1"/>
  <c r="E11" i="1"/>
  <c r="E3" i="1"/>
  <c r="E5" i="1"/>
  <c r="E6" i="1"/>
  <c r="E10" i="1"/>
  <c r="E14" i="1"/>
  <c r="G3" i="1"/>
  <c r="J3" i="1"/>
  <c r="E15" i="1"/>
  <c r="G4" i="1"/>
  <c r="J4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J14" i="1"/>
</calcChain>
</file>

<file path=xl/sharedStrings.xml><?xml version="1.0" encoding="utf-8"?>
<sst xmlns="http://schemas.openxmlformats.org/spreadsheetml/2006/main" count="21" uniqueCount="14">
  <si>
    <t>Diametro</t>
  </si>
  <si>
    <t>peso lordo</t>
  </si>
  <si>
    <t>tara</t>
  </si>
  <si>
    <t>peso netto</t>
  </si>
  <si>
    <t>Trattenuto %</t>
  </si>
  <si>
    <t>passante</t>
  </si>
  <si>
    <t>Passante %</t>
  </si>
  <si>
    <t>[nm]</t>
  </si>
  <si>
    <t>[g]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</si>
  <si>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</si>
  <si>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-</t>
  </si>
  <si>
    <t>Sieve (µm)</t>
  </si>
  <si>
    <t>Passing (%)</t>
  </si>
  <si>
    <t>Quarzo Russia 0.2-0.63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</si>
</sst>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 &quot;[$€-407];[Red]&quot;-&quot;#,##0.00&quot; &quot;[$€-407]"/>
    <numFmt numFmtId="165" formatCode="0.0E+00"/>
  </numFmts>
  <fonts count="6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  <font>
      <sz val="11"/>
      <color rgb="FFFF0000"/>
      <name val="Arial"/>
      <family val="2"/>
    </font>
    <font>
      <sz val="11"/>
      <color rgb="FF00009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/>
    <xf numFmtId="2" fontId="4" fillId="0" borderId="1" xfId="0" applyNumberFormat="1" applyFont="1" applyBorder="1"/>
    <xf numFmtId="2" fontId="5" fillId="0" borderId="1" xfId="0" applyNumberFormat="1" applyFont="1" applyBorder="1"/>
    <xf numFmtId="165" fontId="0" fillId="0" borderId="0" xfId="0" applyNumberFormat="1"/>
    <xf numFmtId="2" fontId="0" fillId="0" borderId="0" xfId="0" applyNumberFormat="1"/>
    <xf numFmtId="2" fontId="0" fillId="0" borderId="1" xfId="0" applyNumberFormat="1" applyBorder="1"/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355</c:v>
                </c:pt>
                <c:pt idx="4">
                  <c:v>300</c:v>
                </c:pt>
                <c:pt idx="5">
                  <c:v>250</c:v>
                </c:pt>
                <c:pt idx="6">
                  <c:v>212</c:v>
                </c:pt>
                <c:pt idx="7">
                  <c:v>150</c:v>
                </c:pt>
                <c:pt idx="8">
                  <c:v>100</c:v>
                </c:pt>
                <c:pt idx="9">
                  <c:v>80</c:v>
                </c:pt>
                <c:pt idx="10">
                  <c:v>63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98.09785338736144</c:v>
                </c:pt>
                <c:pt idx="1">
                  <c:v>83.168681557884867</c:v>
                </c:pt>
                <c:pt idx="2">
                  <c:v>50.383443287230847</c:v>
                </c:pt>
                <c:pt idx="3">
                  <c:v>4.6348079434714275</c:v>
                </c:pt>
                <c:pt idx="4">
                  <c:v>1.7179598807809622</c:v>
                </c:pt>
                <c:pt idx="5">
                  <c:v>0.68651418237836348</c:v>
                </c:pt>
                <c:pt idx="6">
                  <c:v>0.46549010414923531</c:v>
                </c:pt>
                <c:pt idx="7">
                  <c:v>0.22437292789927715</c:v>
                </c:pt>
                <c:pt idx="8">
                  <c:v>0.12390743779512796</c:v>
                </c:pt>
                <c:pt idx="9">
                  <c:v>0.10716318944443649</c:v>
                </c:pt>
                <c:pt idx="10">
                  <c:v>8.3721241753468401E-2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299088"/>
        <c:axId val="347299480"/>
      </c:scatterChart>
      <c:valAx>
        <c:axId val="34729908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it-IT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299480"/>
        <c:crosses val="autoZero"/>
        <c:crossBetween val="midCat"/>
      </c:valAx>
      <c:valAx>
        <c:axId val="3472994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(%)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5000000000000001E-2"/>
              <c:y val="0.37753864100320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29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355</c:v>
                </c:pt>
                <c:pt idx="4">
                  <c:v>300</c:v>
                </c:pt>
                <c:pt idx="5">
                  <c:v>250</c:v>
                </c:pt>
                <c:pt idx="6">
                  <c:v>212</c:v>
                </c:pt>
                <c:pt idx="7">
                  <c:v>150</c:v>
                </c:pt>
                <c:pt idx="8">
                  <c:v>100</c:v>
                </c:pt>
                <c:pt idx="9">
                  <c:v>80</c:v>
                </c:pt>
                <c:pt idx="10">
                  <c:v>63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98.09785338736144</c:v>
                </c:pt>
                <c:pt idx="1">
                  <c:v>83.168681557884867</c:v>
                </c:pt>
                <c:pt idx="2">
                  <c:v>50.383443287230847</c:v>
                </c:pt>
                <c:pt idx="3">
                  <c:v>4.6348079434714275</c:v>
                </c:pt>
                <c:pt idx="4">
                  <c:v>1.7179598807809622</c:v>
                </c:pt>
                <c:pt idx="5">
                  <c:v>0.68651418237836348</c:v>
                </c:pt>
                <c:pt idx="6">
                  <c:v>0.46549010414923531</c:v>
                </c:pt>
                <c:pt idx="7">
                  <c:v>0.22437292789927715</c:v>
                </c:pt>
                <c:pt idx="8">
                  <c:v>0.12390743779512796</c:v>
                </c:pt>
                <c:pt idx="9">
                  <c:v>0.10716318944443649</c:v>
                </c:pt>
                <c:pt idx="10">
                  <c:v>8.3721241753468401E-2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36296"/>
        <c:axId val="326533552"/>
      </c:scatterChart>
      <c:valAx>
        <c:axId val="32653629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it-IT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533552"/>
        <c:crosses val="autoZero"/>
        <c:crossBetween val="midCat"/>
      </c:valAx>
      <c:valAx>
        <c:axId val="326533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(%)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5000000000000001E-2"/>
              <c:y val="0.37753864100320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53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17</xdr:row>
      <xdr:rowOff>123825</xdr:rowOff>
    </xdr:from>
    <xdr:to>
      <xdr:col>10</xdr:col>
      <xdr:colOff>752475</xdr:colOff>
      <xdr:row>31</xdr:row>
      <xdr:rowOff>133350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142875</xdr:rowOff>
    </xdr:from>
    <xdr:to>
      <xdr:col>5</xdr:col>
      <xdr:colOff>171450</xdr:colOff>
      <xdr:row>22</xdr:row>
      <xdr:rowOff>85725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B32" sqref="B32"/>
    </sheetView>
  </sheetViews>
  <sheetFormatPr defaultRowHeight="14.25"/>
  <cols>
    <col min="1" max="17" width="10.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0</v>
      </c>
      <c r="J1" s="1" t="s">
        <v>6</v>
      </c>
    </row>
    <row r="2" spans="1:10">
      <c r="A2" s="2" t="s">
        <v>7</v>
      </c>
      <c r="B2" s="2" t="s">
        <v>8</v>
      </c>
      <c r="C2" s="2" t="s">
        <v>8</v>
      </c>
      <c r="D2" s="2" t="s">
        <v>8</v>
      </c>
      <c r="F2" s="2" t="s">
        <v>8</v>
      </c>
      <c r="I2" s="3" t="s">
        <v>9</v>
      </c>
      <c r="J2" s="3" t="s">
        <v>10</v>
      </c>
    </row>
    <row r="3" spans="1:10">
      <c r="A3">
        <v>710</v>
      </c>
      <c r="B3">
        <v>8.5</v>
      </c>
      <c r="C3">
        <v>2.82</v>
      </c>
      <c r="D3">
        <f t="shared" ref="D3:D14" si="0">B3-C3</f>
        <v>5.68</v>
      </c>
      <c r="E3" s="11">
        <f t="shared" ref="E3:E14" si="1">D3/$D$15*100</f>
        <v>1.9021466126385582</v>
      </c>
      <c r="F3">
        <f>D15-D3</f>
        <v>292.93</v>
      </c>
      <c r="G3">
        <f t="shared" ref="G3:G13" si="2">F3/$D$15*100</f>
        <v>98.09785338736144</v>
      </c>
      <c r="I3" s="1">
        <v>710</v>
      </c>
      <c r="J3" s="12">
        <f t="shared" ref="J3:J14" si="3">G3</f>
        <v>98.09785338736144</v>
      </c>
    </row>
    <row r="4" spans="1:10">
      <c r="A4">
        <v>600</v>
      </c>
      <c r="B4">
        <v>47.3</v>
      </c>
      <c r="C4">
        <v>2.72</v>
      </c>
      <c r="D4">
        <f t="shared" si="0"/>
        <v>44.58</v>
      </c>
      <c r="E4" s="11">
        <f t="shared" si="1"/>
        <v>14.929171829476573</v>
      </c>
      <c r="F4">
        <f>F3-D4</f>
        <v>248.35000000000002</v>
      </c>
      <c r="G4">
        <f t="shared" si="2"/>
        <v>83.168681557884867</v>
      </c>
      <c r="I4" s="1">
        <v>600</v>
      </c>
      <c r="J4" s="12">
        <f t="shared" si="3"/>
        <v>83.168681557884867</v>
      </c>
    </row>
    <row r="5" spans="1:10">
      <c r="A5">
        <v>500</v>
      </c>
      <c r="B5">
        <v>100.8</v>
      </c>
      <c r="C5">
        <v>2.9</v>
      </c>
      <c r="D5">
        <f t="shared" si="0"/>
        <v>97.899999999999991</v>
      </c>
      <c r="E5" s="11">
        <f t="shared" si="1"/>
        <v>32.785238270654027</v>
      </c>
      <c r="F5">
        <f>F4-D5</f>
        <v>150.45000000000005</v>
      </c>
      <c r="G5">
        <f t="shared" si="2"/>
        <v>50.383443287230847</v>
      </c>
      <c r="I5" s="1">
        <v>500</v>
      </c>
      <c r="J5" s="12">
        <f t="shared" si="3"/>
        <v>50.383443287230847</v>
      </c>
    </row>
    <row r="6" spans="1:10">
      <c r="A6">
        <v>355</v>
      </c>
      <c r="B6">
        <v>139.4</v>
      </c>
      <c r="C6">
        <v>2.79</v>
      </c>
      <c r="D6">
        <f t="shared" si="0"/>
        <v>136.61000000000001</v>
      </c>
      <c r="E6" s="11">
        <f t="shared" si="1"/>
        <v>45.748635343759418</v>
      </c>
      <c r="F6">
        <f>F5-D6</f>
        <v>13.840000000000032</v>
      </c>
      <c r="G6">
        <f t="shared" si="2"/>
        <v>4.6348079434714275</v>
      </c>
      <c r="I6" s="1">
        <v>355</v>
      </c>
      <c r="J6" s="12">
        <f t="shared" si="3"/>
        <v>4.6348079434714275</v>
      </c>
    </row>
    <row r="7" spans="1:10">
      <c r="A7">
        <v>300</v>
      </c>
      <c r="B7">
        <v>11.4</v>
      </c>
      <c r="C7">
        <v>2.69</v>
      </c>
      <c r="D7">
        <f t="shared" si="0"/>
        <v>8.7100000000000009</v>
      </c>
      <c r="E7" s="11">
        <f t="shared" si="1"/>
        <v>2.916848062690466</v>
      </c>
      <c r="F7">
        <f t="shared" ref="F7:F11" si="4">F6-D7</f>
        <v>5.130000000000031</v>
      </c>
      <c r="G7">
        <f t="shared" si="2"/>
        <v>1.7179598807809622</v>
      </c>
      <c r="I7" s="1">
        <v>300</v>
      </c>
      <c r="J7" s="12">
        <f t="shared" si="3"/>
        <v>1.7179598807809622</v>
      </c>
    </row>
    <row r="8" spans="1:10">
      <c r="A8">
        <v>250</v>
      </c>
      <c r="B8">
        <v>5.8</v>
      </c>
      <c r="C8">
        <v>2.72</v>
      </c>
      <c r="D8">
        <f t="shared" si="0"/>
        <v>3.0799999999999996</v>
      </c>
      <c r="E8" s="11">
        <f t="shared" si="1"/>
        <v>1.0314456984025986</v>
      </c>
      <c r="F8">
        <f t="shared" si="4"/>
        <v>2.0500000000000314</v>
      </c>
      <c r="G8">
        <f t="shared" si="2"/>
        <v>0.68651418237836348</v>
      </c>
      <c r="I8" s="1">
        <v>250</v>
      </c>
      <c r="J8" s="12">
        <f t="shared" si="3"/>
        <v>0.68651418237836348</v>
      </c>
    </row>
    <row r="9" spans="1:10">
      <c r="A9">
        <v>212</v>
      </c>
      <c r="B9">
        <v>3.3</v>
      </c>
      <c r="C9">
        <v>2.64</v>
      </c>
      <c r="D9">
        <f t="shared" si="0"/>
        <v>0.6599999999999997</v>
      </c>
      <c r="E9" s="11">
        <f t="shared" si="1"/>
        <v>0.22102407822912817</v>
      </c>
      <c r="F9">
        <f t="shared" si="4"/>
        <v>1.3900000000000317</v>
      </c>
      <c r="G9">
        <f t="shared" si="2"/>
        <v>0.46549010414923531</v>
      </c>
      <c r="I9" s="1">
        <v>212</v>
      </c>
      <c r="J9" s="12">
        <f t="shared" si="3"/>
        <v>0.46549010414923531</v>
      </c>
    </row>
    <row r="10" spans="1:10">
      <c r="A10">
        <v>150</v>
      </c>
      <c r="B10">
        <v>3.6</v>
      </c>
      <c r="C10">
        <v>2.88</v>
      </c>
      <c r="D10">
        <f t="shared" si="0"/>
        <v>0.7200000000000002</v>
      </c>
      <c r="E10" s="11">
        <f t="shared" si="1"/>
        <v>0.24111717624995818</v>
      </c>
      <c r="F10">
        <f t="shared" si="4"/>
        <v>0.67000000000003146</v>
      </c>
      <c r="G10">
        <f t="shared" si="2"/>
        <v>0.22437292789927715</v>
      </c>
      <c r="I10" s="1">
        <v>150</v>
      </c>
      <c r="J10" s="12">
        <f t="shared" si="3"/>
        <v>0.22437292789927715</v>
      </c>
    </row>
    <row r="11" spans="1:10">
      <c r="A11">
        <v>100</v>
      </c>
      <c r="B11">
        <v>3</v>
      </c>
      <c r="C11">
        <v>2.7</v>
      </c>
      <c r="D11">
        <f t="shared" si="0"/>
        <v>0.29999999999999982</v>
      </c>
      <c r="E11" s="11">
        <f t="shared" si="1"/>
        <v>0.10046549010414917</v>
      </c>
      <c r="F11">
        <f t="shared" si="4"/>
        <v>0.37000000000003164</v>
      </c>
      <c r="G11">
        <f t="shared" si="2"/>
        <v>0.12390743779512796</v>
      </c>
      <c r="I11" s="1">
        <v>100</v>
      </c>
      <c r="J11" s="12">
        <f t="shared" si="3"/>
        <v>0.12390743779512796</v>
      </c>
    </row>
    <row r="12" spans="1:10">
      <c r="A12">
        <v>80</v>
      </c>
      <c r="B12">
        <v>2.8</v>
      </c>
      <c r="C12">
        <v>2.75</v>
      </c>
      <c r="D12">
        <f t="shared" si="0"/>
        <v>4.9999999999999822E-2</v>
      </c>
      <c r="E12" s="11">
        <f t="shared" si="1"/>
        <v>1.6744248350691479E-2</v>
      </c>
      <c r="F12">
        <f>F11-D12</f>
        <v>0.32000000000003181</v>
      </c>
      <c r="G12">
        <f t="shared" si="2"/>
        <v>0.10716318944443649</v>
      </c>
      <c r="I12" s="1">
        <v>80</v>
      </c>
      <c r="J12" s="12">
        <f t="shared" si="3"/>
        <v>0.10716318944443649</v>
      </c>
    </row>
    <row r="13" spans="1:10">
      <c r="A13">
        <v>63</v>
      </c>
      <c r="B13">
        <v>2.8</v>
      </c>
      <c r="C13">
        <v>2.73</v>
      </c>
      <c r="D13">
        <f t="shared" si="0"/>
        <v>6.999999999999984E-2</v>
      </c>
      <c r="E13" s="11">
        <f t="shared" si="1"/>
        <v>2.3441947690968096E-2</v>
      </c>
      <c r="F13">
        <f>F12-D13</f>
        <v>0.25000000000003197</v>
      </c>
      <c r="G13">
        <f t="shared" si="2"/>
        <v>8.3721241753468401E-2</v>
      </c>
      <c r="I13" s="1">
        <v>63</v>
      </c>
      <c r="J13" s="12">
        <f t="shared" si="3"/>
        <v>8.3721241753468401E-2</v>
      </c>
    </row>
    <row r="14" spans="1:10">
      <c r="A14" t="s">
        <v>10</v>
      </c>
      <c r="B14">
        <v>3</v>
      </c>
      <c r="C14">
        <v>2.75</v>
      </c>
      <c r="D14">
        <f t="shared" si="0"/>
        <v>0.25</v>
      </c>
      <c r="E14" s="11">
        <f t="shared" si="1"/>
        <v>8.3721241753457687E-2</v>
      </c>
      <c r="F14" s="10">
        <v>0</v>
      </c>
      <c r="G14">
        <v>0</v>
      </c>
      <c r="I14" t="s">
        <v>10</v>
      </c>
      <c r="J14">
        <f t="shared" si="3"/>
        <v>0</v>
      </c>
    </row>
    <row r="15" spans="1:10">
      <c r="D15">
        <f>SUM(D3:D14)</f>
        <v>298.61</v>
      </c>
      <c r="E15">
        <f>SUM(E3:E14)</f>
        <v>99.999999999999986</v>
      </c>
    </row>
    <row r="20" spans="12:17">
      <c r="L20" s="2"/>
      <c r="M20" s="2"/>
      <c r="N20" s="2"/>
      <c r="O20" s="2"/>
      <c r="Q20" s="2"/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30" sqref="A1:F30"/>
    </sheetView>
  </sheetViews>
  <sheetFormatPr defaultRowHeight="14.25"/>
  <cols>
    <col min="1" max="1" width="9.125" customWidth="1"/>
    <col min="2" max="2" width="9.625" customWidth="1"/>
    <col min="3" max="7" width="10.75" customWidth="1"/>
  </cols>
  <sheetData>
    <row r="1" spans="1:7">
      <c r="C1" s="4" t="s">
        <v>13</v>
      </c>
      <c r="D1" s="4"/>
      <c r="F1" s="4"/>
      <c r="G1" s="4"/>
    </row>
    <row r="2" spans="1:7" ht="28.5">
      <c r="A2" s="5" t="s">
        <v>11</v>
      </c>
      <c r="B2" s="5" t="s">
        <v>12</v>
      </c>
      <c r="D2" s="4"/>
      <c r="E2" s="4"/>
    </row>
    <row r="3" spans="1:7">
      <c r="A3" s="6">
        <f>Sheet1!I3</f>
        <v>710</v>
      </c>
      <c r="B3" s="8">
        <f>Sheet1!J3</f>
        <v>98.09785338736144</v>
      </c>
      <c r="D3" s="4"/>
      <c r="E3" s="4"/>
    </row>
    <row r="4" spans="1:7">
      <c r="A4" s="7">
        <f>Sheet1!I4</f>
        <v>600</v>
      </c>
      <c r="B4" s="9">
        <f>Sheet1!J4</f>
        <v>83.168681557884867</v>
      </c>
      <c r="D4" s="4"/>
      <c r="E4" s="4"/>
    </row>
    <row r="5" spans="1:7">
      <c r="A5" s="6">
        <f>Sheet1!I5</f>
        <v>500</v>
      </c>
      <c r="B5" s="8">
        <f>Sheet1!J5</f>
        <v>50.383443287230847</v>
      </c>
      <c r="D5" s="4"/>
      <c r="E5" s="4"/>
    </row>
    <row r="6" spans="1:7">
      <c r="A6" s="7">
        <f>Sheet1!I6</f>
        <v>355</v>
      </c>
      <c r="B6" s="9">
        <f>Sheet1!J6</f>
        <v>4.6348079434714275</v>
      </c>
      <c r="D6" s="4"/>
      <c r="E6" s="4"/>
    </row>
    <row r="7" spans="1:7">
      <c r="A7" s="6">
        <f>Sheet1!I7</f>
        <v>300</v>
      </c>
      <c r="B7" s="8">
        <f>Sheet1!J7</f>
        <v>1.7179598807809622</v>
      </c>
      <c r="D7" s="4"/>
      <c r="E7" s="4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7</cp:revision>
  <cp:lastPrinted>2015-06-16T08:35:43Z</cp:lastPrinted>
  <dcterms:created xsi:type="dcterms:W3CDTF">2009-04-16T11:32:48Z</dcterms:created>
  <dcterms:modified xsi:type="dcterms:W3CDTF">2015-06-16T08:37:02Z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