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aboratorio\Desktop\LUPO\curve\"/>
    </mc:Choice>
  </mc:AlternateContent>
  <bookViews>
    <workbookView xWindow="0" yWindow="0" windowWidth="28800" windowHeight="12435" activeTab="1"/>
  </bookViews>
  <sheets>
    <sheet name="Sheet1" sheetId="1" r:id="rId1"/>
    <sheet name="Sheet2" sheetId="2" r:id="rId2"/>
    <sheet name="Sheet3" sheetId="3" r:id="rId3"/>
  </sheets>
  <calcPr calcId="152511" concurrentCalc="0"/>
</workbook>
</file>

<file path=xl/calcChain.xml><?xml version="1.0" encoding="utf-8"?>
<calcChain xmlns="http://schemas.openxmlformats.org/spreadsheetml/2006/main">
  <c r="A3" i="2" l="1"/>
  <c r="B3" i="2"/>
  <c r="A4" i="2"/>
  <c r="B4" i="2"/>
  <c r="A5" i="2"/>
  <c r="B5" i="2"/>
  <c r="A6" i="2"/>
  <c r="B6" i="2"/>
  <c r="A7" i="2"/>
  <c r="B7" i="2"/>
  <c r="A8" i="2"/>
  <c r="B8" i="2"/>
  <c r="A9" i="2"/>
  <c r="B9" i="2"/>
  <c r="A10" i="2"/>
  <c r="B10" i="2"/>
  <c r="A11" i="2"/>
  <c r="B11" i="2"/>
  <c r="A12" i="2"/>
  <c r="B12" i="2"/>
  <c r="A13" i="2"/>
  <c r="B13" i="2"/>
  <c r="D3" i="1"/>
  <c r="D4" i="1"/>
  <c r="D5" i="1"/>
  <c r="D6" i="1"/>
  <c r="D7" i="1"/>
  <c r="D8" i="1"/>
  <c r="D9" i="1"/>
  <c r="D10" i="1"/>
  <c r="D11" i="1"/>
  <c r="D12" i="1"/>
  <c r="D13" i="1"/>
  <c r="D14" i="1"/>
  <c r="D15" i="1"/>
  <c r="F3" i="1"/>
  <c r="F4" i="1"/>
  <c r="F5" i="1"/>
  <c r="F6" i="1"/>
  <c r="F7" i="1"/>
  <c r="F8" i="1"/>
  <c r="F9" i="1"/>
  <c r="F10" i="1"/>
  <c r="F11" i="1"/>
  <c r="F12" i="1"/>
  <c r="F13" i="1"/>
  <c r="E4" i="1"/>
  <c r="E8" i="1"/>
  <c r="E12" i="1"/>
  <c r="E7" i="1"/>
  <c r="E13" i="1"/>
  <c r="E9" i="1"/>
  <c r="E11" i="1"/>
  <c r="E3" i="1"/>
  <c r="E5" i="1"/>
  <c r="E6" i="1"/>
  <c r="E10" i="1"/>
  <c r="E14" i="1"/>
  <c r="G3" i="1"/>
  <c r="J3" i="1"/>
  <c r="E15" i="1"/>
  <c r="G4" i="1"/>
  <c r="J4" i="1"/>
  <c r="G5" i="1"/>
  <c r="J5" i="1"/>
  <c r="G6" i="1"/>
  <c r="J6" i="1"/>
  <c r="G7" i="1"/>
  <c r="J7" i="1"/>
  <c r="G8" i="1"/>
  <c r="J8" i="1"/>
  <c r="G9" i="1"/>
  <c r="J9" i="1"/>
  <c r="G10" i="1"/>
  <c r="J10" i="1"/>
  <c r="G11" i="1"/>
  <c r="J11" i="1"/>
  <c r="G12" i="1"/>
  <c r="J12" i="1"/>
  <c r="G13" i="1"/>
  <c r="J13" i="1"/>
  <c r="J14" i="1"/>
</calcChain>
</file>

<file path=xl/sharedStrings.xml><?xml version="1.0" encoding="utf-8"?>
<sst xmlns="http://schemas.openxmlformats.org/spreadsheetml/2006/main" count="22" uniqueCount="15">
  <si>
    <t>Diametro</t>
  </si>
  <si>
    <t>peso lordo</t>
  </si>
  <si>
    <t>tara</t>
  </si>
  <si>
    <t>peso netto</t>
  </si>
  <si>
    <t>Trattenuto %</t>
  </si>
  <si>
    <t>passante</t>
  </si>
  <si>
    <t>Passante %</t>
  </si>
  <si>
    <t>[nm]</t>
  </si>
  <si>
    <t>[g]</t>
  </si>
  <si>
    <r>
      <t>[</t>
    </r>
    <r>
      <rPr>
        <sz val="11"/>
        <color theme="1"/>
        <rFont val="Arial1"/>
      </rPr>
      <t>µ</t>
    </r>
    <r>
      <rPr>
        <sz val="11"/>
        <color theme="1"/>
        <rFont val="Arial"/>
        <family val="2"/>
      </rPr>
      <t>m]</t>
    </r>
  </si>
  <si>
    <t>-</t>
  </si>
  <si>
    <t>Sieve (µm)</t>
  </si>
  <si>
    <t>Passing (%)</t>
  </si>
  <si>
    <t xml:space="preserve"> </t>
  </si>
  <si>
    <t>Arena Vinculo Amarilla comp405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</si>
</sst>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&quot; &quot;[$€-407];[Red]&quot;-&quot;#,##0.00&quot; &quot;[$€-407]"/>
    <numFmt numFmtId="165" formatCode="0.0E+00"/>
  </numFmts>
  <fonts count="6">
    <font>
      <sz val="11"/>
      <color theme="1"/>
      <name val="Arial"/>
      <family val="2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sz val="11"/>
      <color theme="1"/>
      <name val="Arial1"/>
    </font>
    <font>
      <sz val="11"/>
      <color rgb="FFFF0000"/>
      <name val="Arial"/>
      <family val="2"/>
    </font>
    <font>
      <sz val="11"/>
      <color rgb="FF000099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4" fontId="2" fillId="0" borderId="0"/>
  </cellStyleXfs>
  <cellXfs count="13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/>
    <xf numFmtId="0" fontId="0" fillId="0" borderId="1" xfId="0" applyBorder="1" applyAlignment="1">
      <alignment horizontal="center" vertical="center" wrapText="1"/>
    </xf>
    <xf numFmtId="0" fontId="4" fillId="0" borderId="1" xfId="0" applyFont="1" applyBorder="1"/>
    <xf numFmtId="0" fontId="5" fillId="0" borderId="1" xfId="0" applyFont="1" applyBorder="1"/>
    <xf numFmtId="2" fontId="4" fillId="0" borderId="1" xfId="0" applyNumberFormat="1" applyFont="1" applyBorder="1"/>
    <xf numFmtId="2" fontId="5" fillId="0" borderId="1" xfId="0" applyNumberFormat="1" applyFont="1" applyBorder="1"/>
    <xf numFmtId="165" fontId="0" fillId="0" borderId="0" xfId="0" applyNumberFormat="1"/>
    <xf numFmtId="2" fontId="0" fillId="0" borderId="0" xfId="0" applyNumberFormat="1"/>
    <xf numFmtId="2" fontId="0" fillId="0" borderId="1" xfId="0" applyNumberFormat="1" applyBorder="1"/>
  </cellXfs>
  <cellStyles count="5">
    <cellStyle name="Heading" xfId="1"/>
    <cellStyle name="Heading1" xfId="2"/>
    <cellStyle name="Normale" xfId="0" builtinId="0" customBuiltin="1"/>
    <cellStyle name="Result" xfId="3"/>
    <cellStyle name="Result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Sheet1!$A$3:$A$13</c:f>
              <c:numCache>
                <c:formatCode>General</c:formatCode>
                <c:ptCount val="11"/>
                <c:pt idx="0">
                  <c:v>710</c:v>
                </c:pt>
                <c:pt idx="1">
                  <c:v>600</c:v>
                </c:pt>
                <c:pt idx="2">
                  <c:v>500</c:v>
                </c:pt>
                <c:pt idx="3">
                  <c:v>355</c:v>
                </c:pt>
                <c:pt idx="4">
                  <c:v>300</c:v>
                </c:pt>
                <c:pt idx="5">
                  <c:v>250</c:v>
                </c:pt>
                <c:pt idx="6">
                  <c:v>180</c:v>
                </c:pt>
                <c:pt idx="7">
                  <c:v>125</c:v>
                </c:pt>
                <c:pt idx="8">
                  <c:v>100</c:v>
                </c:pt>
                <c:pt idx="9">
                  <c:v>80</c:v>
                </c:pt>
                <c:pt idx="10">
                  <c:v>63</c:v>
                </c:pt>
              </c:numCache>
            </c:numRef>
          </c:xVal>
          <c:yVal>
            <c:numRef>
              <c:f>Sheet1!$G$3:$G$13</c:f>
              <c:numCache>
                <c:formatCode>General</c:formatCode>
                <c:ptCount val="11"/>
                <c:pt idx="0">
                  <c:v>94.862311287448293</c:v>
                </c:pt>
                <c:pt idx="1">
                  <c:v>90.195353216098979</c:v>
                </c:pt>
                <c:pt idx="2">
                  <c:v>84.210349349382994</c:v>
                </c:pt>
                <c:pt idx="3">
                  <c:v>68.941864765811502</c:v>
                </c:pt>
                <c:pt idx="4">
                  <c:v>61.507682996536758</c:v>
                </c:pt>
                <c:pt idx="5">
                  <c:v>52.9067617094247</c:v>
                </c:pt>
                <c:pt idx="6">
                  <c:v>39.201775326989676</c:v>
                </c:pt>
                <c:pt idx="7">
                  <c:v>19.28986920412898</c:v>
                </c:pt>
                <c:pt idx="8">
                  <c:v>10.984835748629838</c:v>
                </c:pt>
                <c:pt idx="9">
                  <c:v>7.7737803032850277</c:v>
                </c:pt>
                <c:pt idx="10">
                  <c:v>5.228472479069298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026080"/>
        <c:axId val="130029608"/>
      </c:scatterChart>
      <c:valAx>
        <c:axId val="130026080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Diameter (</a:t>
                </a:r>
                <a:r>
                  <a:rPr lang="el-GR">
                    <a:latin typeface="Calibri" panose="020F0502020204030204" pitchFamily="34" charset="0"/>
                  </a:rPr>
                  <a:t>μ</a:t>
                </a:r>
                <a:r>
                  <a:rPr lang="it-IT">
                    <a:latin typeface="Calibri" panose="020F0502020204030204" pitchFamily="34" charset="0"/>
                  </a:rPr>
                  <a:t>m)</a:t>
                </a:r>
                <a:endParaRPr lang="it-IT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0029608"/>
        <c:crosses val="autoZero"/>
        <c:crossBetween val="midCat"/>
      </c:valAx>
      <c:valAx>
        <c:axId val="13002960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Passing</a:t>
                </a:r>
                <a:r>
                  <a:rPr lang="it-IT" baseline="0"/>
                  <a:t> (%)</a:t>
                </a:r>
                <a:endParaRPr lang="it-IT"/>
              </a:p>
            </c:rich>
          </c:tx>
          <c:layout>
            <c:manualLayout>
              <c:xMode val="edge"/>
              <c:yMode val="edge"/>
              <c:x val="2.5000000000000001E-2"/>
              <c:y val="0.377538641003207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0026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Sheet1!$A$3:$A$13</c:f>
              <c:numCache>
                <c:formatCode>General</c:formatCode>
                <c:ptCount val="11"/>
                <c:pt idx="0">
                  <c:v>710</c:v>
                </c:pt>
                <c:pt idx="1">
                  <c:v>600</c:v>
                </c:pt>
                <c:pt idx="2">
                  <c:v>500</c:v>
                </c:pt>
                <c:pt idx="3">
                  <c:v>355</c:v>
                </c:pt>
                <c:pt idx="4">
                  <c:v>300</c:v>
                </c:pt>
                <c:pt idx="5">
                  <c:v>250</c:v>
                </c:pt>
                <c:pt idx="6">
                  <c:v>180</c:v>
                </c:pt>
                <c:pt idx="7">
                  <c:v>125</c:v>
                </c:pt>
                <c:pt idx="8">
                  <c:v>100</c:v>
                </c:pt>
                <c:pt idx="9">
                  <c:v>80</c:v>
                </c:pt>
                <c:pt idx="10">
                  <c:v>63</c:v>
                </c:pt>
              </c:numCache>
            </c:numRef>
          </c:xVal>
          <c:yVal>
            <c:numRef>
              <c:f>Sheet1!$G$3:$G$13</c:f>
              <c:numCache>
                <c:formatCode>General</c:formatCode>
                <c:ptCount val="11"/>
                <c:pt idx="0">
                  <c:v>94.862311287448293</c:v>
                </c:pt>
                <c:pt idx="1">
                  <c:v>90.195353216098979</c:v>
                </c:pt>
                <c:pt idx="2">
                  <c:v>84.210349349382994</c:v>
                </c:pt>
                <c:pt idx="3">
                  <c:v>68.941864765811502</c:v>
                </c:pt>
                <c:pt idx="4">
                  <c:v>61.507682996536758</c:v>
                </c:pt>
                <c:pt idx="5">
                  <c:v>52.9067617094247</c:v>
                </c:pt>
                <c:pt idx="6">
                  <c:v>39.201775326989676</c:v>
                </c:pt>
                <c:pt idx="7">
                  <c:v>19.28986920412898</c:v>
                </c:pt>
                <c:pt idx="8">
                  <c:v>10.984835748629838</c:v>
                </c:pt>
                <c:pt idx="9">
                  <c:v>7.7737803032850277</c:v>
                </c:pt>
                <c:pt idx="10">
                  <c:v>5.228472479069298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0268112"/>
        <c:axId val="340267328"/>
      </c:scatterChart>
      <c:valAx>
        <c:axId val="340268112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Diameter (</a:t>
                </a:r>
                <a:r>
                  <a:rPr lang="el-GR">
                    <a:latin typeface="Calibri" panose="020F0502020204030204" pitchFamily="34" charset="0"/>
                  </a:rPr>
                  <a:t>μ</a:t>
                </a:r>
                <a:r>
                  <a:rPr lang="it-IT">
                    <a:latin typeface="Calibri" panose="020F0502020204030204" pitchFamily="34" charset="0"/>
                  </a:rPr>
                  <a:t>m)</a:t>
                </a:r>
                <a:endParaRPr lang="it-IT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40267328"/>
        <c:crosses val="autoZero"/>
        <c:crossBetween val="midCat"/>
      </c:valAx>
      <c:valAx>
        <c:axId val="34026732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Passing</a:t>
                </a:r>
                <a:r>
                  <a:rPr lang="it-IT" baseline="0"/>
                  <a:t> (%)</a:t>
                </a:r>
                <a:endParaRPr lang="it-IT"/>
              </a:p>
            </c:rich>
          </c:tx>
          <c:layout>
            <c:manualLayout>
              <c:xMode val="edge"/>
              <c:yMode val="edge"/>
              <c:x val="2.5000000000000001E-2"/>
              <c:y val="0.377538641003207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40268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581025</xdr:colOff>
      <xdr:row>17</xdr:row>
      <xdr:rowOff>123825</xdr:rowOff>
    </xdr:from>
    <xdr:to>
      <xdr:col>10</xdr:col>
      <xdr:colOff>752475</xdr:colOff>
      <xdr:row>31</xdr:row>
      <xdr:rowOff>133350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14</xdr:row>
      <xdr:rowOff>76200</xdr:rowOff>
    </xdr:from>
    <xdr:to>
      <xdr:col>6</xdr:col>
      <xdr:colOff>171450</xdr:colOff>
      <xdr:row>28</xdr:row>
      <xdr:rowOff>85725</xdr:rowOff>
    </xdr:to>
    <xdr:graphicFrame macro="">
      <xdr:nvGraphicFramePr>
        <xdr:cNvPr id="9" name="Gra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1"/>
  <sheetViews>
    <sheetView workbookViewId="0">
      <selection activeCell="M18" sqref="M18"/>
    </sheetView>
  </sheetViews>
  <sheetFormatPr defaultRowHeight="14.25"/>
  <cols>
    <col min="1" max="17" width="10.75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s="1" t="s">
        <v>0</v>
      </c>
      <c r="J1" s="1" t="s">
        <v>6</v>
      </c>
    </row>
    <row r="2" spans="1:10">
      <c r="A2" s="2" t="s">
        <v>7</v>
      </c>
      <c r="B2" s="2" t="s">
        <v>8</v>
      </c>
      <c r="C2" s="2" t="s">
        <v>8</v>
      </c>
      <c r="D2" s="2" t="s">
        <v>8</v>
      </c>
      <c r="F2" s="2" t="s">
        <v>8</v>
      </c>
      <c r="I2" s="3" t="s">
        <v>9</v>
      </c>
      <c r="J2" s="3" t="s">
        <v>10</v>
      </c>
    </row>
    <row r="3" spans="1:10">
      <c r="A3">
        <v>710</v>
      </c>
      <c r="B3">
        <v>18.100000000000001</v>
      </c>
      <c r="C3">
        <v>2.82</v>
      </c>
      <c r="D3">
        <f t="shared" ref="D3:D14" si="0">B3-C3</f>
        <v>15.280000000000001</v>
      </c>
      <c r="E3" s="11">
        <f t="shared" ref="E3:E14" si="1">D3/$D$15*100</f>
        <v>5.1376887125516957</v>
      </c>
      <c r="F3">
        <f>D15-D3</f>
        <v>282.13</v>
      </c>
      <c r="G3">
        <f t="shared" ref="G3:G13" si="2">F3/$D$15*100</f>
        <v>94.862311287448293</v>
      </c>
      <c r="I3" s="1">
        <v>710</v>
      </c>
      <c r="J3" s="12">
        <f t="shared" ref="J3:J14" si="3">G3</f>
        <v>94.862311287448293</v>
      </c>
    </row>
    <row r="4" spans="1:10">
      <c r="A4">
        <v>600</v>
      </c>
      <c r="B4">
        <v>16.600000000000001</v>
      </c>
      <c r="C4">
        <v>2.72</v>
      </c>
      <c r="D4">
        <f t="shared" si="0"/>
        <v>13.88</v>
      </c>
      <c r="E4" s="11">
        <f t="shared" si="1"/>
        <v>4.666958071349316</v>
      </c>
      <c r="F4">
        <f>F3-D4</f>
        <v>268.25</v>
      </c>
      <c r="G4">
        <f t="shared" si="2"/>
        <v>90.195353216098979</v>
      </c>
      <c r="I4" s="1">
        <v>600</v>
      </c>
      <c r="J4" s="12">
        <f t="shared" si="3"/>
        <v>90.195353216098979</v>
      </c>
    </row>
    <row r="5" spans="1:10">
      <c r="A5">
        <v>500</v>
      </c>
      <c r="B5">
        <v>20.7</v>
      </c>
      <c r="C5">
        <v>2.9</v>
      </c>
      <c r="D5">
        <f t="shared" si="0"/>
        <v>17.8</v>
      </c>
      <c r="E5" s="11">
        <f t="shared" si="1"/>
        <v>5.9850038667159806</v>
      </c>
      <c r="F5">
        <f>F4-D5</f>
        <v>250.45</v>
      </c>
      <c r="G5">
        <f t="shared" si="2"/>
        <v>84.210349349382994</v>
      </c>
      <c r="I5" s="1">
        <v>500</v>
      </c>
      <c r="J5" s="12">
        <f t="shared" si="3"/>
        <v>84.210349349382994</v>
      </c>
    </row>
    <row r="6" spans="1:10">
      <c r="A6">
        <v>355</v>
      </c>
      <c r="B6">
        <v>48.2</v>
      </c>
      <c r="C6">
        <v>2.79</v>
      </c>
      <c r="D6">
        <f t="shared" si="0"/>
        <v>45.410000000000004</v>
      </c>
      <c r="E6" s="11">
        <f t="shared" si="1"/>
        <v>15.268484583571501</v>
      </c>
      <c r="F6">
        <f>F5-D6</f>
        <v>205.04</v>
      </c>
      <c r="G6">
        <f t="shared" si="2"/>
        <v>68.941864765811502</v>
      </c>
      <c r="I6" s="1">
        <v>355</v>
      </c>
      <c r="J6" s="12">
        <f t="shared" si="3"/>
        <v>68.941864765811502</v>
      </c>
    </row>
    <row r="7" spans="1:10">
      <c r="A7">
        <v>300</v>
      </c>
      <c r="B7">
        <v>24.8</v>
      </c>
      <c r="C7">
        <v>2.69</v>
      </c>
      <c r="D7">
        <f t="shared" si="0"/>
        <v>22.11</v>
      </c>
      <c r="E7" s="11">
        <f t="shared" si="1"/>
        <v>7.4341817692747378</v>
      </c>
      <c r="F7">
        <f t="shared" ref="F7:F11" si="4">F6-D7</f>
        <v>182.93</v>
      </c>
      <c r="G7">
        <f t="shared" si="2"/>
        <v>61.507682996536758</v>
      </c>
      <c r="I7" s="1">
        <v>300</v>
      </c>
      <c r="J7" s="12">
        <f t="shared" si="3"/>
        <v>61.507682996536758</v>
      </c>
    </row>
    <row r="8" spans="1:10">
      <c r="A8">
        <v>250</v>
      </c>
      <c r="B8">
        <v>28.3</v>
      </c>
      <c r="C8">
        <v>2.72</v>
      </c>
      <c r="D8">
        <f t="shared" si="0"/>
        <v>25.580000000000002</v>
      </c>
      <c r="E8" s="11">
        <f t="shared" si="1"/>
        <v>8.600921287112067</v>
      </c>
      <c r="F8">
        <f t="shared" si="4"/>
        <v>157.35</v>
      </c>
      <c r="G8">
        <f t="shared" si="2"/>
        <v>52.9067617094247</v>
      </c>
      <c r="I8" s="1">
        <v>250</v>
      </c>
      <c r="J8" s="12">
        <f t="shared" si="3"/>
        <v>52.9067617094247</v>
      </c>
    </row>
    <row r="9" spans="1:10">
      <c r="A9">
        <v>180</v>
      </c>
      <c r="B9">
        <v>43.4</v>
      </c>
      <c r="C9">
        <v>2.64</v>
      </c>
      <c r="D9">
        <f t="shared" si="0"/>
        <v>40.76</v>
      </c>
      <c r="E9" s="11">
        <f t="shared" si="1"/>
        <v>13.704986382435019</v>
      </c>
      <c r="F9">
        <f t="shared" si="4"/>
        <v>116.59</v>
      </c>
      <c r="G9">
        <f t="shared" si="2"/>
        <v>39.201775326989676</v>
      </c>
      <c r="I9" s="1">
        <v>180</v>
      </c>
      <c r="J9" s="12">
        <f t="shared" si="3"/>
        <v>39.201775326989676</v>
      </c>
    </row>
    <row r="10" spans="1:10">
      <c r="A10">
        <v>125</v>
      </c>
      <c r="B10">
        <v>62.1</v>
      </c>
      <c r="C10">
        <v>2.88</v>
      </c>
      <c r="D10">
        <f t="shared" si="0"/>
        <v>59.22</v>
      </c>
      <c r="E10" s="11">
        <f t="shared" si="1"/>
        <v>19.911906122860696</v>
      </c>
      <c r="F10">
        <f t="shared" si="4"/>
        <v>57.370000000000005</v>
      </c>
      <c r="G10">
        <f t="shared" si="2"/>
        <v>19.28986920412898</v>
      </c>
      <c r="I10" s="1">
        <v>125</v>
      </c>
      <c r="J10" s="12">
        <f t="shared" si="3"/>
        <v>19.28986920412898</v>
      </c>
    </row>
    <row r="11" spans="1:10">
      <c r="A11">
        <v>100</v>
      </c>
      <c r="B11">
        <v>27.4</v>
      </c>
      <c r="C11">
        <v>2.7</v>
      </c>
      <c r="D11">
        <f t="shared" si="0"/>
        <v>24.7</v>
      </c>
      <c r="E11" s="11">
        <f t="shared" si="1"/>
        <v>8.3050334554991423</v>
      </c>
      <c r="F11">
        <f t="shared" si="4"/>
        <v>32.67</v>
      </c>
      <c r="G11">
        <f t="shared" si="2"/>
        <v>10.984835748629838</v>
      </c>
      <c r="I11" s="1">
        <v>100</v>
      </c>
      <c r="J11" s="12">
        <f t="shared" si="3"/>
        <v>10.984835748629838</v>
      </c>
    </row>
    <row r="12" spans="1:10">
      <c r="A12">
        <v>80</v>
      </c>
      <c r="B12">
        <v>12.3</v>
      </c>
      <c r="C12">
        <v>2.75</v>
      </c>
      <c r="D12">
        <f t="shared" si="0"/>
        <v>9.5500000000000007</v>
      </c>
      <c r="E12" s="11">
        <f t="shared" si="1"/>
        <v>3.2110554453448104</v>
      </c>
      <c r="F12">
        <f>F11-D12</f>
        <v>23.12</v>
      </c>
      <c r="G12">
        <f t="shared" si="2"/>
        <v>7.7737803032850277</v>
      </c>
      <c r="I12" s="1">
        <v>80</v>
      </c>
      <c r="J12" s="12">
        <f t="shared" si="3"/>
        <v>7.7737803032850277</v>
      </c>
    </row>
    <row r="13" spans="1:10">
      <c r="A13">
        <v>63</v>
      </c>
      <c r="B13">
        <v>10.3</v>
      </c>
      <c r="C13">
        <v>2.73</v>
      </c>
      <c r="D13">
        <f t="shared" si="0"/>
        <v>7.57</v>
      </c>
      <c r="E13" s="11">
        <f t="shared" si="1"/>
        <v>2.5453078242157292</v>
      </c>
      <c r="F13">
        <f>F12-D13</f>
        <v>15.55</v>
      </c>
      <c r="G13">
        <f t="shared" si="2"/>
        <v>5.228472479069298</v>
      </c>
      <c r="I13" s="1">
        <v>63</v>
      </c>
      <c r="J13" s="12">
        <f t="shared" si="3"/>
        <v>5.228472479069298</v>
      </c>
    </row>
    <row r="14" spans="1:10">
      <c r="A14" t="s">
        <v>10</v>
      </c>
      <c r="B14">
        <v>18.3</v>
      </c>
      <c r="C14">
        <v>2.75</v>
      </c>
      <c r="D14">
        <f t="shared" si="0"/>
        <v>15.55</v>
      </c>
      <c r="E14" s="11">
        <f t="shared" si="1"/>
        <v>5.228472479069298</v>
      </c>
      <c r="F14" s="10">
        <v>0</v>
      </c>
      <c r="G14">
        <v>0</v>
      </c>
      <c r="I14" t="s">
        <v>10</v>
      </c>
      <c r="J14">
        <f t="shared" si="3"/>
        <v>0</v>
      </c>
    </row>
    <row r="15" spans="1:10">
      <c r="D15">
        <f>SUM(D3:D14)</f>
        <v>297.41000000000003</v>
      </c>
      <c r="E15">
        <f>SUM(E3:E14)</f>
        <v>99.999999999999986</v>
      </c>
    </row>
    <row r="20" spans="12:17">
      <c r="L20" s="2"/>
      <c r="M20" s="2"/>
      <c r="N20" s="2"/>
      <c r="O20" s="2"/>
      <c r="Q20" s="2"/>
    </row>
    <row r="21" spans="12:17">
      <c r="M21" t="s">
        <v>13</v>
      </c>
    </row>
  </sheetData>
  <pageMargins left="0" right="0" top="0.39409448818897641" bottom="0.39409448818897641" header="0" footer="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tabSelected="1" workbookViewId="0">
      <selection activeCell="C1" sqref="C1"/>
    </sheetView>
  </sheetViews>
  <sheetFormatPr defaultRowHeight="14.25"/>
  <cols>
    <col min="1" max="1" width="9.125" customWidth="1"/>
    <col min="2" max="2" width="9.625" customWidth="1"/>
    <col min="3" max="7" width="10.75" customWidth="1"/>
  </cols>
  <sheetData>
    <row r="1" spans="1:7">
      <c r="C1" s="4" t="s">
        <v>14</v>
      </c>
      <c r="D1" s="4"/>
      <c r="F1" s="4"/>
      <c r="G1" s="4"/>
    </row>
    <row r="2" spans="1:7" ht="28.5">
      <c r="A2" s="5" t="s">
        <v>11</v>
      </c>
      <c r="B2" s="5" t="s">
        <v>12</v>
      </c>
      <c r="D2" s="4"/>
      <c r="E2" s="4"/>
    </row>
    <row r="3" spans="1:7">
      <c r="A3" s="6">
        <f>Sheet1!I3</f>
        <v>710</v>
      </c>
      <c r="B3" s="8">
        <f>Sheet1!J3</f>
        <v>94.862311287448293</v>
      </c>
      <c r="D3" s="4"/>
      <c r="E3" s="4"/>
    </row>
    <row r="4" spans="1:7">
      <c r="A4" s="7">
        <f>Sheet1!I4</f>
        <v>600</v>
      </c>
      <c r="B4" s="9">
        <f>Sheet1!J4</f>
        <v>90.195353216098979</v>
      </c>
      <c r="D4" s="4"/>
      <c r="E4" s="4"/>
    </row>
    <row r="5" spans="1:7">
      <c r="A5" s="6">
        <f>Sheet1!I5</f>
        <v>500</v>
      </c>
      <c r="B5" s="8">
        <f>Sheet1!J5</f>
        <v>84.210349349382994</v>
      </c>
      <c r="D5" s="4"/>
      <c r="E5" s="4"/>
    </row>
    <row r="6" spans="1:7">
      <c r="A6" s="7">
        <f>Sheet1!I6</f>
        <v>355</v>
      </c>
      <c r="B6" s="9">
        <f>Sheet1!J6</f>
        <v>68.941864765811502</v>
      </c>
      <c r="D6" s="4"/>
      <c r="E6" s="4"/>
    </row>
    <row r="7" spans="1:7">
      <c r="A7" s="6">
        <f>Sheet1!I7</f>
        <v>300</v>
      </c>
      <c r="B7" s="8">
        <f>Sheet1!J7</f>
        <v>61.507682996536758</v>
      </c>
      <c r="D7" s="4"/>
      <c r="E7" s="4"/>
    </row>
    <row r="8" spans="1:7">
      <c r="A8" s="7">
        <f>Sheet1!I8</f>
        <v>250</v>
      </c>
      <c r="B8" s="9">
        <f>Sheet1!J8</f>
        <v>52.9067617094247</v>
      </c>
      <c r="D8" s="4"/>
      <c r="E8" s="4"/>
    </row>
    <row r="9" spans="1:7">
      <c r="A9" s="6">
        <f>Sheet1!I9</f>
        <v>180</v>
      </c>
      <c r="B9" s="8">
        <f>Sheet1!J9</f>
        <v>39.201775326989676</v>
      </c>
      <c r="D9" s="4"/>
      <c r="E9" s="4"/>
    </row>
    <row r="10" spans="1:7">
      <c r="A10" s="7">
        <f>Sheet1!I10</f>
        <v>125</v>
      </c>
      <c r="B10" s="9">
        <f>Sheet1!J10</f>
        <v>19.28986920412898</v>
      </c>
      <c r="D10" s="4"/>
      <c r="E10" s="4"/>
    </row>
    <row r="11" spans="1:7">
      <c r="A11" s="6">
        <f>Sheet1!I11</f>
        <v>100</v>
      </c>
      <c r="B11" s="8">
        <f>Sheet1!J11</f>
        <v>10.984835748629838</v>
      </c>
      <c r="D11" s="4"/>
      <c r="E11" s="4"/>
    </row>
    <row r="12" spans="1:7">
      <c r="A12" s="7">
        <f>Sheet1!I12</f>
        <v>80</v>
      </c>
      <c r="B12" s="9">
        <f>Sheet1!J12</f>
        <v>7.7737803032850277</v>
      </c>
      <c r="D12" s="4"/>
      <c r="E12" s="4"/>
    </row>
    <row r="13" spans="1:7">
      <c r="A13" s="6">
        <f>Sheet1!I13</f>
        <v>63</v>
      </c>
      <c r="B13" s="8">
        <f>Sheet1!J13</f>
        <v>5.228472479069298</v>
      </c>
      <c r="D13" s="4"/>
      <c r="E13" s="4"/>
    </row>
  </sheetData>
  <pageMargins left="0" right="0" top="0.39409448818897641" bottom="0.39409448818897641" header="0" footer="0"/>
  <pageSetup paperSize="9" orientation="portrait" r:id="rId1"/>
  <headerFooter>
    <oddHeader>&amp;C&amp;A</oddHeader>
    <oddFooter>&amp;CPage 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/>
  <cols>
    <col min="1" max="1" width="10.75" customWidth="1"/>
  </cols>
  <sheetData/>
  <pageMargins left="0" right="0" top="0.39409448818897641" bottom="0.39409448818897641" header="0" foot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110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 01</dc:creator>
  <cp:lastModifiedBy>lab 01</cp:lastModifiedBy>
  <cp:revision>7</cp:revision>
  <cp:lastPrinted>2015-05-18T16:05:15Z</cp:lastPrinted>
  <dcterms:created xsi:type="dcterms:W3CDTF">2009-04-16T11:32:48Z</dcterms:created>
  <dcterms:modified xsi:type="dcterms:W3CDTF">2015-07-09T10:20:39Z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fo 1">
    <vt:lpwstr/>
  </property>
  <property fmtid="{D5CDD505-2E9C-101B-9397-08002B2CF9AE}" pid="3" name="Info 2">
    <vt:lpwstr/>
  </property>
  <property fmtid="{D5CDD505-2E9C-101B-9397-08002B2CF9AE}" pid="4" name="Info 3">
    <vt:lpwstr/>
  </property>
  <property fmtid="{D5CDD505-2E9C-101B-9397-08002B2CF9AE}" pid="5" name="Info 4">
    <vt:lpwstr/>
  </property>
</Properties>
</file>