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esktop\LUPO\curve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52511" concurrentCalc="0"/>
</workbook>
</file>

<file path=xl/calcChain.xml><?xml version="1.0" encoding="utf-8"?>
<calcChain xmlns="http://schemas.openxmlformats.org/spreadsheetml/2006/main">
  <c r="F3" i="1" l="1"/>
  <c r="A3" i="2"/>
  <c r="D3" i="1"/>
  <c r="D4" i="1"/>
  <c r="D5" i="1"/>
  <c r="D6" i="1"/>
  <c r="D7" i="1"/>
  <c r="D8" i="1"/>
  <c r="D9" i="1"/>
  <c r="D10" i="1"/>
  <c r="D11" i="1"/>
  <c r="D12" i="1"/>
  <c r="G3" i="1"/>
  <c r="J3" i="1"/>
  <c r="B3" i="2"/>
  <c r="A4" i="2"/>
  <c r="F4" i="1"/>
  <c r="G4" i="1"/>
  <c r="J4" i="1"/>
  <c r="B4" i="2"/>
  <c r="A5" i="2"/>
  <c r="F5" i="1"/>
  <c r="G5" i="1"/>
  <c r="J5" i="1"/>
  <c r="B5" i="2"/>
  <c r="A6" i="2"/>
  <c r="F6" i="1"/>
  <c r="G6" i="1"/>
  <c r="J6" i="1"/>
  <c r="B6" i="2"/>
  <c r="A7" i="2"/>
  <c r="F7" i="1"/>
  <c r="G7" i="1"/>
  <c r="J7" i="1"/>
  <c r="B7" i="2"/>
  <c r="A8" i="2"/>
  <c r="F8" i="1"/>
  <c r="G8" i="1"/>
  <c r="J8" i="1"/>
  <c r="B8" i="2"/>
  <c r="A9" i="2"/>
  <c r="F9" i="1"/>
  <c r="G9" i="1"/>
  <c r="J9" i="1"/>
  <c r="B9" i="2"/>
  <c r="A10" i="2"/>
  <c r="F10" i="1"/>
  <c r="G10" i="1"/>
  <c r="J10" i="1"/>
  <c r="B10" i="2"/>
  <c r="E5" i="1"/>
  <c r="E9" i="1"/>
  <c r="E4" i="1"/>
  <c r="E10" i="1"/>
  <c r="E6" i="1"/>
  <c r="E8" i="1"/>
  <c r="E3" i="1"/>
  <c r="E7" i="1"/>
  <c r="E11" i="1"/>
  <c r="E12" i="1"/>
  <c r="J11" i="1"/>
</calcChain>
</file>

<file path=xl/sharedStrings.xml><?xml version="1.0" encoding="utf-8"?>
<sst xmlns="http://schemas.openxmlformats.org/spreadsheetml/2006/main" count="22" uniqueCount="15">
  <si>
    <t>Diametro</t>
  </si>
  <si>
    <t>peso lordo</t>
  </si>
  <si>
    <t>tara</t>
  </si>
  <si>
    <t>peso netto</t>
  </si>
  <si>
    <t>Trattenuto %</t>
  </si>
  <si>
    <t>passante</t>
  </si>
  <si>
    <t>Passante %</t>
  </si>
  <si>
    <t>[nm]</t>
  </si>
  <si>
    <t>[g]</t>
  </si>
  <si>
    <r>
      <t>[</t>
    </r>
    <r>
      <rPr>
        <sz val="11"/>
        <color theme="1"/>
        <rFont val="Arial1"/>
      </rPr>
      <t>µ</t>
    </r>
    <r>
      <rPr>
        <sz val="11"/>
        <color theme="1"/>
        <rFont val="Arial"/>
        <family val="2"/>
      </rPr>
      <t>m]</t>
    </r>
  </si>
  <si>
    <t>-</t>
  </si>
  <si>
    <t>Sieve (µm)</t>
  </si>
  <si>
    <t>Passing (%)</t>
  </si>
  <si>
    <t xml:space="preserve"> </t>
  </si>
  <si>
    <t>Polvere di marmo Camerun comp416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</si>
</sst>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€-407];[Red]&quot;-&quot;#,##0.00&quot; &quot;[$€-407]"/>
    <numFmt numFmtId="165" formatCode="0.0E+00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1"/>
    </font>
    <font>
      <sz val="11"/>
      <color rgb="FFFF0000"/>
      <name val="Arial"/>
      <family val="2"/>
    </font>
    <font>
      <sz val="11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165" fontId="0" fillId="0" borderId="0" xfId="0" applyNumberFormat="1"/>
    <xf numFmtId="2" fontId="0" fillId="0" borderId="0" xfId="0" applyNumberFormat="1"/>
    <xf numFmtId="2" fontId="0" fillId="0" borderId="1" xfId="0" applyNumberFormat="1" applyBorder="1"/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355</c:v>
                </c:pt>
                <c:pt idx="1">
                  <c:v>300</c:v>
                </c:pt>
                <c:pt idx="2">
                  <c:v>250</c:v>
                </c:pt>
                <c:pt idx="3">
                  <c:v>180</c:v>
                </c:pt>
                <c:pt idx="4">
                  <c:v>125</c:v>
                </c:pt>
                <c:pt idx="5">
                  <c:v>100</c:v>
                </c:pt>
                <c:pt idx="6">
                  <c:v>80</c:v>
                </c:pt>
                <c:pt idx="7">
                  <c:v>63</c:v>
                </c:pt>
              </c:numCache>
            </c:numRef>
          </c:xVal>
          <c:yVal>
            <c:numRef>
              <c:f>Sheet1!$G$3:$G$10</c:f>
              <c:numCache>
                <c:formatCode>General</c:formatCode>
                <c:ptCount val="8"/>
                <c:pt idx="0">
                  <c:v>93.714285714285722</c:v>
                </c:pt>
                <c:pt idx="1">
                  <c:v>90.103343465045597</c:v>
                </c:pt>
                <c:pt idx="2">
                  <c:v>86.139817629179333</c:v>
                </c:pt>
                <c:pt idx="3">
                  <c:v>79.833839918946296</c:v>
                </c:pt>
                <c:pt idx="4">
                  <c:v>72.206686930091195</c:v>
                </c:pt>
                <c:pt idx="5">
                  <c:v>67.505572441742672</c:v>
                </c:pt>
                <c:pt idx="6">
                  <c:v>61.973657548125637</c:v>
                </c:pt>
                <c:pt idx="7">
                  <c:v>55.623100303951375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361096"/>
        <c:axId val="302362272"/>
      </c:scatterChart>
      <c:valAx>
        <c:axId val="30236109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Diameter (</a:t>
                </a:r>
                <a:r>
                  <a:rPr lang="el-GR">
                    <a:latin typeface="Calibri" panose="020F0502020204030204" pitchFamily="34" charset="0"/>
                  </a:rPr>
                  <a:t>μ</a:t>
                </a:r>
                <a:r>
                  <a:rPr lang="it-IT">
                    <a:latin typeface="Calibri" panose="020F0502020204030204" pitchFamily="34" charset="0"/>
                  </a:rPr>
                  <a:t>m)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2362272"/>
        <c:crosses val="autoZero"/>
        <c:crossBetween val="midCat"/>
      </c:valAx>
      <c:valAx>
        <c:axId val="302362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Passing</a:t>
                </a:r>
                <a:r>
                  <a:rPr lang="it-IT" baseline="0"/>
                  <a:t> (%)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2.5000000000000001E-2"/>
              <c:y val="0.37753864100320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236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355</c:v>
                </c:pt>
                <c:pt idx="1">
                  <c:v>300</c:v>
                </c:pt>
                <c:pt idx="2">
                  <c:v>250</c:v>
                </c:pt>
                <c:pt idx="3">
                  <c:v>180</c:v>
                </c:pt>
                <c:pt idx="4">
                  <c:v>125</c:v>
                </c:pt>
                <c:pt idx="5">
                  <c:v>100</c:v>
                </c:pt>
                <c:pt idx="6">
                  <c:v>80</c:v>
                </c:pt>
                <c:pt idx="7">
                  <c:v>63</c:v>
                </c:pt>
              </c:numCache>
            </c:numRef>
          </c:xVal>
          <c:yVal>
            <c:numRef>
              <c:f>Sheet1!$G$3:$G$10</c:f>
              <c:numCache>
                <c:formatCode>General</c:formatCode>
                <c:ptCount val="8"/>
                <c:pt idx="0">
                  <c:v>93.714285714285722</c:v>
                </c:pt>
                <c:pt idx="1">
                  <c:v>90.103343465045597</c:v>
                </c:pt>
                <c:pt idx="2">
                  <c:v>86.139817629179333</c:v>
                </c:pt>
                <c:pt idx="3">
                  <c:v>79.833839918946296</c:v>
                </c:pt>
                <c:pt idx="4">
                  <c:v>72.206686930091195</c:v>
                </c:pt>
                <c:pt idx="5">
                  <c:v>67.505572441742672</c:v>
                </c:pt>
                <c:pt idx="6">
                  <c:v>61.973657548125637</c:v>
                </c:pt>
                <c:pt idx="7">
                  <c:v>55.623100303951375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868552"/>
        <c:axId val="304875608"/>
      </c:scatterChart>
      <c:valAx>
        <c:axId val="304868552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Diameter (</a:t>
                </a:r>
                <a:r>
                  <a:rPr lang="el-GR">
                    <a:latin typeface="Calibri" panose="020F0502020204030204" pitchFamily="34" charset="0"/>
                  </a:rPr>
                  <a:t>μ</a:t>
                </a:r>
                <a:r>
                  <a:rPr lang="it-IT">
                    <a:latin typeface="Calibri" panose="020F0502020204030204" pitchFamily="34" charset="0"/>
                  </a:rPr>
                  <a:t>m)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75608"/>
        <c:crosses val="autoZero"/>
        <c:crossBetween val="midCat"/>
      </c:valAx>
      <c:valAx>
        <c:axId val="3048756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Passing</a:t>
                </a:r>
                <a:r>
                  <a:rPr lang="it-IT" baseline="0"/>
                  <a:t> (%)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2.5000000000000001E-2"/>
              <c:y val="0.37753864100320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6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14</xdr:row>
      <xdr:rowOff>123825</xdr:rowOff>
    </xdr:from>
    <xdr:to>
      <xdr:col>10</xdr:col>
      <xdr:colOff>752475</xdr:colOff>
      <xdr:row>28</xdr:row>
      <xdr:rowOff>133350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76200</xdr:rowOff>
    </xdr:from>
    <xdr:to>
      <xdr:col>6</xdr:col>
      <xdr:colOff>171450</xdr:colOff>
      <xdr:row>25</xdr:row>
      <xdr:rowOff>85725</xdr:rowOff>
    </xdr:to>
    <xdr:graphicFrame macro="">
      <xdr:nvGraphicFramePr>
        <xdr:cNvPr id="9" name="Gra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F4" sqref="F4"/>
    </sheetView>
  </sheetViews>
  <sheetFormatPr defaultRowHeight="14.25"/>
  <cols>
    <col min="1" max="17" width="10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0</v>
      </c>
      <c r="J1" s="1" t="s">
        <v>6</v>
      </c>
    </row>
    <row r="2" spans="1:10">
      <c r="A2" s="2" t="s">
        <v>7</v>
      </c>
      <c r="B2" s="2" t="s">
        <v>8</v>
      </c>
      <c r="C2" s="2" t="s">
        <v>8</v>
      </c>
      <c r="D2" s="2" t="s">
        <v>8</v>
      </c>
      <c r="F2" s="2" t="s">
        <v>8</v>
      </c>
      <c r="I2" s="3" t="s">
        <v>9</v>
      </c>
      <c r="J2" s="3" t="s">
        <v>10</v>
      </c>
    </row>
    <row r="3" spans="1:10">
      <c r="A3">
        <v>355</v>
      </c>
      <c r="B3">
        <v>18.3</v>
      </c>
      <c r="C3">
        <v>2.79</v>
      </c>
      <c r="D3">
        <f t="shared" ref="D3:D11" si="0">B3-C3</f>
        <v>15.510000000000002</v>
      </c>
      <c r="E3" s="11">
        <f t="shared" ref="E3:E11" si="1">D3/$D$12*100</f>
        <v>6.2857142857142865</v>
      </c>
      <c r="F3">
        <f>D12-D3</f>
        <v>231.24</v>
      </c>
      <c r="G3">
        <f t="shared" ref="G3:G10" si="2">F3/$D$12*100</f>
        <v>93.714285714285722</v>
      </c>
      <c r="I3" s="1">
        <v>355</v>
      </c>
      <c r="J3" s="12">
        <f t="shared" ref="J3:J11" si="3">G3</f>
        <v>93.714285714285722</v>
      </c>
    </row>
    <row r="4" spans="1:10">
      <c r="A4">
        <v>300</v>
      </c>
      <c r="B4">
        <v>11.6</v>
      </c>
      <c r="C4">
        <v>2.69</v>
      </c>
      <c r="D4">
        <f t="shared" si="0"/>
        <v>8.91</v>
      </c>
      <c r="E4" s="11">
        <f t="shared" si="1"/>
        <v>3.610942249240122</v>
      </c>
      <c r="F4">
        <f t="shared" ref="F4:F8" si="4">F3-D4</f>
        <v>222.33</v>
      </c>
      <c r="G4">
        <f t="shared" si="2"/>
        <v>90.103343465045597</v>
      </c>
      <c r="I4" s="1">
        <v>300</v>
      </c>
      <c r="J4" s="12">
        <f t="shared" si="3"/>
        <v>90.103343465045597</v>
      </c>
    </row>
    <row r="5" spans="1:10">
      <c r="A5">
        <v>250</v>
      </c>
      <c r="B5">
        <v>12.5</v>
      </c>
      <c r="C5">
        <v>2.72</v>
      </c>
      <c r="D5">
        <f t="shared" si="0"/>
        <v>9.7799999999999994</v>
      </c>
      <c r="E5" s="11">
        <f t="shared" si="1"/>
        <v>3.9635258358662613</v>
      </c>
      <c r="F5">
        <f t="shared" si="4"/>
        <v>212.55</v>
      </c>
      <c r="G5">
        <f t="shared" si="2"/>
        <v>86.139817629179333</v>
      </c>
      <c r="I5" s="1">
        <v>250</v>
      </c>
      <c r="J5" s="12">
        <f t="shared" si="3"/>
        <v>86.139817629179333</v>
      </c>
    </row>
    <row r="6" spans="1:10">
      <c r="A6">
        <v>180</v>
      </c>
      <c r="B6">
        <v>18.2</v>
      </c>
      <c r="C6">
        <v>2.64</v>
      </c>
      <c r="D6">
        <f t="shared" si="0"/>
        <v>15.559999999999999</v>
      </c>
      <c r="E6" s="11">
        <f t="shared" si="1"/>
        <v>6.3059777102330292</v>
      </c>
      <c r="F6">
        <f t="shared" si="4"/>
        <v>196.99</v>
      </c>
      <c r="G6">
        <f t="shared" si="2"/>
        <v>79.833839918946296</v>
      </c>
      <c r="I6" s="1">
        <v>180</v>
      </c>
      <c r="J6" s="12">
        <f t="shared" si="3"/>
        <v>79.833839918946296</v>
      </c>
    </row>
    <row r="7" spans="1:10">
      <c r="A7">
        <v>125</v>
      </c>
      <c r="B7">
        <v>21.7</v>
      </c>
      <c r="C7">
        <v>2.88</v>
      </c>
      <c r="D7">
        <f t="shared" si="0"/>
        <v>18.82</v>
      </c>
      <c r="E7" s="11">
        <f t="shared" si="1"/>
        <v>7.6271529888551166</v>
      </c>
      <c r="F7">
        <f t="shared" si="4"/>
        <v>178.17000000000002</v>
      </c>
      <c r="G7">
        <f t="shared" si="2"/>
        <v>72.206686930091195</v>
      </c>
      <c r="I7" s="1">
        <v>125</v>
      </c>
      <c r="J7" s="12">
        <f t="shared" si="3"/>
        <v>72.206686930091195</v>
      </c>
    </row>
    <row r="8" spans="1:10">
      <c r="A8">
        <v>100</v>
      </c>
      <c r="B8">
        <v>14.3</v>
      </c>
      <c r="C8">
        <v>2.7</v>
      </c>
      <c r="D8">
        <f t="shared" si="0"/>
        <v>11.600000000000001</v>
      </c>
      <c r="E8" s="11">
        <f t="shared" si="1"/>
        <v>4.7011144883485319</v>
      </c>
      <c r="F8">
        <f t="shared" si="4"/>
        <v>166.57000000000002</v>
      </c>
      <c r="G8">
        <f t="shared" si="2"/>
        <v>67.505572441742672</v>
      </c>
      <c r="I8" s="1">
        <v>100</v>
      </c>
      <c r="J8" s="12">
        <f t="shared" si="3"/>
        <v>67.505572441742672</v>
      </c>
    </row>
    <row r="9" spans="1:10">
      <c r="A9">
        <v>80</v>
      </c>
      <c r="B9">
        <v>16.399999999999999</v>
      </c>
      <c r="C9">
        <v>2.75</v>
      </c>
      <c r="D9">
        <f t="shared" si="0"/>
        <v>13.649999999999999</v>
      </c>
      <c r="E9" s="11">
        <f t="shared" si="1"/>
        <v>5.5319148936170208</v>
      </c>
      <c r="F9">
        <f>F8-D9</f>
        <v>152.92000000000002</v>
      </c>
      <c r="G9">
        <f t="shared" si="2"/>
        <v>61.973657548125637</v>
      </c>
      <c r="I9" s="1">
        <v>80</v>
      </c>
      <c r="J9" s="12">
        <f t="shared" si="3"/>
        <v>61.973657548125637</v>
      </c>
    </row>
    <row r="10" spans="1:10">
      <c r="A10">
        <v>63</v>
      </c>
      <c r="B10">
        <v>18.399999999999999</v>
      </c>
      <c r="C10">
        <v>2.73</v>
      </c>
      <c r="D10">
        <f t="shared" si="0"/>
        <v>15.669999999999998</v>
      </c>
      <c r="E10" s="11">
        <f t="shared" si="1"/>
        <v>6.350557244174265</v>
      </c>
      <c r="F10">
        <f>F9-D10</f>
        <v>137.25000000000003</v>
      </c>
      <c r="G10">
        <f t="shared" si="2"/>
        <v>55.623100303951375</v>
      </c>
      <c r="I10" s="1">
        <v>63</v>
      </c>
      <c r="J10" s="12">
        <f t="shared" si="3"/>
        <v>55.623100303951375</v>
      </c>
    </row>
    <row r="11" spans="1:10">
      <c r="A11" t="s">
        <v>10</v>
      </c>
      <c r="B11">
        <v>140</v>
      </c>
      <c r="C11">
        <v>2.75</v>
      </c>
      <c r="D11">
        <f t="shared" si="0"/>
        <v>137.25</v>
      </c>
      <c r="E11" s="11">
        <f t="shared" si="1"/>
        <v>55.623100303951368</v>
      </c>
      <c r="F11" s="10">
        <v>0</v>
      </c>
      <c r="G11">
        <v>0</v>
      </c>
      <c r="I11" t="s">
        <v>10</v>
      </c>
      <c r="J11">
        <f t="shared" si="3"/>
        <v>0</v>
      </c>
    </row>
    <row r="12" spans="1:10">
      <c r="D12">
        <f>SUM(D3:D11)</f>
        <v>246.75</v>
      </c>
      <c r="E12">
        <f>SUM(E3:E11)</f>
        <v>100</v>
      </c>
    </row>
    <row r="17" spans="12:17">
      <c r="L17" s="2"/>
      <c r="M17" s="2"/>
      <c r="N17" s="2"/>
      <c r="O17" s="2"/>
      <c r="Q17" s="2"/>
    </row>
    <row r="18" spans="12:17">
      <c r="M18" t="s">
        <v>13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2" sqref="I12"/>
    </sheetView>
  </sheetViews>
  <sheetFormatPr defaultRowHeight="14.25"/>
  <cols>
    <col min="1" max="1" width="9.125" customWidth="1"/>
    <col min="2" max="2" width="9.625" customWidth="1"/>
    <col min="3" max="7" width="10.75" customWidth="1"/>
  </cols>
  <sheetData>
    <row r="1" spans="1:7">
      <c r="C1" s="4" t="s">
        <v>14</v>
      </c>
      <c r="D1" s="4"/>
      <c r="F1" s="4"/>
      <c r="G1" s="4"/>
    </row>
    <row r="2" spans="1:7" ht="28.5">
      <c r="A2" s="5" t="s">
        <v>11</v>
      </c>
      <c r="B2" s="5" t="s">
        <v>12</v>
      </c>
      <c r="D2" s="4"/>
      <c r="E2" s="4"/>
    </row>
    <row r="3" spans="1:7">
      <c r="A3" s="7">
        <f>Sheet1!I3</f>
        <v>355</v>
      </c>
      <c r="B3" s="9">
        <f>Sheet1!J3</f>
        <v>93.714285714285722</v>
      </c>
      <c r="D3" s="4"/>
      <c r="E3" s="4"/>
    </row>
    <row r="4" spans="1:7">
      <c r="A4" s="6">
        <f>Sheet1!I4</f>
        <v>300</v>
      </c>
      <c r="B4" s="8">
        <f>Sheet1!J4</f>
        <v>90.103343465045597</v>
      </c>
      <c r="D4" s="4"/>
      <c r="E4" s="4"/>
    </row>
    <row r="5" spans="1:7">
      <c r="A5" s="7">
        <f>Sheet1!I5</f>
        <v>250</v>
      </c>
      <c r="B5" s="9">
        <f>Sheet1!J5</f>
        <v>86.139817629179333</v>
      </c>
      <c r="D5" s="4"/>
      <c r="E5" s="4"/>
    </row>
    <row r="6" spans="1:7">
      <c r="A6" s="6">
        <f>Sheet1!I6</f>
        <v>180</v>
      </c>
      <c r="B6" s="8">
        <f>Sheet1!J6</f>
        <v>79.833839918946296</v>
      </c>
      <c r="D6" s="4"/>
      <c r="E6" s="4"/>
    </row>
    <row r="7" spans="1:7">
      <c r="A7" s="7">
        <f>Sheet1!I7</f>
        <v>125</v>
      </c>
      <c r="B7" s="9">
        <f>Sheet1!J7</f>
        <v>72.206686930091195</v>
      </c>
      <c r="D7" s="4"/>
      <c r="E7" s="4"/>
    </row>
    <row r="8" spans="1:7">
      <c r="A8" s="6">
        <f>Sheet1!I8</f>
        <v>100</v>
      </c>
      <c r="B8" s="8">
        <f>Sheet1!J8</f>
        <v>67.505572441742672</v>
      </c>
      <c r="D8" s="4"/>
      <c r="E8" s="4"/>
    </row>
    <row r="9" spans="1:7">
      <c r="A9" s="7">
        <f>Sheet1!I9</f>
        <v>80</v>
      </c>
      <c r="B9" s="9">
        <f>Sheet1!J9</f>
        <v>61.973657548125637</v>
      </c>
      <c r="D9" s="4"/>
      <c r="E9" s="4"/>
    </row>
    <row r="10" spans="1:7">
      <c r="A10" s="6">
        <f>Sheet1!I10</f>
        <v>63</v>
      </c>
      <c r="B10" s="8">
        <f>Sheet1!J10</f>
        <v>55.623100303951375</v>
      </c>
      <c r="D10" s="4"/>
      <c r="E10" s="4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revision>7</cp:revision>
  <cp:lastPrinted>2015-07-09T10:27:52Z</cp:lastPrinted>
  <dcterms:created xsi:type="dcterms:W3CDTF">2009-04-16T11:32:48Z</dcterms:created>
  <dcterms:modified xsi:type="dcterms:W3CDTF">2015-07-23T09:21:50Z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