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Tunisia Italkoll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3" i="1" l="1"/>
  <c r="D9" i="1" l="1"/>
  <c r="D8" i="1"/>
  <c r="D7" i="1"/>
  <c r="D6" i="1"/>
  <c r="D5" i="1"/>
  <c r="D4" i="1"/>
  <c r="D3" i="1"/>
  <c r="D10" i="1" l="1"/>
  <c r="E6" i="1" l="1"/>
  <c r="E3" i="1"/>
  <c r="E4" i="1"/>
  <c r="E7" i="1"/>
  <c r="E9" i="1"/>
  <c r="E5" i="1"/>
  <c r="E8" i="1"/>
  <c r="E10" i="1" l="1"/>
  <c r="F4" i="1" l="1"/>
  <c r="G3" i="1"/>
  <c r="J3" i="1" s="1"/>
  <c r="F5" i="1" l="1"/>
  <c r="G4" i="1"/>
  <c r="J4" i="1" s="1"/>
  <c r="F6" i="1" l="1"/>
  <c r="G5" i="1"/>
  <c r="J5" i="1" s="1"/>
  <c r="F7" i="1" l="1"/>
  <c r="G6" i="1"/>
  <c r="J6" i="1" s="1"/>
  <c r="F8" i="1" l="1"/>
  <c r="G7" i="1"/>
  <c r="J7" i="1" s="1"/>
  <c r="F9" i="1" l="1"/>
  <c r="G8" i="1"/>
  <c r="J8" i="1" s="1"/>
  <c r="G10" i="1" l="1"/>
  <c r="G9" i="1"/>
  <c r="J9" i="1" s="1"/>
</calcChain>
</file>

<file path=xl/sharedStrings.xml><?xml version="1.0" encoding="utf-8"?>
<sst xmlns="http://schemas.openxmlformats.org/spreadsheetml/2006/main" count="21" uniqueCount="16">
  <si>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</si>
  <si>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</si>
  <si>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</si>
  <si>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</si>
  <si>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</si>
  <si>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</si>
  <si>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</si>
  <si>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</si>
  <si>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</si>
  <si>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</si>
  <si>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Sand 0,5 SAIF FOX comp297</t>
  </si>
  <si>
    <t>Sieve (µm)</t>
  </si>
  <si>
    <t>Passing (%)</t>
  </si>
  <si>
    <t>F</t>
  </si>
  <si>
    <t>Passing %</t>
  </si>
  <si>
    <t>Diameter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</si>
</sst>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7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  <font>
      <sz val="11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6"/>
          </c:marker>
          <c:xVal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300</c:v>
                </c:pt>
                <c:pt idx="2">
                  <c:v>212</c:v>
                </c:pt>
                <c:pt idx="3">
                  <c:v>125</c:v>
                </c:pt>
                <c:pt idx="4">
                  <c:v>80</c:v>
                </c:pt>
                <c:pt idx="5">
                  <c:v>63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99.832237283586096</c:v>
                </c:pt>
                <c:pt idx="1">
                  <c:v>98.486780297946581</c:v>
                </c:pt>
                <c:pt idx="2">
                  <c:v>96.050865655616704</c:v>
                </c:pt>
                <c:pt idx="3">
                  <c:v>69.309488659240387</c:v>
                </c:pt>
                <c:pt idx="4">
                  <c:v>10.374446383035831</c:v>
                </c:pt>
                <c:pt idx="5">
                  <c:v>2.231244128304922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9-4418-800A-44E0E0F1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39184"/>
        <c:axId val="251039968"/>
      </c:scatterChart>
      <c:valAx>
        <c:axId val="251039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Passing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184"/>
        <c:crossesAt val="0"/>
        <c:crossBetween val="midCat"/>
      </c:valAx>
      <c:valAx>
        <c:axId val="251039184"/>
        <c:scaling>
          <c:logBase val="10"/>
          <c:orientation val="minMax"/>
          <c:max val="2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Diameter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355</c:v>
                </c:pt>
                <c:pt idx="6">
                  <c:v>300</c:v>
                </c:pt>
                <c:pt idx="7">
                  <c:v>250</c:v>
                </c:pt>
                <c:pt idx="8">
                  <c:v>212</c:v>
                </c:pt>
                <c:pt idx="9">
                  <c:v>150</c:v>
                </c:pt>
                <c:pt idx="10">
                  <c:v>100</c:v>
                </c:pt>
                <c:pt idx="11">
                  <c:v>80</c:v>
                </c:pt>
                <c:pt idx="12">
                  <c:v>63</c:v>
                </c:pt>
              </c:numCache>
            </c:numRef>
          </c:xVal>
          <c:yVal>
            <c:numRef>
              <c:f>Sheet2!$B$3:$B$15</c:f>
              <c:numCache>
                <c:formatCode>0.00</c:formatCode>
                <c:ptCount val="13"/>
                <c:pt idx="0">
                  <c:v>93.088194636438999</c:v>
                </c:pt>
                <c:pt idx="1">
                  <c:v>87.472352778545797</c:v>
                </c:pt>
                <c:pt idx="2">
                  <c:v>81.673348078518103</c:v>
                </c:pt>
                <c:pt idx="3">
                  <c:v>73.144180259883896</c:v>
                </c:pt>
                <c:pt idx="4">
                  <c:v>64.953690904064104</c:v>
                </c:pt>
                <c:pt idx="5">
                  <c:v>49.536909040641397</c:v>
                </c:pt>
                <c:pt idx="6">
                  <c:v>42.725324854852097</c:v>
                </c:pt>
                <c:pt idx="7">
                  <c:v>34.438070223942503</c:v>
                </c:pt>
                <c:pt idx="8">
                  <c:v>31.099668233342499</c:v>
                </c:pt>
                <c:pt idx="9">
                  <c:v>20.6904893558197</c:v>
                </c:pt>
                <c:pt idx="10">
                  <c:v>13.156621509538301</c:v>
                </c:pt>
                <c:pt idx="11">
                  <c:v>10.8238871993365</c:v>
                </c:pt>
                <c:pt idx="12">
                  <c:v>8.4842410837710691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F-4543-9838-E4CD2382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1096"/>
        <c:axId val="336271880"/>
      </c:scatterChart>
      <c:valAx>
        <c:axId val="336271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it-IT" baseline="0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880"/>
        <c:crosses val="autoZero"/>
        <c:crossBetween val="midCat"/>
      </c:valAx>
      <c:valAx>
        <c:axId val="336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91080</xdr:colOff>
      <xdr:row>10</xdr:row>
      <xdr:rowOff>134640</xdr:rowOff>
    </xdr:from>
    <xdr:ext cx="5614395" cy="2751435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80962</xdr:rowOff>
    </xdr:from>
    <xdr:to>
      <xdr:col>15</xdr:col>
      <xdr:colOff>228600</xdr:colOff>
      <xdr:row>26</xdr:row>
      <xdr:rowOff>109537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I12" sqref="I12"/>
    </sheetView>
  </sheetViews>
  <sheetFormatPr defaultRowHeight="14.25"/>
  <cols>
    <col min="1" max="17" width="10.75" customWidth="1"/>
    <col min="19" max="19" width="9.875" bestFit="1" customWidth="1"/>
  </cols>
  <sheetData>
    <row r="1" spans="1:25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 t="s">
        <v>15</v>
      </c>
      <c r="J1" s="16" t="s">
        <v>14</v>
      </c>
      <c r="L1" s="3"/>
      <c r="M1" s="3"/>
      <c r="N1" s="3"/>
      <c r="O1" s="3"/>
      <c r="P1" s="3"/>
      <c r="Q1" s="3"/>
      <c r="R1" s="3"/>
      <c r="S1" s="9"/>
      <c r="T1" s="9"/>
      <c r="U1" s="3"/>
      <c r="V1" s="3"/>
      <c r="W1" s="3"/>
      <c r="X1" s="3"/>
      <c r="Y1" s="3"/>
    </row>
    <row r="2" spans="1:25">
      <c r="A2" s="1" t="s">
        <v>7</v>
      </c>
      <c r="B2" s="1" t="s">
        <v>8</v>
      </c>
      <c r="C2" s="1" t="s">
        <v>8</v>
      </c>
      <c r="D2" s="1" t="s">
        <v>8</v>
      </c>
      <c r="F2" s="1" t="s">
        <v>8</v>
      </c>
      <c r="I2" s="2" t="s">
        <v>7</v>
      </c>
      <c r="J2" s="2" t="s">
        <v>9</v>
      </c>
      <c r="L2" s="3"/>
      <c r="M2" s="10"/>
      <c r="N2" s="10"/>
      <c r="O2" s="3"/>
      <c r="P2" s="10"/>
      <c r="Q2" s="3"/>
      <c r="R2" s="3"/>
      <c r="S2" s="11"/>
      <c r="T2" s="12"/>
      <c r="U2" s="3"/>
      <c r="V2" s="3"/>
      <c r="W2" s="3"/>
      <c r="X2" s="3"/>
      <c r="Y2" s="3"/>
    </row>
    <row r="3" spans="1:25">
      <c r="A3">
        <v>500</v>
      </c>
      <c r="B3">
        <v>3.4</v>
      </c>
      <c r="C3">
        <v>2.9</v>
      </c>
      <c r="D3">
        <f t="shared" ref="D3:D9" si="0">B3-C3</f>
        <v>0.5</v>
      </c>
      <c r="E3">
        <f>D3/$D$10*100</f>
        <v>0.16776271641390419</v>
      </c>
      <c r="F3">
        <f>D10-D3</f>
        <v>297.53999999999996</v>
      </c>
      <c r="G3">
        <f>F3/$D$10*100</f>
        <v>99.832237283586096</v>
      </c>
      <c r="I3" s="5">
        <v>500</v>
      </c>
      <c r="J3" s="7">
        <f t="shared" ref="J3:J9" si="1">G3</f>
        <v>99.832237283586096</v>
      </c>
      <c r="L3" s="3"/>
      <c r="M3" s="3"/>
      <c r="N3" s="3"/>
      <c r="O3" s="3"/>
      <c r="P3" s="3"/>
      <c r="Q3" s="3"/>
      <c r="R3" s="3"/>
      <c r="S3" s="13"/>
      <c r="T3" s="14"/>
      <c r="U3" s="3"/>
      <c r="V3" s="3"/>
      <c r="W3" s="3"/>
      <c r="X3" s="3"/>
      <c r="Y3" s="3"/>
    </row>
    <row r="4" spans="1:25">
      <c r="A4">
        <v>300</v>
      </c>
      <c r="B4">
        <v>6.7</v>
      </c>
      <c r="C4">
        <v>2.69</v>
      </c>
      <c r="D4">
        <f t="shared" si="0"/>
        <v>4.01</v>
      </c>
      <c r="E4">
        <f>D4/$D$10*100</f>
        <v>1.3454569856395115</v>
      </c>
      <c r="F4">
        <f t="shared" ref="F4:F9" si="2">F3-D4</f>
        <v>293.52999999999997</v>
      </c>
      <c r="G4">
        <f>F4/$D$10*100</f>
        <v>98.486780297946581</v>
      </c>
      <c r="I4" s="15">
        <v>300</v>
      </c>
      <c r="J4" s="17">
        <f t="shared" si="1"/>
        <v>98.486780297946581</v>
      </c>
      <c r="L4" s="3"/>
      <c r="M4" s="3"/>
      <c r="N4" s="3"/>
      <c r="O4" s="3"/>
      <c r="P4" s="3"/>
      <c r="Q4" s="3"/>
      <c r="R4" s="3"/>
      <c r="S4" s="13"/>
      <c r="T4" s="14"/>
      <c r="U4" s="3"/>
      <c r="V4" s="3"/>
      <c r="W4" s="3"/>
      <c r="X4" s="3"/>
      <c r="Y4" s="3"/>
    </row>
    <row r="5" spans="1:25">
      <c r="A5">
        <v>212</v>
      </c>
      <c r="B5">
        <v>9.9</v>
      </c>
      <c r="C5">
        <v>2.64</v>
      </c>
      <c r="D5">
        <f t="shared" si="0"/>
        <v>7.26</v>
      </c>
      <c r="E5">
        <f>D5/$D$10*100</f>
        <v>2.4359146423298887</v>
      </c>
      <c r="F5">
        <f t="shared" si="2"/>
        <v>286.27</v>
      </c>
      <c r="G5">
        <f>F5/$D$10*100</f>
        <v>96.050865655616704</v>
      </c>
      <c r="I5" s="5">
        <v>212</v>
      </c>
      <c r="J5" s="7">
        <f t="shared" si="1"/>
        <v>96.050865655616704</v>
      </c>
      <c r="L5" s="3"/>
      <c r="M5" s="3"/>
      <c r="N5" s="3"/>
      <c r="O5" s="3"/>
      <c r="P5" s="3"/>
      <c r="Q5" s="3"/>
      <c r="R5" s="3"/>
      <c r="S5" s="13"/>
      <c r="T5" s="14"/>
      <c r="U5" s="3"/>
      <c r="V5" s="3"/>
      <c r="W5" s="3"/>
      <c r="X5" s="3"/>
      <c r="Y5" s="3"/>
    </row>
    <row r="6" spans="1:25">
      <c r="A6">
        <v>125</v>
      </c>
      <c r="B6">
        <v>82.4</v>
      </c>
      <c r="C6">
        <v>2.7</v>
      </c>
      <c r="D6">
        <f t="shared" si="0"/>
        <v>79.7</v>
      </c>
      <c r="E6">
        <f>D6/$D$10*100</f>
        <v>26.741376996376331</v>
      </c>
      <c r="F6">
        <f t="shared" si="2"/>
        <v>206.57</v>
      </c>
      <c r="G6">
        <f>F6/$D$10*100</f>
        <v>69.309488659240387</v>
      </c>
      <c r="I6" s="15">
        <v>100</v>
      </c>
      <c r="J6" s="17">
        <f t="shared" si="1"/>
        <v>69.309488659240387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>
        <v>80</v>
      </c>
      <c r="B7">
        <v>178.4</v>
      </c>
      <c r="C7">
        <v>2.75</v>
      </c>
      <c r="D7">
        <f t="shared" si="0"/>
        <v>175.65</v>
      </c>
      <c r="E7">
        <f>D7/$D$10*100</f>
        <v>58.935042276204541</v>
      </c>
      <c r="F7">
        <f t="shared" si="2"/>
        <v>30.919999999999987</v>
      </c>
      <c r="G7">
        <f>F7/$D$10*100</f>
        <v>10.374446383035831</v>
      </c>
      <c r="I7" s="5">
        <v>80</v>
      </c>
      <c r="J7" s="7">
        <f t="shared" si="1"/>
        <v>10.374446383035831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>
        <v>63</v>
      </c>
      <c r="B8">
        <v>27</v>
      </c>
      <c r="C8">
        <v>2.73</v>
      </c>
      <c r="D8">
        <f t="shared" si="0"/>
        <v>24.27</v>
      </c>
      <c r="E8">
        <f>D8/$D$10*100</f>
        <v>8.1432022547309089</v>
      </c>
      <c r="F8">
        <f t="shared" si="2"/>
        <v>6.6499999999999879</v>
      </c>
      <c r="G8">
        <f>F8/$D$10*100</f>
        <v>2.231244128304922</v>
      </c>
      <c r="I8" s="15">
        <v>63</v>
      </c>
      <c r="J8" s="17">
        <f t="shared" si="1"/>
        <v>2.231244128304922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t="s">
        <v>13</v>
      </c>
      <c r="B9">
        <v>9.4</v>
      </c>
      <c r="C9">
        <v>2.75</v>
      </c>
      <c r="D9">
        <f t="shared" si="0"/>
        <v>6.65</v>
      </c>
      <c r="E9">
        <f>D9/$D$10*100</f>
        <v>2.231244128304926</v>
      </c>
      <c r="F9">
        <f t="shared" si="2"/>
        <v>-1.2434497875801753E-14</v>
      </c>
      <c r="G9">
        <f>F9/$D$10*100</f>
        <v>-4.1720902817748474E-15</v>
      </c>
      <c r="I9" s="1" t="s">
        <v>9</v>
      </c>
      <c r="J9" s="2">
        <f t="shared" si="1"/>
        <v>-4.1720902817748474E-15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D10">
        <f>SUM(D3:D9)</f>
        <v>298.03999999999996</v>
      </c>
      <c r="E10">
        <f>SUM(E3:E9)</f>
        <v>100</v>
      </c>
      <c r="G10">
        <f>F10/$D$10*100</f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L15" s="10"/>
      <c r="M15" s="10"/>
      <c r="N15" s="10"/>
      <c r="O15" s="10"/>
      <c r="P15" s="3"/>
      <c r="Q15" s="10"/>
      <c r="R15" s="3"/>
      <c r="S15" s="3"/>
      <c r="T15" s="3"/>
      <c r="U15" s="3"/>
      <c r="V15" s="3"/>
      <c r="W15" s="3"/>
      <c r="X15" s="3"/>
      <c r="Y15" s="3"/>
    </row>
    <row r="16" spans="1:25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2:25"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2:25"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2:25"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2:25"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2:25"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2:25"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2:25"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2:25"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2:25"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3" t="s">
        <v>10</v>
      </c>
      <c r="D1" s="3"/>
      <c r="F1" s="3"/>
      <c r="G1" s="3"/>
    </row>
    <row r="2" spans="1:7" ht="28.5">
      <c r="A2" s="4" t="s">
        <v>11</v>
      </c>
      <c r="B2" s="4" t="s">
        <v>12</v>
      </c>
      <c r="D2" s="3"/>
      <c r="E2" s="3"/>
    </row>
    <row r="3" spans="1:7">
      <c r="A3" s="5">
        <v>1000</v>
      </c>
      <c r="B3" s="7">
        <v>93.088194636438999</v>
      </c>
      <c r="D3" s="3"/>
      <c r="E3" s="3"/>
    </row>
    <row r="4" spans="1:7">
      <c r="A4" s="6">
        <v>850</v>
      </c>
      <c r="B4" s="8">
        <v>87.472352778545797</v>
      </c>
      <c r="D4" s="3"/>
      <c r="E4" s="3"/>
    </row>
    <row r="5" spans="1:7">
      <c r="A5" s="5">
        <v>710</v>
      </c>
      <c r="B5" s="7">
        <v>81.673348078518103</v>
      </c>
      <c r="D5" s="3"/>
      <c r="E5" s="3"/>
    </row>
    <row r="6" spans="1:7">
      <c r="A6" s="6">
        <v>600</v>
      </c>
      <c r="B6" s="8">
        <v>73.144180259883896</v>
      </c>
      <c r="D6" s="3"/>
      <c r="E6" s="3"/>
    </row>
    <row r="7" spans="1:7">
      <c r="A7" s="5">
        <v>500</v>
      </c>
      <c r="B7" s="7">
        <v>64.953690904064104</v>
      </c>
      <c r="D7" s="3"/>
      <c r="E7" s="3"/>
    </row>
    <row r="8" spans="1:7">
      <c r="A8" s="6">
        <v>355</v>
      </c>
      <c r="B8" s="8">
        <v>49.536909040641397</v>
      </c>
      <c r="D8" s="3"/>
      <c r="E8" s="3"/>
    </row>
    <row r="9" spans="1:7">
      <c r="A9" s="5">
        <v>300</v>
      </c>
      <c r="B9" s="7">
        <v>42.725324854852097</v>
      </c>
      <c r="D9" s="3"/>
      <c r="E9" s="3"/>
    </row>
    <row r="10" spans="1:7">
      <c r="A10" s="6">
        <v>250</v>
      </c>
      <c r="B10" s="8">
        <v>34.438070223942503</v>
      </c>
      <c r="D10" s="3"/>
      <c r="E10" s="3"/>
    </row>
    <row r="11" spans="1:7">
      <c r="A11" s="5">
        <v>212</v>
      </c>
      <c r="B11" s="7">
        <v>31.099668233342499</v>
      </c>
      <c r="D11" s="3"/>
      <c r="E11" s="3"/>
    </row>
    <row r="12" spans="1:7">
      <c r="A12" s="6">
        <v>150</v>
      </c>
      <c r="B12" s="8">
        <v>20.6904893558197</v>
      </c>
      <c r="D12" s="3"/>
      <c r="E12" s="3"/>
    </row>
    <row r="13" spans="1:7">
      <c r="A13" s="5">
        <v>100</v>
      </c>
      <c r="B13" s="7">
        <v>13.156621509538301</v>
      </c>
      <c r="D13" s="3"/>
      <c r="E13" s="3"/>
    </row>
    <row r="14" spans="1:7">
      <c r="A14" s="6">
        <v>80</v>
      </c>
      <c r="B14" s="8">
        <v>10.8238871993365</v>
      </c>
    </row>
    <row r="15" spans="1:7">
      <c r="A15" s="5">
        <v>63</v>
      </c>
      <c r="B15" s="7">
        <v>8.4842410837710691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9</cp:revision>
  <dcterms:created xsi:type="dcterms:W3CDTF">2009-04-16T11:32:48Z</dcterms:created>
  <dcterms:modified xsi:type="dcterms:W3CDTF">2017-05-10T08:41:28Z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