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Tunisia Italkoll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12" i="1" l="1"/>
  <c r="E8" i="1" l="1"/>
  <c r="F3" i="1"/>
  <c r="E5" i="1"/>
  <c r="E6" i="1"/>
  <c r="E9" i="1"/>
  <c r="E11" i="1"/>
  <c r="E3" i="1"/>
  <c r="E4" i="1"/>
  <c r="E7" i="1"/>
  <c r="E10" i="1"/>
  <c r="E12" i="1" l="1"/>
  <c r="F4" i="1" l="1"/>
  <c r="G3" i="1"/>
  <c r="J3" i="1" s="1"/>
  <c r="F5" i="1" l="1"/>
  <c r="G4" i="1"/>
  <c r="J4" i="1" s="1"/>
  <c r="F6" i="1" l="1"/>
  <c r="G5" i="1"/>
  <c r="J5" i="1" s="1"/>
  <c r="F7" i="1" l="1"/>
  <c r="G6" i="1"/>
  <c r="J6" i="1" s="1"/>
  <c r="F8" i="1" l="1"/>
  <c r="G7" i="1"/>
  <c r="J7" i="1" s="1"/>
  <c r="F9" i="1" l="1"/>
  <c r="G8" i="1"/>
  <c r="J8" i="1" s="1"/>
  <c r="F10" i="1" l="1"/>
  <c r="G9" i="1"/>
  <c r="J9" i="1" s="1"/>
  <c r="F11" i="1" l="1"/>
  <c r="G10" i="1"/>
  <c r="J10" i="1" s="1"/>
  <c r="G12" i="1" l="1"/>
  <c r="G11" i="1"/>
  <c r="J11" i="1" s="1"/>
</calcChain>
</file>

<file path=xl/sharedStrings.xml><?xml version="1.0" encoding="utf-8"?>
<sst xmlns="http://schemas.openxmlformats.org/spreadsheetml/2006/main" count="21" uniqueCount="16">
  <si>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</si>
  <si>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</si>
  <si>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</si>
  <si>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</si>
  <si>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</si>
  <si>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</si>
  <si>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</si>
  <si>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</si>
  <si>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</si>
  <si>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</si>
  <si>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Sand 0,5 SAIF FOX comp297</t>
  </si>
  <si>
    <t>Sieve (µm)</t>
  </si>
  <si>
    <t>Passing (%)</t>
  </si>
  <si>
    <t>F</t>
  </si>
  <si>
    <t>Passing %</t>
  </si>
  <si>
    <t>Diameter Sieve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</si>
</sst>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7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6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212</c:v>
                </c:pt>
                <c:pt idx="5">
                  <c:v>125</c:v>
                </c:pt>
                <c:pt idx="6">
                  <c:v>80</c:v>
                </c:pt>
                <c:pt idx="7">
                  <c:v>63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98.024857238831046</c:v>
                </c:pt>
                <c:pt idx="1">
                  <c:v>93.866308364124961</c:v>
                </c:pt>
                <c:pt idx="2">
                  <c:v>86.745045347665439</c:v>
                </c:pt>
                <c:pt idx="3">
                  <c:v>58.223043332213656</c:v>
                </c:pt>
                <c:pt idx="4">
                  <c:v>39.257641921397394</c:v>
                </c:pt>
                <c:pt idx="5">
                  <c:v>15.374538125629849</c:v>
                </c:pt>
                <c:pt idx="6">
                  <c:v>1.9885791064830585</c:v>
                </c:pt>
                <c:pt idx="7">
                  <c:v>0.41988579106485241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9-4418-800A-44E0E0F1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39184"/>
        <c:axId val="251039968"/>
      </c:scatterChart>
      <c:valAx>
        <c:axId val="251039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Passing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184"/>
        <c:crossesAt val="0"/>
        <c:crossBetween val="midCat"/>
      </c:valAx>
      <c:valAx>
        <c:axId val="251039184"/>
        <c:scaling>
          <c:logBase val="10"/>
          <c:orientation val="minMax"/>
          <c:max val="2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Diameter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251039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150</c:v>
                </c:pt>
                <c:pt idx="10">
                  <c:v>100</c:v>
                </c:pt>
                <c:pt idx="11">
                  <c:v>80</c:v>
                </c:pt>
                <c:pt idx="12">
                  <c:v>63</c:v>
                </c:pt>
              </c:numCache>
            </c:numRef>
          </c:xVal>
          <c:yVal>
            <c:numRef>
              <c:f>Sheet2!$B$3:$B$15</c:f>
              <c:numCache>
                <c:formatCode>0.00</c:formatCode>
                <c:ptCount val="13"/>
                <c:pt idx="0">
                  <c:v>93.088194636438999</c:v>
                </c:pt>
                <c:pt idx="1">
                  <c:v>87.472352778545797</c:v>
                </c:pt>
                <c:pt idx="2">
                  <c:v>81.673348078518103</c:v>
                </c:pt>
                <c:pt idx="3">
                  <c:v>73.144180259883896</c:v>
                </c:pt>
                <c:pt idx="4">
                  <c:v>64.953690904064104</c:v>
                </c:pt>
                <c:pt idx="5">
                  <c:v>49.536909040641397</c:v>
                </c:pt>
                <c:pt idx="6">
                  <c:v>42.725324854852097</c:v>
                </c:pt>
                <c:pt idx="7">
                  <c:v>34.438070223942503</c:v>
                </c:pt>
                <c:pt idx="8">
                  <c:v>31.099668233342499</c:v>
                </c:pt>
                <c:pt idx="9">
                  <c:v>20.6904893558197</c:v>
                </c:pt>
                <c:pt idx="10">
                  <c:v>13.156621509538301</c:v>
                </c:pt>
                <c:pt idx="11">
                  <c:v>10.8238871993365</c:v>
                </c:pt>
                <c:pt idx="12">
                  <c:v>8.4842410837710691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F-4543-9838-E4CD2382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91080</xdr:colOff>
      <xdr:row>12</xdr:row>
      <xdr:rowOff>134640</xdr:rowOff>
    </xdr:from>
    <xdr:ext cx="5614395" cy="2751435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80962</xdr:rowOff>
    </xdr:from>
    <xdr:to>
      <xdr:col>15</xdr:col>
      <xdr:colOff>228600</xdr:colOff>
      <xdr:row>26</xdr:row>
      <xdr:rowOff>109537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I15" sqref="I15"/>
    </sheetView>
  </sheetViews>
  <sheetFormatPr defaultRowHeight="14.25"/>
  <cols>
    <col min="1" max="17" width="10.75" customWidth="1"/>
    <col min="19" max="19" width="9.875" bestFit="1" customWidth="1"/>
  </cols>
  <sheetData>
    <row r="1" spans="1:25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15</v>
      </c>
      <c r="J1" s="16" t="s">
        <v>14</v>
      </c>
      <c r="L1" s="3"/>
      <c r="M1" s="3"/>
      <c r="N1" s="3"/>
      <c r="O1" s="3"/>
      <c r="P1" s="3"/>
      <c r="Q1" s="3"/>
      <c r="R1" s="3"/>
      <c r="S1" s="9"/>
      <c r="T1" s="9"/>
      <c r="U1" s="3"/>
      <c r="V1" s="3"/>
      <c r="W1" s="3"/>
      <c r="X1" s="3"/>
      <c r="Y1" s="3"/>
    </row>
    <row r="2" spans="1:25">
      <c r="A2" s="1" t="s">
        <v>7</v>
      </c>
      <c r="B2" s="1" t="s">
        <v>8</v>
      </c>
      <c r="C2" s="1" t="s">
        <v>8</v>
      </c>
      <c r="D2" s="1" t="s">
        <v>8</v>
      </c>
      <c r="F2" s="1" t="s">
        <v>8</v>
      </c>
      <c r="I2" s="2" t="s">
        <v>7</v>
      </c>
      <c r="J2" s="2" t="s">
        <v>9</v>
      </c>
      <c r="L2" s="3"/>
      <c r="M2" s="10"/>
      <c r="N2" s="10"/>
      <c r="O2" s="3"/>
      <c r="P2" s="10"/>
      <c r="Q2" s="3"/>
      <c r="R2" s="3"/>
      <c r="S2" s="11"/>
      <c r="T2" s="12"/>
      <c r="U2" s="3"/>
      <c r="V2" s="3"/>
      <c r="W2" s="3"/>
      <c r="X2" s="3"/>
      <c r="Y2" s="3"/>
    </row>
    <row r="3" spans="1:25">
      <c r="A3">
        <v>710</v>
      </c>
      <c r="B3">
        <v>8.6999999999999993</v>
      </c>
      <c r="C3">
        <v>2.82</v>
      </c>
      <c r="D3">
        <f t="shared" ref="D3:D11" si="0">B3-C3</f>
        <v>5.879999999999999</v>
      </c>
      <c r="E3">
        <f>D3/$D$12*100</f>
        <v>1.9751427611689614</v>
      </c>
      <c r="F3">
        <f>D12-D3</f>
        <v>291.82000000000005</v>
      </c>
      <c r="G3">
        <f>F3/$D$12*100</f>
        <v>98.024857238831046</v>
      </c>
      <c r="I3" s="5">
        <v>710</v>
      </c>
      <c r="J3" s="7">
        <f t="shared" ref="J3:J11" si="1">G3</f>
        <v>98.024857238831046</v>
      </c>
      <c r="L3" s="3"/>
      <c r="M3" s="3"/>
      <c r="N3" s="3"/>
      <c r="O3" s="3"/>
      <c r="P3" s="3"/>
      <c r="Q3" s="3"/>
      <c r="R3" s="3"/>
      <c r="S3" s="13"/>
      <c r="T3" s="14"/>
      <c r="U3" s="3"/>
      <c r="V3" s="3"/>
      <c r="W3" s="3"/>
      <c r="X3" s="3"/>
      <c r="Y3" s="3"/>
    </row>
    <row r="4" spans="1:25">
      <c r="A4">
        <v>600</v>
      </c>
      <c r="B4">
        <v>15.1</v>
      </c>
      <c r="C4">
        <v>2.72</v>
      </c>
      <c r="D4">
        <f t="shared" si="0"/>
        <v>12.379999999999999</v>
      </c>
      <c r="E4">
        <f>D4/$D$12*100</f>
        <v>4.1585488747060788</v>
      </c>
      <c r="F4">
        <f t="shared" ref="F4:F12" si="2">F3-D4</f>
        <v>279.44000000000005</v>
      </c>
      <c r="G4">
        <f>F4/$D$12*100</f>
        <v>93.866308364124961</v>
      </c>
      <c r="I4" s="15">
        <v>600</v>
      </c>
      <c r="J4" s="17">
        <f t="shared" si="1"/>
        <v>93.866308364124961</v>
      </c>
      <c r="L4" s="3"/>
      <c r="M4" s="3"/>
      <c r="N4" s="3"/>
      <c r="O4" s="3"/>
      <c r="P4" s="3"/>
      <c r="Q4" s="3"/>
      <c r="R4" s="3"/>
      <c r="S4" s="11"/>
      <c r="T4" s="12"/>
      <c r="U4" s="3"/>
      <c r="V4" s="3"/>
      <c r="W4" s="3"/>
      <c r="X4" s="3"/>
      <c r="Y4" s="3"/>
    </row>
    <row r="5" spans="1:25">
      <c r="A5">
        <v>500</v>
      </c>
      <c r="B5">
        <v>24.1</v>
      </c>
      <c r="C5">
        <v>2.9</v>
      </c>
      <c r="D5">
        <f t="shared" si="0"/>
        <v>21.200000000000003</v>
      </c>
      <c r="E5">
        <f>D5/$D$12*100</f>
        <v>7.1212630164595225</v>
      </c>
      <c r="F5">
        <f t="shared" si="2"/>
        <v>258.24000000000007</v>
      </c>
      <c r="G5">
        <f>F5/$D$12*100</f>
        <v>86.745045347665439</v>
      </c>
      <c r="I5" s="5">
        <v>500</v>
      </c>
      <c r="J5" s="7">
        <f t="shared" si="1"/>
        <v>86.745045347665439</v>
      </c>
      <c r="L5" s="3"/>
      <c r="M5" s="3"/>
      <c r="N5" s="3"/>
      <c r="O5" s="3"/>
      <c r="P5" s="3"/>
      <c r="Q5" s="3"/>
      <c r="R5" s="3"/>
      <c r="S5" s="13"/>
      <c r="T5" s="14"/>
      <c r="U5" s="3"/>
      <c r="V5" s="3"/>
      <c r="W5" s="3"/>
      <c r="X5" s="3"/>
      <c r="Y5" s="3"/>
    </row>
    <row r="6" spans="1:25">
      <c r="A6">
        <v>300</v>
      </c>
      <c r="B6">
        <v>87.6</v>
      </c>
      <c r="C6">
        <v>2.69</v>
      </c>
      <c r="D6">
        <f t="shared" si="0"/>
        <v>84.91</v>
      </c>
      <c r="E6">
        <f>D6/$D$12*100</f>
        <v>28.522002015451793</v>
      </c>
      <c r="F6">
        <f t="shared" si="2"/>
        <v>173.33000000000007</v>
      </c>
      <c r="G6">
        <f>F6/$D$12*100</f>
        <v>58.223043332213656</v>
      </c>
      <c r="I6" s="15">
        <v>300</v>
      </c>
      <c r="J6" s="17">
        <f t="shared" si="1"/>
        <v>58.223043332213656</v>
      </c>
      <c r="L6" s="3"/>
      <c r="M6" s="3"/>
      <c r="N6" s="3"/>
      <c r="O6" s="3"/>
      <c r="P6" s="3"/>
      <c r="Q6" s="3"/>
      <c r="R6" s="3"/>
      <c r="S6" s="13"/>
      <c r="T6" s="14"/>
      <c r="U6" s="3"/>
      <c r="V6" s="3"/>
      <c r="W6" s="3"/>
      <c r="X6" s="3"/>
      <c r="Y6" s="3"/>
    </row>
    <row r="7" spans="1:25">
      <c r="A7">
        <v>212</v>
      </c>
      <c r="B7">
        <v>59.1</v>
      </c>
      <c r="C7">
        <v>2.64</v>
      </c>
      <c r="D7">
        <f t="shared" si="0"/>
        <v>56.46</v>
      </c>
      <c r="E7">
        <f>D7/$D$12*100</f>
        <v>18.965401410816256</v>
      </c>
      <c r="F7">
        <f t="shared" si="2"/>
        <v>116.87000000000006</v>
      </c>
      <c r="G7">
        <f>F7/$D$12*100</f>
        <v>39.257641921397394</v>
      </c>
      <c r="I7" s="5">
        <v>212</v>
      </c>
      <c r="J7" s="7">
        <f t="shared" si="1"/>
        <v>39.257641921397394</v>
      </c>
      <c r="L7" s="3"/>
      <c r="M7" s="3"/>
      <c r="N7" s="3"/>
      <c r="O7" s="3"/>
      <c r="P7" s="3"/>
      <c r="Q7" s="3"/>
      <c r="R7" s="3"/>
      <c r="S7" s="13"/>
      <c r="T7" s="14"/>
      <c r="U7" s="3"/>
      <c r="V7" s="3"/>
      <c r="W7" s="3"/>
      <c r="X7" s="3"/>
      <c r="Y7" s="3"/>
    </row>
    <row r="8" spans="1:25">
      <c r="A8">
        <v>125</v>
      </c>
      <c r="B8">
        <v>73.8</v>
      </c>
      <c r="C8">
        <v>2.7</v>
      </c>
      <c r="D8">
        <f t="shared" si="0"/>
        <v>71.099999999999994</v>
      </c>
      <c r="E8">
        <f>D8/$D$12*100</f>
        <v>23.883103795767546</v>
      </c>
      <c r="F8">
        <f t="shared" si="2"/>
        <v>45.770000000000067</v>
      </c>
      <c r="G8">
        <f>F8/$D$12*100</f>
        <v>15.374538125629849</v>
      </c>
      <c r="I8" s="15">
        <v>100</v>
      </c>
      <c r="J8" s="17">
        <f t="shared" si="1"/>
        <v>15.374538125629849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>
        <v>80</v>
      </c>
      <c r="B9">
        <v>42.6</v>
      </c>
      <c r="C9">
        <v>2.75</v>
      </c>
      <c r="D9">
        <f t="shared" si="0"/>
        <v>39.85</v>
      </c>
      <c r="E9">
        <f>D9/$D$12*100</f>
        <v>13.385959019146791</v>
      </c>
      <c r="F9">
        <f t="shared" si="2"/>
        <v>5.9200000000000657</v>
      </c>
      <c r="G9">
        <f>F9/$D$12*100</f>
        <v>1.9885791064830585</v>
      </c>
      <c r="I9" s="5">
        <v>80</v>
      </c>
      <c r="J9" s="7">
        <f t="shared" si="1"/>
        <v>1.9885791064830585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>
        <v>63</v>
      </c>
      <c r="B10">
        <v>7.4</v>
      </c>
      <c r="C10">
        <v>2.73</v>
      </c>
      <c r="D10">
        <f t="shared" si="0"/>
        <v>4.67</v>
      </c>
      <c r="E10">
        <f>D10/$D$12*100</f>
        <v>1.5686933154182059</v>
      </c>
      <c r="F10">
        <f t="shared" si="2"/>
        <v>1.2500000000000657</v>
      </c>
      <c r="G10">
        <f>F10/$D$12*100</f>
        <v>0.41988579106485241</v>
      </c>
      <c r="I10" s="15">
        <v>63</v>
      </c>
      <c r="J10" s="17">
        <f t="shared" si="1"/>
        <v>0.41988579106485241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t="s">
        <v>13</v>
      </c>
      <c r="B11">
        <v>4</v>
      </c>
      <c r="C11">
        <v>2.75</v>
      </c>
      <c r="D11">
        <f t="shared" si="0"/>
        <v>1.25</v>
      </c>
      <c r="E11">
        <f>D11/$D$12*100</f>
        <v>0.41988579106483026</v>
      </c>
      <c r="F11">
        <f t="shared" si="2"/>
        <v>6.5725203057809267E-14</v>
      </c>
      <c r="G11">
        <f>F11/$D$12*100</f>
        <v>2.2077663103059878E-14</v>
      </c>
      <c r="I11" s="1" t="s">
        <v>9</v>
      </c>
      <c r="J11" s="2">
        <f t="shared" si="1"/>
        <v>2.2077663103059878E-14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D12">
        <f>SUM(D3:D11)</f>
        <v>297.70000000000005</v>
      </c>
      <c r="E12">
        <f>SUM(E3:E11)</f>
        <v>99.999999999999986</v>
      </c>
      <c r="G12">
        <f>F12/$D$12*100</f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2:25">
      <c r="L17" s="10"/>
      <c r="M17" s="10"/>
      <c r="N17" s="10"/>
      <c r="O17" s="10"/>
      <c r="P17" s="3"/>
      <c r="Q17" s="10"/>
      <c r="R17" s="3"/>
      <c r="S17" s="3"/>
      <c r="T17" s="3"/>
      <c r="U17" s="3"/>
      <c r="V17" s="3"/>
      <c r="W17" s="3"/>
      <c r="X17" s="3"/>
      <c r="Y17" s="3"/>
    </row>
    <row r="18" spans="12:25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2:25"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2:25"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2:25"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2:25"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2:25"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2:25"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2:25"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2:25"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2:25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3" t="s">
        <v>10</v>
      </c>
      <c r="D1" s="3"/>
      <c r="F1" s="3"/>
      <c r="G1" s="3"/>
    </row>
    <row r="2" spans="1:7" ht="28.5">
      <c r="A2" s="4" t="s">
        <v>11</v>
      </c>
      <c r="B2" s="4" t="s">
        <v>12</v>
      </c>
      <c r="D2" s="3"/>
      <c r="E2" s="3"/>
    </row>
    <row r="3" spans="1:7">
      <c r="A3" s="5">
        <v>1000</v>
      </c>
      <c r="B3" s="7">
        <v>93.088194636438999</v>
      </c>
      <c r="D3" s="3"/>
      <c r="E3" s="3"/>
    </row>
    <row r="4" spans="1:7">
      <c r="A4" s="6">
        <v>850</v>
      </c>
      <c r="B4" s="8">
        <v>87.472352778545797</v>
      </c>
      <c r="D4" s="3"/>
      <c r="E4" s="3"/>
    </row>
    <row r="5" spans="1:7">
      <c r="A5" s="5">
        <v>710</v>
      </c>
      <c r="B5" s="7">
        <v>81.673348078518103</v>
      </c>
      <c r="D5" s="3"/>
      <c r="E5" s="3"/>
    </row>
    <row r="6" spans="1:7">
      <c r="A6" s="6">
        <v>600</v>
      </c>
      <c r="B6" s="8">
        <v>73.144180259883896</v>
      </c>
      <c r="D6" s="3"/>
      <c r="E6" s="3"/>
    </row>
    <row r="7" spans="1:7">
      <c r="A7" s="5">
        <v>500</v>
      </c>
      <c r="B7" s="7">
        <v>64.953690904064104</v>
      </c>
      <c r="D7" s="3"/>
      <c r="E7" s="3"/>
    </row>
    <row r="8" spans="1:7">
      <c r="A8" s="6">
        <v>355</v>
      </c>
      <c r="B8" s="8">
        <v>49.536909040641397</v>
      </c>
      <c r="D8" s="3"/>
      <c r="E8" s="3"/>
    </row>
    <row r="9" spans="1:7">
      <c r="A9" s="5">
        <v>300</v>
      </c>
      <c r="B9" s="7">
        <v>42.725324854852097</v>
      </c>
      <c r="D9" s="3"/>
      <c r="E9" s="3"/>
    </row>
    <row r="10" spans="1:7">
      <c r="A10" s="6">
        <v>250</v>
      </c>
      <c r="B10" s="8">
        <v>34.438070223942503</v>
      </c>
      <c r="D10" s="3"/>
      <c r="E10" s="3"/>
    </row>
    <row r="11" spans="1:7">
      <c r="A11" s="5">
        <v>212</v>
      </c>
      <c r="B11" s="7">
        <v>31.099668233342499</v>
      </c>
      <c r="D11" s="3"/>
      <c r="E11" s="3"/>
    </row>
    <row r="12" spans="1:7">
      <c r="A12" s="6">
        <v>150</v>
      </c>
      <c r="B12" s="8">
        <v>20.6904893558197</v>
      </c>
      <c r="D12" s="3"/>
      <c r="E12" s="3"/>
    </row>
    <row r="13" spans="1:7">
      <c r="A13" s="5">
        <v>100</v>
      </c>
      <c r="B13" s="7">
        <v>13.156621509538301</v>
      </c>
      <c r="D13" s="3"/>
      <c r="E13" s="3"/>
    </row>
    <row r="14" spans="1:7">
      <c r="A14" s="6">
        <v>80</v>
      </c>
      <c r="B14" s="8">
        <v>10.8238871993365</v>
      </c>
    </row>
    <row r="15" spans="1:7">
      <c r="A15" s="5">
        <v>63</v>
      </c>
      <c r="B15" s="7">
        <v>8.4842410837710691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9</cp:revision>
  <dcterms:created xsi:type="dcterms:W3CDTF">2009-04-16T11:32:48Z</dcterms:created>
  <dcterms:modified xsi:type="dcterms:W3CDTF">2017-05-09T15:14:31Z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