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Tunisia Italkoll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7" i="1"/>
  <c r="F8" i="1" s="1"/>
  <c r="F9" i="1" s="1"/>
  <c r="F10" i="1" s="1"/>
  <c r="F11" i="1" s="1"/>
  <c r="F12" i="1" s="1"/>
  <c r="F13" i="1" s="1"/>
  <c r="F5" i="1"/>
  <c r="F6" i="1" s="1"/>
  <c r="F4" i="1"/>
  <c r="F3" i="1"/>
  <c r="D14" i="1"/>
  <c r="E4" i="1" s="1"/>
  <c r="D4" i="1"/>
  <c r="D5" i="1"/>
  <c r="D6" i="1"/>
  <c r="D3" i="1"/>
  <c r="E6" i="1" l="1"/>
  <c r="E3" i="1"/>
  <c r="E5" i="1"/>
  <c r="D13" i="1"/>
  <c r="D12" i="1"/>
  <c r="D11" i="1"/>
  <c r="D10" i="1"/>
  <c r="D9" i="1"/>
  <c r="D8" i="1"/>
  <c r="D7" i="1"/>
  <c r="E11" i="1" l="1"/>
  <c r="E8" i="1"/>
  <c r="E9" i="1"/>
  <c r="E12" i="1"/>
  <c r="E7" i="1"/>
  <c r="E10" i="1"/>
  <c r="E13" i="1"/>
  <c r="E14" i="1" l="1"/>
  <c r="J3" i="1" l="1"/>
  <c r="J4" i="1" l="1"/>
  <c r="J5" i="1" l="1"/>
  <c r="J6" i="1" l="1"/>
  <c r="J7" i="1" l="1"/>
  <c r="J8" i="1" l="1"/>
  <c r="G12" i="1" l="1"/>
  <c r="J9" i="1" s="1"/>
  <c r="G13" i="1" l="1"/>
  <c r="J10" i="1" s="1"/>
  <c r="G14" i="1" l="1"/>
</calcChain>
</file>

<file path=xl/sharedStrings.xml><?xml version="1.0" encoding="utf-8"?>
<sst xmlns="http://schemas.openxmlformats.org/spreadsheetml/2006/main" count="20" uniqueCount="16">
  <si>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</si>
  <si>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</si>
  <si>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</si>
  <si>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</si>
  <si>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</si>
  <si>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</si>
  <si>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</si>
  <si>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</si>
  <si>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</si>
  <si>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</si>
  <si>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</si>
  <si>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</si>
  <si>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</si>
  <si>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</si>
  <si>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Passing %</t>
  </si>
  <si>
    <t>Diameter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</si>
</sst>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2000</c:v>
                </c:pt>
                <c:pt idx="1">
                  <c:v>1700</c:v>
                </c:pt>
                <c:pt idx="2">
                  <c:v>1600</c:v>
                </c:pt>
                <c:pt idx="3">
                  <c:v>1400</c:v>
                </c:pt>
                <c:pt idx="4">
                  <c:v>1250</c:v>
                </c:pt>
                <c:pt idx="5">
                  <c:v>1000</c:v>
                </c:pt>
                <c:pt idx="6">
                  <c:v>850</c:v>
                </c:pt>
                <c:pt idx="7">
                  <c:v>710</c:v>
                </c:pt>
                <c:pt idx="8">
                  <c:v>600</c:v>
                </c:pt>
                <c:pt idx="9">
                  <c:v>500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99.377143036899554</c:v>
                </c:pt>
                <c:pt idx="1">
                  <c:v>98.06222278146528</c:v>
                </c:pt>
                <c:pt idx="2">
                  <c:v>96.873132215546249</c:v>
                </c:pt>
                <c:pt idx="3">
                  <c:v>93.796596306898621</c:v>
                </c:pt>
                <c:pt idx="4">
                  <c:v>88.423668564597833</c:v>
                </c:pt>
                <c:pt idx="5">
                  <c:v>71.279373368146224</c:v>
                </c:pt>
                <c:pt idx="6">
                  <c:v>51.269306992984994</c:v>
                </c:pt>
                <c:pt idx="7">
                  <c:v>30.897480260467464</c:v>
                </c:pt>
                <c:pt idx="8">
                  <c:v>12.023026833181294</c:v>
                </c:pt>
                <c:pt idx="9">
                  <c:v>4.2373147944257488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418-800A-44E0E0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9184"/>
        <c:axId val="251039968"/>
      </c:scatterChart>
      <c:valAx>
        <c:axId val="25103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184"/>
        <c:crossesAt val="0"/>
        <c:crossBetween val="midCat"/>
      </c:valAx>
      <c:valAx>
        <c:axId val="251039184"/>
        <c:scaling>
          <c:logBase val="10"/>
          <c:orientation val="minMax"/>
          <c:max val="2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Diameter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F-4543-9838-E4CD238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91080</xdr:colOff>
      <xdr:row>14</xdr:row>
      <xdr:rowOff>134640</xdr:rowOff>
    </xdr:from>
    <xdr:ext cx="5614395" cy="2751435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Q25" sqref="Q25"/>
    </sheetView>
  </sheetViews>
  <sheetFormatPr defaultRowHeight="14.25"/>
  <cols>
    <col min="1" max="17" width="10.75" customWidth="1"/>
    <col min="19" max="19" width="9.875" bestFit="1" customWidth="1"/>
  </cols>
  <sheetData>
    <row r="1" spans="1:25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15</v>
      </c>
      <c r="J1" s="16" t="s">
        <v>14</v>
      </c>
      <c r="L1" s="3"/>
      <c r="M1" s="3"/>
      <c r="N1" s="3"/>
      <c r="O1" s="3"/>
      <c r="P1" s="3"/>
      <c r="Q1" s="3"/>
      <c r="R1" s="3"/>
      <c r="S1" s="9"/>
      <c r="T1" s="9"/>
      <c r="U1" s="3"/>
      <c r="V1" s="3"/>
      <c r="W1" s="3"/>
      <c r="X1" s="3"/>
      <c r="Y1" s="3"/>
    </row>
    <row r="2" spans="1:25">
      <c r="A2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2" t="s">
        <v>7</v>
      </c>
      <c r="J2" s="2" t="s">
        <v>9</v>
      </c>
      <c r="L2" s="3"/>
      <c r="M2" s="10"/>
      <c r="N2" s="10"/>
      <c r="O2" s="3"/>
      <c r="P2" s="10"/>
      <c r="Q2" s="3"/>
      <c r="R2" s="3"/>
      <c r="S2" s="11"/>
      <c r="T2" s="12"/>
      <c r="U2" s="3"/>
      <c r="V2" s="3"/>
      <c r="W2" s="3"/>
      <c r="X2" s="3"/>
      <c r="Y2" s="3"/>
    </row>
    <row r="3" spans="1:25">
      <c r="A3">
        <v>2000</v>
      </c>
      <c r="B3" s="1">
        <v>4.8</v>
      </c>
      <c r="C3">
        <v>2.82</v>
      </c>
      <c r="D3">
        <f t="shared" ref="D3:D6" si="0">B3-C3</f>
        <v>1.98</v>
      </c>
      <c r="E3">
        <f>D3/$D$14*100</f>
        <v>0.62285696310044358</v>
      </c>
      <c r="F3">
        <f>D14-D3</f>
        <v>315.90999999999997</v>
      </c>
      <c r="G3">
        <f>F3/$D$14*100</f>
        <v>99.377143036899554</v>
      </c>
      <c r="I3" s="5">
        <v>710</v>
      </c>
      <c r="J3" s="7">
        <f>G6</f>
        <v>93.796596306898621</v>
      </c>
      <c r="L3" s="3"/>
      <c r="M3" s="10"/>
      <c r="N3" s="10"/>
      <c r="O3" s="3"/>
      <c r="P3" s="10"/>
      <c r="Q3" s="3"/>
      <c r="R3" s="3"/>
      <c r="S3" s="11"/>
      <c r="T3" s="12"/>
      <c r="U3" s="3"/>
      <c r="V3" s="3"/>
      <c r="W3" s="3"/>
      <c r="X3" s="3"/>
      <c r="Y3" s="3"/>
    </row>
    <row r="4" spans="1:25">
      <c r="A4">
        <v>1700</v>
      </c>
      <c r="B4" s="1">
        <v>7</v>
      </c>
      <c r="C4">
        <v>2.82</v>
      </c>
      <c r="D4">
        <f t="shared" si="0"/>
        <v>4.18</v>
      </c>
      <c r="E4">
        <f t="shared" ref="E4:E6" si="1">D4/$D$14*100</f>
        <v>1.3149202554342698</v>
      </c>
      <c r="F4">
        <f>F3-D4</f>
        <v>311.72999999999996</v>
      </c>
      <c r="G4">
        <f t="shared" ref="G4:G11" si="2">F4/$D$14*100</f>
        <v>98.06222278146528</v>
      </c>
      <c r="I4" s="15">
        <v>600</v>
      </c>
      <c r="J4" s="17">
        <f>G7</f>
        <v>88.423668564597833</v>
      </c>
      <c r="L4" s="3"/>
      <c r="M4" s="10"/>
      <c r="N4" s="10"/>
      <c r="O4" s="3"/>
      <c r="P4" s="10"/>
      <c r="Q4" s="3"/>
      <c r="R4" s="3"/>
      <c r="S4" s="11"/>
      <c r="T4" s="12"/>
      <c r="U4" s="3"/>
      <c r="V4" s="3"/>
      <c r="W4" s="3"/>
      <c r="X4" s="3"/>
      <c r="Y4" s="3"/>
    </row>
    <row r="5" spans="1:25">
      <c r="A5">
        <v>1600</v>
      </c>
      <c r="B5" s="1">
        <v>6.6</v>
      </c>
      <c r="C5">
        <v>2.82</v>
      </c>
      <c r="D5">
        <f t="shared" si="0"/>
        <v>3.78</v>
      </c>
      <c r="E5">
        <f t="shared" si="1"/>
        <v>1.1890905659190285</v>
      </c>
      <c r="F5">
        <f t="shared" ref="F5:F13" si="3">F4-D5</f>
        <v>307.95</v>
      </c>
      <c r="G5">
        <f t="shared" si="2"/>
        <v>96.873132215546249</v>
      </c>
      <c r="I5" s="5">
        <v>500</v>
      </c>
      <c r="J5" s="7">
        <f>G8</f>
        <v>71.279373368146224</v>
      </c>
      <c r="L5" s="3"/>
      <c r="M5" s="10"/>
      <c r="N5" s="10"/>
      <c r="O5" s="3"/>
      <c r="P5" s="10"/>
      <c r="Q5" s="3"/>
      <c r="R5" s="3"/>
      <c r="S5" s="11"/>
      <c r="T5" s="12"/>
      <c r="U5" s="3"/>
      <c r="V5" s="3"/>
      <c r="W5" s="3"/>
      <c r="X5" s="3"/>
      <c r="Y5" s="3"/>
    </row>
    <row r="6" spans="1:25">
      <c r="A6">
        <v>1400</v>
      </c>
      <c r="B6">
        <v>12.6</v>
      </c>
      <c r="C6">
        <v>2.82</v>
      </c>
      <c r="D6">
        <f t="shared" si="0"/>
        <v>9.7799999999999994</v>
      </c>
      <c r="E6">
        <f t="shared" si="1"/>
        <v>3.0765359086476454</v>
      </c>
      <c r="F6">
        <f t="shared" si="3"/>
        <v>298.17</v>
      </c>
      <c r="G6">
        <f t="shared" si="2"/>
        <v>93.796596306898621</v>
      </c>
      <c r="I6" s="15">
        <v>300</v>
      </c>
      <c r="J6" s="17">
        <f>G9</f>
        <v>51.269306992984994</v>
      </c>
      <c r="L6" s="3"/>
      <c r="M6" s="3"/>
      <c r="N6" s="3"/>
      <c r="O6" s="3"/>
      <c r="P6" s="3"/>
      <c r="Q6" s="3"/>
      <c r="R6" s="3"/>
      <c r="S6" s="13"/>
      <c r="T6" s="14"/>
      <c r="U6" s="3"/>
      <c r="V6" s="3"/>
      <c r="W6" s="3"/>
      <c r="X6" s="3"/>
      <c r="Y6" s="3"/>
    </row>
    <row r="7" spans="1:25">
      <c r="A7">
        <v>1250</v>
      </c>
      <c r="B7">
        <v>19.8</v>
      </c>
      <c r="C7">
        <v>2.72</v>
      </c>
      <c r="D7">
        <f t="shared" ref="D6:D13" si="4">B7-C7</f>
        <v>17.080000000000002</v>
      </c>
      <c r="E7">
        <f>D7/$D$14*100</f>
        <v>5.3729277423007966</v>
      </c>
      <c r="F7">
        <f t="shared" si="3"/>
        <v>281.09000000000003</v>
      </c>
      <c r="G7">
        <f t="shared" si="2"/>
        <v>88.423668564597833</v>
      </c>
      <c r="I7" s="5">
        <v>212</v>
      </c>
      <c r="J7" s="7">
        <f>G10</f>
        <v>30.897480260467464</v>
      </c>
      <c r="L7" s="3"/>
      <c r="M7" s="3"/>
      <c r="N7" s="3"/>
      <c r="O7" s="3"/>
      <c r="P7" s="3"/>
      <c r="Q7" s="3"/>
      <c r="R7" s="3"/>
      <c r="S7" s="11"/>
      <c r="T7" s="12"/>
      <c r="U7" s="3"/>
      <c r="V7" s="3"/>
      <c r="W7" s="3"/>
      <c r="X7" s="3"/>
      <c r="Y7" s="3"/>
    </row>
    <row r="8" spans="1:25">
      <c r="A8">
        <v>1000</v>
      </c>
      <c r="B8">
        <v>57.4</v>
      </c>
      <c r="C8">
        <v>2.9</v>
      </c>
      <c r="D8">
        <f t="shared" si="4"/>
        <v>54.5</v>
      </c>
      <c r="E8">
        <f>D8/$D$14*100</f>
        <v>17.144295196451605</v>
      </c>
      <c r="F8">
        <f t="shared" si="3"/>
        <v>226.59000000000003</v>
      </c>
      <c r="G8">
        <f t="shared" si="2"/>
        <v>71.279373368146224</v>
      </c>
      <c r="I8" s="15">
        <v>100</v>
      </c>
      <c r="J8" s="17">
        <f>G11</f>
        <v>12.023026833181294</v>
      </c>
      <c r="L8" s="3"/>
      <c r="M8" s="3"/>
      <c r="N8" s="3"/>
      <c r="O8" s="3"/>
      <c r="P8" s="3"/>
      <c r="Q8" s="3"/>
      <c r="R8" s="3"/>
      <c r="S8" s="13"/>
      <c r="T8" s="14"/>
      <c r="U8" s="3"/>
      <c r="V8" s="3"/>
      <c r="W8" s="3"/>
      <c r="X8" s="3"/>
      <c r="Y8" s="3"/>
    </row>
    <row r="9" spans="1:25">
      <c r="A9">
        <v>850</v>
      </c>
      <c r="B9">
        <v>66.3</v>
      </c>
      <c r="C9">
        <v>2.69</v>
      </c>
      <c r="D9">
        <f t="shared" si="4"/>
        <v>63.61</v>
      </c>
      <c r="E9">
        <f>D9/$D$14*100</f>
        <v>20.01006637516122</v>
      </c>
      <c r="F9">
        <f t="shared" si="3"/>
        <v>162.98000000000002</v>
      </c>
      <c r="G9">
        <f t="shared" si="2"/>
        <v>51.269306992984994</v>
      </c>
      <c r="I9" s="5">
        <v>80</v>
      </c>
      <c r="J9" s="7">
        <f>G12</f>
        <v>4.2373147944257488</v>
      </c>
      <c r="L9" s="3"/>
      <c r="M9" s="3"/>
      <c r="N9" s="3"/>
      <c r="O9" s="3"/>
      <c r="P9" s="3"/>
      <c r="Q9" s="3"/>
      <c r="R9" s="3"/>
      <c r="S9" s="13"/>
      <c r="T9" s="14"/>
      <c r="U9" s="3"/>
      <c r="V9" s="3"/>
      <c r="W9" s="3"/>
      <c r="X9" s="3"/>
      <c r="Y9" s="3"/>
    </row>
    <row r="10" spans="1:25">
      <c r="A10">
        <v>710</v>
      </c>
      <c r="B10">
        <v>67.400000000000006</v>
      </c>
      <c r="C10">
        <v>2.64</v>
      </c>
      <c r="D10">
        <f t="shared" si="4"/>
        <v>64.760000000000005</v>
      </c>
      <c r="E10">
        <f>D10/$D$14*100</f>
        <v>20.37182673251754</v>
      </c>
      <c r="F10">
        <f t="shared" si="3"/>
        <v>98.220000000000013</v>
      </c>
      <c r="G10">
        <f t="shared" si="2"/>
        <v>30.897480260467464</v>
      </c>
      <c r="I10" s="15">
        <v>63</v>
      </c>
      <c r="J10" s="17">
        <f>G13</f>
        <v>4.4703685914001717E-15</v>
      </c>
      <c r="L10" s="3"/>
      <c r="M10" s="3"/>
      <c r="N10" s="3"/>
      <c r="O10" s="3"/>
      <c r="P10" s="3"/>
      <c r="Q10" s="3"/>
      <c r="R10" s="3"/>
      <c r="S10" s="13"/>
      <c r="T10" s="14"/>
      <c r="U10" s="3"/>
      <c r="V10" s="3"/>
      <c r="W10" s="3"/>
      <c r="X10" s="3"/>
      <c r="Y10" s="3"/>
    </row>
    <row r="11" spans="1:25">
      <c r="A11">
        <v>600</v>
      </c>
      <c r="B11">
        <v>62.7</v>
      </c>
      <c r="C11">
        <v>2.7</v>
      </c>
      <c r="D11">
        <f t="shared" si="4"/>
        <v>60</v>
      </c>
      <c r="E11">
        <f>D11/$D$14*100</f>
        <v>18.87445342728617</v>
      </c>
      <c r="F11">
        <f t="shared" si="3"/>
        <v>38.220000000000013</v>
      </c>
      <c r="G11">
        <f t="shared" si="2"/>
        <v>12.023026833181294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>
        <v>500</v>
      </c>
      <c r="B12">
        <v>27.5</v>
      </c>
      <c r="C12">
        <v>2.75</v>
      </c>
      <c r="D12">
        <f t="shared" si="4"/>
        <v>24.75</v>
      </c>
      <c r="E12">
        <f>D12/$D$14*100</f>
        <v>7.7857120387555447</v>
      </c>
      <c r="F12">
        <f t="shared" si="3"/>
        <v>13.470000000000013</v>
      </c>
      <c r="G12">
        <f>F12/$D$14*100</f>
        <v>4.2373147944257488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t="s">
        <v>13</v>
      </c>
      <c r="B13">
        <v>16.2</v>
      </c>
      <c r="C13">
        <v>2.73</v>
      </c>
      <c r="D13">
        <f t="shared" si="4"/>
        <v>13.469999999999999</v>
      </c>
      <c r="E13">
        <f>D13/$D$14*100</f>
        <v>4.2373147944257443</v>
      </c>
      <c r="F13">
        <f t="shared" si="3"/>
        <v>1.4210854715202004E-14</v>
      </c>
      <c r="G13">
        <f>F13/$D$14*100</f>
        <v>4.4703685914001717E-15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D14">
        <f>SUM(D3:D13)</f>
        <v>317.89</v>
      </c>
      <c r="E14">
        <f>SUM(E6:E13)</f>
        <v>96.873132215546264</v>
      </c>
      <c r="G14">
        <f>F14/$D$14*100</f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2:25"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2:25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2:25">
      <c r="L19" s="10"/>
      <c r="M19" s="10"/>
      <c r="N19" s="10"/>
      <c r="O19" s="10"/>
      <c r="P19" s="3"/>
      <c r="Q19" s="10"/>
      <c r="R19" s="3"/>
      <c r="S19" s="3"/>
      <c r="T19" s="3"/>
      <c r="U19" s="3"/>
      <c r="V19" s="3"/>
      <c r="W19" s="3"/>
      <c r="X19" s="3"/>
      <c r="Y19" s="3"/>
    </row>
    <row r="20" spans="12:25"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2:25"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2:25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2:25"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2:25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2:25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2:25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2:25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2:25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2:25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3" t="s">
        <v>10</v>
      </c>
      <c r="D1" s="3"/>
      <c r="F1" s="3"/>
      <c r="G1" s="3"/>
    </row>
    <row r="2" spans="1:7" ht="28.5">
      <c r="A2" s="4" t="s">
        <v>11</v>
      </c>
      <c r="B2" s="4" t="s">
        <v>12</v>
      </c>
      <c r="D2" s="3"/>
      <c r="E2" s="3"/>
    </row>
    <row r="3" spans="1:7">
      <c r="A3" s="5">
        <v>1000</v>
      </c>
      <c r="B3" s="7">
        <v>93.088194636438999</v>
      </c>
      <c r="D3" s="3"/>
      <c r="E3" s="3"/>
    </row>
    <row r="4" spans="1:7">
      <c r="A4" s="6">
        <v>850</v>
      </c>
      <c r="B4" s="8">
        <v>87.472352778545797</v>
      </c>
      <c r="D4" s="3"/>
      <c r="E4" s="3"/>
    </row>
    <row r="5" spans="1:7">
      <c r="A5" s="5">
        <v>710</v>
      </c>
      <c r="B5" s="7">
        <v>81.673348078518103</v>
      </c>
      <c r="D5" s="3"/>
      <c r="E5" s="3"/>
    </row>
    <row r="6" spans="1:7">
      <c r="A6" s="6">
        <v>600</v>
      </c>
      <c r="B6" s="8">
        <v>73.144180259883896</v>
      </c>
      <c r="D6" s="3"/>
      <c r="E6" s="3"/>
    </row>
    <row r="7" spans="1:7">
      <c r="A7" s="5">
        <v>500</v>
      </c>
      <c r="B7" s="7">
        <v>64.953690904064104</v>
      </c>
      <c r="D7" s="3"/>
      <c r="E7" s="3"/>
    </row>
    <row r="8" spans="1:7">
      <c r="A8" s="6">
        <v>355</v>
      </c>
      <c r="B8" s="8">
        <v>49.536909040641397</v>
      </c>
      <c r="D8" s="3"/>
      <c r="E8" s="3"/>
    </row>
    <row r="9" spans="1:7">
      <c r="A9" s="5">
        <v>300</v>
      </c>
      <c r="B9" s="7">
        <v>42.725324854852097</v>
      </c>
      <c r="D9" s="3"/>
      <c r="E9" s="3"/>
    </row>
    <row r="10" spans="1:7">
      <c r="A10" s="6">
        <v>250</v>
      </c>
      <c r="B10" s="8">
        <v>34.438070223942503</v>
      </c>
      <c r="D10" s="3"/>
      <c r="E10" s="3"/>
    </row>
    <row r="11" spans="1:7">
      <c r="A11" s="5">
        <v>212</v>
      </c>
      <c r="B11" s="7">
        <v>31.099668233342499</v>
      </c>
      <c r="D11" s="3"/>
      <c r="E11" s="3"/>
    </row>
    <row r="12" spans="1:7">
      <c r="A12" s="6">
        <v>150</v>
      </c>
      <c r="B12" s="8">
        <v>20.6904893558197</v>
      </c>
      <c r="D12" s="3"/>
      <c r="E12" s="3"/>
    </row>
    <row r="13" spans="1:7">
      <c r="A13" s="5">
        <v>100</v>
      </c>
      <c r="B13" s="7">
        <v>13.156621509538301</v>
      </c>
      <c r="D13" s="3"/>
      <c r="E13" s="3"/>
    </row>
    <row r="14" spans="1:7">
      <c r="A14" s="6">
        <v>80</v>
      </c>
      <c r="B14" s="8">
        <v>10.8238871993365</v>
      </c>
    </row>
    <row r="15" spans="1:7">
      <c r="A15" s="5">
        <v>63</v>
      </c>
      <c r="B15" s="7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2017-05-10T13:45:30Z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