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MURANO CAVA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I3" i="1"/>
  <c r="D13" i="1" l="1"/>
  <c r="D12" i="1"/>
  <c r="D11" i="1"/>
  <c r="D10" i="1"/>
  <c r="D9" i="1"/>
  <c r="D8" i="1"/>
  <c r="D7" i="1"/>
  <c r="D6" i="1"/>
  <c r="D5" i="1"/>
  <c r="D4" i="1"/>
  <c r="D3" i="1"/>
  <c r="D14" i="1" l="1"/>
  <c r="E10" i="1" s="1"/>
  <c r="E7" i="1" l="1"/>
  <c r="E8" i="1"/>
  <c r="E3" i="1"/>
  <c r="E11" i="1"/>
  <c r="E13" i="1"/>
  <c r="E5" i="1"/>
  <c r="E4" i="1"/>
  <c r="F3" i="1"/>
  <c r="G3" i="1" s="1"/>
  <c r="E6" i="1"/>
  <c r="E9" i="1"/>
  <c r="E12" i="1"/>
  <c r="J3" i="1" l="1"/>
  <c r="F4" i="1"/>
  <c r="E14" i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9" i="1"/>
  <c r="J9" i="1" s="1"/>
  <c r="F11" i="1" l="1"/>
  <c r="G10" i="1"/>
  <c r="J10" i="1" s="1"/>
  <c r="F12" i="1" l="1"/>
  <c r="G11" i="1"/>
  <c r="J11" i="1" s="1"/>
  <c r="F13" i="1" l="1"/>
  <c r="G12" i="1"/>
  <c r="J12" i="1" s="1"/>
  <c r="F14" i="1" l="1"/>
  <c r="G14" i="1" s="1"/>
  <c r="G13" i="1"/>
  <c r="J13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<sst xmlns="http://schemas.openxmlformats.org/spreadsheetml/2006/main" count="21" uniqueCount="16">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</sst>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2360</c:v>
                </c:pt>
                <c:pt idx="1">
                  <c:v>2000</c:v>
                </c:pt>
                <c:pt idx="2">
                  <c:v>1700</c:v>
                </c:pt>
                <c:pt idx="3">
                  <c:v>1600</c:v>
                </c:pt>
                <c:pt idx="4">
                  <c:v>1400</c:v>
                </c:pt>
                <c:pt idx="5">
                  <c:v>1250</c:v>
                </c:pt>
                <c:pt idx="6">
                  <c:v>1000</c:v>
                </c:pt>
                <c:pt idx="7">
                  <c:v>850</c:v>
                </c:pt>
                <c:pt idx="8">
                  <c:v>710</c:v>
                </c:pt>
                <c:pt idx="9">
                  <c:v>600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97.435523823400843</c:v>
                </c:pt>
                <c:pt idx="1">
                  <c:v>81.451260381757237</c:v>
                </c:pt>
                <c:pt idx="2">
                  <c:v>55.375200349701281</c:v>
                </c:pt>
                <c:pt idx="3">
                  <c:v>39.819320996648678</c:v>
                </c:pt>
                <c:pt idx="4">
                  <c:v>12.950604691825715</c:v>
                </c:pt>
                <c:pt idx="5">
                  <c:v>2.3692262858807922</c:v>
                </c:pt>
                <c:pt idx="6">
                  <c:v>0.66151828646362798</c:v>
                </c:pt>
                <c:pt idx="7">
                  <c:v>0.4283840885909776</c:v>
                </c:pt>
                <c:pt idx="8">
                  <c:v>0.29724610228761161</c:v>
                </c:pt>
                <c:pt idx="9">
                  <c:v>0.21856331050559208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14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I3" sqref="I3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15</v>
      </c>
      <c r="J1" s="17" t="s">
        <v>14</v>
      </c>
      <c r="L1" s="4"/>
      <c r="M1" s="4"/>
      <c r="N1" s="4"/>
      <c r="O1" s="4"/>
      <c r="P1" s="4"/>
      <c r="Q1" s="4"/>
      <c r="R1" s="4"/>
      <c r="S1" s="10"/>
      <c r="T1" s="10"/>
      <c r="U1" s="4"/>
      <c r="V1" s="4"/>
      <c r="W1" s="4"/>
      <c r="X1" s="4"/>
      <c r="Y1" s="4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4"/>
      <c r="M2" s="11"/>
      <c r="N2" s="11"/>
      <c r="O2" s="4"/>
      <c r="P2" s="11"/>
      <c r="Q2" s="4"/>
      <c r="R2" s="4"/>
      <c r="S2" s="12"/>
      <c r="T2" s="13"/>
      <c r="U2" s="4"/>
      <c r="V2" s="4"/>
      <c r="W2" s="4"/>
      <c r="X2" s="4"/>
      <c r="Y2" s="4"/>
    </row>
    <row r="3" spans="1:25">
      <c r="A3" s="3">
        <v>2360</v>
      </c>
      <c r="B3" s="1">
        <v>11.7</v>
      </c>
      <c r="C3" s="1">
        <v>2.9</v>
      </c>
      <c r="D3">
        <f t="shared" ref="D3:D13" si="0">B3-C3</f>
        <v>8.7999999999999989</v>
      </c>
      <c r="E3">
        <f t="shared" ref="E3:E13" si="1">D3/$D$14*100</f>
        <v>2.5644761765991548</v>
      </c>
      <c r="F3">
        <f>D14-D3</f>
        <v>334.34999999999997</v>
      </c>
      <c r="G3">
        <f>F3/$D$14*100</f>
        <v>97.435523823400843</v>
      </c>
      <c r="I3" s="6">
        <f>A3</f>
        <v>2360</v>
      </c>
      <c r="J3" s="8">
        <f>G3</f>
        <v>97.435523823400843</v>
      </c>
      <c r="L3" s="4"/>
      <c r="M3" s="4"/>
      <c r="N3" s="4"/>
      <c r="O3" s="4"/>
      <c r="P3" s="4"/>
      <c r="Q3" s="4"/>
      <c r="R3" s="4"/>
      <c r="S3" s="14"/>
      <c r="T3" s="15"/>
      <c r="U3" s="4"/>
      <c r="V3" s="4"/>
      <c r="W3" s="4"/>
      <c r="X3" s="4"/>
      <c r="Y3" s="4"/>
    </row>
    <row r="4" spans="1:25">
      <c r="A4" s="3">
        <v>2000</v>
      </c>
      <c r="B4" s="1">
        <v>57.7</v>
      </c>
      <c r="C4" s="1">
        <v>2.85</v>
      </c>
      <c r="D4">
        <f t="shared" si="0"/>
        <v>54.85</v>
      </c>
      <c r="E4">
        <f t="shared" si="1"/>
        <v>15.984263441643598</v>
      </c>
      <c r="F4">
        <f t="shared" ref="F4:F14" si="2">F3-D4</f>
        <v>279.49999999999994</v>
      </c>
      <c r="G4">
        <f t="shared" ref="G4:G14" si="3">F4/$D$14*100</f>
        <v>81.451260381757237</v>
      </c>
      <c r="I4" s="16">
        <f>A4</f>
        <v>2000</v>
      </c>
      <c r="J4" s="18">
        <f t="shared" ref="J4:J13" si="4">G4</f>
        <v>81.451260381757237</v>
      </c>
      <c r="L4" s="4"/>
      <c r="M4" s="4"/>
      <c r="N4" s="4"/>
      <c r="O4" s="4"/>
      <c r="P4" s="4"/>
      <c r="Q4" s="4"/>
      <c r="R4" s="4"/>
      <c r="S4" s="12"/>
      <c r="T4" s="13"/>
      <c r="U4" s="4"/>
      <c r="V4" s="4"/>
      <c r="W4" s="4"/>
      <c r="X4" s="4"/>
      <c r="Y4" s="4"/>
    </row>
    <row r="5" spans="1:25">
      <c r="A5">
        <v>1700</v>
      </c>
      <c r="B5">
        <v>92.3</v>
      </c>
      <c r="C5">
        <v>2.82</v>
      </c>
      <c r="D5">
        <f t="shared" si="0"/>
        <v>89.48</v>
      </c>
      <c r="E5">
        <f t="shared" si="1"/>
        <v>26.076060032055953</v>
      </c>
      <c r="F5">
        <f t="shared" si="2"/>
        <v>190.01999999999992</v>
      </c>
      <c r="G5">
        <f t="shared" si="3"/>
        <v>55.375200349701281</v>
      </c>
      <c r="I5" s="6">
        <f t="shared" ref="I5:I12" si="5">A5</f>
        <v>1700</v>
      </c>
      <c r="J5" s="8">
        <f t="shared" si="4"/>
        <v>55.375200349701281</v>
      </c>
      <c r="L5" s="4"/>
      <c r="M5" s="4"/>
      <c r="N5" s="4"/>
      <c r="O5" s="4"/>
      <c r="P5" s="4"/>
      <c r="Q5" s="4"/>
      <c r="R5" s="4"/>
      <c r="S5" s="14"/>
      <c r="T5" s="15"/>
      <c r="U5" s="4"/>
      <c r="V5" s="4"/>
      <c r="W5" s="4"/>
      <c r="X5" s="4"/>
      <c r="Y5" s="4"/>
    </row>
    <row r="6" spans="1:25">
      <c r="A6">
        <v>1600</v>
      </c>
      <c r="B6">
        <v>56.1</v>
      </c>
      <c r="C6">
        <v>2.72</v>
      </c>
      <c r="D6">
        <f t="shared" si="0"/>
        <v>53.38</v>
      </c>
      <c r="E6">
        <f t="shared" si="1"/>
        <v>15.555879353052603</v>
      </c>
      <c r="F6">
        <f t="shared" si="2"/>
        <v>136.63999999999993</v>
      </c>
      <c r="G6">
        <f t="shared" si="3"/>
        <v>39.819320996648678</v>
      </c>
      <c r="I6" s="16">
        <f t="shared" si="5"/>
        <v>1600</v>
      </c>
      <c r="J6" s="18">
        <f t="shared" si="4"/>
        <v>39.819320996648678</v>
      </c>
      <c r="L6" s="4"/>
      <c r="M6" s="4"/>
      <c r="N6" s="4"/>
      <c r="O6" s="4"/>
      <c r="P6" s="4"/>
      <c r="Q6" s="4"/>
      <c r="R6" s="4"/>
      <c r="S6" s="12"/>
      <c r="T6" s="13"/>
      <c r="U6" s="4"/>
      <c r="V6" s="4"/>
      <c r="W6" s="4"/>
      <c r="X6" s="4"/>
      <c r="Y6" s="4"/>
    </row>
    <row r="7" spans="1:25">
      <c r="A7">
        <v>1400</v>
      </c>
      <c r="B7">
        <v>95.1</v>
      </c>
      <c r="C7">
        <v>2.9</v>
      </c>
      <c r="D7">
        <f t="shared" si="0"/>
        <v>92.199999999999989</v>
      </c>
      <c r="E7">
        <f t="shared" si="1"/>
        <v>26.868716304822964</v>
      </c>
      <c r="F7">
        <f t="shared" si="2"/>
        <v>44.439999999999941</v>
      </c>
      <c r="G7">
        <f t="shared" si="3"/>
        <v>12.950604691825715</v>
      </c>
      <c r="I7" s="6">
        <f t="shared" si="5"/>
        <v>1400</v>
      </c>
      <c r="J7" s="8">
        <f t="shared" si="4"/>
        <v>12.950604691825715</v>
      </c>
      <c r="L7" s="4"/>
      <c r="M7" s="4"/>
      <c r="N7" s="4"/>
      <c r="O7" s="4"/>
      <c r="P7" s="4"/>
      <c r="Q7" s="4"/>
      <c r="R7" s="4"/>
      <c r="S7" s="14"/>
      <c r="T7" s="15"/>
      <c r="U7" s="4"/>
      <c r="V7" s="4"/>
      <c r="W7" s="4"/>
      <c r="X7" s="4"/>
      <c r="Y7" s="4"/>
    </row>
    <row r="8" spans="1:25">
      <c r="A8">
        <v>1250</v>
      </c>
      <c r="B8">
        <v>39</v>
      </c>
      <c r="C8">
        <v>2.69</v>
      </c>
      <c r="D8">
        <f t="shared" si="0"/>
        <v>36.31</v>
      </c>
      <c r="E8">
        <f t="shared" si="1"/>
        <v>10.581378405944923</v>
      </c>
      <c r="F8">
        <f t="shared" si="2"/>
        <v>8.1299999999999386</v>
      </c>
      <c r="G8">
        <f t="shared" si="3"/>
        <v>2.3692262858807922</v>
      </c>
      <c r="I8" s="16">
        <f t="shared" si="5"/>
        <v>1250</v>
      </c>
      <c r="J8" s="18">
        <f t="shared" si="4"/>
        <v>2.3692262858807922</v>
      </c>
      <c r="L8" s="4"/>
      <c r="M8" s="4"/>
      <c r="N8" s="4"/>
      <c r="O8" s="4"/>
      <c r="P8" s="4"/>
      <c r="Q8" s="4"/>
      <c r="R8" s="4"/>
      <c r="S8" s="14"/>
      <c r="T8" s="15"/>
      <c r="U8" s="4"/>
      <c r="V8" s="4"/>
      <c r="W8" s="4"/>
      <c r="X8" s="4"/>
      <c r="Y8" s="4"/>
    </row>
    <row r="9" spans="1:25">
      <c r="A9">
        <v>1000</v>
      </c>
      <c r="B9">
        <v>8.5</v>
      </c>
      <c r="C9">
        <v>2.64</v>
      </c>
      <c r="D9">
        <f t="shared" si="0"/>
        <v>5.8599999999999994</v>
      </c>
      <c r="E9">
        <f t="shared" si="1"/>
        <v>1.7077079994171642</v>
      </c>
      <c r="F9">
        <f t="shared" si="2"/>
        <v>2.2699999999999392</v>
      </c>
      <c r="G9">
        <f t="shared" si="3"/>
        <v>0.66151828646362798</v>
      </c>
      <c r="I9" s="6">
        <f t="shared" si="5"/>
        <v>1000</v>
      </c>
      <c r="J9" s="8">
        <f t="shared" si="4"/>
        <v>0.66151828646362798</v>
      </c>
      <c r="L9" s="4"/>
      <c r="M9" s="4"/>
      <c r="N9" s="4"/>
      <c r="O9" s="4"/>
      <c r="P9" s="4"/>
      <c r="Q9" s="4"/>
      <c r="R9" s="4"/>
      <c r="S9" s="14"/>
      <c r="T9" s="15"/>
      <c r="U9" s="4"/>
      <c r="V9" s="4"/>
      <c r="W9" s="4"/>
      <c r="X9" s="4"/>
      <c r="Y9" s="4"/>
    </row>
    <row r="10" spans="1:25">
      <c r="A10">
        <v>850</v>
      </c>
      <c r="B10">
        <v>3.5</v>
      </c>
      <c r="C10">
        <v>2.7</v>
      </c>
      <c r="D10">
        <f t="shared" si="0"/>
        <v>0.79999999999999982</v>
      </c>
      <c r="E10">
        <f t="shared" si="1"/>
        <v>0.23313419787265041</v>
      </c>
      <c r="F10">
        <f t="shared" si="2"/>
        <v>1.4699999999999394</v>
      </c>
      <c r="G10">
        <f t="shared" si="3"/>
        <v>0.4283840885909776</v>
      </c>
      <c r="I10" s="16">
        <f t="shared" si="5"/>
        <v>850</v>
      </c>
      <c r="J10" s="18">
        <f t="shared" si="4"/>
        <v>0.4283840885909776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>
        <v>710</v>
      </c>
      <c r="B11">
        <v>3.2</v>
      </c>
      <c r="C11">
        <v>2.75</v>
      </c>
      <c r="D11">
        <f t="shared" si="0"/>
        <v>0.45000000000000018</v>
      </c>
      <c r="E11">
        <f t="shared" si="1"/>
        <v>0.13113798630336593</v>
      </c>
      <c r="F11">
        <f t="shared" si="2"/>
        <v>1.0199999999999392</v>
      </c>
      <c r="G11">
        <f t="shared" si="3"/>
        <v>0.29724610228761161</v>
      </c>
      <c r="I11" s="6">
        <f t="shared" si="5"/>
        <v>710</v>
      </c>
      <c r="J11" s="8">
        <f t="shared" si="4"/>
        <v>0.29724610228761161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>
        <v>600</v>
      </c>
      <c r="B12">
        <v>3</v>
      </c>
      <c r="C12">
        <v>2.73</v>
      </c>
      <c r="D12">
        <f t="shared" si="0"/>
        <v>0.27</v>
      </c>
      <c r="E12">
        <f t="shared" si="1"/>
        <v>7.8682791782019534E-2</v>
      </c>
      <c r="F12">
        <f t="shared" si="2"/>
        <v>0.74999999999993916</v>
      </c>
      <c r="G12">
        <f t="shared" si="3"/>
        <v>0.21856331050559208</v>
      </c>
      <c r="I12" s="16">
        <f t="shared" si="5"/>
        <v>600</v>
      </c>
      <c r="J12" s="18">
        <f t="shared" si="4"/>
        <v>0.21856331050559208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t="s">
        <v>13</v>
      </c>
      <c r="B13">
        <v>3.5</v>
      </c>
      <c r="C13">
        <v>2.75</v>
      </c>
      <c r="D13">
        <f t="shared" si="0"/>
        <v>0.75</v>
      </c>
      <c r="E13">
        <f t="shared" si="1"/>
        <v>0.21856331050560981</v>
      </c>
      <c r="F13">
        <f t="shared" si="2"/>
        <v>-6.0840221749458578E-14</v>
      </c>
      <c r="G13">
        <f t="shared" si="3"/>
        <v>-1.7729920369942758E-14</v>
      </c>
      <c r="I13" s="1" t="s">
        <v>9</v>
      </c>
      <c r="J13" s="2">
        <f t="shared" si="4"/>
        <v>-1.7729920369942758E-14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D14">
        <f>SUM(D3:D13)</f>
        <v>343.15</v>
      </c>
      <c r="E14">
        <f>SUM(E5:E13)</f>
        <v>81.451260381757251</v>
      </c>
      <c r="F14">
        <f t="shared" si="2"/>
        <v>-343.15000000000003</v>
      </c>
      <c r="G14">
        <f t="shared" si="3"/>
        <v>-100.00000000000003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2:25"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2:25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2:25">
      <c r="L19" s="11"/>
      <c r="M19" s="11"/>
      <c r="N19" s="11"/>
      <c r="O19" s="11"/>
      <c r="P19" s="4"/>
      <c r="Q19" s="11"/>
      <c r="R19" s="4"/>
      <c r="S19" s="4"/>
      <c r="T19" s="4"/>
      <c r="U19" s="4"/>
      <c r="V19" s="4"/>
      <c r="W19" s="4"/>
      <c r="X19" s="4"/>
      <c r="Y19" s="4"/>
    </row>
    <row r="20" spans="12:25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2:25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2:25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2:25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2:25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2:25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2:25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2:25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2:25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2:25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1000</v>
      </c>
      <c r="B3" s="8">
        <v>93.088194636438999</v>
      </c>
      <c r="D3" s="4"/>
      <c r="E3" s="4"/>
    </row>
    <row r="4" spans="1:7">
      <c r="A4" s="7">
        <v>850</v>
      </c>
      <c r="B4" s="9">
        <v>87.472352778545797</v>
      </c>
      <c r="D4" s="4"/>
      <c r="E4" s="4"/>
    </row>
    <row r="5" spans="1:7">
      <c r="A5" s="6">
        <v>710</v>
      </c>
      <c r="B5" s="8">
        <v>81.673348078518103</v>
      </c>
      <c r="D5" s="4"/>
      <c r="E5" s="4"/>
    </row>
    <row r="6" spans="1:7">
      <c r="A6" s="7">
        <v>600</v>
      </c>
      <c r="B6" s="9">
        <v>73.144180259883896</v>
      </c>
      <c r="D6" s="4"/>
      <c r="E6" s="4"/>
    </row>
    <row r="7" spans="1:7">
      <c r="A7" s="6">
        <v>500</v>
      </c>
      <c r="B7" s="8">
        <v>64.953690904064104</v>
      </c>
      <c r="D7" s="4"/>
      <c r="E7" s="4"/>
    </row>
    <row r="8" spans="1:7">
      <c r="A8" s="7">
        <v>355</v>
      </c>
      <c r="B8" s="9">
        <v>49.536909040641397</v>
      </c>
      <c r="D8" s="4"/>
      <c r="E8" s="4"/>
    </row>
    <row r="9" spans="1:7">
      <c r="A9" s="6">
        <v>300</v>
      </c>
      <c r="B9" s="8">
        <v>42.725324854852097</v>
      </c>
      <c r="D9" s="4"/>
      <c r="E9" s="4"/>
    </row>
    <row r="10" spans="1:7">
      <c r="A10" s="7">
        <v>250</v>
      </c>
      <c r="B10" s="9">
        <v>34.438070223942503</v>
      </c>
      <c r="D10" s="4"/>
      <c r="E10" s="4"/>
    </row>
    <row r="11" spans="1:7">
      <c r="A11" s="6">
        <v>212</v>
      </c>
      <c r="B11" s="8">
        <v>31.099668233342499</v>
      </c>
      <c r="D11" s="4"/>
      <c r="E11" s="4"/>
    </row>
    <row r="12" spans="1:7">
      <c r="A12" s="7">
        <v>150</v>
      </c>
      <c r="B12" s="9">
        <v>20.6904893558197</v>
      </c>
      <c r="D12" s="4"/>
      <c r="E12" s="4"/>
    </row>
    <row r="13" spans="1:7">
      <c r="A13" s="6">
        <v>100</v>
      </c>
      <c r="B13" s="8">
        <v>13.156621509538301</v>
      </c>
      <c r="D13" s="4"/>
      <c r="E13" s="4"/>
    </row>
    <row r="14" spans="1:7">
      <c r="A14" s="7">
        <v>80</v>
      </c>
      <c r="B14" s="9">
        <v>10.8238871993365</v>
      </c>
    </row>
    <row r="15" spans="1:7">
      <c r="A15" s="6">
        <v>63</v>
      </c>
      <c r="B15" s="8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2017-06-01T10:25:30Z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