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REUNION\Sabbia 0-3RL Roulè-Lavè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26" i="1" l="1"/>
  <c r="G10" i="1" l="1"/>
  <c r="G11" i="1" s="1"/>
  <c r="H11" i="1" s="1"/>
  <c r="F15" i="1"/>
  <c r="F20" i="1"/>
  <c r="H10" i="1"/>
  <c r="F25" i="1"/>
  <c r="F14" i="1"/>
  <c r="F17" i="1"/>
  <c r="F12" i="1"/>
  <c r="F18" i="1"/>
  <c r="F19" i="1"/>
  <c r="F21" i="1"/>
  <c r="F16" i="1"/>
  <c r="F11" i="1"/>
  <c r="F24" i="1"/>
  <c r="F10" i="1"/>
  <c r="F13" i="1"/>
  <c r="F23" i="1"/>
  <c r="F22" i="1"/>
  <c r="G12" i="1"/>
  <c r="F26" i="1" l="1"/>
  <c r="H12" i="1"/>
  <c r="G13" i="1"/>
  <c r="H13" i="1" l="1"/>
  <c r="G14" i="1"/>
  <c r="H14" i="1" l="1"/>
  <c r="G15" i="1"/>
  <c r="H15" i="1" l="1"/>
  <c r="G16" i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s="1"/>
</calcChain>
</file>

<file path=xl/sharedStrings.xml><?xml version="1.0" encoding="utf-8"?>
<sst xmlns="http://schemas.openxmlformats.org/spreadsheetml/2006/main" count="13" uniqueCount="13">
  <si>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</si>
  <si>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</si>
  <si>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</si>
  <si>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</si>
  <si>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</si>
  <si>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</si>
  <si>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</si>
  <si>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</si>
  <si>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</si>
  <si>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</si>
  <si>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t>CURVA GRANULOMETRICA SABBIA  0-3RL</t>
  </si>
  <si>
    <r>
      <t>Diameter  (</t>
    </r>
    <r>
      <rPr>
        <sz val="11"/>
        <color rgb="FF000000"/>
        <rFont val="Calibri"/>
        <family val="2"/>
      </rPr>
      <t>µm)</t>
    </r>
  </si>
  <si>
    <t>Passing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</si>
</sst>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 tint="-0.499984740745262"/>
      <name val="Arial1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5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7" fillId="0" borderId="0" xfId="2" applyFont="1" applyFill="1" applyBorder="1" applyAlignment="1">
      <alignment wrapText="1"/>
    </xf>
    <xf numFmtId="2" fontId="2" fillId="0" borderId="1" xfId="2" applyNumberFormat="1" applyFont="1" applyBorder="1" applyAlignment="1"/>
    <xf numFmtId="165" fontId="2" fillId="0" borderId="1" xfId="2" applyNumberFormat="1" applyFont="1" applyBorder="1" applyAlignment="1"/>
    <xf numFmtId="165" fontId="2" fillId="3" borderId="1" xfId="2" applyNumberFormat="1" applyFont="1" applyFill="1" applyBorder="1" applyAlignment="1"/>
    <xf numFmtId="165" fontId="2" fillId="0" borderId="2" xfId="2" applyNumberFormat="1" applyFont="1" applyBorder="1" applyAlignment="1"/>
    <xf numFmtId="165" fontId="7" fillId="0" borderId="1" xfId="2" applyFont="1" applyFill="1" applyBorder="1" applyAlignment="1">
      <alignment horizontal="center" wrapText="1"/>
    </xf>
    <xf numFmtId="165" fontId="2" fillId="0" borderId="0" xfId="2" applyFont="1" applyFill="1" applyBorder="1" applyAlignment="1"/>
    <xf numFmtId="165" fontId="2" fillId="0" borderId="3" xfId="2" applyFont="1" applyBorder="1" applyAlignment="1">
      <alignment horizontal="center" vertical="center" wrapText="1"/>
    </xf>
    <xf numFmtId="165" fontId="2" fillId="0" borderId="3" xfId="2" applyFont="1" applyFill="1" applyBorder="1" applyAlignment="1">
      <alignment horizontal="center" vertical="center" wrapText="1"/>
    </xf>
    <xf numFmtId="165" fontId="13" fillId="0" borderId="3" xfId="2" applyNumberFormat="1" applyFont="1" applyBorder="1" applyAlignment="1">
      <alignment horizontal="center" vertical="center"/>
    </xf>
    <xf numFmtId="2" fontId="13" fillId="0" borderId="3" xfId="2" applyNumberFormat="1" applyFont="1" applyBorder="1" applyAlignment="1">
      <alignment horizontal="center" vertical="center"/>
    </xf>
    <xf numFmtId="165" fontId="14" fillId="0" borderId="3" xfId="2" applyNumberFormat="1" applyFont="1" applyBorder="1" applyAlignment="1">
      <alignment horizontal="center" vertical="center"/>
    </xf>
    <xf numFmtId="2" fontId="14" fillId="0" borderId="3" xfId="2" applyNumberFormat="1" applyFont="1" applyBorder="1" applyAlignment="1">
      <alignment horizontal="center"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5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1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1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 0-3RL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DBC-4720-B872-B55483162BBA}"/>
              </c:ext>
            </c:extLst>
          </c:dPt>
          <c:dLbls>
            <c:delete val="1"/>
          </c:dLbls>
          <c:xVal>
            <c:numRef>
              <c:f>Foglio1!$B$10:$B$24</c:f>
              <c:numCache>
                <c:formatCode>[$-410]General</c:formatCode>
                <c:ptCount val="15"/>
                <c:pt idx="0">
                  <c:v>2360</c:v>
                </c:pt>
                <c:pt idx="1">
                  <c:v>2000</c:v>
                </c:pt>
                <c:pt idx="2">
                  <c:v>1600</c:v>
                </c:pt>
                <c:pt idx="3">
                  <c:v>1400</c:v>
                </c:pt>
                <c:pt idx="4">
                  <c:v>1250</c:v>
                </c:pt>
                <c:pt idx="5">
                  <c:v>1000</c:v>
                </c:pt>
                <c:pt idx="6">
                  <c:v>850</c:v>
                </c:pt>
                <c:pt idx="7">
                  <c:v>710</c:v>
                </c:pt>
                <c:pt idx="8">
                  <c:v>600</c:v>
                </c:pt>
                <c:pt idx="9">
                  <c:v>500</c:v>
                </c:pt>
                <c:pt idx="10">
                  <c:v>300</c:v>
                </c:pt>
                <c:pt idx="11">
                  <c:v>212</c:v>
                </c:pt>
                <c:pt idx="12">
                  <c:v>125</c:v>
                </c:pt>
                <c:pt idx="13">
                  <c:v>80</c:v>
                </c:pt>
                <c:pt idx="14">
                  <c:v>63</c:v>
                </c:pt>
              </c:numCache>
            </c:numRef>
          </c:xVal>
          <c:yVal>
            <c:numRef>
              <c:f>Foglio1!$H$10:$H$24</c:f>
              <c:numCache>
                <c:formatCode>0.00</c:formatCode>
                <c:ptCount val="15"/>
                <c:pt idx="0">
                  <c:v>92.432323638925226</c:v>
                </c:pt>
                <c:pt idx="1">
                  <c:v>86.98634732145851</c:v>
                </c:pt>
                <c:pt idx="2">
                  <c:v>79.472342423937476</c:v>
                </c:pt>
                <c:pt idx="3">
                  <c:v>74.749253631209939</c:v>
                </c:pt>
                <c:pt idx="4">
                  <c:v>69.970816141692652</c:v>
                </c:pt>
                <c:pt idx="5">
                  <c:v>61.517560631981475</c:v>
                </c:pt>
                <c:pt idx="6">
                  <c:v>54.862299151319974</c:v>
                </c:pt>
                <c:pt idx="7">
                  <c:v>48.73033444030726</c:v>
                </c:pt>
                <c:pt idx="8">
                  <c:v>40.822179732313572</c:v>
                </c:pt>
                <c:pt idx="9">
                  <c:v>33.142128744423196</c:v>
                </c:pt>
                <c:pt idx="10">
                  <c:v>15.665358424742537</c:v>
                </c:pt>
                <c:pt idx="11">
                  <c:v>8.3475898158397843</c:v>
                </c:pt>
                <c:pt idx="12">
                  <c:v>2.8294924692227634</c:v>
                </c:pt>
                <c:pt idx="13">
                  <c:v>1.0801382040186445</c:v>
                </c:pt>
                <c:pt idx="14">
                  <c:v>6.2057629733984564E-2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1C-4FAF-8198-EDFED7C84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6645616"/>
        <c:axId val="436642992"/>
      </c:scatterChart>
      <c:valAx>
        <c:axId val="436645616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42992"/>
        <c:crosses val="autoZero"/>
        <c:crossBetween val="midCat"/>
      </c:valAx>
      <c:valAx>
        <c:axId val="4366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</a:t>
                </a:r>
                <a:r>
                  <a:rPr lang="it-IT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29</xdr:row>
      <xdr:rowOff>95250</xdr:rowOff>
    </xdr:from>
    <xdr:to>
      <xdr:col>8</xdr:col>
      <xdr:colOff>57150</xdr:colOff>
      <xdr:row>50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3884E8-DFAD-405A-B0D0-5662BAB2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1AAE7-F4AD-413F-AC0D-6BA9977FB1E7}" name="Tabella2" displayName="Tabella2" ref="K5:L21" totalsRowShown="0" headerRowDxfId="1" dataDxfId="4" headerRowCellStyle="Excel Built-in Normal" dataCellStyle="Excel Built-in Normal">
  <tableColumns count="2">
    <tableColumn id="1" xr3:uid="{7B492FB5-FC0B-4AE0-A80F-99F9C49C2DD2}" name="Diameter  (µm)" dataDxfId="3" dataCellStyle="Excel Built-in Normal"/>
    <tableColumn id="5" xr3:uid="{5AC0A6A8-7CC0-480E-8390-972B1D94DAA6}" name="Passing (%)" dataDxfId="2" dataCellStyle="Excel Built-in 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4" workbookViewId="0">
      <selection activeCell="M5" sqref="M5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10.1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5"/>
      <c r="K2" s="5"/>
      <c r="L2" s="5"/>
      <c r="M2" s="5"/>
      <c r="N2" s="19"/>
      <c r="O2" s="19"/>
      <c r="P2" s="1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5"/>
      <c r="K3" s="5"/>
      <c r="L3" s="5"/>
      <c r="M3" s="5"/>
      <c r="N3" s="19"/>
      <c r="O3" s="19"/>
      <c r="P3" s="1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8" customHeight="1">
      <c r="A4" s="1"/>
      <c r="B4" s="27" t="s">
        <v>10</v>
      </c>
      <c r="C4" s="27"/>
      <c r="D4" s="27"/>
      <c r="E4" s="27"/>
      <c r="F4" s="27"/>
      <c r="G4" s="27"/>
      <c r="H4" s="27"/>
      <c r="I4" s="5"/>
      <c r="J4" s="22"/>
      <c r="K4" s="22"/>
      <c r="L4" s="22"/>
      <c r="M4" s="22"/>
      <c r="N4" s="22"/>
      <c r="O4" s="22"/>
      <c r="P4" s="2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33" customHeight="1">
      <c r="A5" s="1"/>
      <c r="B5" s="27"/>
      <c r="C5" s="27"/>
      <c r="D5" s="27"/>
      <c r="E5" s="27"/>
      <c r="F5" s="27"/>
      <c r="G5" s="27"/>
      <c r="H5" s="27"/>
      <c r="J5" s="22"/>
      <c r="K5" s="29" t="s">
        <v>11</v>
      </c>
      <c r="L5" s="30" t="s">
        <v>12</v>
      </c>
      <c r="M5" s="22"/>
      <c r="N5" s="22"/>
      <c r="O5" s="22"/>
      <c r="P5" s="2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27"/>
      <c r="C6" s="27"/>
      <c r="D6" s="27"/>
      <c r="E6" s="27"/>
      <c r="F6" s="27"/>
      <c r="G6" s="27"/>
      <c r="H6" s="27"/>
      <c r="J6" s="22"/>
      <c r="K6" s="31">
        <f>B10</f>
        <v>2360</v>
      </c>
      <c r="L6" s="32">
        <f>H10</f>
        <v>92.432323638925226</v>
      </c>
      <c r="M6" s="22"/>
      <c r="N6" s="22"/>
      <c r="O6" s="22"/>
      <c r="P6" s="2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0</v>
      </c>
      <c r="C7" s="6" t="s">
        <v>1</v>
      </c>
      <c r="D7" s="7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3"/>
      <c r="J7" s="19"/>
      <c r="K7" s="33">
        <f t="shared" ref="K7:K20" si="0">B11</f>
        <v>2000</v>
      </c>
      <c r="L7" s="34">
        <f t="shared" ref="L7:L20" si="1">H11</f>
        <v>86.98634732145851</v>
      </c>
      <c r="M7" s="19"/>
      <c r="N7" s="19"/>
      <c r="O7" s="19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19"/>
      <c r="K8" s="31">
        <f t="shared" si="0"/>
        <v>1600</v>
      </c>
      <c r="L8" s="32">
        <f t="shared" si="1"/>
        <v>79.472342423937476</v>
      </c>
      <c r="M8" s="19"/>
      <c r="N8" s="19"/>
      <c r="O8" s="19"/>
      <c r="P8" s="1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19"/>
      <c r="K9" s="33">
        <f t="shared" si="0"/>
        <v>1400</v>
      </c>
      <c r="L9" s="34">
        <f t="shared" si="1"/>
        <v>74.749253631209939</v>
      </c>
      <c r="M9" s="19"/>
      <c r="N9" s="19"/>
      <c r="O9" s="19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24">
        <v>2360</v>
      </c>
      <c r="C10" s="6">
        <v>25.3</v>
      </c>
      <c r="D10" s="7">
        <v>2.74</v>
      </c>
      <c r="E10" s="6">
        <f>C10-D10</f>
        <v>22.560000000000002</v>
      </c>
      <c r="F10" s="6">
        <f>E10/$E$26*100</f>
        <v>7.5676763610747706</v>
      </c>
      <c r="G10" s="6">
        <f>E26-E10</f>
        <v>275.55</v>
      </c>
      <c r="H10" s="23">
        <f t="shared" ref="H10:H24" si="2">(G10/$E$26)*100</f>
        <v>92.432323638925226</v>
      </c>
      <c r="I10" s="3"/>
      <c r="J10" s="19"/>
      <c r="K10" s="31">
        <f t="shared" si="0"/>
        <v>1250</v>
      </c>
      <c r="L10" s="32">
        <f t="shared" si="1"/>
        <v>69.970816141692652</v>
      </c>
      <c r="M10" s="19"/>
      <c r="N10" s="19"/>
      <c r="O10" s="19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25">
        <v>2000</v>
      </c>
      <c r="C11" s="6">
        <v>19</v>
      </c>
      <c r="D11" s="7">
        <v>2.7650000000000001</v>
      </c>
      <c r="E11" s="6">
        <f t="shared" ref="E11:E25" si="3">C11-D11</f>
        <v>16.234999999999999</v>
      </c>
      <c r="F11" s="6">
        <f t="shared" ref="F11:F25" si="4">E11/$E$26*100</f>
        <v>5.4459763174667071</v>
      </c>
      <c r="G11" s="6">
        <f t="shared" ref="G11:G24" si="5">G10-E11</f>
        <v>259.315</v>
      </c>
      <c r="H11" s="23">
        <f t="shared" si="2"/>
        <v>86.98634732145851</v>
      </c>
      <c r="I11" s="3"/>
      <c r="J11" s="19"/>
      <c r="K11" s="33">
        <f t="shared" si="0"/>
        <v>1000</v>
      </c>
      <c r="L11" s="34">
        <f t="shared" si="1"/>
        <v>61.517560631981475</v>
      </c>
      <c r="M11" s="19"/>
      <c r="N11" s="19"/>
      <c r="O11" s="19"/>
      <c r="P11" s="1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24">
        <v>1600</v>
      </c>
      <c r="C12" s="6">
        <v>25.3</v>
      </c>
      <c r="D12" s="7">
        <v>2.9</v>
      </c>
      <c r="E12" s="6">
        <f t="shared" si="3"/>
        <v>22.400000000000002</v>
      </c>
      <c r="F12" s="6">
        <f t="shared" si="4"/>
        <v>7.5140048975210494</v>
      </c>
      <c r="G12" s="6">
        <f t="shared" si="5"/>
        <v>236.91499999999999</v>
      </c>
      <c r="H12" s="23">
        <f t="shared" si="2"/>
        <v>79.472342423937476</v>
      </c>
      <c r="I12" s="3"/>
      <c r="J12" s="19"/>
      <c r="K12" s="31">
        <f t="shared" si="0"/>
        <v>850</v>
      </c>
      <c r="L12" s="32">
        <f t="shared" si="1"/>
        <v>54.862299151319974</v>
      </c>
      <c r="M12" s="19"/>
      <c r="N12" s="19"/>
      <c r="O12" s="19"/>
      <c r="P12" s="1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25">
        <v>1400</v>
      </c>
      <c r="C13" s="6">
        <v>16.899999999999999</v>
      </c>
      <c r="D13" s="7">
        <v>2.82</v>
      </c>
      <c r="E13" s="6">
        <f t="shared" si="3"/>
        <v>14.079999999999998</v>
      </c>
      <c r="F13" s="6">
        <f t="shared" si="4"/>
        <v>4.7230887927275162</v>
      </c>
      <c r="G13" s="6">
        <f t="shared" si="5"/>
        <v>222.83499999999998</v>
      </c>
      <c r="H13" s="23">
        <f t="shared" si="2"/>
        <v>74.749253631209939</v>
      </c>
      <c r="I13" s="3"/>
      <c r="J13" s="19"/>
      <c r="K13" s="33">
        <f t="shared" si="0"/>
        <v>710</v>
      </c>
      <c r="L13" s="34">
        <f t="shared" si="1"/>
        <v>48.73033444030726</v>
      </c>
      <c r="M13" s="19"/>
      <c r="N13" s="19"/>
      <c r="O13" s="19"/>
      <c r="P13" s="1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24">
        <v>1250</v>
      </c>
      <c r="C14" s="6">
        <v>17.100000000000001</v>
      </c>
      <c r="D14" s="7">
        <v>2.855</v>
      </c>
      <c r="E14" s="6">
        <f t="shared" si="3"/>
        <v>14.245000000000001</v>
      </c>
      <c r="F14" s="6">
        <f t="shared" si="4"/>
        <v>4.7784374895172927</v>
      </c>
      <c r="G14" s="6">
        <f t="shared" si="5"/>
        <v>208.58999999999997</v>
      </c>
      <c r="H14" s="23">
        <f t="shared" si="2"/>
        <v>69.970816141692652</v>
      </c>
      <c r="I14" s="3"/>
      <c r="J14" s="19"/>
      <c r="K14" s="31">
        <f t="shared" si="0"/>
        <v>600</v>
      </c>
      <c r="L14" s="32">
        <f t="shared" si="1"/>
        <v>40.822179732313572</v>
      </c>
      <c r="M14" s="19"/>
      <c r="N14" s="19"/>
      <c r="O14" s="19"/>
      <c r="P14" s="1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5">
        <v>1000</v>
      </c>
      <c r="C15" s="6">
        <v>28</v>
      </c>
      <c r="D15" s="7">
        <v>2.8</v>
      </c>
      <c r="E15" s="6">
        <f t="shared" si="3"/>
        <v>25.2</v>
      </c>
      <c r="F15" s="6">
        <f t="shared" si="4"/>
        <v>8.4532555097111803</v>
      </c>
      <c r="G15" s="6">
        <f t="shared" si="5"/>
        <v>183.39</v>
      </c>
      <c r="H15" s="23">
        <f t="shared" si="2"/>
        <v>61.517560631981475</v>
      </c>
      <c r="I15" s="3"/>
      <c r="J15" s="19"/>
      <c r="K15" s="33">
        <f t="shared" si="0"/>
        <v>500</v>
      </c>
      <c r="L15" s="34">
        <f t="shared" si="1"/>
        <v>33.142128744423196</v>
      </c>
      <c r="M15" s="19"/>
      <c r="N15" s="19"/>
      <c r="O15" s="19"/>
      <c r="P15" s="1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4">
        <v>850</v>
      </c>
      <c r="C16" s="6">
        <v>22.7</v>
      </c>
      <c r="D16" s="7">
        <v>2.86</v>
      </c>
      <c r="E16" s="6">
        <f t="shared" si="3"/>
        <v>19.84</v>
      </c>
      <c r="F16" s="6">
        <f t="shared" si="4"/>
        <v>6.6552614806615011</v>
      </c>
      <c r="G16" s="6">
        <f t="shared" si="5"/>
        <v>163.54999999999998</v>
      </c>
      <c r="H16" s="23">
        <f t="shared" si="2"/>
        <v>54.862299151319974</v>
      </c>
      <c r="I16" s="3"/>
      <c r="J16" s="19"/>
      <c r="K16" s="31">
        <f t="shared" si="0"/>
        <v>300</v>
      </c>
      <c r="L16" s="32">
        <f t="shared" si="1"/>
        <v>15.665358424742537</v>
      </c>
      <c r="M16" s="19"/>
      <c r="N16" s="19"/>
      <c r="O16" s="19"/>
      <c r="P16" s="1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25">
        <v>710</v>
      </c>
      <c r="C17" s="6">
        <v>21.1</v>
      </c>
      <c r="D17" s="7">
        <v>2.82</v>
      </c>
      <c r="E17" s="6">
        <f t="shared" si="3"/>
        <v>18.28</v>
      </c>
      <c r="F17" s="6">
        <f t="shared" si="4"/>
        <v>6.1319647110127136</v>
      </c>
      <c r="G17" s="6">
        <f t="shared" si="5"/>
        <v>145.26999999999998</v>
      </c>
      <c r="H17" s="23">
        <f t="shared" si="2"/>
        <v>48.73033444030726</v>
      </c>
      <c r="I17" s="3"/>
      <c r="J17" s="19"/>
      <c r="K17" s="33">
        <f t="shared" si="0"/>
        <v>212</v>
      </c>
      <c r="L17" s="34">
        <f t="shared" si="1"/>
        <v>8.3475898158397843</v>
      </c>
      <c r="M17" s="19"/>
      <c r="N17" s="19"/>
      <c r="O17" s="19"/>
      <c r="P17" s="1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24">
        <v>600</v>
      </c>
      <c r="C18" s="6">
        <v>26.3</v>
      </c>
      <c r="D18" s="7">
        <v>2.7250000000000001</v>
      </c>
      <c r="E18" s="6">
        <f t="shared" si="3"/>
        <v>23.574999999999999</v>
      </c>
      <c r="F18" s="6">
        <f t="shared" si="4"/>
        <v>7.9081547079936936</v>
      </c>
      <c r="G18" s="6">
        <f t="shared" si="5"/>
        <v>121.69499999999998</v>
      </c>
      <c r="H18" s="23">
        <f t="shared" si="2"/>
        <v>40.822179732313572</v>
      </c>
      <c r="I18" s="3"/>
      <c r="J18" s="19"/>
      <c r="K18" s="31">
        <f t="shared" si="0"/>
        <v>125</v>
      </c>
      <c r="L18" s="32">
        <f t="shared" si="1"/>
        <v>2.8294924692227634</v>
      </c>
      <c r="M18" s="19"/>
      <c r="N18" s="19"/>
      <c r="O18" s="19"/>
      <c r="P18" s="19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25">
        <v>500</v>
      </c>
      <c r="C19" s="6">
        <v>25.8</v>
      </c>
      <c r="D19" s="7">
        <v>2.9049999999999998</v>
      </c>
      <c r="E19" s="6">
        <f t="shared" si="3"/>
        <v>22.895</v>
      </c>
      <c r="F19" s="6">
        <f t="shared" si="4"/>
        <v>7.6800509878903762</v>
      </c>
      <c r="G19" s="6">
        <f t="shared" si="5"/>
        <v>98.799999999999983</v>
      </c>
      <c r="H19" s="23">
        <f t="shared" si="2"/>
        <v>33.142128744423196</v>
      </c>
      <c r="I19" s="3"/>
      <c r="J19" s="19"/>
      <c r="K19" s="33">
        <f t="shared" si="0"/>
        <v>80</v>
      </c>
      <c r="L19" s="34">
        <f t="shared" si="1"/>
        <v>1.0801382040186445</v>
      </c>
      <c r="M19" s="19"/>
      <c r="N19" s="19"/>
      <c r="O19" s="19"/>
      <c r="P19" s="19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24">
        <v>300</v>
      </c>
      <c r="C20" s="6">
        <v>54.5</v>
      </c>
      <c r="D20" s="7">
        <v>2.4</v>
      </c>
      <c r="E20" s="6">
        <f t="shared" si="3"/>
        <v>52.1</v>
      </c>
      <c r="F20" s="6">
        <f t="shared" si="4"/>
        <v>17.476770319680654</v>
      </c>
      <c r="G20" s="6">
        <f t="shared" si="5"/>
        <v>46.699999999999982</v>
      </c>
      <c r="H20" s="23">
        <f t="shared" si="2"/>
        <v>15.665358424742537</v>
      </c>
      <c r="I20" s="3"/>
      <c r="J20" s="19"/>
      <c r="K20" s="31">
        <f t="shared" si="0"/>
        <v>63</v>
      </c>
      <c r="L20" s="32">
        <f t="shared" si="1"/>
        <v>6.2057629733984564E-2</v>
      </c>
      <c r="M20" s="19"/>
      <c r="N20" s="19"/>
      <c r="O20" s="19"/>
      <c r="P20" s="1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4.25" customHeight="1">
      <c r="A21" s="3"/>
      <c r="B21" s="25">
        <v>212</v>
      </c>
      <c r="C21" s="6">
        <v>24.6</v>
      </c>
      <c r="D21" s="7">
        <v>2.7850000000000001</v>
      </c>
      <c r="E21" s="6">
        <f t="shared" si="3"/>
        <v>21.815000000000001</v>
      </c>
      <c r="F21" s="6">
        <f t="shared" si="4"/>
        <v>7.317768608902754</v>
      </c>
      <c r="G21" s="6">
        <f t="shared" si="5"/>
        <v>24.88499999999998</v>
      </c>
      <c r="H21" s="23">
        <f t="shared" si="2"/>
        <v>8.3475898158397843</v>
      </c>
      <c r="I21" s="3"/>
      <c r="J21" s="19"/>
      <c r="K21" s="28"/>
      <c r="L21" s="28"/>
      <c r="M21" s="19"/>
      <c r="N21" s="19"/>
      <c r="O21" s="19"/>
      <c r="P21" s="1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4.25" customHeight="1">
      <c r="A22" s="3"/>
      <c r="B22" s="24">
        <v>125</v>
      </c>
      <c r="C22" s="6">
        <v>19.2</v>
      </c>
      <c r="D22" s="7">
        <v>2.75</v>
      </c>
      <c r="E22" s="6">
        <f t="shared" si="3"/>
        <v>16.45</v>
      </c>
      <c r="F22" s="6">
        <f t="shared" si="4"/>
        <v>5.5180973466170204</v>
      </c>
      <c r="G22" s="6">
        <f t="shared" si="5"/>
        <v>8.434999999999981</v>
      </c>
      <c r="H22" s="23">
        <f t="shared" si="2"/>
        <v>2.8294924692227634</v>
      </c>
      <c r="I22" s="3"/>
      <c r="J22" s="19"/>
      <c r="M22" s="19"/>
      <c r="N22" s="19"/>
      <c r="O22" s="19"/>
      <c r="P22" s="1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8"/>
      <c r="B23" s="25">
        <v>80</v>
      </c>
      <c r="C23" s="6">
        <v>8.09</v>
      </c>
      <c r="D23" s="7">
        <v>2.875</v>
      </c>
      <c r="E23" s="6">
        <f t="shared" si="3"/>
        <v>5.2149999999999999</v>
      </c>
      <c r="F23" s="6">
        <f t="shared" si="4"/>
        <v>1.7493542652041192</v>
      </c>
      <c r="G23" s="6">
        <f t="shared" si="5"/>
        <v>3.2199999999999811</v>
      </c>
      <c r="H23" s="23">
        <f t="shared" si="2"/>
        <v>1.0801382040186445</v>
      </c>
      <c r="I23" s="3"/>
      <c r="J23" s="19"/>
      <c r="M23" s="19"/>
      <c r="N23" s="19"/>
      <c r="O23" s="19"/>
      <c r="P23" s="19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26">
        <v>63</v>
      </c>
      <c r="C24" s="6">
        <v>5.7649999999999997</v>
      </c>
      <c r="D24" s="7">
        <v>2.73</v>
      </c>
      <c r="E24" s="6">
        <f t="shared" si="3"/>
        <v>3.0349999999999997</v>
      </c>
      <c r="F24" s="6">
        <f t="shared" si="4"/>
        <v>1.0180805742846599</v>
      </c>
      <c r="G24" s="6">
        <f t="shared" si="5"/>
        <v>0.1849999999999814</v>
      </c>
      <c r="H24" s="23">
        <f t="shared" si="2"/>
        <v>6.2057629733984564E-2</v>
      </c>
      <c r="I24" s="3"/>
      <c r="J24" s="19"/>
      <c r="M24" s="19"/>
      <c r="N24" s="19"/>
      <c r="O24" s="19"/>
      <c r="P24" s="19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4.25" customHeight="1">
      <c r="A25" s="3"/>
      <c r="B25" s="6" t="s">
        <v>7</v>
      </c>
      <c r="C25" s="6">
        <v>2.645</v>
      </c>
      <c r="D25" s="7">
        <v>2.46</v>
      </c>
      <c r="E25" s="6">
        <f t="shared" si="3"/>
        <v>0.18500000000000005</v>
      </c>
      <c r="F25" s="6">
        <f t="shared" si="4"/>
        <v>6.2057629733990816E-2</v>
      </c>
      <c r="G25" s="6"/>
      <c r="H25" s="6"/>
      <c r="I25" s="3"/>
      <c r="J25" s="19"/>
      <c r="M25" s="19"/>
      <c r="N25" s="19"/>
      <c r="O25" s="19"/>
      <c r="P25" s="1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3"/>
      <c r="B26" s="6" t="s">
        <v>8</v>
      </c>
      <c r="C26" s="6"/>
      <c r="D26" s="7"/>
      <c r="E26" s="6">
        <f>SUM(E10:E25)</f>
        <v>298.11</v>
      </c>
      <c r="F26" s="6">
        <f>SUM(F10:F25)</f>
        <v>100</v>
      </c>
      <c r="G26" s="6"/>
      <c r="H26" s="6"/>
      <c r="I26" s="3"/>
      <c r="J26" s="19"/>
      <c r="M26" s="19"/>
      <c r="N26" s="19"/>
      <c r="O26" s="19"/>
      <c r="P26" s="19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3"/>
      <c r="B27" s="3"/>
      <c r="C27" s="3"/>
      <c r="D27" s="9"/>
      <c r="E27" s="3"/>
      <c r="F27" s="3"/>
      <c r="G27" s="3"/>
      <c r="H27" s="3"/>
      <c r="I27" s="3"/>
      <c r="J27" s="19"/>
      <c r="M27" s="19"/>
      <c r="N27" s="19"/>
      <c r="O27" s="19"/>
      <c r="P27" s="19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3"/>
      <c r="B28" s="3"/>
      <c r="C28" s="3"/>
      <c r="D28" s="9"/>
      <c r="E28" s="3"/>
      <c r="F28" s="3"/>
      <c r="G28" s="3"/>
      <c r="H28" s="3"/>
      <c r="I28" s="3"/>
      <c r="J28" s="19"/>
      <c r="M28" s="19"/>
      <c r="N28" s="19"/>
      <c r="O28" s="19"/>
      <c r="P28" s="19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9.25" customHeight="1">
      <c r="A29" s="3"/>
      <c r="B29" s="3"/>
      <c r="C29" s="3"/>
      <c r="D29" s="9"/>
      <c r="E29" s="3"/>
      <c r="F29" s="3"/>
      <c r="G29" s="3"/>
      <c r="H29" s="3"/>
      <c r="I29" s="3"/>
      <c r="J29" s="19"/>
      <c r="M29" s="19"/>
      <c r="N29" s="19"/>
      <c r="O29" s="19"/>
      <c r="P29" s="19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29" ht="14.25" customHeight="1">
      <c r="A30" s="3"/>
      <c r="B30" s="3"/>
      <c r="C30" s="3"/>
      <c r="D30" s="9"/>
      <c r="E30" s="3"/>
      <c r="F30" s="3"/>
      <c r="G30" s="3"/>
      <c r="H30" s="3"/>
      <c r="I30" s="3"/>
      <c r="M30" s="19"/>
      <c r="N30" s="19"/>
      <c r="O30" s="19"/>
      <c r="P30" s="1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 t="s">
        <v>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J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2018-02-12T09:04:08Z</cp:lastPrinted>
  <dcterms:created xsi:type="dcterms:W3CDTF">2017-11-14T13:36:20Z</dcterms:created>
  <dcterms:modified xsi:type="dcterms:W3CDTF">2018-02-14T10:50:26Z</dcterms:modified>
</cp:coreProperties>
</file>