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Users\Laboratorio\Desktop\CURVE GRAN\curve Maria Grazia\Cava Metaponto silicia\"/>
    </mc:Choice>
  </mc:AlternateContent>
  <bookViews>
    <workbookView xWindow="0" yWindow="0" windowWidth="25125" windowHeight="11610" xr2:uid="{00000000-000D-0000-FFFF-FFFF00000000}"/>
  </bookViews>
  <sheets>
    <sheet name="Foglio1" sheetId="1" r:id="rId1"/>
    <sheet name="Foglio3" sheetId="2" r:id="rId2"/>
  </sheets>
  <calcPr calcId="171027" iterateDelta="1E-4"/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 l="1"/>
  <c r="E16" i="1" l="1"/>
  <c r="E17" i="1"/>
  <c r="E18" i="1"/>
  <c r="E19" i="1"/>
  <c r="E20" i="1"/>
  <c r="E21" i="1"/>
  <c r="E22" i="1"/>
  <c r="E23" i="1"/>
  <c r="E9" i="1"/>
  <c r="E10" i="1"/>
  <c r="E11" i="1"/>
  <c r="E12" i="1"/>
  <c r="E13" i="1"/>
  <c r="E14" i="1"/>
  <c r="E15" i="1"/>
  <c r="E8" i="1"/>
  <c r="C24" i="1" l="1"/>
  <c r="E24" i="1" l="1"/>
  <c r="F18" i="1" l="1"/>
  <c r="F22" i="1"/>
  <c r="H23" i="1"/>
  <c r="G8" i="1"/>
  <c r="F20" i="1"/>
  <c r="F19" i="1"/>
  <c r="F11" i="1"/>
  <c r="F17" i="1"/>
  <c r="F8" i="1"/>
  <c r="F13" i="1"/>
  <c r="F14" i="1"/>
  <c r="F12" i="1"/>
  <c r="F24" i="1" s="1"/>
  <c r="F16" i="1"/>
  <c r="F10" i="1"/>
  <c r="F9" i="1"/>
  <c r="F23" i="1"/>
  <c r="F15" i="1"/>
  <c r="F21" i="1"/>
  <c r="H8" i="1" l="1"/>
  <c r="G9" i="1"/>
  <c r="H9" i="1" l="1"/>
  <c r="G10" i="1"/>
  <c r="H10" i="1" l="1"/>
  <c r="G11" i="1"/>
  <c r="G12" i="1" l="1"/>
  <c r="H11" i="1"/>
  <c r="G13" i="1" l="1"/>
  <c r="H12" i="1"/>
  <c r="G14" i="1" l="1"/>
  <c r="H13" i="1"/>
  <c r="G15" i="1" l="1"/>
  <c r="H14" i="1"/>
  <c r="G16" i="1" l="1"/>
  <c r="H15" i="1"/>
  <c r="G17" i="1" l="1"/>
  <c r="H16" i="1"/>
  <c r="G18" i="1" l="1"/>
  <c r="H17" i="1"/>
  <c r="G19" i="1" l="1"/>
  <c r="H18" i="1"/>
  <c r="G20" i="1" l="1"/>
  <c r="H19" i="1"/>
  <c r="G21" i="1" l="1"/>
  <c r="H20" i="1"/>
  <c r="G22" i="1" l="1"/>
  <c r="H22" i="1" s="1"/>
  <c r="H21" i="1"/>
</calcChain>
</file>

<file path=xl/sharedStrings.xml><?xml version="1.0" encoding="utf-8"?>
<sst xmlns="http://schemas.openxmlformats.org/spreadsheetml/2006/main" count="13" uniqueCount="13">
  <si>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</si>
  <si>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</si>
  <si>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</si>
  <si>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</si>
  <si>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</si>
  <si>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</si>
  <si>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</si>
  <si>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t xml:space="preserve">   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</si>
  <si>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</si>
  <si>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</si>
  <si>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</si>
  <si>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Passing (%)</t>
  </si>
  <si>
    <t>CURVA GRANULOMETRICA SABBIA Cava Metaponto Silicea 0-3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</si>
</sst>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;[Red]0.00"/>
    <numFmt numFmtId="165" formatCode="[$-410]General"/>
    <numFmt numFmtId="166" formatCode="[$€-410]&quot; &quot;#,##0.00;[Red]&quot;-&quot;[$€-410]&quot; &quot;#,##0.00"/>
  </numFmts>
  <fonts count="15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C00000"/>
      <name val="Arial1"/>
    </font>
    <font>
      <sz val="11"/>
      <color rgb="FF0070C0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</cellStyleXfs>
  <cellXfs count="31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2" fontId="2" fillId="0" borderId="1" xfId="2" applyNumberFormat="1" applyFont="1" applyBorder="1" applyAlignment="1">
      <alignment horizontal="center"/>
    </xf>
    <xf numFmtId="2" fontId="2" fillId="0" borderId="1" xfId="2" applyNumberFormat="1" applyFont="1" applyBorder="1" applyAlignment="1"/>
    <xf numFmtId="165" fontId="2" fillId="0" borderId="2" xfId="2" applyFont="1" applyBorder="1" applyAlignment="1">
      <alignment horizontal="center" wrapText="1"/>
    </xf>
    <xf numFmtId="165" fontId="13" fillId="0" borderId="2" xfId="2" applyFont="1" applyBorder="1" applyAlignment="1"/>
    <xf numFmtId="165" fontId="14" fillId="0" borderId="2" xfId="2" applyFont="1" applyBorder="1" applyAlignment="1"/>
    <xf numFmtId="2" fontId="13" fillId="0" borderId="2" xfId="2" applyNumberFormat="1" applyFont="1" applyBorder="1" applyAlignment="1"/>
    <xf numFmtId="2" fontId="14" fillId="0" borderId="2" xfId="2" applyNumberFormat="1" applyFont="1" applyBorder="1" applyAlignment="1"/>
    <xf numFmtId="2" fontId="2" fillId="0" borderId="0" xfId="2" applyNumberFormat="1" applyFont="1" applyAlignment="1"/>
    <xf numFmtId="165" fontId="7" fillId="0" borderId="1" xfId="2" applyFont="1" applyFill="1" applyBorder="1" applyAlignment="1">
      <alignment horizontal="center" wrapText="1"/>
    </xf>
  </cellXfs>
  <cellStyles count="7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Foglio1!$B$4</c:f>
              <c:strCache>
                <c:ptCount val="1"/>
                <c:pt idx="0">
                  <c:v>CURVA GRANULOMETRICA SABBIA Cava Metaponto Silicea 0-3 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Foglio1!$B$8:$B$22</c:f>
              <c:numCache>
                <c:formatCode>[$-410]General</c:formatCode>
                <c:ptCount val="15"/>
                <c:pt idx="0">
                  <c:v>2360</c:v>
                </c:pt>
                <c:pt idx="1">
                  <c:v>2000</c:v>
                </c:pt>
                <c:pt idx="2">
                  <c:v>1600</c:v>
                </c:pt>
                <c:pt idx="3">
                  <c:v>1400</c:v>
                </c:pt>
                <c:pt idx="4">
                  <c:v>1250</c:v>
                </c:pt>
                <c:pt idx="5">
                  <c:v>1000</c:v>
                </c:pt>
                <c:pt idx="6">
                  <c:v>850</c:v>
                </c:pt>
                <c:pt idx="7">
                  <c:v>710</c:v>
                </c:pt>
                <c:pt idx="8">
                  <c:v>600</c:v>
                </c:pt>
                <c:pt idx="9">
                  <c:v>500</c:v>
                </c:pt>
                <c:pt idx="10">
                  <c:v>300</c:v>
                </c:pt>
                <c:pt idx="11">
                  <c:v>212</c:v>
                </c:pt>
                <c:pt idx="12">
                  <c:v>125</c:v>
                </c:pt>
                <c:pt idx="13">
                  <c:v>80</c:v>
                </c:pt>
                <c:pt idx="14">
                  <c:v>63</c:v>
                </c:pt>
              </c:numCache>
            </c:numRef>
          </c:xVal>
          <c:yVal>
            <c:numRef>
              <c:f>Foglio1!$H$8:$H$23</c:f>
              <c:numCache>
                <c:formatCode>0.00</c:formatCode>
                <c:ptCount val="16"/>
                <c:pt idx="0">
                  <c:v>97.74108772844906</c:v>
                </c:pt>
                <c:pt idx="1">
                  <c:v>88.224968403314136</c:v>
                </c:pt>
                <c:pt idx="2">
                  <c:v>67.180572552009153</c:v>
                </c:pt>
                <c:pt idx="3">
                  <c:v>56.993399803398404</c:v>
                </c:pt>
                <c:pt idx="4">
                  <c:v>47.214476297470263</c:v>
                </c:pt>
                <c:pt idx="5">
                  <c:v>34.315003911970635</c:v>
                </c:pt>
                <c:pt idx="6">
                  <c:v>27.466046101069281</c:v>
                </c:pt>
                <c:pt idx="7">
                  <c:v>21.311212309667589</c:v>
                </c:pt>
                <c:pt idx="8">
                  <c:v>15.578670732441275</c:v>
                </c:pt>
                <c:pt idx="9">
                  <c:v>11.788071498786291</c:v>
                </c:pt>
                <c:pt idx="10">
                  <c:v>5.2279976728790132</c:v>
                </c:pt>
                <c:pt idx="11">
                  <c:v>3.0984813529399999</c:v>
                </c:pt>
                <c:pt idx="12">
                  <c:v>1.0462013762112095</c:v>
                </c:pt>
                <c:pt idx="13">
                  <c:v>0.40122775693622814</c:v>
                </c:pt>
                <c:pt idx="14">
                  <c:v>0.26079804200854934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62-4DE5-B1A3-3957C5B8E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828392"/>
        <c:axId val="449832000"/>
      </c:scatterChart>
      <c:valAx>
        <c:axId val="4498283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</a:t>
                </a:r>
                <a:r>
                  <a:rPr lang="it-IT" baseline="0"/>
                  <a:t> (</a:t>
                </a:r>
                <a:r>
                  <a:rPr lang="it-IT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µm)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9832000"/>
        <c:crosses val="autoZero"/>
        <c:crossBetween val="midCat"/>
      </c:valAx>
      <c:valAx>
        <c:axId val="4498320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</a:t>
                </a:r>
                <a:r>
                  <a:rPr lang="it-IT" baseline="0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982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300037</xdr:colOff>
      <xdr:row>26</xdr:row>
      <xdr:rowOff>333375</xdr:rowOff>
    </xdr:from>
    <xdr:to>
      <xdr:col>6</xdr:col>
      <xdr:colOff>176212</xdr:colOff>
      <xdr:row>39</xdr:row>
      <xdr:rowOff>33336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ADA966D-448C-462B-BE4C-4F7C4CDF5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03"/>
  <sheetViews>
    <sheetView tabSelected="1" topLeftCell="A10" zoomScale="130" zoomScaleNormal="130" workbookViewId="0">
      <selection activeCell="B4" sqref="B4:H6"/>
    </sheetView>
  </sheetViews>
  <sheetFormatPr defaultRowHeight="15" customHeight="1"/>
  <cols>
    <col min="1" max="1" width="6.75" style="4" customWidth="1"/>
    <col min="2" max="2" width="14.625" style="4" customWidth="1"/>
    <col min="3" max="3" width="15.5" style="4" customWidth="1"/>
    <col min="4" max="4" width="9.625" style="4" customWidth="1"/>
    <col min="5" max="5" width="16.75" style="4" customWidth="1"/>
    <col min="6" max="6" width="19.75" style="4" customWidth="1"/>
    <col min="7" max="7" width="12.25" style="4" customWidth="1"/>
    <col min="8" max="8" width="14.25" style="4" customWidth="1"/>
    <col min="9" max="10" width="9.625" style="4" customWidth="1"/>
    <col min="11" max="11" width="12.375" style="4" customWidth="1"/>
    <col min="12" max="12" width="8.375" style="4" customWidth="1"/>
    <col min="13" max="13" width="8.875" style="4" customWidth="1"/>
    <col min="14" max="14" width="14.625" style="4" customWidth="1"/>
    <col min="15" max="15" width="12.25" style="4" customWidth="1"/>
    <col min="16" max="16" width="14.625" style="4" customWidth="1"/>
    <col min="17" max="19" width="9.625" style="4" customWidth="1"/>
    <col min="20" max="20" width="12.625" style="4" customWidth="1"/>
    <col min="21" max="21" width="13.5" style="4" customWidth="1"/>
    <col min="22" max="26" width="9.625" style="4" customWidth="1"/>
    <col min="27" max="27" width="12.125" style="4" customWidth="1"/>
    <col min="28" max="28" width="11.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30" t="s">
        <v>12</v>
      </c>
      <c r="C4" s="30"/>
      <c r="D4" s="30"/>
      <c r="E4" s="30"/>
      <c r="F4" s="30"/>
      <c r="G4" s="30"/>
      <c r="H4" s="30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30"/>
      <c r="C5" s="30"/>
      <c r="D5" s="30"/>
      <c r="E5" s="30"/>
      <c r="F5" s="30"/>
      <c r="G5" s="30"/>
      <c r="H5" s="30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30"/>
      <c r="C6" s="30"/>
      <c r="D6" s="30"/>
      <c r="E6" s="30"/>
      <c r="F6" s="30"/>
      <c r="G6" s="30"/>
      <c r="H6" s="30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8</v>
      </c>
      <c r="C7" s="6" t="s">
        <v>0</v>
      </c>
      <c r="D7" s="7" t="s">
        <v>9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32.25" customHeight="1">
      <c r="A8" s="3"/>
      <c r="B8" s="6">
        <v>2360</v>
      </c>
      <c r="C8" s="6">
        <v>14</v>
      </c>
      <c r="D8" s="22">
        <v>2.74</v>
      </c>
      <c r="E8" s="23">
        <f>C8-D8</f>
        <v>11.26</v>
      </c>
      <c r="F8" s="23">
        <f>E8/$E$24*100</f>
        <v>2.2589122715509462</v>
      </c>
      <c r="G8" s="23">
        <f>E24-E8</f>
        <v>487.21</v>
      </c>
      <c r="H8" s="23">
        <f>G8/$E$24*100</f>
        <v>97.74108772844906</v>
      </c>
      <c r="I8" s="3"/>
      <c r="J8" s="3"/>
      <c r="K8" s="3"/>
      <c r="L8" s="24" t="s">
        <v>10</v>
      </c>
      <c r="M8" s="24" t="s">
        <v>11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>
        <v>2000</v>
      </c>
      <c r="C9" s="6">
        <v>50.2</v>
      </c>
      <c r="D9" s="22">
        <v>2.7650000000000001</v>
      </c>
      <c r="E9" s="23">
        <f t="shared" ref="E9:E23" si="0">C9-D9</f>
        <v>47.435000000000002</v>
      </c>
      <c r="F9" s="23">
        <f t="shared" ref="F9:F23" si="1">E9/$E$24*100</f>
        <v>9.5161193251349143</v>
      </c>
      <c r="G9" s="23">
        <f>G8-E9</f>
        <v>439.77499999999998</v>
      </c>
      <c r="H9" s="23">
        <f t="shared" ref="H9:H23" si="2">G9/$E$24*100</f>
        <v>88.224968403314136</v>
      </c>
      <c r="I9" s="3"/>
      <c r="J9" s="3"/>
      <c r="K9" s="3"/>
      <c r="L9" s="25">
        <f>B8</f>
        <v>2360</v>
      </c>
      <c r="M9" s="27">
        <f>H8</f>
        <v>97.74108772844906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1600</v>
      </c>
      <c r="C10" s="6">
        <v>107.8</v>
      </c>
      <c r="D10" s="22">
        <v>2.9</v>
      </c>
      <c r="E10" s="23">
        <f t="shared" si="0"/>
        <v>104.89999999999999</v>
      </c>
      <c r="F10" s="23">
        <f t="shared" si="1"/>
        <v>21.044395851304991</v>
      </c>
      <c r="G10" s="23">
        <f t="shared" ref="G10:G22" si="3">G9-E10</f>
        <v>334.875</v>
      </c>
      <c r="H10" s="23">
        <f t="shared" si="2"/>
        <v>67.180572552009153</v>
      </c>
      <c r="I10" s="3"/>
      <c r="J10" s="3"/>
      <c r="K10" s="3"/>
      <c r="L10" s="26">
        <f>B9</f>
        <v>2000</v>
      </c>
      <c r="M10" s="28">
        <f t="shared" ref="M10:M23" si="4">H9</f>
        <v>88.224968403314136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1400</v>
      </c>
      <c r="C11" s="6">
        <v>53.6</v>
      </c>
      <c r="D11" s="22">
        <v>2.82</v>
      </c>
      <c r="E11" s="23">
        <f t="shared" si="0"/>
        <v>50.78</v>
      </c>
      <c r="F11" s="23">
        <f t="shared" si="1"/>
        <v>10.187172748610749</v>
      </c>
      <c r="G11" s="23">
        <f t="shared" si="3"/>
        <v>284.09500000000003</v>
      </c>
      <c r="H11" s="23">
        <f t="shared" si="2"/>
        <v>56.993399803398404</v>
      </c>
      <c r="I11" s="3"/>
      <c r="J11" s="3"/>
      <c r="K11" s="3"/>
      <c r="L11" s="25">
        <f t="shared" ref="L11:L23" si="5">B10</f>
        <v>1600</v>
      </c>
      <c r="M11" s="27">
        <f t="shared" si="4"/>
        <v>67.180572552009153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1250</v>
      </c>
      <c r="C12" s="6">
        <v>51.6</v>
      </c>
      <c r="D12" s="22">
        <v>2.855</v>
      </c>
      <c r="E12" s="23">
        <f t="shared" si="0"/>
        <v>48.745000000000005</v>
      </c>
      <c r="F12" s="23">
        <f t="shared" si="1"/>
        <v>9.778923505928141</v>
      </c>
      <c r="G12" s="23">
        <f t="shared" si="3"/>
        <v>235.35000000000002</v>
      </c>
      <c r="H12" s="23">
        <f t="shared" si="2"/>
        <v>47.214476297470263</v>
      </c>
      <c r="I12" s="3"/>
      <c r="J12" s="3"/>
      <c r="K12" s="3"/>
      <c r="L12" s="26">
        <f t="shared" si="5"/>
        <v>1400</v>
      </c>
      <c r="M12" s="28">
        <f t="shared" si="4"/>
        <v>56.993399803398404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1000</v>
      </c>
      <c r="C13" s="6">
        <v>67.099999999999994</v>
      </c>
      <c r="D13" s="22">
        <v>2.8</v>
      </c>
      <c r="E13" s="23">
        <f t="shared" si="0"/>
        <v>64.3</v>
      </c>
      <c r="F13" s="23">
        <f t="shared" si="1"/>
        <v>12.89947238549963</v>
      </c>
      <c r="G13" s="23">
        <f t="shared" si="3"/>
        <v>171.05</v>
      </c>
      <c r="H13" s="23">
        <f t="shared" si="2"/>
        <v>34.315003911970635</v>
      </c>
      <c r="I13" s="3"/>
      <c r="J13" s="3"/>
      <c r="K13" s="3"/>
      <c r="L13" s="25">
        <f t="shared" si="5"/>
        <v>1250</v>
      </c>
      <c r="M13" s="27">
        <f t="shared" si="4"/>
        <v>47.214476297470263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850</v>
      </c>
      <c r="C14" s="6">
        <v>37</v>
      </c>
      <c r="D14" s="22">
        <v>2.86</v>
      </c>
      <c r="E14" s="23">
        <f t="shared" si="0"/>
        <v>34.14</v>
      </c>
      <c r="F14" s="23">
        <f t="shared" si="1"/>
        <v>6.8489578109013589</v>
      </c>
      <c r="G14" s="23">
        <f t="shared" si="3"/>
        <v>136.91000000000003</v>
      </c>
      <c r="H14" s="23">
        <f t="shared" si="2"/>
        <v>27.466046101069281</v>
      </c>
      <c r="I14" s="3"/>
      <c r="J14" s="3"/>
      <c r="K14" s="3"/>
      <c r="L14" s="26">
        <f t="shared" si="5"/>
        <v>1000</v>
      </c>
      <c r="M14" s="28">
        <f t="shared" si="4"/>
        <v>34.315003911970635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6">
        <v>710</v>
      </c>
      <c r="C15" s="6">
        <v>33.5</v>
      </c>
      <c r="D15" s="22">
        <v>2.82</v>
      </c>
      <c r="E15" s="23">
        <f t="shared" si="0"/>
        <v>30.68</v>
      </c>
      <c r="F15" s="23">
        <f t="shared" si="1"/>
        <v>6.1548337914016891</v>
      </c>
      <c r="G15" s="23">
        <f t="shared" si="3"/>
        <v>106.23000000000002</v>
      </c>
      <c r="H15" s="23">
        <f t="shared" si="2"/>
        <v>21.311212309667589</v>
      </c>
      <c r="I15" s="3"/>
      <c r="J15" s="3"/>
      <c r="K15" s="3"/>
      <c r="L15" s="25">
        <f t="shared" si="5"/>
        <v>850</v>
      </c>
      <c r="M15" s="27">
        <f t="shared" si="4"/>
        <v>27.466046101069281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6">
        <v>600</v>
      </c>
      <c r="C16" s="6">
        <v>31.3</v>
      </c>
      <c r="D16" s="22">
        <v>2.7250000000000001</v>
      </c>
      <c r="E16" s="23">
        <f>C16-D16</f>
        <v>28.574999999999999</v>
      </c>
      <c r="F16" s="23">
        <f t="shared" si="1"/>
        <v>5.7325415772263124</v>
      </c>
      <c r="G16" s="23">
        <f t="shared" si="3"/>
        <v>77.655000000000015</v>
      </c>
      <c r="H16" s="23">
        <f t="shared" si="2"/>
        <v>15.578670732441275</v>
      </c>
      <c r="I16" s="3"/>
      <c r="J16" s="3"/>
      <c r="K16" s="3"/>
      <c r="L16" s="26">
        <f t="shared" si="5"/>
        <v>710</v>
      </c>
      <c r="M16" s="28">
        <f t="shared" si="4"/>
        <v>21.311212309667589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6">
        <v>500</v>
      </c>
      <c r="C17" s="6">
        <v>21.8</v>
      </c>
      <c r="D17" s="22">
        <v>2.9049999999999998</v>
      </c>
      <c r="E17" s="23">
        <f t="shared" si="0"/>
        <v>18.895</v>
      </c>
      <c r="F17" s="23">
        <f t="shared" si="1"/>
        <v>3.7905992336549845</v>
      </c>
      <c r="G17" s="23">
        <f t="shared" si="3"/>
        <v>58.760000000000019</v>
      </c>
      <c r="H17" s="23">
        <f t="shared" si="2"/>
        <v>11.788071498786291</v>
      </c>
      <c r="I17" s="3"/>
      <c r="J17" s="3"/>
      <c r="K17" s="3"/>
      <c r="L17" s="25">
        <f t="shared" si="5"/>
        <v>600</v>
      </c>
      <c r="M17" s="27">
        <f t="shared" si="4"/>
        <v>15.578670732441275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6">
        <v>300</v>
      </c>
      <c r="C18" s="6">
        <v>35.1</v>
      </c>
      <c r="D18" s="22">
        <v>2.4</v>
      </c>
      <c r="E18" s="23">
        <f t="shared" si="0"/>
        <v>32.700000000000003</v>
      </c>
      <c r="F18" s="23">
        <f t="shared" si="1"/>
        <v>6.5600738259072768</v>
      </c>
      <c r="G18" s="23">
        <f t="shared" si="3"/>
        <v>26.060000000000016</v>
      </c>
      <c r="H18" s="23">
        <f t="shared" si="2"/>
        <v>5.2279976728790132</v>
      </c>
      <c r="I18" s="3"/>
      <c r="J18" s="3"/>
      <c r="K18" s="3"/>
      <c r="L18" s="26">
        <f t="shared" si="5"/>
        <v>500</v>
      </c>
      <c r="M18" s="28">
        <f t="shared" si="4"/>
        <v>11.788071498786291</v>
      </c>
      <c r="N18" s="3"/>
      <c r="O18" s="3"/>
      <c r="P18" s="3"/>
      <c r="Q18" s="3"/>
      <c r="R18" s="3"/>
      <c r="S18" s="8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1024" ht="14.25" customHeight="1">
      <c r="A19" s="3"/>
      <c r="B19" s="6">
        <v>212</v>
      </c>
      <c r="C19" s="6">
        <v>13.4</v>
      </c>
      <c r="D19" s="22">
        <v>2.7850000000000001</v>
      </c>
      <c r="E19" s="23">
        <f t="shared" si="0"/>
        <v>10.615</v>
      </c>
      <c r="F19" s="23">
        <f t="shared" si="1"/>
        <v>2.1295163199390137</v>
      </c>
      <c r="G19" s="23">
        <f t="shared" si="3"/>
        <v>15.445000000000016</v>
      </c>
      <c r="H19" s="23">
        <f t="shared" si="2"/>
        <v>3.0984813529399999</v>
      </c>
      <c r="I19" s="3"/>
      <c r="J19" s="3"/>
      <c r="K19" s="3"/>
      <c r="L19" s="25">
        <f t="shared" si="5"/>
        <v>300</v>
      </c>
      <c r="M19" s="27">
        <f t="shared" si="4"/>
        <v>5.2279976728790132</v>
      </c>
      <c r="N19" s="3"/>
      <c r="O19" s="3"/>
      <c r="P19" s="3"/>
      <c r="Q19" s="3"/>
      <c r="R19" s="3"/>
      <c r="S19" s="8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1024" ht="14.25" customHeight="1">
      <c r="A20" s="3"/>
      <c r="B20" s="6">
        <v>125</v>
      </c>
      <c r="C20" s="6">
        <v>12.98</v>
      </c>
      <c r="D20" s="22">
        <v>2.75</v>
      </c>
      <c r="E20" s="23">
        <f t="shared" si="0"/>
        <v>10.23</v>
      </c>
      <c r="F20" s="23">
        <f t="shared" si="1"/>
        <v>2.0522799767287903</v>
      </c>
      <c r="G20" s="23">
        <f t="shared" si="3"/>
        <v>5.2150000000000158</v>
      </c>
      <c r="H20" s="23">
        <f t="shared" si="2"/>
        <v>1.0462013762112095</v>
      </c>
      <c r="I20" s="3"/>
      <c r="J20" s="3"/>
      <c r="K20" s="3"/>
      <c r="L20" s="26">
        <f t="shared" si="5"/>
        <v>212</v>
      </c>
      <c r="M20" s="28">
        <f t="shared" si="4"/>
        <v>3.0984813529399999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1024" ht="14.25" customHeight="1">
      <c r="A21" s="3"/>
      <c r="B21" s="6">
        <v>80</v>
      </c>
      <c r="C21" s="6">
        <v>6.09</v>
      </c>
      <c r="D21" s="22">
        <v>2.875</v>
      </c>
      <c r="E21" s="23">
        <f t="shared" si="0"/>
        <v>3.2149999999999999</v>
      </c>
      <c r="F21" s="23">
        <f t="shared" si="1"/>
        <v>0.64497361927498142</v>
      </c>
      <c r="G21" s="23">
        <f t="shared" si="3"/>
        <v>2.000000000000016</v>
      </c>
      <c r="H21" s="23">
        <f t="shared" si="2"/>
        <v>0.40122775693622814</v>
      </c>
      <c r="I21" s="3"/>
      <c r="J21" s="3"/>
      <c r="K21" s="3"/>
      <c r="L21" s="25">
        <f t="shared" si="5"/>
        <v>125</v>
      </c>
      <c r="M21" s="27">
        <f t="shared" si="4"/>
        <v>1.0462013762112095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1024" ht="14.25" customHeight="1">
      <c r="A22" s="3"/>
      <c r="B22" s="6">
        <v>63</v>
      </c>
      <c r="C22" s="6">
        <v>3.43</v>
      </c>
      <c r="D22" s="22">
        <v>2.73</v>
      </c>
      <c r="E22" s="23">
        <f t="shared" si="0"/>
        <v>0.70000000000000018</v>
      </c>
      <c r="F22" s="23">
        <f t="shared" si="1"/>
        <v>0.14042971492767875</v>
      </c>
      <c r="G22" s="23">
        <f t="shared" si="3"/>
        <v>1.3000000000000158</v>
      </c>
      <c r="H22" s="23">
        <f t="shared" si="2"/>
        <v>0.26079804200854934</v>
      </c>
      <c r="I22" s="3"/>
      <c r="J22" s="3"/>
      <c r="K22" s="3" t="s">
        <v>7</v>
      </c>
      <c r="L22" s="26">
        <f t="shared" si="5"/>
        <v>80</v>
      </c>
      <c r="M22" s="28">
        <f t="shared" si="4"/>
        <v>0.40122775693622814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1024" ht="14.25" customHeight="1">
      <c r="A23" s="8"/>
      <c r="B23" s="6" t="s">
        <v>5</v>
      </c>
      <c r="C23" s="6">
        <v>3.76</v>
      </c>
      <c r="D23" s="22">
        <v>2.46</v>
      </c>
      <c r="E23" s="23">
        <f t="shared" si="0"/>
        <v>1.2999999999999998</v>
      </c>
      <c r="F23" s="23">
        <f t="shared" si="1"/>
        <v>0.26079804200854612</v>
      </c>
      <c r="G23" s="23">
        <v>0</v>
      </c>
      <c r="H23" s="23">
        <f t="shared" si="2"/>
        <v>0</v>
      </c>
      <c r="I23" s="3"/>
      <c r="J23" s="3"/>
      <c r="K23" s="3"/>
      <c r="L23" s="25">
        <f t="shared" si="5"/>
        <v>63</v>
      </c>
      <c r="M23" s="27">
        <f t="shared" si="4"/>
        <v>0.26079804200854934</v>
      </c>
      <c r="N23" s="3"/>
      <c r="O23" s="3"/>
      <c r="P23" s="3"/>
      <c r="Q23" s="3"/>
      <c r="R23" s="3"/>
      <c r="S23" s="3"/>
      <c r="T23" s="8"/>
      <c r="U23" s="3"/>
      <c r="V23" s="3"/>
      <c r="W23" s="3"/>
      <c r="X23" s="3"/>
      <c r="Y23" s="3"/>
      <c r="Z23" s="3"/>
      <c r="AA23" s="3"/>
      <c r="AB23" s="3"/>
      <c r="AC23" s="3"/>
    </row>
    <row r="24" spans="1:1024" ht="14.25" customHeight="1">
      <c r="A24" s="3"/>
      <c r="B24" s="6" t="s">
        <v>6</v>
      </c>
      <c r="C24" s="6">
        <f>SUM(C8:C23)</f>
        <v>542.66</v>
      </c>
      <c r="D24" s="22"/>
      <c r="E24" s="23">
        <f>SUM(E8:E23)</f>
        <v>498.46999999999997</v>
      </c>
      <c r="F24" s="23">
        <f>SUM(F8:F23)</f>
        <v>99.999999999999986</v>
      </c>
      <c r="G24" s="23"/>
      <c r="H24" s="23"/>
      <c r="I24" s="3"/>
      <c r="J24" s="3"/>
      <c r="K24" s="3"/>
      <c r="L24" s="3"/>
      <c r="M24" s="29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MI24"/>
      <c r="AMJ24"/>
    </row>
    <row r="25" spans="1:1024" ht="14.25" customHeight="1">
      <c r="A25" s="3"/>
      <c r="B25" s="3"/>
      <c r="C25" s="3"/>
      <c r="D25" s="9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1024" ht="14.25" customHeight="1">
      <c r="A26" s="3"/>
      <c r="B26" s="3"/>
      <c r="C26" s="3"/>
      <c r="D26" s="9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8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1024" ht="14.25" customHeight="1">
      <c r="A27" s="3"/>
      <c r="B27" s="3"/>
      <c r="C27" s="3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10"/>
      <c r="C31" s="10"/>
      <c r="D31" s="9"/>
      <c r="E31" s="3"/>
      <c r="F31" s="3"/>
      <c r="G31" s="11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21"/>
      <c r="C32" s="21"/>
      <c r="D32" s="21"/>
      <c r="E32" s="21"/>
      <c r="F32" s="21"/>
      <c r="G32" s="21"/>
      <c r="H32" s="21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21"/>
      <c r="C33" s="21"/>
      <c r="D33" s="21"/>
      <c r="E33" s="21"/>
      <c r="F33" s="21"/>
      <c r="G33" s="21"/>
      <c r="H33" s="21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19"/>
      <c r="C35" s="19"/>
      <c r="D35" s="20"/>
      <c r="E35" s="19"/>
      <c r="F35" s="19"/>
      <c r="G35" s="19"/>
      <c r="H35" s="19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19"/>
      <c r="C36" s="19"/>
      <c r="D36" s="20"/>
      <c r="E36" s="19"/>
      <c r="F36" s="19"/>
      <c r="G36" s="19"/>
      <c r="H36" s="19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3"/>
      <c r="C46" s="3"/>
      <c r="D46" s="9"/>
      <c r="E46" s="3"/>
      <c r="F46" s="3"/>
      <c r="G46" s="3"/>
      <c r="H46" s="3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3"/>
      <c r="C47" s="3"/>
      <c r="D47" s="9"/>
      <c r="E47" s="3"/>
      <c r="F47" s="3"/>
      <c r="G47" s="3"/>
      <c r="H47" s="3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I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I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A36 B32">
    <cfRule type="expression" dxfId="0" priority="1" stopIfTrue="1">
      <formula>LEN(TRIM(A1))&gt;0</formula>
    </cfRule>
  </conditionalFormatting>
  <pageMargins left="0.74803149606299213" right="0.74803149606299213" top="1.3775590551181103" bottom="1.3775590551181103" header="0.98385826771653528" footer="0.98385826771653528"/>
  <pageSetup paperSize="9" fitToWidth="0" fitToHeight="0" orientation="landscape" r:id="rId1"/>
  <headerFooter alignWithMargins="0"/>
  <ignoredErrors>
    <ignoredError sqref="G9:G22 G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workbookViewId="0"/>
  </sheetViews>
  <sheetFormatPr defaultRowHeight="15" customHeight="1"/>
  <cols>
    <col min="1" max="1" width="9.625" style="4" customWidth="1"/>
    <col min="2" max="2" width="9.375" style="4" customWidth="1"/>
    <col min="3" max="14" width="9.625" style="4" customWidth="1"/>
    <col min="15" max="15" width="8" style="4" customWidth="1"/>
    <col min="16" max="26" width="7.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>
        <v>0</v>
      </c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cp:revision>1</cp:revision>
  <cp:lastPrinted>2018-02-20T08:31:17Z</cp:lastPrinted>
  <dcterms:created xsi:type="dcterms:W3CDTF">2017-11-14T13:36:20Z</dcterms:created>
  <dcterms:modified xsi:type="dcterms:W3CDTF">2018-02-23T09:10:39Z</dcterms:modified>
</cp:coreProperties>
</file>