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Laboratorio\Documents\CLIENTI\DALTILE\Analisi Prodotti Finiti\Versabond LFT\"/>
    </mc:Choice>
  </mc:AlternateContent>
  <xr:revisionPtr revIDLastSave="0" documentId="8_{E9B4B2DF-07CD-4782-AF42-03F3EDA1FAB9}" xr6:coauthVersionLast="28" xr6:coauthVersionMax="2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/>
</workbook>
</file>

<file path=xl/calcChain.xml><?xml version="1.0" encoding="utf-8"?>
<calcChain xmlns="http://schemas.openxmlformats.org/spreadsheetml/2006/main">
  <c r="N13" i="1" l="1"/>
  <c r="M13" i="1"/>
  <c r="G20" i="1"/>
  <c r="G19" i="1"/>
  <c r="G18" i="1"/>
  <c r="F18" i="1"/>
  <c r="E18" i="1"/>
  <c r="H18" i="1"/>
  <c r="M16" i="1" l="1"/>
  <c r="M17" i="1"/>
  <c r="M18" i="1"/>
  <c r="M19" i="1"/>
  <c r="M15" i="1"/>
  <c r="M14" i="1"/>
  <c r="E20" i="1" l="1"/>
  <c r="E21" i="1"/>
  <c r="E22" i="1"/>
  <c r="E23" i="1"/>
  <c r="E24" i="1"/>
  <c r="E25" i="1"/>
  <c r="E19" i="1"/>
  <c r="E26" i="1" l="1"/>
  <c r="F21" i="1" s="1"/>
  <c r="F25" i="1" l="1"/>
  <c r="F20" i="1"/>
  <c r="F23" i="1"/>
  <c r="F22" i="1"/>
  <c r="F24" i="1"/>
  <c r="H19" i="1"/>
  <c r="N14" i="1" s="1"/>
  <c r="F19" i="1"/>
  <c r="G21" i="1" l="1"/>
  <c r="H20" i="1" l="1"/>
  <c r="N15" i="1" s="1"/>
  <c r="G22" i="1"/>
  <c r="H21" i="1"/>
  <c r="N16" i="1" s="1"/>
  <c r="G23" i="1" l="1"/>
  <c r="H22" i="1"/>
  <c r="N17" i="1" s="1"/>
  <c r="G24" i="1" l="1"/>
  <c r="H23" i="1"/>
  <c r="N18" i="1" s="1"/>
  <c r="H24" i="1" l="1"/>
  <c r="N19" i="1" s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<sst xmlns="http://schemas.openxmlformats.org/spreadsheetml/2006/main" count="13" uniqueCount="13">
  <si>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</si>
  <si>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</si>
  <si>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</si>
  <si>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</si>
  <si>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</si>
  <si>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</si>
  <si>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</si>
  <si>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</si>
  <si>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</si>
  <si>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</si>
  <si>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</si>
  <si>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</si>
  <si>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CURVA GRANULOMETRICA PRODOTTO FINITO VERSABOND 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</si>
</sst>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43" fontId="2" fillId="0" borderId="1" xfId="7" applyFont="1" applyBorder="1" applyAlignment="1"/>
    <xf numFmtId="165" fontId="2" fillId="0" borderId="1" xfId="7" applyNumberFormat="1" applyFont="1" applyBorder="1" applyAlignment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Foglio1!$M$14:$M$19</c:f>
              <c:numCache>
                <c:formatCode>[$-410]General</c:formatCode>
                <c:ptCount val="6"/>
                <c:pt idx="0">
                  <c:v>500</c:v>
                </c:pt>
                <c:pt idx="1">
                  <c:v>355</c:v>
                </c:pt>
                <c:pt idx="2">
                  <c:v>212</c:v>
                </c:pt>
                <c:pt idx="3">
                  <c:v>125</c:v>
                </c:pt>
                <c:pt idx="4">
                  <c:v>80</c:v>
                </c:pt>
                <c:pt idx="5">
                  <c:v>63</c:v>
                </c:pt>
              </c:numCache>
            </c:numRef>
          </c:xVal>
          <c:yVal>
            <c:numRef>
              <c:f>Foglio1!$N$14:$N$19</c:f>
              <c:numCache>
                <c:formatCode>_(* #,##0.00_);_(* \(#,##0.00\);_(* "-"??_);_(@_)</c:formatCode>
                <c:ptCount val="6"/>
                <c:pt idx="0">
                  <c:v>99.657830044515322</c:v>
                </c:pt>
                <c:pt idx="1">
                  <c:v>97.483555909906329</c:v>
                </c:pt>
                <c:pt idx="2">
                  <c:v>80.582685535844803</c:v>
                </c:pt>
                <c:pt idx="3">
                  <c:v>53.341970633180523</c:v>
                </c:pt>
                <c:pt idx="4">
                  <c:v>48.154607667264635</c:v>
                </c:pt>
                <c:pt idx="5">
                  <c:v>46.868978805394981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4" workbookViewId="0">
      <selection activeCell="J42" sqref="J42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5" t="s">
        <v>12</v>
      </c>
      <c r="C4" s="35"/>
      <c r="D4" s="35"/>
      <c r="E4" s="35"/>
      <c r="F4" s="35"/>
      <c r="G4" s="35"/>
      <c r="H4" s="3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5"/>
      <c r="C5" s="35"/>
      <c r="D5" s="35"/>
      <c r="E5" s="35"/>
      <c r="F5" s="35"/>
      <c r="G5" s="35"/>
      <c r="H5" s="3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5"/>
      <c r="C6" s="35"/>
      <c r="D6" s="35"/>
      <c r="E6" s="35"/>
      <c r="F6" s="35"/>
      <c r="G6" s="35"/>
      <c r="H6" s="3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/>
      <c r="D10" s="7">
        <v>2.71</v>
      </c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7">
        <v>2.7650000000000001</v>
      </c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7">
        <v>2.9</v>
      </c>
      <c r="E12" s="6"/>
      <c r="F12" s="6"/>
      <c r="G12" s="6"/>
      <c r="H12" s="6"/>
      <c r="I12" s="3"/>
      <c r="J12" s="3"/>
      <c r="K12" s="3"/>
      <c r="L12" s="3"/>
      <c r="M12" s="28" t="s">
        <v>11</v>
      </c>
      <c r="N12" s="28" t="s">
        <v>10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/>
      <c r="D13" s="7">
        <v>2.82</v>
      </c>
      <c r="E13" s="6"/>
      <c r="F13" s="6"/>
      <c r="G13" s="6"/>
      <c r="H13" s="6"/>
      <c r="I13" s="3"/>
      <c r="J13" s="3"/>
      <c r="K13" s="3"/>
      <c r="L13" s="3"/>
      <c r="M13" s="30">
        <f t="shared" ref="M13:M19" si="0">B18</f>
        <v>600</v>
      </c>
      <c r="N13" s="31">
        <f t="shared" ref="N13:N19" si="1">H18</f>
        <v>99.935220251146106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4"/>
      <c r="D14" s="7">
        <v>2.855</v>
      </c>
      <c r="E14" s="6"/>
      <c r="F14" s="6"/>
      <c r="G14" s="6"/>
      <c r="H14" s="6"/>
      <c r="I14" s="3"/>
      <c r="J14" s="3"/>
      <c r="K14" s="3"/>
      <c r="L14" s="3"/>
      <c r="M14" s="30">
        <f t="shared" si="0"/>
        <v>500</v>
      </c>
      <c r="N14" s="31">
        <f t="shared" si="1"/>
        <v>99.657830044515322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6"/>
      <c r="D15" s="23">
        <v>2.7549999999999999</v>
      </c>
      <c r="E15" s="6"/>
      <c r="F15" s="6"/>
      <c r="G15" s="6"/>
      <c r="H15" s="6"/>
      <c r="I15" s="3"/>
      <c r="J15" s="3"/>
      <c r="K15" s="3"/>
      <c r="L15" s="3"/>
      <c r="M15" s="29">
        <f t="shared" si="0"/>
        <v>355</v>
      </c>
      <c r="N15" s="32">
        <f t="shared" si="1"/>
        <v>97.483555909906329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6"/>
      <c r="D16" s="4">
        <v>2.73</v>
      </c>
      <c r="E16" s="6"/>
      <c r="F16" s="6"/>
      <c r="G16" s="6"/>
      <c r="H16" s="6"/>
      <c r="I16" s="3"/>
      <c r="J16" s="3"/>
      <c r="K16" s="3"/>
      <c r="L16" s="3"/>
      <c r="M16" s="30">
        <f t="shared" si="0"/>
        <v>212</v>
      </c>
      <c r="N16" s="31">
        <f t="shared" si="1"/>
        <v>80.582685535844803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6"/>
      <c r="D17" s="23">
        <v>2.82</v>
      </c>
      <c r="E17" s="6"/>
      <c r="F17" s="6"/>
      <c r="G17" s="6"/>
      <c r="H17" s="6"/>
      <c r="I17" s="3"/>
      <c r="J17" s="3"/>
      <c r="K17" s="3"/>
      <c r="L17" s="3"/>
      <c r="M17" s="29">
        <f t="shared" si="0"/>
        <v>125</v>
      </c>
      <c r="N17" s="32">
        <f t="shared" si="1"/>
        <v>53.341970633180523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6">
        <v>2.92</v>
      </c>
      <c r="D18" s="23">
        <v>2.7250000000000001</v>
      </c>
      <c r="E18" s="6">
        <f>C18-D18</f>
        <v>0.19499999999999984</v>
      </c>
      <c r="F18" s="27">
        <f>E18/$E$26*100</f>
        <v>6.4779748853896701E-2</v>
      </c>
      <c r="G18" s="34">
        <f>E26-E18</f>
        <v>300.82499999999999</v>
      </c>
      <c r="H18" s="27">
        <f t="shared" ref="H18:H24" si="2">G18/$E$26*100</f>
        <v>99.935220251146106</v>
      </c>
      <c r="I18" s="3"/>
      <c r="J18" s="3"/>
      <c r="K18" s="3"/>
      <c r="L18" s="3"/>
      <c r="M18" s="30">
        <f t="shared" si="0"/>
        <v>80</v>
      </c>
      <c r="N18" s="31">
        <f t="shared" si="1"/>
        <v>48.154607667264635</v>
      </c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6">
        <v>3.74</v>
      </c>
      <c r="D19" s="23">
        <v>2.9049999999999998</v>
      </c>
      <c r="E19" s="6">
        <f>C19-D19</f>
        <v>0.83500000000000041</v>
      </c>
      <c r="F19" s="27">
        <f>E19/$E$26*100</f>
        <v>0.27739020663078878</v>
      </c>
      <c r="G19" s="34">
        <f>G18-E19</f>
        <v>299.99</v>
      </c>
      <c r="H19" s="27">
        <f t="shared" si="2"/>
        <v>99.657830044515322</v>
      </c>
      <c r="I19" s="3"/>
      <c r="J19" s="3"/>
      <c r="K19" s="3"/>
      <c r="L19" s="3"/>
      <c r="M19" s="29">
        <f t="shared" si="0"/>
        <v>63</v>
      </c>
      <c r="N19" s="32">
        <f t="shared" si="1"/>
        <v>46.868978805394981</v>
      </c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355</v>
      </c>
      <c r="C20" s="26">
        <v>9.3249999999999993</v>
      </c>
      <c r="D20" s="23">
        <v>2.78</v>
      </c>
      <c r="E20" s="6">
        <f t="shared" ref="E20:E25" si="3">C20-D20</f>
        <v>6.5449999999999999</v>
      </c>
      <c r="F20" s="27">
        <f t="shared" ref="F20:F25" si="4">E20/$E$26*100</f>
        <v>2.174274134608996</v>
      </c>
      <c r="G20" s="34">
        <f>G19-E20</f>
        <v>293.44499999999999</v>
      </c>
      <c r="H20" s="27">
        <f t="shared" si="2"/>
        <v>97.483555909906329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212</v>
      </c>
      <c r="C21" s="26">
        <v>53.66</v>
      </c>
      <c r="D21" s="23">
        <v>2.7850000000000001</v>
      </c>
      <c r="E21" s="6">
        <f t="shared" si="3"/>
        <v>50.875</v>
      </c>
      <c r="F21" s="27">
        <f t="shared" si="4"/>
        <v>16.900870374061526</v>
      </c>
      <c r="G21" s="33">
        <f t="shared" ref="G21:G24" si="5">G20-E21</f>
        <v>242.57</v>
      </c>
      <c r="H21" s="27">
        <f t="shared" si="2"/>
        <v>80.582685535844803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125</v>
      </c>
      <c r="C22" s="26">
        <v>84.75</v>
      </c>
      <c r="D22" s="23">
        <v>2.75</v>
      </c>
      <c r="E22" s="6">
        <f t="shared" si="3"/>
        <v>82</v>
      </c>
      <c r="F22" s="27">
        <f t="shared" si="4"/>
        <v>27.240714902664276</v>
      </c>
      <c r="G22" s="33">
        <f t="shared" si="5"/>
        <v>160.57</v>
      </c>
      <c r="H22" s="27">
        <f t="shared" si="2"/>
        <v>53.341970633180523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80</v>
      </c>
      <c r="C23" s="26">
        <v>18.489999999999998</v>
      </c>
      <c r="D23" s="23">
        <v>2.875</v>
      </c>
      <c r="E23" s="6">
        <f t="shared" si="3"/>
        <v>15.614999999999998</v>
      </c>
      <c r="F23" s="27">
        <f t="shared" si="4"/>
        <v>5.1873629659158853</v>
      </c>
      <c r="G23" s="33">
        <f t="shared" si="5"/>
        <v>144.95499999999998</v>
      </c>
      <c r="H23" s="27">
        <f t="shared" si="2"/>
        <v>48.154607667264635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6">
        <v>6.6</v>
      </c>
      <c r="D24" s="23">
        <v>2.73</v>
      </c>
      <c r="E24" s="6">
        <f t="shared" si="3"/>
        <v>3.8699999999999997</v>
      </c>
      <c r="F24" s="27">
        <f t="shared" si="4"/>
        <v>1.2856288618696432</v>
      </c>
      <c r="G24" s="33">
        <f t="shared" si="5"/>
        <v>141.08499999999998</v>
      </c>
      <c r="H24" s="27">
        <f t="shared" si="2"/>
        <v>46.868978805394981</v>
      </c>
      <c r="I24" s="3"/>
      <c r="J24" s="3"/>
      <c r="K24" s="3" t="s">
        <v>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22" t="s">
        <v>5</v>
      </c>
      <c r="C25" s="26">
        <v>144.1</v>
      </c>
      <c r="D25" s="23">
        <v>2.82</v>
      </c>
      <c r="E25" s="6">
        <f t="shared" si="3"/>
        <v>141.28</v>
      </c>
      <c r="F25" s="27">
        <f t="shared" si="4"/>
        <v>46.93375855424889</v>
      </c>
      <c r="G25" s="6"/>
      <c r="H25" s="2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5"/>
      <c r="D26" s="7"/>
      <c r="E26" s="6">
        <f>SUM(E19:E25)</f>
        <v>301.02</v>
      </c>
      <c r="F26" s="6"/>
      <c r="G26" s="6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2018-03-08T10:02:24Z</cp:lastPrinted>
  <dcterms:created xsi:type="dcterms:W3CDTF">2017-11-14T13:36:20Z</dcterms:created>
  <dcterms:modified xsi:type="dcterms:W3CDTF">2018-03-19T10:52:56Z</dcterms:modified>
</cp:coreProperties>
</file>