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Laboratorio\Documents\CLIENTI\DALTILE\Analisi Prodotti Finiti\Prolite Gray\"/>
    </mc:Choice>
  </mc:AlternateContent>
  <xr:revisionPtr revIDLastSave="0" documentId="8_{A4906A35-6124-4927-B240-C289D833DC88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H18" i="1" l="1"/>
  <c r="G19" i="1"/>
  <c r="G18" i="1"/>
  <c r="F18" i="1"/>
  <c r="E18" i="1"/>
  <c r="D25" i="1"/>
  <c r="M13" i="1" l="1"/>
  <c r="M16" i="1" l="1"/>
  <c r="M17" i="1"/>
  <c r="M18" i="1"/>
  <c r="M19" i="1"/>
  <c r="M15" i="1"/>
  <c r="M14" i="1"/>
  <c r="E20" i="1" l="1"/>
  <c r="E21" i="1"/>
  <c r="E22" i="1"/>
  <c r="E23" i="1"/>
  <c r="E24" i="1"/>
  <c r="E25" i="1"/>
  <c r="E19" i="1"/>
  <c r="E26" i="1" l="1"/>
  <c r="F21" i="1" l="1"/>
  <c r="F25" i="1"/>
  <c r="F20" i="1"/>
  <c r="F23" i="1"/>
  <c r="F22" i="1"/>
  <c r="F24" i="1"/>
  <c r="F19" i="1"/>
  <c r="N13" i="1" l="1"/>
  <c r="G20" i="1" l="1"/>
  <c r="G21" i="1" s="1"/>
  <c r="G22" i="1" s="1"/>
  <c r="H19" i="1"/>
  <c r="N14" i="1" s="1"/>
  <c r="H20" i="1"/>
  <c r="N15" i="1" s="1"/>
  <c r="H21" i="1" l="1"/>
  <c r="N16" i="1" s="1"/>
  <c r="G23" i="1"/>
  <c r="H22" i="1"/>
  <c r="N17" i="1" s="1"/>
  <c r="G24" i="1" l="1"/>
  <c r="H23" i="1"/>
  <c r="N18" i="1" s="1"/>
  <c r="H24" i="1" l="1"/>
  <c r="N19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<sst xmlns="http://schemas.openxmlformats.org/spreadsheetml/2006/main" count="13" uniqueCount="13">
  <si>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</si>
  <si>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</si>
  <si>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</si>
  <si>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</si>
  <si>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</si>
  <si>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</si>
  <si>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</si>
  <si>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</si>
  <si>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</si>
  <si>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</si>
  <si>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</si>
  <si>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</si>
  <si>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CURVA GRANULOMETRICA PRODOTTO FINITO PROLITE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</si>
</sst>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43" fontId="2" fillId="0" borderId="1" xfId="7" applyFont="1" applyBorder="1" applyAlignment="1"/>
    <xf numFmtId="165" fontId="2" fillId="0" borderId="1" xfId="7" applyNumberFormat="1" applyFont="1" applyBorder="1" applyAlignment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Foglio1!$M$14:$M$19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Foglio1!$N$14:$N$19</c:f>
              <c:numCache>
                <c:formatCode>_(* #,##0.00_);_(* \(#,##0.00\);_(* "-"??_);_(@_)</c:formatCode>
                <c:ptCount val="6"/>
                <c:pt idx="0">
                  <c:v>99.7415196629685</c:v>
                </c:pt>
                <c:pt idx="1">
                  <c:v>94.699474647107223</c:v>
                </c:pt>
                <c:pt idx="2">
                  <c:v>83.885261585457968</c:v>
                </c:pt>
                <c:pt idx="3">
                  <c:v>74.972725289111935</c:v>
                </c:pt>
                <c:pt idx="4">
                  <c:v>70.868930327800072</c:v>
                </c:pt>
                <c:pt idx="5">
                  <c:v>69.166988368384835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workbookViewId="0">
      <selection activeCell="G28" sqref="G28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5" t="s">
        <v>12</v>
      </c>
      <c r="C4" s="35"/>
      <c r="D4" s="35"/>
      <c r="E4" s="35"/>
      <c r="F4" s="35"/>
      <c r="G4" s="35"/>
      <c r="H4" s="3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5"/>
      <c r="C5" s="35"/>
      <c r="D5" s="35"/>
      <c r="E5" s="35"/>
      <c r="F5" s="35"/>
      <c r="G5" s="35"/>
      <c r="H5" s="3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5"/>
      <c r="C6" s="35"/>
      <c r="D6" s="35"/>
      <c r="E6" s="35"/>
      <c r="F6" s="35"/>
      <c r="G6" s="35"/>
      <c r="H6" s="3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3"/>
      <c r="K12" s="3"/>
      <c r="L12" s="3"/>
      <c r="M12" s="28" t="s">
        <v>11</v>
      </c>
      <c r="N12" s="28" t="s">
        <v>10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3"/>
      <c r="K13" s="3"/>
      <c r="L13" s="3"/>
      <c r="M13" s="30">
        <f t="shared" ref="M13:M19" si="0">B18</f>
        <v>600</v>
      </c>
      <c r="N13" s="31">
        <f t="shared" ref="N13:N19" si="1">H18</f>
        <v>99.974823343795634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3"/>
      <c r="K14" s="3"/>
      <c r="L14" s="3"/>
      <c r="M14" s="30">
        <f t="shared" si="0"/>
        <v>500</v>
      </c>
      <c r="N14" s="31">
        <f t="shared" si="1"/>
        <v>99.7415196629685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3"/>
      <c r="K15" s="3"/>
      <c r="L15" s="3"/>
      <c r="M15" s="29">
        <f t="shared" si="0"/>
        <v>355</v>
      </c>
      <c r="N15" s="32">
        <f t="shared" si="1"/>
        <v>94.699474647107223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/>
      <c r="D16" s="4">
        <v>2.73</v>
      </c>
      <c r="E16" s="6"/>
      <c r="F16" s="6"/>
      <c r="G16" s="6"/>
      <c r="H16" s="6"/>
      <c r="I16" s="3"/>
      <c r="J16" s="3"/>
      <c r="K16" s="3"/>
      <c r="L16" s="3"/>
      <c r="M16" s="30">
        <f t="shared" si="0"/>
        <v>212</v>
      </c>
      <c r="N16" s="31">
        <f t="shared" si="1"/>
        <v>83.885261585457968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6"/>
      <c r="D17" s="23">
        <v>2.82</v>
      </c>
      <c r="E17" s="6"/>
      <c r="F17" s="6"/>
      <c r="G17" s="6"/>
      <c r="H17" s="6"/>
      <c r="I17" s="3"/>
      <c r="J17" s="3"/>
      <c r="K17" s="3"/>
      <c r="L17" s="3"/>
      <c r="M17" s="29">
        <f t="shared" si="0"/>
        <v>125</v>
      </c>
      <c r="N17" s="32">
        <f t="shared" si="1"/>
        <v>74.972725289111935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6">
        <v>2.8</v>
      </c>
      <c r="D18" s="23">
        <v>2.7250000000000001</v>
      </c>
      <c r="E18" s="6">
        <f>C18-D18</f>
        <v>7.4999999999999734E-2</v>
      </c>
      <c r="F18" s="27">
        <f>E18/$E$26*100</f>
        <v>2.5176656204367223E-2</v>
      </c>
      <c r="G18" s="34">
        <f>E26-E18</f>
        <v>297.82</v>
      </c>
      <c r="H18" s="27">
        <f>G18/$E$26*100</f>
        <v>99.974823343795634</v>
      </c>
      <c r="I18" s="3"/>
      <c r="J18" s="3"/>
      <c r="K18" s="3"/>
      <c r="L18" s="3"/>
      <c r="M18" s="30">
        <f t="shared" si="0"/>
        <v>80</v>
      </c>
      <c r="N18" s="31">
        <f t="shared" si="1"/>
        <v>70.868930327800072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6">
        <v>3.6</v>
      </c>
      <c r="D19" s="23">
        <v>2.9049999999999998</v>
      </c>
      <c r="E19" s="6">
        <f>C19-D19</f>
        <v>0.69500000000000028</v>
      </c>
      <c r="F19" s="27">
        <f>E19/$E$26*100</f>
        <v>0.23330368082713718</v>
      </c>
      <c r="G19" s="34">
        <f>G18-E19</f>
        <v>297.125</v>
      </c>
      <c r="H19" s="27">
        <f t="shared" ref="H19:H24" si="2">G19/$E$26*100</f>
        <v>99.7415196629685</v>
      </c>
      <c r="I19" s="3"/>
      <c r="J19" s="3"/>
      <c r="K19" s="3"/>
      <c r="L19" s="3"/>
      <c r="M19" s="29">
        <f t="shared" si="0"/>
        <v>63</v>
      </c>
      <c r="N19" s="32">
        <f t="shared" si="1"/>
        <v>69.166988368384835</v>
      </c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355</v>
      </c>
      <c r="C20" s="26">
        <v>17.8</v>
      </c>
      <c r="D20" s="23">
        <v>2.78</v>
      </c>
      <c r="E20" s="6">
        <f t="shared" ref="E20:E25" si="3">C20-D20</f>
        <v>15.020000000000001</v>
      </c>
      <c r="F20" s="27">
        <f t="shared" ref="F20:F25" si="4">E20/$E$26*100</f>
        <v>5.0420450158612944</v>
      </c>
      <c r="G20" s="34">
        <f>G19-E20</f>
        <v>282.10500000000002</v>
      </c>
      <c r="H20" s="27">
        <f t="shared" si="2"/>
        <v>94.699474647107223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212</v>
      </c>
      <c r="C21" s="26">
        <v>35</v>
      </c>
      <c r="D21" s="23">
        <v>2.7850000000000001</v>
      </c>
      <c r="E21" s="6">
        <f t="shared" si="3"/>
        <v>32.215000000000003</v>
      </c>
      <c r="F21" s="27">
        <f t="shared" si="4"/>
        <v>10.814213061649241</v>
      </c>
      <c r="G21" s="33">
        <f t="shared" ref="G21:G24" si="5">G20-E21</f>
        <v>249.89000000000001</v>
      </c>
      <c r="H21" s="27">
        <f t="shared" si="2"/>
        <v>83.885261585457968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6">
        <v>29.3</v>
      </c>
      <c r="D22" s="23">
        <v>2.75</v>
      </c>
      <c r="E22" s="6">
        <f t="shared" si="3"/>
        <v>26.55</v>
      </c>
      <c r="F22" s="27">
        <f t="shared" si="4"/>
        <v>8.912536296346028</v>
      </c>
      <c r="G22" s="33">
        <f t="shared" si="5"/>
        <v>223.34</v>
      </c>
      <c r="H22" s="27">
        <f t="shared" si="2"/>
        <v>74.972725289111935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6">
        <v>15.1</v>
      </c>
      <c r="D23" s="23">
        <v>2.875</v>
      </c>
      <c r="E23" s="6">
        <f t="shared" si="3"/>
        <v>12.225</v>
      </c>
      <c r="F23" s="27">
        <f t="shared" si="4"/>
        <v>4.1037949613118716</v>
      </c>
      <c r="G23" s="33">
        <f t="shared" si="5"/>
        <v>211.11500000000001</v>
      </c>
      <c r="H23" s="27">
        <f t="shared" si="2"/>
        <v>70.868930327800072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6">
        <v>7.8</v>
      </c>
      <c r="D24" s="23">
        <v>2.73</v>
      </c>
      <c r="E24" s="6">
        <f t="shared" si="3"/>
        <v>5.07</v>
      </c>
      <c r="F24" s="27">
        <f t="shared" si="4"/>
        <v>1.7019419594152305</v>
      </c>
      <c r="G24" s="33">
        <f t="shared" si="5"/>
        <v>206.04500000000002</v>
      </c>
      <c r="H24" s="27">
        <f t="shared" si="2"/>
        <v>69.166988368384835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6">
        <v>211.8</v>
      </c>
      <c r="D25" s="23">
        <f>2.82+2.86</f>
        <v>5.68</v>
      </c>
      <c r="E25" s="6">
        <f t="shared" si="3"/>
        <v>206.12</v>
      </c>
      <c r="F25" s="27">
        <f t="shared" si="4"/>
        <v>69.192165024589201</v>
      </c>
      <c r="G25" s="6"/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5"/>
      <c r="D26" s="7"/>
      <c r="E26" s="6">
        <f>SUM(E19:E25)</f>
        <v>297.89499999999998</v>
      </c>
      <c r="F26" s="6"/>
      <c r="G26" s="6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2018-03-08T10:02:24Z</cp:lastPrinted>
  <dcterms:created xsi:type="dcterms:W3CDTF">2017-11-14T13:36:20Z</dcterms:created>
  <dcterms:modified xsi:type="dcterms:W3CDTF">2018-03-19T14:38:39Z</dcterms:modified>
</cp:coreProperties>
</file>