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stumenti\Documents\PRODOTTI CONTROTIPI\"/>
    </mc:Choice>
  </mc:AlternateContent>
  <xr:revisionPtr revIDLastSave="0" documentId="8_{1C7B4E59-51B6-4D5B-9DC4-0D87182BB557}" xr6:coauthVersionLast="34" xr6:coauthVersionMax="34" xr10:uidLastSave="{00000000-0000-0000-0000-000000000000}"/>
  <bookViews>
    <workbookView xWindow="0" yWindow="0" windowWidth="25125" windowHeight="11610" xr2:uid="{00000000-000D-0000-FFFF-FFFF00000000}"/>
  </bookViews>
  <sheets>
    <sheet name="Foglio1" sheetId="1" r:id="rId1"/>
    <sheet name="Foglio3" sheetId="2" r:id="rId2"/>
  </sheets>
  <calcPr calcId="179021"/>
</workbook>
</file>

<file path=xl/calcChain.xml><?xml version="1.0" encoding="utf-8"?>
<calcChain xmlns="http://schemas.openxmlformats.org/spreadsheetml/2006/main">
  <c r="H20" i="1" l="1"/>
  <c r="H21" i="1"/>
  <c r="H22" i="1"/>
  <c r="H23" i="1"/>
  <c r="H24" i="1"/>
  <c r="H25" i="1"/>
  <c r="H19" i="1"/>
  <c r="G21" i="1"/>
  <c r="G22" i="1"/>
  <c r="G23" i="1" s="1"/>
  <c r="G24" i="1" s="1"/>
  <c r="G25" i="1" s="1"/>
  <c r="G20" i="1"/>
  <c r="G19" i="1"/>
  <c r="F20" i="1"/>
  <c r="F21" i="1"/>
  <c r="F22" i="1"/>
  <c r="F23" i="1"/>
  <c r="F24" i="1"/>
  <c r="F25" i="1"/>
  <c r="F26" i="1"/>
  <c r="F19" i="1"/>
  <c r="E26" i="1"/>
  <c r="E20" i="1"/>
  <c r="E21" i="1"/>
  <c r="E22" i="1"/>
  <c r="E23" i="1"/>
  <c r="E24" i="1"/>
  <c r="E25" i="1"/>
  <c r="E19" i="1"/>
  <c r="D25" i="1" l="1"/>
  <c r="M13" i="1" l="1"/>
  <c r="M16" i="1" l="1"/>
  <c r="M17" i="1"/>
  <c r="M18" i="1"/>
  <c r="M19" i="1"/>
  <c r="M15" i="1"/>
  <c r="M14" i="1"/>
  <c r="N13" i="1" l="1"/>
  <c r="N14" i="1" l="1"/>
  <c r="N15" i="1"/>
  <c r="N16" i="1" l="1"/>
  <c r="N17" i="1"/>
  <c r="N18" i="1" l="1"/>
  <c r="N19" i="1" l="1"/>
</calcChain>
</file>

<file path=xl/sharedStrings.xml><?xml version="1.0" encoding="utf-8"?>
<sst xmlns="http://schemas.openxmlformats.org/spreadsheetml/2006/main" count="13" uniqueCount="13">
  <si>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</si>
  <si>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</si>
  <si>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</si>
  <si>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</si>
  <si>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</si>
  <si>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</si>
  <si>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</si>
  <si>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t xml:space="preserve">   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</si>
  <si>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</si>
  <si>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</si>
  <si>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</si>
  <si>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</si>
  <si>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 xml:space="preserve">CURVA GRANULOMETRICA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</si>
</sst>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;[Red]0.00"/>
    <numFmt numFmtId="165" formatCode="[$-410]General"/>
    <numFmt numFmtId="166" formatCode="[$€-410]&quot; &quot;#,##0.00;[Red]&quot;-&quot;[$€-410]&quot; &quot;#,##0.00"/>
  </numFmts>
  <fonts count="15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165" fontId="2" fillId="0" borderId="3" xfId="2" applyFont="1" applyBorder="1" applyAlignment="1"/>
    <xf numFmtId="165" fontId="2" fillId="0" borderId="5" xfId="2" applyFont="1" applyBorder="1" applyAlignment="1"/>
    <xf numFmtId="165" fontId="2" fillId="0" borderId="6" xfId="2" applyFont="1" applyBorder="1" applyAlignment="1"/>
    <xf numFmtId="165" fontId="2" fillId="0" borderId="2" xfId="2" applyBorder="1"/>
    <xf numFmtId="2" fontId="2" fillId="0" borderId="1" xfId="2" applyNumberFormat="1" applyFont="1" applyBorder="1" applyAlignment="1"/>
    <xf numFmtId="165" fontId="2" fillId="0" borderId="2" xfId="2" applyFont="1" applyBorder="1" applyAlignment="1"/>
    <xf numFmtId="165" fontId="13" fillId="0" borderId="2" xfId="2" applyFont="1" applyBorder="1" applyAlignment="1"/>
    <xf numFmtId="165" fontId="14" fillId="0" borderId="2" xfId="2" applyFont="1" applyBorder="1" applyAlignment="1"/>
    <xf numFmtId="43" fontId="14" fillId="0" borderId="2" xfId="7" applyFont="1" applyBorder="1" applyAlignment="1"/>
    <xf numFmtId="43" fontId="13" fillId="0" borderId="2" xfId="7" applyFont="1" applyBorder="1" applyAlignment="1"/>
    <xf numFmtId="165" fontId="2" fillId="0" borderId="1" xfId="7" applyNumberFormat="1" applyFont="1" applyBorder="1" applyAlignment="1"/>
    <xf numFmtId="165" fontId="2" fillId="0" borderId="1" xfId="2" applyFont="1" applyBorder="1" applyAlignment="1">
      <alignment horizontal="right"/>
    </xf>
    <xf numFmtId="165" fontId="2" fillId="0" borderId="4" xfId="2" applyFont="1" applyBorder="1" applyAlignment="1">
      <alignment horizontal="right"/>
    </xf>
    <xf numFmtId="165" fontId="2" fillId="0" borderId="0" xfId="2" applyAlignment="1">
      <alignment horizontal="right"/>
    </xf>
    <xf numFmtId="165" fontId="7" fillId="0" borderId="1" xfId="2" applyFont="1" applyFill="1" applyBorder="1" applyAlignment="1">
      <alignment horizontal="center" wrapText="1"/>
    </xf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Migliaia" xfId="7" builtinId="3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Foglio1!$M$14:$M$19</c:f>
              <c:numCache>
                <c:formatCode>[$-410]General</c:formatCode>
                <c:ptCount val="6"/>
                <c:pt idx="0">
                  <c:v>500</c:v>
                </c:pt>
                <c:pt idx="1">
                  <c:v>300</c:v>
                </c:pt>
                <c:pt idx="2">
                  <c:v>250</c:v>
                </c:pt>
                <c:pt idx="3">
                  <c:v>125</c:v>
                </c:pt>
                <c:pt idx="4">
                  <c:v>80</c:v>
                </c:pt>
                <c:pt idx="5">
                  <c:v>63</c:v>
                </c:pt>
              </c:numCache>
            </c:numRef>
          </c:xVal>
          <c:yVal>
            <c:numRef>
              <c:f>Foglio1!$N$14:$N$19</c:f>
              <c:numCache>
                <c:formatCode>_(* #,##0.00_);_(* \(#,##0.00\);_(* "-"??_);_(@_)</c:formatCode>
                <c:ptCount val="6"/>
                <c:pt idx="0">
                  <c:v>99.940153548894557</c:v>
                </c:pt>
                <c:pt idx="1">
                  <c:v>96.511806849853812</c:v>
                </c:pt>
                <c:pt idx="2">
                  <c:v>85.494930150642062</c:v>
                </c:pt>
                <c:pt idx="3">
                  <c:v>40.917873570097292</c:v>
                </c:pt>
                <c:pt idx="4">
                  <c:v>38.905322914351174</c:v>
                </c:pt>
                <c:pt idx="5">
                  <c:v>38.24017235777918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10]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28</xdr:row>
      <xdr:rowOff>223837</xdr:rowOff>
    </xdr:from>
    <xdr:to>
      <xdr:col>6</xdr:col>
      <xdr:colOff>214312</xdr:colOff>
      <xdr:row>43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003"/>
  <sheetViews>
    <sheetView tabSelected="1" topLeftCell="A7" workbookViewId="0">
      <selection activeCell="J25" sqref="J25"/>
    </sheetView>
  </sheetViews>
  <sheetFormatPr defaultRowHeight="15" customHeight="1"/>
  <cols>
    <col min="1" max="1" width="6.75" style="4" customWidth="1"/>
    <col min="2" max="2" width="14.625" style="4" customWidth="1"/>
    <col min="3" max="3" width="15.5" style="4" customWidth="1"/>
    <col min="4" max="4" width="9.625" style="4" customWidth="1"/>
    <col min="5" max="5" width="16.75" style="4" customWidth="1"/>
    <col min="6" max="6" width="19.75" style="4" customWidth="1"/>
    <col min="7" max="7" width="12.25" style="4" customWidth="1"/>
    <col min="8" max="8" width="14.25" style="4" customWidth="1"/>
    <col min="9" max="10" width="9.625" style="4" customWidth="1"/>
    <col min="11" max="11" width="12.375" style="4" customWidth="1"/>
    <col min="12" max="12" width="9.625" style="4" customWidth="1"/>
    <col min="13" max="13" width="17.125" style="4" customWidth="1"/>
    <col min="14" max="14" width="14.625" style="4" customWidth="1"/>
    <col min="15" max="15" width="12.25" style="4" customWidth="1"/>
    <col min="16" max="16" width="14.625" style="4" customWidth="1"/>
    <col min="17" max="19" width="9.625" style="4" customWidth="1"/>
    <col min="20" max="20" width="12.625" style="4" customWidth="1"/>
    <col min="21" max="21" width="13.5" style="4" customWidth="1"/>
    <col min="22" max="26" width="9.625" style="4" customWidth="1"/>
    <col min="27" max="27" width="12.125" style="4" customWidth="1"/>
    <col min="28" max="28" width="11.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36" t="s">
        <v>12</v>
      </c>
      <c r="C4" s="36"/>
      <c r="D4" s="36"/>
      <c r="E4" s="36"/>
      <c r="F4" s="36"/>
      <c r="G4" s="36"/>
      <c r="H4" s="36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36"/>
      <c r="C5" s="36"/>
      <c r="D5" s="36"/>
      <c r="E5" s="36"/>
      <c r="F5" s="36"/>
      <c r="G5" s="36"/>
      <c r="H5" s="36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36"/>
      <c r="C6" s="36"/>
      <c r="D6" s="36"/>
      <c r="E6" s="36"/>
      <c r="F6" s="36"/>
      <c r="G6" s="36"/>
      <c r="H6" s="36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8</v>
      </c>
      <c r="C7" s="6" t="s">
        <v>0</v>
      </c>
      <c r="D7" s="7" t="s">
        <v>9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/>
      <c r="C8" s="6"/>
      <c r="D8" s="7"/>
      <c r="E8" s="6"/>
      <c r="F8" s="6"/>
      <c r="G8" s="6"/>
      <c r="H8" s="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/>
      <c r="C9" s="6"/>
      <c r="D9" s="7"/>
      <c r="E9" s="6"/>
      <c r="F9" s="6"/>
      <c r="G9" s="6"/>
      <c r="H9" s="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6"/>
      <c r="D10" s="33">
        <v>2.71</v>
      </c>
      <c r="E10" s="6"/>
      <c r="F10" s="6"/>
      <c r="G10" s="6"/>
      <c r="H10" s="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6"/>
      <c r="D11" s="33">
        <v>2.7650000000000001</v>
      </c>
      <c r="E11" s="6"/>
      <c r="F11" s="6"/>
      <c r="G11" s="6"/>
      <c r="H11" s="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1600</v>
      </c>
      <c r="C12" s="6"/>
      <c r="D12" s="33">
        <v>2.9</v>
      </c>
      <c r="E12" s="6"/>
      <c r="F12" s="6"/>
      <c r="G12" s="6"/>
      <c r="H12" s="6"/>
      <c r="I12" s="3"/>
      <c r="J12" s="3"/>
      <c r="K12" s="3"/>
      <c r="L12" s="3"/>
      <c r="M12" s="27" t="s">
        <v>11</v>
      </c>
      <c r="N12" s="27" t="s">
        <v>10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C13" s="6"/>
      <c r="D13" s="33">
        <v>2.82</v>
      </c>
      <c r="E13" s="6"/>
      <c r="F13" s="6"/>
      <c r="G13" s="6"/>
      <c r="H13" s="6"/>
      <c r="I13" s="3"/>
      <c r="J13" s="3"/>
      <c r="K13" s="3"/>
      <c r="L13" s="3"/>
      <c r="M13" s="29">
        <f t="shared" ref="M13:M19" si="0">B18</f>
        <v>600</v>
      </c>
      <c r="N13" s="30">
        <f t="shared" ref="N13:N19" si="1">H18</f>
        <v>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23"/>
      <c r="D14" s="33">
        <v>2.855</v>
      </c>
      <c r="E14" s="6"/>
      <c r="F14" s="6"/>
      <c r="G14" s="6"/>
      <c r="H14" s="6"/>
      <c r="I14" s="3"/>
      <c r="J14" s="3"/>
      <c r="K14" s="3"/>
      <c r="L14" s="3"/>
      <c r="M14" s="29">
        <f t="shared" si="0"/>
        <v>500</v>
      </c>
      <c r="N14" s="30">
        <f t="shared" si="1"/>
        <v>99.940153548894557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25"/>
      <c r="D15" s="34">
        <v>2.7549999999999999</v>
      </c>
      <c r="E15" s="6"/>
      <c r="F15" s="6"/>
      <c r="G15" s="6"/>
      <c r="H15" s="6"/>
      <c r="I15" s="3"/>
      <c r="J15" s="3"/>
      <c r="K15" s="3"/>
      <c r="L15" s="3"/>
      <c r="M15" s="28">
        <f t="shared" si="0"/>
        <v>300</v>
      </c>
      <c r="N15" s="31">
        <f t="shared" si="1"/>
        <v>96.511806849853812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850</v>
      </c>
      <c r="C16" s="25"/>
      <c r="D16" s="35">
        <v>2.73</v>
      </c>
      <c r="E16" s="6"/>
      <c r="F16" s="6"/>
      <c r="G16" s="6"/>
      <c r="H16" s="6"/>
      <c r="I16" s="3"/>
      <c r="J16" s="3"/>
      <c r="K16" s="3"/>
      <c r="L16" s="3"/>
      <c r="M16" s="29">
        <f t="shared" si="0"/>
        <v>250</v>
      </c>
      <c r="N16" s="30">
        <f t="shared" si="1"/>
        <v>85.494930150642062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710</v>
      </c>
      <c r="C17" s="25"/>
      <c r="D17" s="34">
        <v>2.82</v>
      </c>
      <c r="E17" s="6"/>
      <c r="F17" s="6"/>
      <c r="G17" s="6"/>
      <c r="H17" s="6"/>
      <c r="I17" s="3"/>
      <c r="J17" s="3"/>
      <c r="K17" s="3"/>
      <c r="L17" s="3"/>
      <c r="M17" s="28">
        <f t="shared" si="0"/>
        <v>125</v>
      </c>
      <c r="N17" s="31">
        <f t="shared" si="1"/>
        <v>40.917873570097292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600</v>
      </c>
      <c r="C18" s="25"/>
      <c r="D18" s="34">
        <v>2.7250000000000001</v>
      </c>
      <c r="E18" s="6"/>
      <c r="F18" s="26"/>
      <c r="G18" s="32"/>
      <c r="H18" s="26"/>
      <c r="I18" s="3"/>
      <c r="J18" s="3"/>
      <c r="K18" s="3"/>
      <c r="L18" s="3"/>
      <c r="M18" s="29">
        <f t="shared" si="0"/>
        <v>80</v>
      </c>
      <c r="N18" s="30">
        <f t="shared" si="1"/>
        <v>38.905322914351174</v>
      </c>
      <c r="O18" s="3"/>
      <c r="P18" s="3"/>
      <c r="Q18" s="3"/>
      <c r="R18" s="3"/>
      <c r="S18" s="3"/>
      <c r="T18" s="3"/>
      <c r="U18" s="3"/>
      <c r="V18" s="3"/>
      <c r="W18" s="3"/>
      <c r="AME18"/>
      <c r="AMF18"/>
      <c r="AMG18"/>
      <c r="AMH18"/>
      <c r="AMI18"/>
      <c r="AMJ18"/>
    </row>
    <row r="19" spans="1:1024" ht="14.25" customHeight="1">
      <c r="A19" s="3"/>
      <c r="B19" s="22">
        <v>500</v>
      </c>
      <c r="C19" s="25">
        <v>3.08</v>
      </c>
      <c r="D19" s="34">
        <v>2.9049999999999998</v>
      </c>
      <c r="E19" s="6">
        <f>C19-D19</f>
        <v>0.17500000000000027</v>
      </c>
      <c r="F19" s="26">
        <f>(E19/$E$26)*100</f>
        <v>5.984645110544954E-2</v>
      </c>
      <c r="G19" s="32">
        <f>E26-E19</f>
        <v>292.23999999999995</v>
      </c>
      <c r="H19" s="26">
        <f>(G19/$E$26)*100</f>
        <v>99.940153548894557</v>
      </c>
      <c r="I19" s="3"/>
      <c r="J19" s="3"/>
      <c r="K19" s="3"/>
      <c r="L19" s="3"/>
      <c r="M19" s="28">
        <f t="shared" si="0"/>
        <v>63</v>
      </c>
      <c r="N19" s="31">
        <f t="shared" si="1"/>
        <v>38.24017235777918</v>
      </c>
      <c r="O19" s="3"/>
      <c r="P19" s="3"/>
      <c r="Q19" s="3"/>
      <c r="R19" s="3"/>
      <c r="S19" s="3"/>
      <c r="T19" s="3"/>
      <c r="AMB19"/>
      <c r="AMC19"/>
      <c r="AMD19"/>
      <c r="AME19"/>
      <c r="AMF19"/>
      <c r="AMG19"/>
      <c r="AMH19"/>
      <c r="AMI19"/>
      <c r="AMJ19"/>
    </row>
    <row r="20" spans="1:1024" ht="14.25" customHeight="1">
      <c r="A20" s="3"/>
      <c r="B20" s="22">
        <v>300</v>
      </c>
      <c r="C20" s="25">
        <v>12.805</v>
      </c>
      <c r="D20" s="34">
        <v>2.78</v>
      </c>
      <c r="E20" s="6">
        <f t="shared" ref="E20:E25" si="2">C20-D20</f>
        <v>10.025</v>
      </c>
      <c r="F20" s="26">
        <f t="shared" ref="F20:F26" si="3">(E20/$E$26)*100</f>
        <v>3.4283466990407478</v>
      </c>
      <c r="G20" s="32">
        <f>G19-E20</f>
        <v>282.21499999999997</v>
      </c>
      <c r="H20" s="26">
        <f t="shared" ref="H20:H25" si="4">(G20/$E$26)*100</f>
        <v>96.511806849853812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250</v>
      </c>
      <c r="C21" s="25">
        <v>35</v>
      </c>
      <c r="D21" s="34">
        <v>2.7850000000000001</v>
      </c>
      <c r="E21" s="6">
        <f t="shared" si="2"/>
        <v>32.215000000000003</v>
      </c>
      <c r="F21" s="26">
        <f t="shared" si="3"/>
        <v>11.016876699211739</v>
      </c>
      <c r="G21" s="32">
        <f t="shared" ref="G21:G26" si="5">G20-E21</f>
        <v>249.99999999999997</v>
      </c>
      <c r="H21" s="26">
        <f t="shared" si="4"/>
        <v>85.494930150642062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ME21"/>
      <c r="AMF21"/>
      <c r="AMG21"/>
      <c r="AMH21"/>
      <c r="AMI21"/>
      <c r="AMJ21"/>
    </row>
    <row r="22" spans="1:1024" ht="14.25" customHeight="1">
      <c r="A22" s="3"/>
      <c r="B22" s="22">
        <v>125</v>
      </c>
      <c r="C22" s="25">
        <v>133.1</v>
      </c>
      <c r="D22" s="34">
        <v>2.75</v>
      </c>
      <c r="E22" s="6">
        <f t="shared" si="2"/>
        <v>130.35</v>
      </c>
      <c r="F22" s="26">
        <f t="shared" si="3"/>
        <v>44.577056580544777</v>
      </c>
      <c r="G22" s="32">
        <f t="shared" si="5"/>
        <v>119.64999999999998</v>
      </c>
      <c r="H22" s="26">
        <f t="shared" si="4"/>
        <v>40.917873570097292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8"/>
      <c r="B23" s="22">
        <v>80</v>
      </c>
      <c r="C23" s="25">
        <v>8.76</v>
      </c>
      <c r="D23" s="34">
        <v>2.875</v>
      </c>
      <c r="E23" s="6">
        <f t="shared" si="2"/>
        <v>5.8849999999999998</v>
      </c>
      <c r="F23" s="26">
        <f t="shared" si="3"/>
        <v>2.0125506557461144</v>
      </c>
      <c r="G23" s="32">
        <f t="shared" si="5"/>
        <v>113.76499999999997</v>
      </c>
      <c r="H23" s="26">
        <f t="shared" si="4"/>
        <v>38.905322914351174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3"/>
      <c r="B24" s="22">
        <v>63</v>
      </c>
      <c r="C24" s="25">
        <v>4.6749999999999998</v>
      </c>
      <c r="D24" s="34">
        <v>2.73</v>
      </c>
      <c r="E24" s="6">
        <f t="shared" si="2"/>
        <v>1.9449999999999998</v>
      </c>
      <c r="F24" s="26">
        <f t="shared" si="3"/>
        <v>0.66515055657199529</v>
      </c>
      <c r="G24" s="32">
        <f t="shared" si="5"/>
        <v>111.81999999999998</v>
      </c>
      <c r="H24" s="26">
        <f t="shared" si="4"/>
        <v>38.24017235777918</v>
      </c>
      <c r="I24" s="3"/>
      <c r="J24" s="3"/>
      <c r="K24" s="3" t="s">
        <v>7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AMF24"/>
      <c r="AMG24"/>
      <c r="AMH24"/>
      <c r="AMI24"/>
      <c r="AMJ24"/>
    </row>
    <row r="25" spans="1:1024" ht="14.25" customHeight="1">
      <c r="A25" s="3"/>
      <c r="B25" s="22" t="s">
        <v>5</v>
      </c>
      <c r="C25" s="25">
        <v>117.5</v>
      </c>
      <c r="D25" s="34">
        <f>2.82+2.86</f>
        <v>5.68</v>
      </c>
      <c r="E25" s="6">
        <f t="shared" si="2"/>
        <v>111.82</v>
      </c>
      <c r="F25" s="26">
        <f t="shared" si="3"/>
        <v>38.240172357779187</v>
      </c>
      <c r="G25" s="32">
        <f t="shared" si="5"/>
        <v>0</v>
      </c>
      <c r="H25" s="26">
        <f t="shared" si="4"/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6" t="s">
        <v>6</v>
      </c>
      <c r="C26" s="24"/>
      <c r="D26" s="7"/>
      <c r="E26" s="6">
        <f>SUM(E19:E25)</f>
        <v>292.41499999999996</v>
      </c>
      <c r="F26" s="26">
        <f t="shared" si="3"/>
        <v>100</v>
      </c>
      <c r="G26" s="32"/>
      <c r="H26" s="6"/>
      <c r="I26" s="3"/>
      <c r="J26" s="3"/>
      <c r="K26" s="3"/>
      <c r="L26" s="3"/>
      <c r="M26" s="3"/>
      <c r="N26" s="3"/>
      <c r="O26" s="3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MH26"/>
      <c r="AMI26"/>
      <c r="AMJ26"/>
    </row>
    <row r="27" spans="1:1024" ht="14.25" customHeight="1">
      <c r="A27" s="3"/>
      <c r="B27" s="3"/>
      <c r="C27" s="3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B34 A35:A36">
    <cfRule type="expression" dxfId="0" priority="1" stopIfTrue="1">
      <formula>LEN(TRIM(A1))&gt;0</formula>
    </cfRule>
  </conditionalFormatting>
  <pageMargins left="0.7" right="0.7" top="0.75" bottom="0.75" header="0.3" footer="0.3"/>
  <pageSetup paperSize="9"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workbookViewId="0"/>
  </sheetViews>
  <sheetFormatPr defaultRowHeight="15" customHeight="1"/>
  <cols>
    <col min="1" max="1" width="9.625" style="4" customWidth="1"/>
    <col min="2" max="2" width="9.375" style="4" customWidth="1"/>
    <col min="3" max="14" width="9.625" style="4" customWidth="1"/>
    <col min="15" max="15" width="8" style="4" customWidth="1"/>
    <col min="16" max="26" width="7.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>
        <v>0</v>
      </c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stumenti</cp:lastModifiedBy>
  <cp:revision>1</cp:revision>
  <cp:lastPrinted>2018-06-01T08:25:01Z</cp:lastPrinted>
  <dcterms:created xsi:type="dcterms:W3CDTF">2017-11-14T13:36:20Z</dcterms:created>
  <dcterms:modified xsi:type="dcterms:W3CDTF">2018-08-28T14:22:09Z</dcterms:modified>
</cp:coreProperties>
</file>