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"/>
    </mc:Choice>
  </mc:AlternateContent>
  <xr:revisionPtr revIDLastSave="0" documentId="13_ncr:1_{3E0D9A51-1F32-4DBC-B24C-E7AF2CC99731}" xr6:coauthVersionLast="38" xr6:coauthVersionMax="3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5" i="1"/>
  <c r="G25" i="1"/>
  <c r="G21" i="1"/>
  <c r="G20" i="1"/>
  <c r="G19" i="1"/>
  <c r="G18" i="1"/>
  <c r="G17" i="1"/>
  <c r="G16" i="1"/>
  <c r="G15" i="1"/>
  <c r="G14" i="1"/>
  <c r="G13" i="1"/>
  <c r="G12" i="1"/>
  <c r="G11" i="1"/>
  <c r="H17" i="1" l="1"/>
  <c r="C26" i="1"/>
  <c r="D26" i="1"/>
  <c r="E26" i="1"/>
  <c r="F11" i="1"/>
  <c r="F12" i="1"/>
  <c r="F13" i="1"/>
  <c r="F14" i="1"/>
  <c r="E11" i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F16" i="1" l="1"/>
  <c r="H16" i="1"/>
  <c r="F15" i="1"/>
  <c r="F19" i="1"/>
  <c r="J18" i="1"/>
  <c r="F17" i="1" l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H18" i="1" l="1"/>
  <c r="H20" i="1" l="1"/>
  <c r="H19" i="1"/>
  <c r="H21" i="1" l="1"/>
  <c r="G22" i="1"/>
  <c r="G23" i="1" l="1"/>
  <c r="H22" i="1"/>
  <c r="G24" i="1" l="1"/>
  <c r="H23" i="1"/>
  <c r="H25" i="1" l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<sst xmlns="http://schemas.openxmlformats.org/spreadsheetml/2006/main" count="12" uniqueCount="12">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</sst>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7" fillId="0" borderId="1" xfId="2" applyFont="1" applyFill="1" applyBorder="1" applyAlignment="1">
      <alignment horizontal="center" wrapText="1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Foglio1!$J$11:$J$24</c:f>
              <c:numCache>
                <c:formatCode>[$-410]General</c:formatCode>
                <c:ptCount val="14"/>
                <c:pt idx="0">
                  <c:v>2000</c:v>
                </c:pt>
                <c:pt idx="1">
                  <c:v>1700</c:v>
                </c:pt>
                <c:pt idx="2">
                  <c:v>1400</c:v>
                </c:pt>
                <c:pt idx="3">
                  <c:v>1250</c:v>
                </c:pt>
                <c:pt idx="4">
                  <c:v>1000</c:v>
                </c:pt>
                <c:pt idx="5">
                  <c:v>850</c:v>
                </c:pt>
                <c:pt idx="6">
                  <c:v>710</c:v>
                </c:pt>
                <c:pt idx="7">
                  <c:v>600</c:v>
                </c:pt>
                <c:pt idx="8">
                  <c:v>500</c:v>
                </c:pt>
                <c:pt idx="9">
                  <c:v>400</c:v>
                </c:pt>
                <c:pt idx="10">
                  <c:v>300</c:v>
                </c:pt>
                <c:pt idx="11">
                  <c:v>250</c:v>
                </c:pt>
                <c:pt idx="12">
                  <c:v>125</c:v>
                </c:pt>
                <c:pt idx="13">
                  <c:v>63</c:v>
                </c:pt>
              </c:numCache>
            </c:numRef>
          </c:xVal>
          <c:yVal>
            <c:numRef>
              <c:f>Foglio1!$K$11:$K$24</c:f>
              <c:numCache>
                <c:formatCode>[$-410]General</c:formatCode>
                <c:ptCount val="14"/>
                <c:pt idx="0">
                  <c:v>97.29</c:v>
                </c:pt>
                <c:pt idx="1">
                  <c:v>93.8</c:v>
                </c:pt>
                <c:pt idx="2">
                  <c:v>86.9</c:v>
                </c:pt>
                <c:pt idx="3">
                  <c:v>82.62</c:v>
                </c:pt>
                <c:pt idx="4">
                  <c:v>75.69</c:v>
                </c:pt>
                <c:pt idx="5">
                  <c:v>70.22</c:v>
                </c:pt>
                <c:pt idx="6">
                  <c:v>64.84</c:v>
                </c:pt>
                <c:pt idx="7" formatCode="_(* #,##0.00_);_(* \(#,##0.00\);_(* &quot;-&quot;??_);_(@_)">
                  <c:v>58.423387096774213</c:v>
                </c:pt>
                <c:pt idx="8" formatCode="_(* #,##0.00_);_(* \(#,##0.00\);_(* &quot;-&quot;??_);_(@_)">
                  <c:v>51.877016129032285</c:v>
                </c:pt>
                <c:pt idx="9" formatCode="_(* #,##0.00_);_(* \(#,##0.00\);_(* &quot;-&quot;??_);_(@_)">
                  <c:v>44.931451612903253</c:v>
                </c:pt>
                <c:pt idx="10" formatCode="_(* #,##0.00_);_(* \(#,##0.00\);_(* &quot;-&quot;??_);_(@_)">
                  <c:v>36.566532258064548</c:v>
                </c:pt>
                <c:pt idx="11" formatCode="_(* #,##0.00_);_(* \(#,##0.00\);_(* &quot;-&quot;??_);_(@_)">
                  <c:v>30.19758064516132</c:v>
                </c:pt>
                <c:pt idx="12" formatCode="_(* #,##0.00_);_(* \(#,##0.00\);_(* &quot;-&quot;??_);_(@_)">
                  <c:v>12.205645161290358</c:v>
                </c:pt>
                <c:pt idx="13" formatCode="_(* #,##0.00_);_(* \(#,##0.00\);_(* &quot;-&quot;??_);_(@_)">
                  <c:v>0.33669354838713145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L28" sqref="L28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7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6" t="s">
        <v>11</v>
      </c>
      <c r="C4" s="36"/>
      <c r="D4" s="36"/>
      <c r="E4" s="36"/>
      <c r="F4" s="36"/>
      <c r="G4" s="36"/>
      <c r="H4" s="36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6"/>
      <c r="C5" s="36"/>
      <c r="D5" s="36"/>
      <c r="E5" s="36"/>
      <c r="F5" s="36"/>
      <c r="G5" s="36"/>
      <c r="H5" s="3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6"/>
      <c r="C6" s="36"/>
      <c r="D6" s="36"/>
      <c r="E6" s="36"/>
      <c r="F6" s="36"/>
      <c r="G6" s="36"/>
      <c r="H6" s="3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33"/>
      <c r="E10" s="6"/>
      <c r="F10" s="6"/>
      <c r="G10" s="6"/>
      <c r="H10" s="6"/>
      <c r="I10" s="3"/>
      <c r="J10" s="27" t="s">
        <v>10</v>
      </c>
      <c r="K10" s="27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16.510000000000002</v>
      </c>
      <c r="D11" s="33">
        <v>3.05</v>
      </c>
      <c r="E11" s="6">
        <f>C11-D11</f>
        <v>13.46</v>
      </c>
      <c r="F11" s="6">
        <f>(E11/$E$26)*100</f>
        <v>2.7137096774193545</v>
      </c>
      <c r="G11" s="6">
        <f>E26-E11</f>
        <v>482.54000000000008</v>
      </c>
      <c r="H11" s="6">
        <f>(G11/$E$26)*100</f>
        <v>97.286290322580655</v>
      </c>
      <c r="I11" s="3"/>
      <c r="J11" s="39">
        <v>2000</v>
      </c>
      <c r="K11" s="39">
        <v>97.29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20.350000000000001</v>
      </c>
      <c r="D12" s="33">
        <v>3.07</v>
      </c>
      <c r="E12" s="6">
        <f>C12-D12</f>
        <v>17.28</v>
      </c>
      <c r="F12" s="6">
        <f>(E12/$E$26)*100</f>
        <v>3.4838709677419351</v>
      </c>
      <c r="G12" s="6">
        <f>G11-E12</f>
        <v>465.2600000000001</v>
      </c>
      <c r="H12" s="6">
        <f>(G12/$E$26)*100</f>
        <v>93.802419354838719</v>
      </c>
      <c r="I12" s="3"/>
      <c r="J12" s="38">
        <v>1700</v>
      </c>
      <c r="K12" s="38">
        <v>93.8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37.28</v>
      </c>
      <c r="D13" s="33">
        <v>3.08</v>
      </c>
      <c r="E13" s="6">
        <f>C13-D13</f>
        <v>34.200000000000003</v>
      </c>
      <c r="F13" s="6">
        <f>(E13/$E$26)*100</f>
        <v>6.895161290322581</v>
      </c>
      <c r="G13" s="6">
        <f>G12-E13</f>
        <v>431.06000000000012</v>
      </c>
      <c r="H13" s="6">
        <f>(G13/$E$26)*100</f>
        <v>86.907258064516142</v>
      </c>
      <c r="I13" s="3"/>
      <c r="J13" s="39">
        <v>1400</v>
      </c>
      <c r="K13" s="39">
        <v>86.9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24.33</v>
      </c>
      <c r="D14" s="33">
        <v>3.09</v>
      </c>
      <c r="E14" s="6">
        <f>C14-D14</f>
        <v>21.24</v>
      </c>
      <c r="F14" s="6">
        <f>(E14/$E$26)*100</f>
        <v>4.2822580645161281</v>
      </c>
      <c r="G14" s="6">
        <f>G13-E14</f>
        <v>409.82000000000011</v>
      </c>
      <c r="H14" s="6">
        <f>(G14/$E$26)*100</f>
        <v>82.625000000000014</v>
      </c>
      <c r="I14" s="3"/>
      <c r="J14" s="38">
        <v>1250</v>
      </c>
      <c r="K14" s="38">
        <v>82.62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37.72</v>
      </c>
      <c r="D15" s="34">
        <v>3.32</v>
      </c>
      <c r="E15" s="6">
        <f>C15-D15</f>
        <v>34.4</v>
      </c>
      <c r="F15" s="6">
        <f>(E15/$E$26)*100</f>
        <v>6.9354838709677402</v>
      </c>
      <c r="G15" s="6">
        <f>G14-E15</f>
        <v>375.42000000000013</v>
      </c>
      <c r="H15" s="6">
        <f>(G15/$E$26)*100</f>
        <v>75.68951612903227</v>
      </c>
      <c r="I15" s="3"/>
      <c r="J15" s="39">
        <v>1000</v>
      </c>
      <c r="K15" s="39">
        <v>75.69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30.58</v>
      </c>
      <c r="D16" s="35">
        <v>3.48</v>
      </c>
      <c r="E16" s="6">
        <f>C16-D16</f>
        <v>27.099999999999998</v>
      </c>
      <c r="F16" s="6">
        <f>(E16/$E$26)*100</f>
        <v>5.4637096774193541</v>
      </c>
      <c r="G16" s="6">
        <f>G15-E16</f>
        <v>348.32000000000011</v>
      </c>
      <c r="H16" s="6">
        <f>(G16/$E$26)*100</f>
        <v>70.225806451612911</v>
      </c>
      <c r="I16" s="3"/>
      <c r="J16" s="38">
        <v>850</v>
      </c>
      <c r="K16" s="38">
        <v>70.22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30.14</v>
      </c>
      <c r="D17" s="34">
        <v>3.43</v>
      </c>
      <c r="E17" s="6">
        <f>C17-D17</f>
        <v>26.71</v>
      </c>
      <c r="F17" s="6">
        <f>(E17/$E$26)*100</f>
        <v>5.38508064516129</v>
      </c>
      <c r="G17" s="6">
        <f>G16-E17</f>
        <v>321.61000000000013</v>
      </c>
      <c r="H17" s="6">
        <f>(G17/$E$26)*100</f>
        <v>64.84072580645163</v>
      </c>
      <c r="I17" s="3"/>
      <c r="J17" s="39">
        <v>710</v>
      </c>
      <c r="K17" s="39">
        <v>64.84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35.18</v>
      </c>
      <c r="D18" s="34">
        <v>3.35</v>
      </c>
      <c r="E18" s="6">
        <f>C18-D18</f>
        <v>31.83</v>
      </c>
      <c r="F18" s="26">
        <f>(E18/$E$26)*100</f>
        <v>6.4173387096774182</v>
      </c>
      <c r="G18" s="32">
        <f>G17-E18</f>
        <v>289.78000000000014</v>
      </c>
      <c r="H18" s="26">
        <f>(G18/$E$26)*100</f>
        <v>58.423387096774213</v>
      </c>
      <c r="I18" s="3"/>
      <c r="J18" s="28">
        <f>B18</f>
        <v>600</v>
      </c>
      <c r="K18" s="31">
        <v>58.423387096774213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35.82</v>
      </c>
      <c r="D19" s="34">
        <v>3.35</v>
      </c>
      <c r="E19" s="6">
        <f>C19-D19</f>
        <v>32.47</v>
      </c>
      <c r="F19" s="26">
        <f>(E19/$E$26)*100</f>
        <v>6.5463709677419351</v>
      </c>
      <c r="G19" s="32">
        <f>G18-E19</f>
        <v>257.31000000000017</v>
      </c>
      <c r="H19" s="26">
        <f>(G19/$E$26)*100</f>
        <v>51.877016129032285</v>
      </c>
      <c r="I19" s="3"/>
      <c r="J19" s="29">
        <f>B19</f>
        <v>500</v>
      </c>
      <c r="K19" s="30">
        <v>51.877016129032285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37.99</v>
      </c>
      <c r="D20" s="34">
        <v>3.54</v>
      </c>
      <c r="E20" s="6">
        <f>C20-D20</f>
        <v>34.450000000000003</v>
      </c>
      <c r="F20" s="26">
        <f t="shared" ref="F20:F26" si="0">(E20/$E$26)*100</f>
        <v>6.945564516129032</v>
      </c>
      <c r="G20" s="32">
        <f>G19-E20</f>
        <v>222.86000000000018</v>
      </c>
      <c r="H20" s="26">
        <f t="shared" ref="H20:H25" si="1">(G20/$E$26)*100</f>
        <v>44.931451612903253</v>
      </c>
      <c r="I20" s="3"/>
      <c r="J20" s="28">
        <f>B20</f>
        <v>400</v>
      </c>
      <c r="K20" s="31">
        <v>44.931451612903253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44.84</v>
      </c>
      <c r="D21" s="34">
        <v>3.35</v>
      </c>
      <c r="E21" s="6">
        <f>C21-D21</f>
        <v>41.49</v>
      </c>
      <c r="F21" s="26">
        <f t="shared" si="0"/>
        <v>8.36491935483871</v>
      </c>
      <c r="G21" s="32">
        <f>G20-E21</f>
        <v>181.37000000000018</v>
      </c>
      <c r="H21" s="26">
        <f t="shared" si="1"/>
        <v>36.566532258064548</v>
      </c>
      <c r="I21" s="3"/>
      <c r="J21" s="29">
        <f>B21</f>
        <v>300</v>
      </c>
      <c r="K21" s="30">
        <v>36.566532258064548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35.020000000000003</v>
      </c>
      <c r="D22" s="34">
        <v>3.43</v>
      </c>
      <c r="E22" s="6">
        <f>C22-D22</f>
        <v>31.590000000000003</v>
      </c>
      <c r="F22" s="26">
        <f t="shared" si="0"/>
        <v>6.368951612903226</v>
      </c>
      <c r="G22" s="32">
        <f t="shared" ref="G21:G25" si="2">G21-E22</f>
        <v>149.78000000000017</v>
      </c>
      <c r="H22" s="26">
        <f t="shared" si="1"/>
        <v>30.19758064516132</v>
      </c>
      <c r="I22" s="3"/>
      <c r="J22" s="28">
        <f>B22</f>
        <v>250</v>
      </c>
      <c r="K22" s="31">
        <v>30.19758064516132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92.66</v>
      </c>
      <c r="D23" s="34">
        <v>3.42</v>
      </c>
      <c r="E23" s="6">
        <f>C23-D23</f>
        <v>89.24</v>
      </c>
      <c r="F23" s="26">
        <f t="shared" si="0"/>
        <v>17.991935483870964</v>
      </c>
      <c r="G23" s="32">
        <f t="shared" si="2"/>
        <v>60.540000000000177</v>
      </c>
      <c r="H23" s="26">
        <f t="shared" si="1"/>
        <v>12.205645161290358</v>
      </c>
      <c r="I23" s="3"/>
      <c r="J23" s="29">
        <f>B23</f>
        <v>125</v>
      </c>
      <c r="K23" s="30">
        <v>12.205645161290358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62.34</v>
      </c>
      <c r="D24" s="34">
        <v>3.47</v>
      </c>
      <c r="E24" s="6">
        <f>C24-D24</f>
        <v>58.870000000000005</v>
      </c>
      <c r="F24" s="26">
        <f t="shared" si="0"/>
        <v>11.868951612903226</v>
      </c>
      <c r="G24" s="32">
        <f t="shared" si="2"/>
        <v>1.6700000000001722</v>
      </c>
      <c r="H24" s="26">
        <f t="shared" si="1"/>
        <v>0.33669354838713145</v>
      </c>
      <c r="I24" s="3"/>
      <c r="J24" s="28">
        <f>B24</f>
        <v>63</v>
      </c>
      <c r="K24" s="31">
        <v>0.33669354838713145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7" t="s">
        <v>5</v>
      </c>
      <c r="C25" s="25">
        <v>5.03</v>
      </c>
      <c r="D25" s="34">
        <v>3.36</v>
      </c>
      <c r="E25" s="6">
        <f>C25-D25</f>
        <v>1.6700000000000004</v>
      </c>
      <c r="F25" s="26">
        <f t="shared" si="0"/>
        <v>0.33669354838709681</v>
      </c>
      <c r="G25" s="32">
        <f>G24-E25</f>
        <v>1.7186252421197423E-13</v>
      </c>
      <c r="H25" s="26">
        <f t="shared" si="1"/>
        <v>3.4649702462091576E-14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SUM(C11:C25)</f>
        <v>545.79</v>
      </c>
      <c r="D26" s="7">
        <f>SUM(D11:D25)</f>
        <v>49.790000000000006</v>
      </c>
      <c r="E26" s="6">
        <f>SUM(E11:E25)</f>
        <v>496.00000000000006</v>
      </c>
      <c r="F26" s="26">
        <f t="shared" si="0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2018-11-12T12:10:02Z</dcterms:modified>
</cp:coreProperties>
</file>