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8_{4DD177A7-65FB-470B-B99E-1ACE680A8E19}" xr6:coauthVersionLast="40" xr6:coauthVersionMax="40" xr10:uidLastSave="{00000000-0000-0000-0000-000000000000}"/>
  <bookViews>
    <workbookView xWindow="0" yWindow="0" windowWidth="25128" windowHeight="116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G2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J23" i="1"/>
  <c r="D28" i="1" l="1"/>
  <c r="C28" i="1"/>
  <c r="E14" i="1"/>
  <c r="E28" i="1" l="1"/>
  <c r="F18" i="1" l="1"/>
  <c r="F26" i="1"/>
  <c r="F20" i="1"/>
  <c r="F27" i="1"/>
  <c r="F21" i="1"/>
  <c r="F16" i="1"/>
  <c r="F23" i="1"/>
  <c r="F17" i="1"/>
  <c r="F22" i="1"/>
  <c r="F19" i="1"/>
  <c r="F25" i="1"/>
  <c r="F24" i="1"/>
  <c r="F15" i="1"/>
  <c r="G14" i="1"/>
  <c r="G15" i="1" s="1"/>
  <c r="H13" i="1"/>
  <c r="F13" i="1"/>
  <c r="F11" i="1"/>
  <c r="F14" i="1"/>
  <c r="F12" i="1"/>
  <c r="H11" i="1"/>
  <c r="H12" i="1"/>
  <c r="G16" i="1" l="1"/>
  <c r="H15" i="1"/>
  <c r="H14" i="1"/>
  <c r="J18" i="1"/>
  <c r="H16" i="1" l="1"/>
  <c r="G17" i="1"/>
  <c r="F28" i="1"/>
  <c r="J21" i="1"/>
  <c r="J22" i="1"/>
  <c r="J24" i="1"/>
  <c r="J26" i="1"/>
  <c r="J20" i="1"/>
  <c r="J19" i="1"/>
  <c r="G18" i="1" l="1"/>
  <c r="H17" i="1"/>
  <c r="G19" i="1" l="1"/>
  <c r="H18" i="1"/>
  <c r="G20" i="1" l="1"/>
  <c r="H19" i="1"/>
  <c r="G21" i="1" l="1"/>
  <c r="G22" i="1" l="1"/>
  <c r="H21" i="1"/>
  <c r="G23" i="1" l="1"/>
  <c r="H23" i="1" s="1"/>
  <c r="H22" i="1"/>
  <c r="G25" i="1" l="1"/>
  <c r="H24" i="1"/>
  <c r="G26" i="1" l="1"/>
  <c r="H25" i="1"/>
  <c r="H26" i="1" l="1"/>
  <c r="G27" i="1"/>
  <c r="H27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<sst xmlns="http://schemas.openxmlformats.org/spreadsheetml/2006/main" count="12" uniqueCount="12">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</sst>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7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  <font>
      <sz val="11"/>
      <color theme="8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7" xfId="2" applyFont="1" applyBorder="1" applyAlignment="1"/>
    <xf numFmtId="166" fontId="2" fillId="0" borderId="8" xfId="2" applyBorder="1"/>
    <xf numFmtId="166" fontId="2" fillId="0" borderId="4" xfId="2" applyFont="1" applyBorder="1" applyAlignment="1"/>
    <xf numFmtId="166" fontId="2" fillId="0" borderId="5" xfId="2" applyFont="1" applyBorder="1" applyAlignment="1">
      <alignment horizontal="center"/>
    </xf>
    <xf numFmtId="166" fontId="2" fillId="0" borderId="9" xfId="2" applyFont="1" applyBorder="1" applyAlignment="1">
      <alignment horizontal="right"/>
    </xf>
    <xf numFmtId="166" fontId="2" fillId="0" borderId="2" xfId="2" applyFont="1" applyBorder="1" applyAlignment="1">
      <alignment horizontal="right"/>
    </xf>
    <xf numFmtId="166" fontId="2" fillId="0" borderId="3" xfId="2" applyFont="1" applyBorder="1" applyAlignment="1">
      <alignment horizontal="right"/>
    </xf>
    <xf numFmtId="166" fontId="15" fillId="0" borderId="2" xfId="2" applyFont="1" applyBorder="1"/>
    <xf numFmtId="166" fontId="13" fillId="0" borderId="2" xfId="2" applyFont="1" applyBorder="1"/>
    <xf numFmtId="166" fontId="7" fillId="0" borderId="1" xfId="2" applyFont="1" applyFill="1" applyBorder="1" applyAlignment="1">
      <alignment horizontal="center" wrapText="1"/>
    </xf>
    <xf numFmtId="166" fontId="16" fillId="0" borderId="2" xfId="2" applyFont="1" applyBorder="1" applyAlignment="1"/>
    <xf numFmtId="164" fontId="16" fillId="0" borderId="2" xfId="7" applyFont="1" applyBorder="1" applyAlignment="1"/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Foglio1!$J$15:$J$26</c:f>
              <c:numCache>
                <c:formatCode>[$-410]General</c:formatCode>
                <c:ptCount val="12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180</c:v>
                </c:pt>
                <c:pt idx="9">
                  <c:v>125</c:v>
                </c:pt>
                <c:pt idx="10">
                  <c:v>80</c:v>
                </c:pt>
                <c:pt idx="11">
                  <c:v>63</c:v>
                </c:pt>
              </c:numCache>
            </c:numRef>
          </c:xVal>
          <c:yVal>
            <c:numRef>
              <c:f>Foglio1!$K$15:$K$26</c:f>
              <c:numCache>
                <c:formatCode>[$-410]General</c:formatCode>
                <c:ptCount val="12"/>
                <c:pt idx="5" formatCode="_-* #,##0.00_-;\-* #,##0.00_-;_-* &quot;-&quot;??_-;_-@_-">
                  <c:v>100</c:v>
                </c:pt>
                <c:pt idx="6" formatCode="_-* #,##0.00_-;\-* #,##0.00_-;_-* &quot;-&quot;??_-;_-@_-">
                  <c:v>97.526290400385918</c:v>
                </c:pt>
                <c:pt idx="7" formatCode="_-* #,##0.00_-;\-* #,##0.00_-;_-* &quot;-&quot;??_-;_-@_-">
                  <c:v>85.848528702363723</c:v>
                </c:pt>
                <c:pt idx="8" formatCode="_-* #,##0.00_-;\-* #,##0.00_-;_-* &quot;-&quot;??_-;_-@_-">
                  <c:v>32.086830680173669</c:v>
                </c:pt>
                <c:pt idx="9" formatCode="_-* #,##0.00_-;\-* #,##0.00_-;_-* &quot;-&quot;??_-;_-@_-">
                  <c:v>4.2141823444283713</c:v>
                </c:pt>
                <c:pt idx="10" formatCode="_-* #,##0.00_-;\-* #,##0.00_-;_-* &quot;-&quot;??_-;_-@_-">
                  <c:v>3.473227206947066E-2</c:v>
                </c:pt>
                <c:pt idx="11" formatCode="_-* #,##0.00_-;\-* #,##0.00_-;_-* &quot;-&quot;??_-;_-@_-">
                  <c:v>6.0840007524079972E-15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30</xdr:row>
      <xdr:rowOff>223837</xdr:rowOff>
    </xdr:from>
    <xdr:to>
      <xdr:col>6</xdr:col>
      <xdr:colOff>214312</xdr:colOff>
      <xdr:row>45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5"/>
  <sheetViews>
    <sheetView tabSelected="1" zoomScale="90" zoomScaleNormal="90" workbookViewId="0">
      <selection activeCell="K30" sqref="K30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>(E11/$E$28)*100</f>
        <v>0</v>
      </c>
      <c r="G11" s="6"/>
      <c r="H11" s="6">
        <f>(G11/$E$28)*100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>(E12/$E$28)*100</f>
        <v>0</v>
      </c>
      <c r="G12" s="6"/>
      <c r="H12" s="6">
        <f>(G12/$E$28)*100</f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>(E13/$E$28)*100</f>
        <v>0</v>
      </c>
      <c r="G13" s="6"/>
      <c r="H13" s="6">
        <f>(G13/$E$28)*100</f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5" si="0">C14-D14</f>
        <v>0</v>
      </c>
      <c r="F14" s="6">
        <f>(E14/$E$28)*100</f>
        <v>0</v>
      </c>
      <c r="G14" s="6">
        <f>E28-E14</f>
        <v>518.25</v>
      </c>
      <c r="H14" s="6">
        <f>(G14/$E$28)*100</f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0"/>
        <v>0</v>
      </c>
      <c r="F15" s="6">
        <f>(E15/$E$28)*100</f>
        <v>0</v>
      </c>
      <c r="G15" s="6">
        <f>G14-E15</f>
        <v>518.25</v>
      </c>
      <c r="H15" s="6">
        <f>(G15/$E$28)*100</f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0"/>
        <v>0</v>
      </c>
      <c r="F16" s="6">
        <f>(E16/$E$28)*100</f>
        <v>0</v>
      </c>
      <c r="G16" s="6">
        <f t="shared" ref="G16:G18" si="1">G15-E16</f>
        <v>518.25</v>
      </c>
      <c r="H16" s="6">
        <f>(G16/$E$28)*100</f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/>
      <c r="D17" s="36"/>
      <c r="E17" s="6">
        <f t="shared" si="0"/>
        <v>0</v>
      </c>
      <c r="F17" s="6">
        <f>(E17/$E$28)*100</f>
        <v>0</v>
      </c>
      <c r="G17" s="6">
        <f t="shared" si="1"/>
        <v>518.25</v>
      </c>
      <c r="H17" s="6">
        <f>(G17/$E$28)*100</f>
        <v>100</v>
      </c>
      <c r="I17" s="3"/>
      <c r="J17" s="39">
        <v>710</v>
      </c>
      <c r="K17" s="39"/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/>
      <c r="D18" s="24"/>
      <c r="E18" s="6">
        <f t="shared" si="0"/>
        <v>0</v>
      </c>
      <c r="F18" s="25">
        <f>(E18/$E$28)*100</f>
        <v>0</v>
      </c>
      <c r="G18" s="31">
        <f t="shared" si="1"/>
        <v>518.25</v>
      </c>
      <c r="H18" s="25">
        <f>(G18/$E$28)*100</f>
        <v>100</v>
      </c>
      <c r="I18" s="3"/>
      <c r="J18" s="27">
        <f t="shared" ref="J18:J23" si="2">B18</f>
        <v>600</v>
      </c>
      <c r="K18" s="30"/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/>
      <c r="D19" s="24"/>
      <c r="E19" s="6">
        <f>C19-D19</f>
        <v>0</v>
      </c>
      <c r="F19" s="25">
        <f>(E19/$E$28)*100</f>
        <v>0</v>
      </c>
      <c r="G19" s="31">
        <f>G18-E19</f>
        <v>518.25</v>
      </c>
      <c r="H19" s="25">
        <f>(G19/$E$28)*100</f>
        <v>100</v>
      </c>
      <c r="I19" s="3"/>
      <c r="J19" s="28">
        <f t="shared" si="2"/>
        <v>500</v>
      </c>
      <c r="K19" s="29"/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/>
      <c r="D20" s="24"/>
      <c r="E20" s="6">
        <f>C20-D20</f>
        <v>0</v>
      </c>
      <c r="F20" s="25">
        <f>(E20/$E$28)*100</f>
        <v>0</v>
      </c>
      <c r="G20" s="31">
        <f>G19-E20</f>
        <v>518.25</v>
      </c>
      <c r="H20" s="25">
        <f>(G20/$E$28)*100</f>
        <v>100</v>
      </c>
      <c r="I20" s="3"/>
      <c r="J20" s="27">
        <f t="shared" si="2"/>
        <v>400</v>
      </c>
      <c r="K20" s="30">
        <v>100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15.97</v>
      </c>
      <c r="D21" s="24">
        <v>3.15</v>
      </c>
      <c r="E21" s="6">
        <f>C21-D21</f>
        <v>12.82</v>
      </c>
      <c r="F21" s="25">
        <f>(E21/$E$28)*100</f>
        <v>2.4737095996140859</v>
      </c>
      <c r="G21" s="31">
        <f t="shared" ref="G21:G27" si="3">G20-E21</f>
        <v>505.43</v>
      </c>
      <c r="H21" s="25">
        <f>(G21/$E$28)*100</f>
        <v>97.526290400385918</v>
      </c>
      <c r="I21" s="3"/>
      <c r="J21" s="28">
        <f t="shared" si="2"/>
        <v>300</v>
      </c>
      <c r="K21" s="29">
        <v>97.526290400385918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63.5</v>
      </c>
      <c r="D22" s="24">
        <v>2.98</v>
      </c>
      <c r="E22" s="6">
        <f>C22-D22</f>
        <v>60.52</v>
      </c>
      <c r="F22" s="25">
        <f>(E22/$E$28)*100</f>
        <v>11.67776169802219</v>
      </c>
      <c r="G22" s="31">
        <f>G21-E22</f>
        <v>444.91</v>
      </c>
      <c r="H22" s="25">
        <f>(G22/$E$28)*100</f>
        <v>85.848528702363723</v>
      </c>
      <c r="I22" s="3"/>
      <c r="J22" s="27">
        <f t="shared" si="2"/>
        <v>250</v>
      </c>
      <c r="K22" s="30">
        <v>85.848528702363723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3"/>
      <c r="B23" s="22">
        <v>180</v>
      </c>
      <c r="C23" s="37">
        <v>281.5</v>
      </c>
      <c r="D23" s="24">
        <v>2.88</v>
      </c>
      <c r="E23" s="6">
        <f>C23-D23</f>
        <v>278.62</v>
      </c>
      <c r="F23" s="25">
        <f>(E23/$E$28)*100</f>
        <v>53.76169802219006</v>
      </c>
      <c r="G23" s="31">
        <f>G22-E23</f>
        <v>166.29000000000002</v>
      </c>
      <c r="H23" s="25">
        <f>(G23/$E$28)*100</f>
        <v>32.086830680173669</v>
      </c>
      <c r="I23" s="3"/>
      <c r="J23" s="42">
        <f t="shared" si="2"/>
        <v>180</v>
      </c>
      <c r="K23" s="43">
        <v>32.086830680173669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8"/>
      <c r="B24" s="22">
        <v>125</v>
      </c>
      <c r="C24" s="37">
        <v>147.6</v>
      </c>
      <c r="D24" s="24">
        <v>3.15</v>
      </c>
      <c r="E24" s="6">
        <f>C24-D24</f>
        <v>144.44999999999999</v>
      </c>
      <c r="F24" s="25">
        <f>(E24/$E$28)*100</f>
        <v>27.872648335745293</v>
      </c>
      <c r="G24" s="31">
        <f>G23-E24</f>
        <v>21.840000000000032</v>
      </c>
      <c r="H24" s="25">
        <f>(G24/$E$28)*100</f>
        <v>4.2141823444283713</v>
      </c>
      <c r="I24" s="3"/>
      <c r="J24" s="28">
        <f>B24</f>
        <v>125</v>
      </c>
      <c r="K24" s="29">
        <v>4.2141823444283713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ME24"/>
      <c r="AMF24"/>
      <c r="AMG24"/>
      <c r="AMH24"/>
      <c r="AMI24"/>
      <c r="AMJ24"/>
    </row>
    <row r="25" spans="1:1024" ht="14.25" customHeight="1">
      <c r="A25" s="3"/>
      <c r="B25" s="22">
        <v>80</v>
      </c>
      <c r="C25" s="37">
        <v>25.03</v>
      </c>
      <c r="D25" s="24">
        <v>3.37</v>
      </c>
      <c r="E25" s="6">
        <f t="shared" si="0"/>
        <v>21.66</v>
      </c>
      <c r="F25" s="25">
        <f>(E25/$E$28)*100</f>
        <v>4.1794500723589003</v>
      </c>
      <c r="G25" s="31">
        <f>G24-E25</f>
        <v>0.18000000000003169</v>
      </c>
      <c r="H25" s="25">
        <f>(G25/$E$28)*100</f>
        <v>3.473227206947066E-2</v>
      </c>
      <c r="I25" s="3"/>
      <c r="J25" s="27">
        <v>80</v>
      </c>
      <c r="K25" s="30">
        <v>3.473227206947066E-2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22">
        <v>63</v>
      </c>
      <c r="C26" s="37">
        <v>3.25</v>
      </c>
      <c r="D26" s="24">
        <v>3.07</v>
      </c>
      <c r="E26" s="6">
        <f>C26-D26</f>
        <v>0.18000000000000016</v>
      </c>
      <c r="F26" s="25">
        <f>(E26/$E$28)*100</f>
        <v>3.4732272069464575E-2</v>
      </c>
      <c r="G26" s="31">
        <f>G25-E26</f>
        <v>3.1530333899354446E-14</v>
      </c>
      <c r="H26" s="25">
        <f>(G26/$E$28)*100</f>
        <v>6.0840007524079972E-15</v>
      </c>
      <c r="I26" s="3"/>
      <c r="J26" s="28">
        <f>B26</f>
        <v>63</v>
      </c>
      <c r="K26" s="29">
        <v>6.0840007524079972E-15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AMF26"/>
      <c r="AMG26"/>
      <c r="AMH26"/>
      <c r="AMI26"/>
      <c r="AMJ26"/>
    </row>
    <row r="27" spans="1:1024" ht="14.25" customHeight="1">
      <c r="A27" s="3"/>
      <c r="B27" s="38" t="s">
        <v>5</v>
      </c>
      <c r="C27" s="37">
        <v>0</v>
      </c>
      <c r="D27" s="24">
        <v>0</v>
      </c>
      <c r="E27" s="6">
        <f>C27-D27</f>
        <v>0</v>
      </c>
      <c r="F27" s="25">
        <f>(E27/$E$28)*100</f>
        <v>0</v>
      </c>
      <c r="G27" s="31">
        <f t="shared" si="3"/>
        <v>3.1530333899354446E-14</v>
      </c>
      <c r="H27" s="25">
        <f>(G27/$E$28)*100</f>
        <v>6.0840007524079972E-15</v>
      </c>
      <c r="I27" s="3"/>
      <c r="J27" s="3"/>
      <c r="K27" s="3"/>
      <c r="L27" s="3"/>
      <c r="M27" s="3"/>
      <c r="N27" s="3"/>
      <c r="O27" s="3"/>
      <c r="P27" s="8"/>
      <c r="Q27" s="3"/>
      <c r="R27" s="3"/>
      <c r="S27" s="3"/>
      <c r="T27" s="3"/>
      <c r="U27" s="3"/>
      <c r="V27" s="3"/>
      <c r="W27" s="3"/>
      <c r="X27" s="3"/>
      <c r="Y27" s="3"/>
      <c r="Z27" s="3"/>
      <c r="AMH27"/>
      <c r="AMI27"/>
      <c r="AMJ27"/>
    </row>
    <row r="28" spans="1:1024" ht="14.25" customHeight="1">
      <c r="A28" s="3"/>
      <c r="B28" s="6" t="s">
        <v>6</v>
      </c>
      <c r="C28" s="23">
        <f>SUM(C14:C27)</f>
        <v>536.85</v>
      </c>
      <c r="D28" s="23">
        <f>SUM(D14:D27)</f>
        <v>18.600000000000001</v>
      </c>
      <c r="E28" s="6">
        <f>SUM(E14:E27)</f>
        <v>518.25</v>
      </c>
      <c r="F28" s="25">
        <f>(E28/$E$28)*100</f>
        <v>100</v>
      </c>
      <c r="G28" s="31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14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1024" ht="29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0"/>
      <c r="W30" s="10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4.25" customHeight="1">
      <c r="A33" s="3"/>
      <c r="B33" s="3"/>
      <c r="C33" s="3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" customHeight="1">
      <c r="A34" s="10"/>
      <c r="B34" s="3"/>
      <c r="C34" s="3"/>
      <c r="D34" s="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10"/>
      <c r="C35" s="10"/>
      <c r="D35" s="9"/>
      <c r="E35" s="3"/>
      <c r="F35" s="3"/>
      <c r="G35" s="11"/>
      <c r="H35" s="3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1"/>
      <c r="B37" s="21"/>
      <c r="C37" s="21"/>
      <c r="D37" s="21"/>
      <c r="E37" s="21"/>
      <c r="F37" s="21"/>
      <c r="G37" s="21"/>
      <c r="H37" s="21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21"/>
      <c r="C38" s="21"/>
      <c r="D38" s="21"/>
      <c r="E38" s="21"/>
      <c r="F38" s="21"/>
      <c r="G38" s="21"/>
      <c r="H38" s="21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19"/>
      <c r="C48" s="19"/>
      <c r="D48" s="20"/>
      <c r="E48" s="19"/>
      <c r="F48" s="19"/>
      <c r="G48" s="19"/>
      <c r="H48" s="19"/>
      <c r="I48" s="1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19"/>
      <c r="C49" s="19"/>
      <c r="D49" s="20"/>
      <c r="E49" s="19"/>
      <c r="F49" s="19"/>
      <c r="G49" s="19"/>
      <c r="H49" s="1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J982" s="3"/>
      <c r="K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4.25" customHeight="1">
      <c r="A1004" s="3"/>
      <c r="B1004" s="3"/>
      <c r="C1004" s="3"/>
      <c r="D1004" s="9"/>
      <c r="E1004" s="3"/>
      <c r="F1004" s="3"/>
      <c r="G1004" s="3"/>
      <c r="H1004" s="3"/>
      <c r="I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5" customHeight="1">
      <c r="B1005" s="3"/>
      <c r="C1005" s="3"/>
      <c r="D1005" s="9"/>
      <c r="E1005" s="3"/>
      <c r="F1005" s="3"/>
      <c r="G1005" s="3"/>
      <c r="H1005" s="3"/>
    </row>
  </sheetData>
  <mergeCells count="1">
    <mergeCell ref="B4:H6"/>
  </mergeCells>
  <conditionalFormatting sqref="A1:H3 A4:B4 A5:A6 A35:A37 B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2019-01-28T16:01:30Z</dcterms:modified>
</cp:coreProperties>
</file>