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"/>
    </mc:Choice>
  </mc:AlternateContent>
  <xr:revisionPtr revIDLastSave="0" documentId="13_ncr:1_{27E385FF-64FD-460E-8954-C6E2A191D2A4}" xr6:coauthVersionLast="45" xr6:coauthVersionMax="45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E8" i="1"/>
  <c r="E9" i="1" l="1"/>
  <c r="E10" i="1"/>
  <c r="E11" i="1"/>
  <c r="D27" i="1"/>
  <c r="E12" i="1" l="1"/>
  <c r="E13" i="1"/>
  <c r="E14" i="1"/>
  <c r="E15" i="1"/>
  <c r="E16" i="1"/>
  <c r="E18" i="1"/>
  <c r="E26" i="1"/>
  <c r="E25" i="1"/>
  <c r="E24" i="1"/>
  <c r="E23" i="1"/>
  <c r="E22" i="1"/>
  <c r="E21" i="1"/>
  <c r="E20" i="1"/>
  <c r="E19" i="1"/>
  <c r="E17" i="1"/>
  <c r="E27" i="1" l="1"/>
  <c r="J19" i="1"/>
  <c r="G8" i="1" l="1"/>
  <c r="F8" i="1"/>
  <c r="F10" i="1"/>
  <c r="F9" i="1"/>
  <c r="F11" i="1"/>
  <c r="F17" i="1"/>
  <c r="F20" i="1"/>
  <c r="F16" i="1"/>
  <c r="F12" i="1"/>
  <c r="F14" i="1"/>
  <c r="F15" i="1"/>
  <c r="F13" i="1"/>
  <c r="F18" i="1"/>
  <c r="F19" i="1"/>
  <c r="F27" i="1"/>
  <c r="F22" i="1"/>
  <c r="F24" i="1"/>
  <c r="F23" i="1"/>
  <c r="F25" i="1"/>
  <c r="F21" i="1"/>
  <c r="F26" i="1"/>
  <c r="J22" i="1"/>
  <c r="J23" i="1"/>
  <c r="J24" i="1"/>
  <c r="J25" i="1"/>
  <c r="J21" i="1"/>
  <c r="J20" i="1"/>
  <c r="G9" i="1" l="1"/>
  <c r="H8" i="1"/>
  <c r="H9" i="1" l="1"/>
  <c r="G10" i="1"/>
  <c r="G11" i="1" l="1"/>
  <c r="H10" i="1"/>
  <c r="H11" i="1" l="1"/>
  <c r="G12" i="1"/>
  <c r="H12" i="1" l="1"/>
  <c r="G13" i="1"/>
  <c r="H13" i="1" l="1"/>
  <c r="G14" i="1"/>
  <c r="H14" i="1" l="1"/>
  <c r="G15" i="1"/>
  <c r="H15" i="1" l="1"/>
  <c r="G16" i="1"/>
  <c r="H16" i="1" l="1"/>
  <c r="G17" i="1"/>
  <c r="G18" i="1" l="1"/>
  <c r="H17" i="1"/>
  <c r="H18" i="1" l="1"/>
  <c r="G19" i="1"/>
  <c r="H19" i="1" l="1"/>
  <c r="G20" i="1"/>
  <c r="G21" i="1" l="1"/>
  <c r="H20" i="1"/>
  <c r="H21" i="1" l="1"/>
  <c r="G22" i="1"/>
  <c r="G23" i="1" l="1"/>
  <c r="H22" i="1"/>
  <c r="H23" i="1" l="1"/>
  <c r="G24" i="1"/>
  <c r="H24" i="1" l="1"/>
  <c r="G25" i="1"/>
  <c r="H25" i="1" l="1"/>
  <c r="G26" i="1"/>
  <c r="H26" i="1" s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<sst xmlns="http://schemas.openxmlformats.org/spreadsheetml/2006/main" count="12" uniqueCount="12">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</sst>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1" xfId="2" applyFont="1" applyBorder="1" applyAlignment="1">
      <alignment horizontal="right"/>
    </xf>
    <xf numFmtId="165" fontId="2" fillId="0" borderId="4" xfId="2" applyFont="1" applyBorder="1" applyAlignment="1">
      <alignment horizontal="right"/>
    </xf>
    <xf numFmtId="165" fontId="2" fillId="0" borderId="0" xfId="2" applyAlignment="1">
      <alignment horizontal="right"/>
    </xf>
    <xf numFmtId="165" fontId="2" fillId="0" borderId="3" xfId="2" applyFont="1" applyBorder="1" applyAlignment="1">
      <alignment horizontal="right"/>
    </xf>
    <xf numFmtId="165" fontId="13" fillId="0" borderId="2" xfId="2" applyFont="1" applyBorder="1"/>
    <xf numFmtId="165" fontId="15" fillId="0" borderId="2" xfId="2" applyFont="1" applyBorder="1"/>
    <xf numFmtId="165" fontId="7" fillId="0" borderId="7" xfId="2" applyFont="1" applyFill="1" applyBorder="1" applyAlignment="1">
      <alignment horizontal="center" wrapText="1"/>
    </xf>
    <xf numFmtId="165" fontId="7" fillId="0" borderId="8" xfId="2" applyFont="1" applyFill="1" applyBorder="1" applyAlignment="1">
      <alignment horizontal="center" wrapText="1"/>
    </xf>
    <xf numFmtId="165" fontId="7" fillId="0" borderId="9" xfId="2" applyFont="1" applyFill="1" applyBorder="1" applyAlignment="1">
      <alignment horizontal="center" wrapText="1"/>
    </xf>
    <xf numFmtId="165" fontId="7" fillId="0" borderId="10" xfId="2" applyFont="1" applyFill="1" applyBorder="1" applyAlignment="1">
      <alignment horizontal="center" wrapText="1"/>
    </xf>
    <xf numFmtId="165" fontId="7" fillId="0" borderId="0" xfId="2" applyFont="1" applyFill="1" applyBorder="1" applyAlignment="1">
      <alignment horizontal="center" wrapText="1"/>
    </xf>
    <xf numFmtId="165" fontId="7" fillId="0" borderId="11" xfId="2" applyFont="1" applyFill="1" applyBorder="1" applyAlignment="1">
      <alignment horizontal="center" wrapText="1"/>
    </xf>
    <xf numFmtId="165" fontId="7" fillId="0" borderId="12" xfId="2" applyFont="1" applyFill="1" applyBorder="1" applyAlignment="1">
      <alignment horizontal="center" wrapText="1"/>
    </xf>
    <xf numFmtId="165" fontId="7" fillId="0" borderId="13" xfId="2" applyFont="1" applyFill="1" applyBorder="1" applyAlignment="1">
      <alignment horizontal="center" wrapText="1"/>
    </xf>
    <xf numFmtId="165" fontId="7" fillId="0" borderId="14" xfId="2" applyFont="1" applyFill="1" applyBorder="1" applyAlignment="1">
      <alignment horizontal="center" wrapText="1"/>
    </xf>
    <xf numFmtId="165" fontId="13" fillId="0" borderId="0" xfId="2" applyFont="1" applyBorder="1"/>
    <xf numFmtId="165" fontId="15" fillId="0" borderId="0" xfId="2" applyFont="1" applyBorder="1"/>
    <xf numFmtId="43" fontId="13" fillId="0" borderId="0" xfId="7" applyFont="1" applyBorder="1" applyAlignment="1"/>
    <xf numFmtId="43" fontId="14" fillId="0" borderId="0" xfId="7" applyFont="1" applyBorder="1" applyAlignment="1"/>
    <xf numFmtId="165" fontId="13" fillId="0" borderId="0" xfId="2" applyFont="1" applyBorder="1" applyAlignment="1"/>
    <xf numFmtId="165" fontId="14" fillId="0" borderId="0" xfId="2" applyFont="1" applyBorder="1" applyAlignment="1"/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Foglio1!$J$8:$J$25</c:f>
              <c:numCache>
                <c:formatCode>[$-410]General</c:formatCode>
                <c:ptCount val="18"/>
                <c:pt idx="0">
                  <c:v>5000</c:v>
                </c:pt>
                <c:pt idx="1">
                  <c:v>4000</c:v>
                </c:pt>
                <c:pt idx="2">
                  <c:v>3350</c:v>
                </c:pt>
                <c:pt idx="3">
                  <c:v>2360</c:v>
                </c:pt>
                <c:pt idx="4">
                  <c:v>2000</c:v>
                </c:pt>
                <c:pt idx="5">
                  <c:v>1600</c:v>
                </c:pt>
                <c:pt idx="6">
                  <c:v>1400</c:v>
                </c:pt>
                <c:pt idx="7">
                  <c:v>1250</c:v>
                </c:pt>
                <c:pt idx="8">
                  <c:v>1000</c:v>
                </c:pt>
                <c:pt idx="9">
                  <c:v>850</c:v>
                </c:pt>
                <c:pt idx="10">
                  <c:v>710</c:v>
                </c:pt>
                <c:pt idx="11">
                  <c:v>600</c:v>
                </c:pt>
                <c:pt idx="12">
                  <c:v>500</c:v>
                </c:pt>
                <c:pt idx="13">
                  <c:v>400</c:v>
                </c:pt>
                <c:pt idx="14">
                  <c:v>300</c:v>
                </c:pt>
                <c:pt idx="15">
                  <c:v>250</c:v>
                </c:pt>
                <c:pt idx="16">
                  <c:v>125</c:v>
                </c:pt>
                <c:pt idx="17">
                  <c:v>63</c:v>
                </c:pt>
              </c:numCache>
            </c:numRef>
          </c:xVal>
          <c:yVal>
            <c:numRef>
              <c:f>Foglio1!$K$8:$K$25</c:f>
              <c:numCache>
                <c:formatCode>[$-410]General</c:formatCode>
                <c:ptCount val="18"/>
                <c:pt idx="0">
                  <c:v>99.10901045856798</c:v>
                </c:pt>
                <c:pt idx="1">
                  <c:v>98.932019308125504</c:v>
                </c:pt>
                <c:pt idx="2">
                  <c:v>98.732904263877714</c:v>
                </c:pt>
                <c:pt idx="3">
                  <c:v>98.189863234111016</c:v>
                </c:pt>
                <c:pt idx="4">
                  <c:v>97.976669348350768</c:v>
                </c:pt>
                <c:pt idx="5">
                  <c:v>97.761464199517306</c:v>
                </c:pt>
                <c:pt idx="6">
                  <c:v>97.679002413515676</c:v>
                </c:pt>
                <c:pt idx="7">
                  <c:v>97.624698310539017</c:v>
                </c:pt>
                <c:pt idx="8">
                  <c:v>97.538213998390987</c:v>
                </c:pt>
                <c:pt idx="9">
                  <c:v>97.475864843121471</c:v>
                </c:pt>
                <c:pt idx="10">
                  <c:v>97.411504424778755</c:v>
                </c:pt>
                <c:pt idx="11" formatCode="_(* #,##0.00_);_(* \(#,##0.00\);_(* &quot;-&quot;??_);_(@_)">
                  <c:v>97.349155269509254</c:v>
                </c:pt>
                <c:pt idx="12" formatCode="_(* #,##0.00_);_(* \(#,##0.00\);_(* &quot;-&quot;??_);_(@_)">
                  <c:v>97.146017699115035</c:v>
                </c:pt>
                <c:pt idx="13" formatCode="_(* #,##0.00_);_(* \(#,##0.00\);_(* &quot;-&quot;??_);_(@_)">
                  <c:v>96.405872888173775</c:v>
                </c:pt>
                <c:pt idx="14" formatCode="_(* #,##0.00_);_(* \(#,##0.00\);_(* &quot;-&quot;??_);_(@_)">
                  <c:v>91.538616251005635</c:v>
                </c:pt>
                <c:pt idx="15" formatCode="_(* #,##0.00_);_(* \(#,##0.00\);_(* &quot;-&quot;??_);_(@_)">
                  <c:v>82.827835880933222</c:v>
                </c:pt>
                <c:pt idx="16" formatCode="_(* #,##0.00_);_(* \(#,##0.00\);_(* &quot;-&quot;??_);_(@_)">
                  <c:v>32.487932421560735</c:v>
                </c:pt>
                <c:pt idx="17" formatCode="_(* #,##0.00_);_(* \(#,##0.00\);_(* &quot;-&quot;??_);_(@_)">
                  <c:v>2.1882542236524416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6-4D63-93B5-ABE73FDCB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29</xdr:row>
      <xdr:rowOff>110067</xdr:rowOff>
    </xdr:from>
    <xdr:to>
      <xdr:col>8</xdr:col>
      <xdr:colOff>372533</xdr:colOff>
      <xdr:row>44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4"/>
  <sheetViews>
    <sheetView tabSelected="1" topLeftCell="A28" zoomScale="90" zoomScaleNormal="90" workbookViewId="0">
      <selection activeCell="K31" sqref="K31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6992187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40"/>
      <c r="D4" s="40"/>
      <c r="E4" s="40"/>
      <c r="F4" s="40"/>
      <c r="G4" s="40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2"/>
      <c r="C5" s="43"/>
      <c r="D5" s="43"/>
      <c r="E5" s="43"/>
      <c r="F5" s="43"/>
      <c r="G5" s="43"/>
      <c r="H5" s="4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5"/>
      <c r="C6" s="46"/>
      <c r="D6" s="46"/>
      <c r="E6" s="46"/>
      <c r="F6" s="46"/>
      <c r="G6" s="46"/>
      <c r="H6" s="4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 t="s">
        <v>10</v>
      </c>
      <c r="K7" s="27" t="s">
        <v>9</v>
      </c>
      <c r="L7" s="3"/>
      <c r="M7" s="3"/>
      <c r="N7" s="1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5000</v>
      </c>
      <c r="C8" s="6">
        <v>5.93</v>
      </c>
      <c r="D8" s="33">
        <v>1.5</v>
      </c>
      <c r="E8" s="6">
        <f t="shared" ref="E8:E26" si="0">C8-D8</f>
        <v>4.43</v>
      </c>
      <c r="F8" s="6">
        <f t="shared" ref="F8:F20" si="1">(E8/$E$27)*100</f>
        <v>0.89098954143201936</v>
      </c>
      <c r="G8" s="6">
        <f>E27-E8</f>
        <v>492.76999999999992</v>
      </c>
      <c r="H8" s="6">
        <f>(G8/$E$27)*100</f>
        <v>99.10901045856798</v>
      </c>
      <c r="I8" s="3"/>
      <c r="J8" s="29">
        <v>5000</v>
      </c>
      <c r="K8" s="29">
        <v>99.10901045856798</v>
      </c>
      <c r="L8" s="3"/>
      <c r="M8" s="53"/>
      <c r="N8" s="5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4000</v>
      </c>
      <c r="C9" s="33">
        <v>2.4700000000000002</v>
      </c>
      <c r="D9" s="33">
        <v>1.59</v>
      </c>
      <c r="E9" s="6">
        <f t="shared" si="0"/>
        <v>0.88000000000000012</v>
      </c>
      <c r="F9" s="6">
        <f t="shared" si="1"/>
        <v>0.17699115044247793</v>
      </c>
      <c r="G9" s="6">
        <f>G8-E9</f>
        <v>491.88999999999993</v>
      </c>
      <c r="H9" s="6">
        <f>(G9/$E$27)*100</f>
        <v>98.932019308125504</v>
      </c>
      <c r="I9" s="3"/>
      <c r="J9" s="37">
        <v>4000</v>
      </c>
      <c r="K9" s="37">
        <v>98.932019308125504</v>
      </c>
      <c r="L9" s="3"/>
      <c r="M9" s="48"/>
      <c r="N9" s="48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3350</v>
      </c>
      <c r="C10" s="33">
        <v>2.5499999999999998</v>
      </c>
      <c r="D10" s="33">
        <v>1.56</v>
      </c>
      <c r="E10" s="6">
        <f t="shared" si="0"/>
        <v>0.98999999999999977</v>
      </c>
      <c r="F10" s="6">
        <f t="shared" si="1"/>
        <v>0.19911504424778761</v>
      </c>
      <c r="G10" s="6">
        <f>G9-E10</f>
        <v>490.89999999999992</v>
      </c>
      <c r="H10" s="6">
        <f>(G10/$E$27)*100</f>
        <v>98.732904263877714</v>
      </c>
      <c r="I10" s="3"/>
      <c r="J10" s="38">
        <v>3350</v>
      </c>
      <c r="K10" s="38">
        <v>98.732904263877714</v>
      </c>
      <c r="L10" s="3"/>
      <c r="M10" s="49"/>
      <c r="N10" s="49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2360</v>
      </c>
      <c r="C11" s="33">
        <v>5.56</v>
      </c>
      <c r="D11" s="33">
        <v>2.86</v>
      </c>
      <c r="E11" s="6">
        <f t="shared" si="0"/>
        <v>2.6999999999999997</v>
      </c>
      <c r="F11" s="6">
        <f t="shared" si="1"/>
        <v>0.54304102976669355</v>
      </c>
      <c r="G11" s="6">
        <f>G10-E11</f>
        <v>488.19999999999993</v>
      </c>
      <c r="H11" s="6">
        <f>(G11/$E$27)*100</f>
        <v>98.189863234111016</v>
      </c>
      <c r="I11" s="3"/>
      <c r="J11" s="37">
        <v>2360</v>
      </c>
      <c r="K11" s="37">
        <v>98.189863234111016</v>
      </c>
      <c r="L11" s="3"/>
      <c r="M11" s="48"/>
      <c r="N11" s="48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2000</v>
      </c>
      <c r="C12" s="6">
        <v>3.88</v>
      </c>
      <c r="D12" s="33">
        <v>2.82</v>
      </c>
      <c r="E12" s="6">
        <f t="shared" si="0"/>
        <v>1.06</v>
      </c>
      <c r="F12" s="6">
        <f t="shared" si="1"/>
        <v>0.21319388576025747</v>
      </c>
      <c r="G12" s="6">
        <f>G11-E12</f>
        <v>487.13999999999993</v>
      </c>
      <c r="H12" s="6">
        <f>(G12/$E$27)*100</f>
        <v>97.976669348350768</v>
      </c>
      <c r="I12" s="3"/>
      <c r="J12" s="38">
        <v>2000</v>
      </c>
      <c r="K12" s="38">
        <v>97.976669348350768</v>
      </c>
      <c r="L12" s="3"/>
      <c r="M12" s="49"/>
      <c r="N12" s="49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1600</v>
      </c>
      <c r="C13" s="6">
        <v>3.85</v>
      </c>
      <c r="D13" s="33">
        <v>2.78</v>
      </c>
      <c r="E13" s="6">
        <f t="shared" si="0"/>
        <v>1.0700000000000003</v>
      </c>
      <c r="F13" s="6">
        <f t="shared" si="1"/>
        <v>0.2152051488334675</v>
      </c>
      <c r="G13" s="6">
        <f>G12-E13</f>
        <v>486.06999999999994</v>
      </c>
      <c r="H13" s="6">
        <f t="shared" ref="H13:H20" si="2">(G13/$E$27)*100</f>
        <v>97.761464199517306</v>
      </c>
      <c r="I13" s="3"/>
      <c r="J13" s="37">
        <v>1600</v>
      </c>
      <c r="K13" s="37">
        <v>97.761464199517306</v>
      </c>
      <c r="L13" s="3"/>
      <c r="M13" s="48"/>
      <c r="N13" s="48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1400</v>
      </c>
      <c r="C14" s="4">
        <v>3.48</v>
      </c>
      <c r="D14" s="33">
        <v>3.07</v>
      </c>
      <c r="E14" s="6">
        <f t="shared" si="0"/>
        <v>0.41000000000000014</v>
      </c>
      <c r="F14" s="6">
        <f t="shared" si="1"/>
        <v>8.2461786001609055E-2</v>
      </c>
      <c r="G14" s="6">
        <f t="shared" ref="G14:G22" si="3">G13-E14</f>
        <v>485.65999999999991</v>
      </c>
      <c r="H14" s="6">
        <f t="shared" si="2"/>
        <v>97.679002413515676</v>
      </c>
      <c r="I14" s="3"/>
      <c r="J14" s="38">
        <v>1400</v>
      </c>
      <c r="K14" s="38">
        <v>97.679002413515676</v>
      </c>
      <c r="L14" s="3"/>
      <c r="M14" s="49"/>
      <c r="N14" s="49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6">
        <v>1250</v>
      </c>
      <c r="C15" s="23">
        <v>3.74</v>
      </c>
      <c r="D15" s="33">
        <v>3.47</v>
      </c>
      <c r="E15" s="6">
        <f t="shared" si="0"/>
        <v>0.27</v>
      </c>
      <c r="F15" s="6">
        <f t="shared" si="1"/>
        <v>5.4304102976669363E-2</v>
      </c>
      <c r="G15" s="6">
        <f t="shared" si="3"/>
        <v>485.38999999999993</v>
      </c>
      <c r="H15" s="6">
        <f t="shared" si="2"/>
        <v>97.624698310539017</v>
      </c>
      <c r="I15" s="3"/>
      <c r="J15" s="37">
        <v>1250</v>
      </c>
      <c r="K15" s="37">
        <v>97.624698310539017</v>
      </c>
      <c r="L15" s="3"/>
      <c r="M15" s="48"/>
      <c r="N15" s="48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1000</v>
      </c>
      <c r="C16" s="25">
        <v>3.18</v>
      </c>
      <c r="D16" s="34">
        <v>2.75</v>
      </c>
      <c r="E16" s="6">
        <f t="shared" si="0"/>
        <v>0.43000000000000016</v>
      </c>
      <c r="F16" s="6">
        <f t="shared" si="1"/>
        <v>8.6484312148028999E-2</v>
      </c>
      <c r="G16" s="6">
        <f t="shared" si="3"/>
        <v>484.95999999999992</v>
      </c>
      <c r="H16" s="6">
        <f t="shared" si="2"/>
        <v>97.538213998390987</v>
      </c>
      <c r="I16" s="3"/>
      <c r="J16" s="38">
        <v>1000</v>
      </c>
      <c r="K16" s="38">
        <v>97.538213998390987</v>
      </c>
      <c r="L16" s="3"/>
      <c r="M16" s="49"/>
      <c r="N16" s="49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850</v>
      </c>
      <c r="C17" s="25">
        <v>3.39</v>
      </c>
      <c r="D17" s="35">
        <v>3.08</v>
      </c>
      <c r="E17" s="6">
        <f t="shared" si="0"/>
        <v>0.31000000000000005</v>
      </c>
      <c r="F17" s="6">
        <f t="shared" si="1"/>
        <v>6.2349155269509272E-2</v>
      </c>
      <c r="G17" s="6">
        <f t="shared" si="3"/>
        <v>484.64999999999992</v>
      </c>
      <c r="H17" s="6">
        <f t="shared" si="2"/>
        <v>97.475864843121471</v>
      </c>
      <c r="I17" s="3"/>
      <c r="J17" s="37">
        <v>850</v>
      </c>
      <c r="K17" s="37">
        <v>97.475864843121471</v>
      </c>
      <c r="L17" s="3"/>
      <c r="M17" s="48"/>
      <c r="N17" s="48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710</v>
      </c>
      <c r="C18" s="25">
        <v>3.4</v>
      </c>
      <c r="D18" s="34">
        <v>3.08</v>
      </c>
      <c r="E18" s="6">
        <f t="shared" si="0"/>
        <v>0.31999999999999984</v>
      </c>
      <c r="F18" s="6">
        <f t="shared" si="1"/>
        <v>6.4360418342719203E-2</v>
      </c>
      <c r="G18" s="6">
        <f t="shared" si="3"/>
        <v>484.32999999999993</v>
      </c>
      <c r="H18" s="6">
        <f t="shared" si="2"/>
        <v>97.411504424778755</v>
      </c>
      <c r="I18" s="3"/>
      <c r="J18" s="38">
        <v>710</v>
      </c>
      <c r="K18" s="38">
        <v>97.411504424778755</v>
      </c>
      <c r="L18" s="3"/>
      <c r="M18" s="49"/>
      <c r="N18" s="49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1024" ht="14.25" customHeight="1">
      <c r="A19" s="3"/>
      <c r="B19" s="22">
        <v>600</v>
      </c>
      <c r="C19" s="25">
        <v>3.75</v>
      </c>
      <c r="D19" s="34">
        <v>3.44</v>
      </c>
      <c r="E19" s="6">
        <f t="shared" si="0"/>
        <v>0.31000000000000005</v>
      </c>
      <c r="F19" s="26">
        <f t="shared" si="1"/>
        <v>6.2349155269509272E-2</v>
      </c>
      <c r="G19" s="32">
        <f t="shared" si="3"/>
        <v>484.01999999999992</v>
      </c>
      <c r="H19" s="26">
        <f t="shared" si="2"/>
        <v>97.349155269509254</v>
      </c>
      <c r="I19" s="3"/>
      <c r="J19" s="28">
        <f t="shared" ref="J19:J25" si="4">B19</f>
        <v>600</v>
      </c>
      <c r="K19" s="31">
        <v>97.349155269509254</v>
      </c>
      <c r="L19" s="3"/>
      <c r="M19" s="52"/>
      <c r="N19" s="50"/>
      <c r="O19" s="3"/>
      <c r="P19" s="3"/>
      <c r="Q19" s="3"/>
      <c r="R19" s="3"/>
      <c r="S19" s="3"/>
      <c r="T19" s="3"/>
      <c r="U19" s="3"/>
      <c r="V19" s="3"/>
      <c r="W19" s="3"/>
      <c r="AME19"/>
      <c r="AMF19"/>
      <c r="AMG19"/>
      <c r="AMH19"/>
      <c r="AMI19"/>
      <c r="AMJ19"/>
    </row>
    <row r="20" spans="1:1024" ht="14.25" customHeight="1">
      <c r="A20" s="3"/>
      <c r="B20" s="22">
        <v>500</v>
      </c>
      <c r="C20" s="25">
        <v>4.42</v>
      </c>
      <c r="D20" s="34">
        <v>3.41</v>
      </c>
      <c r="E20" s="6">
        <f t="shared" si="0"/>
        <v>1.0099999999999998</v>
      </c>
      <c r="F20" s="26">
        <f t="shared" si="1"/>
        <v>0.20313757039420755</v>
      </c>
      <c r="G20" s="32">
        <f t="shared" si="3"/>
        <v>483.00999999999993</v>
      </c>
      <c r="H20" s="26">
        <f t="shared" si="2"/>
        <v>97.146017699115035</v>
      </c>
      <c r="I20" s="3"/>
      <c r="J20" s="29">
        <f t="shared" si="4"/>
        <v>500</v>
      </c>
      <c r="K20" s="30">
        <v>97.146017699115035</v>
      </c>
      <c r="L20" s="3"/>
      <c r="M20" s="53"/>
      <c r="N20" s="51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400</v>
      </c>
      <c r="C21" s="25">
        <v>7.09</v>
      </c>
      <c r="D21" s="34">
        <v>3.41</v>
      </c>
      <c r="E21" s="6">
        <f t="shared" si="0"/>
        <v>3.6799999999999997</v>
      </c>
      <c r="F21" s="26">
        <f t="shared" ref="F21:F27" si="5">(E21/$E$27)*100</f>
        <v>0.74014481094127116</v>
      </c>
      <c r="G21" s="32">
        <f t="shared" si="3"/>
        <v>479.32999999999993</v>
      </c>
      <c r="H21" s="26">
        <f t="shared" ref="H21:H26" si="6">(G21/$E$27)*100</f>
        <v>96.405872888173775</v>
      </c>
      <c r="I21" s="3"/>
      <c r="J21" s="28">
        <f t="shared" si="4"/>
        <v>400</v>
      </c>
      <c r="K21" s="31">
        <v>96.405872888173775</v>
      </c>
      <c r="L21" s="3"/>
      <c r="M21" s="52"/>
      <c r="N21" s="50"/>
      <c r="O21" s="3"/>
      <c r="P21" s="3"/>
      <c r="Q21" s="3"/>
      <c r="R21" s="3"/>
      <c r="S21" s="3"/>
      <c r="T21" s="3"/>
      <c r="AMB21"/>
      <c r="AMC21"/>
      <c r="AMD21"/>
      <c r="AME21"/>
      <c r="AMF21"/>
      <c r="AMG21"/>
      <c r="AMH21"/>
      <c r="AMI21"/>
      <c r="AMJ21"/>
    </row>
    <row r="22" spans="1:1024" ht="14.25" customHeight="1">
      <c r="A22" s="3"/>
      <c r="B22" s="22">
        <v>300</v>
      </c>
      <c r="C22" s="25">
        <v>27.3</v>
      </c>
      <c r="D22" s="34">
        <v>3.1</v>
      </c>
      <c r="E22" s="6">
        <f t="shared" si="0"/>
        <v>24.2</v>
      </c>
      <c r="F22" s="26">
        <f t="shared" si="5"/>
        <v>4.8672566371681425</v>
      </c>
      <c r="G22" s="32">
        <f t="shared" si="3"/>
        <v>455.12999999999994</v>
      </c>
      <c r="H22" s="26">
        <f t="shared" si="6"/>
        <v>91.538616251005635</v>
      </c>
      <c r="I22" s="3"/>
      <c r="J22" s="29">
        <f t="shared" si="4"/>
        <v>300</v>
      </c>
      <c r="K22" s="30">
        <v>91.538616251005635</v>
      </c>
      <c r="L22" s="3"/>
      <c r="M22" s="53"/>
      <c r="N22" s="51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3"/>
      <c r="B23" s="22">
        <v>250</v>
      </c>
      <c r="C23" s="25">
        <v>46.4</v>
      </c>
      <c r="D23" s="34">
        <v>3.09</v>
      </c>
      <c r="E23" s="6">
        <f t="shared" si="0"/>
        <v>43.31</v>
      </c>
      <c r="F23" s="26">
        <f t="shared" si="5"/>
        <v>8.710780370072408</v>
      </c>
      <c r="G23" s="32">
        <f t="shared" ref="G23:G25" si="7">G22-E23</f>
        <v>411.81999999999994</v>
      </c>
      <c r="H23" s="26">
        <f t="shared" si="6"/>
        <v>82.827835880933222</v>
      </c>
      <c r="I23" s="3"/>
      <c r="J23" s="28">
        <f t="shared" si="4"/>
        <v>250</v>
      </c>
      <c r="K23" s="31">
        <v>82.827835880933222</v>
      </c>
      <c r="L23" s="3"/>
      <c r="M23" s="52"/>
      <c r="N23" s="50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8"/>
      <c r="B24" s="22">
        <v>125</v>
      </c>
      <c r="C24" s="25">
        <v>253.4</v>
      </c>
      <c r="D24" s="34">
        <v>3.11</v>
      </c>
      <c r="E24" s="6">
        <f t="shared" si="0"/>
        <v>250.29</v>
      </c>
      <c r="F24" s="26">
        <f t="shared" si="5"/>
        <v>50.339903459372493</v>
      </c>
      <c r="G24" s="32">
        <f t="shared" si="7"/>
        <v>161.52999999999994</v>
      </c>
      <c r="H24" s="26">
        <f t="shared" si="6"/>
        <v>32.487932421560735</v>
      </c>
      <c r="I24" s="3"/>
      <c r="J24" s="29">
        <f t="shared" si="4"/>
        <v>125</v>
      </c>
      <c r="K24" s="30">
        <v>32.487932421560735</v>
      </c>
      <c r="L24" s="3"/>
      <c r="M24" s="53"/>
      <c r="N24" s="51"/>
      <c r="O24" s="3"/>
      <c r="P24" s="3"/>
      <c r="Q24" s="3"/>
      <c r="R24" s="3"/>
      <c r="S24" s="3"/>
      <c r="T24" s="3"/>
      <c r="U24" s="3"/>
      <c r="V24" s="3"/>
      <c r="W24" s="3"/>
      <c r="AME24"/>
      <c r="AMF24"/>
      <c r="AMG24"/>
      <c r="AMH24"/>
      <c r="AMI24"/>
      <c r="AMJ24"/>
    </row>
    <row r="25" spans="1:1024" ht="14.25" customHeight="1">
      <c r="A25" s="3"/>
      <c r="B25" s="22">
        <v>63</v>
      </c>
      <c r="C25" s="25">
        <v>154.1</v>
      </c>
      <c r="D25" s="34">
        <v>3.45</v>
      </c>
      <c r="E25" s="6">
        <f t="shared" si="0"/>
        <v>150.65</v>
      </c>
      <c r="F25" s="26">
        <f t="shared" si="5"/>
        <v>30.299678197908293</v>
      </c>
      <c r="G25" s="32">
        <f t="shared" si="7"/>
        <v>10.879999999999939</v>
      </c>
      <c r="H25" s="26">
        <f t="shared" si="6"/>
        <v>2.1882542236524416</v>
      </c>
      <c r="I25" s="3"/>
      <c r="J25" s="28">
        <f t="shared" si="4"/>
        <v>63</v>
      </c>
      <c r="K25" s="31">
        <v>2.1882542236524416</v>
      </c>
      <c r="L25" s="3"/>
      <c r="M25" s="52"/>
      <c r="N25" s="50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36" t="s">
        <v>5</v>
      </c>
      <c r="C26" s="25">
        <v>14.19</v>
      </c>
      <c r="D26" s="34">
        <v>3.31</v>
      </c>
      <c r="E26" s="6">
        <f t="shared" si="0"/>
        <v>10.879999999999999</v>
      </c>
      <c r="F26" s="26">
        <f t="shared" si="5"/>
        <v>2.1882542236524536</v>
      </c>
      <c r="G26" s="32">
        <f>G25-E26</f>
        <v>-6.0396132539608516E-14</v>
      </c>
      <c r="H26" s="26">
        <f t="shared" si="6"/>
        <v>-1.2147251114161006E-14</v>
      </c>
      <c r="I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AMF26"/>
      <c r="AMG26"/>
      <c r="AMH26"/>
      <c r="AMI26"/>
      <c r="AMJ26"/>
    </row>
    <row r="27" spans="1:1024" ht="14.25" customHeight="1">
      <c r="A27" s="3"/>
      <c r="B27" s="6" t="s">
        <v>6</v>
      </c>
      <c r="C27" s="24">
        <f>SUM(C8:C26)</f>
        <v>552.08000000000004</v>
      </c>
      <c r="D27" s="33">
        <f>SUM(D9:D26)</f>
        <v>53.379999999999995</v>
      </c>
      <c r="E27" s="6">
        <f>SUM(E8:E26)</f>
        <v>497.19999999999993</v>
      </c>
      <c r="F27" s="26">
        <f t="shared" si="5"/>
        <v>100</v>
      </c>
      <c r="G27" s="32"/>
      <c r="H27" s="6"/>
      <c r="I27" s="3"/>
      <c r="J27" s="3"/>
      <c r="K27" s="3"/>
      <c r="L27" s="3"/>
      <c r="M27" s="3"/>
      <c r="N27" s="3"/>
      <c r="O27" s="3"/>
      <c r="P27" s="8"/>
      <c r="Q27" s="3"/>
      <c r="R27" s="3"/>
      <c r="S27" s="3"/>
      <c r="T27" s="3"/>
      <c r="U27" s="3"/>
      <c r="V27" s="3"/>
      <c r="W27" s="3"/>
      <c r="X27" s="3"/>
      <c r="Y27" s="3"/>
      <c r="Z27" s="3"/>
      <c r="AMH27"/>
      <c r="AMI27"/>
      <c r="AMJ27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14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1024" ht="29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0"/>
      <c r="W30" s="10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4.25" customHeight="1">
      <c r="A33" s="3"/>
      <c r="B33" s="3"/>
      <c r="C33" s="3"/>
      <c r="D33" s="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" customHeight="1">
      <c r="A34" s="10"/>
      <c r="B34" s="10"/>
      <c r="C34" s="10"/>
      <c r="D34" s="9"/>
      <c r="E34" s="3"/>
      <c r="F34" s="3"/>
      <c r="G34" s="1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1"/>
      <c r="B37" s="21"/>
      <c r="C37" s="21"/>
      <c r="D37" s="21"/>
      <c r="E37" s="21"/>
      <c r="F37" s="21"/>
      <c r="G37" s="21"/>
      <c r="H37" s="21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19"/>
      <c r="C48" s="19"/>
      <c r="D48" s="20"/>
      <c r="E48" s="19"/>
      <c r="F48" s="19"/>
      <c r="G48" s="19"/>
      <c r="H48" s="19"/>
      <c r="I48" s="19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spans="1:29" ht="14.25" customHeight="1">
      <c r="A1004" s="3"/>
      <c r="B1004" s="3"/>
      <c r="C1004" s="3"/>
      <c r="D1004" s="9"/>
      <c r="E1004" s="3"/>
      <c r="F1004" s="3"/>
      <c r="G1004" s="3"/>
      <c r="H1004" s="3"/>
      <c r="I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</sheetData>
  <mergeCells count="1">
    <mergeCell ref="B4:H6"/>
  </mergeCells>
  <conditionalFormatting sqref="A1:H3 A4:B4 A5:A6 A35:B35 A36:A37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2019-12-10T08:10:01Z</dcterms:modified>
</cp:coreProperties>
</file>