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FixLine\"/>
    </mc:Choice>
  </mc:AlternateContent>
  <xr:revisionPtr revIDLastSave="0" documentId="13_ncr:1_{0B874476-6156-4A65-8AC0-9AB8D80344A5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 l="1"/>
  <c r="E10" i="1"/>
  <c r="E11" i="1"/>
  <c r="D27" i="1"/>
  <c r="C27" i="1"/>
  <c r="E12" i="1" l="1"/>
  <c r="E13" i="1"/>
  <c r="E14" i="1"/>
  <c r="E15" i="1"/>
  <c r="E16" i="1"/>
  <c r="E18" i="1"/>
  <c r="E26" i="1"/>
  <c r="E25" i="1"/>
  <c r="E24" i="1"/>
  <c r="E23" i="1"/>
  <c r="E22" i="1"/>
  <c r="E21" i="1"/>
  <c r="E20" i="1"/>
  <c r="E19" i="1"/>
  <c r="E17" i="1"/>
  <c r="E27" i="1" l="1"/>
  <c r="J19" i="1"/>
  <c r="G8" i="1" l="1"/>
  <c r="F8" i="1"/>
  <c r="F10" i="1"/>
  <c r="F9" i="1"/>
  <c r="F11" i="1"/>
  <c r="F17" i="1"/>
  <c r="F20" i="1"/>
  <c r="F16" i="1"/>
  <c r="F12" i="1"/>
  <c r="F14" i="1"/>
  <c r="F15" i="1"/>
  <c r="F13" i="1"/>
  <c r="F18" i="1"/>
  <c r="F19" i="1"/>
  <c r="F27" i="1"/>
  <c r="F22" i="1"/>
  <c r="F24" i="1"/>
  <c r="F23" i="1"/>
  <c r="F25" i="1"/>
  <c r="F21" i="1"/>
  <c r="F26" i="1"/>
  <c r="J22" i="1"/>
  <c r="J23" i="1"/>
  <c r="J24" i="1"/>
  <c r="J25" i="1"/>
  <c r="J21" i="1"/>
  <c r="J20" i="1"/>
  <c r="H8" i="1" l="1"/>
  <c r="G9" i="1"/>
  <c r="H9" i="1" l="1"/>
  <c r="G10" i="1"/>
  <c r="G11" i="1" l="1"/>
  <c r="H10" i="1"/>
  <c r="G12" i="1" l="1"/>
  <c r="H11" i="1"/>
  <c r="G13" i="1" l="1"/>
  <c r="H12" i="1"/>
  <c r="H13" i="1" l="1"/>
  <c r="G14" i="1"/>
  <c r="H14" i="1" l="1"/>
  <c r="G15" i="1"/>
  <c r="H15" i="1" l="1"/>
  <c r="G16" i="1"/>
  <c r="H16" i="1" l="1"/>
  <c r="G17" i="1"/>
  <c r="G18" i="1" l="1"/>
  <c r="H17" i="1"/>
  <c r="H18" i="1" l="1"/>
  <c r="G19" i="1"/>
  <c r="H19" i="1" l="1"/>
  <c r="G20" i="1"/>
  <c r="G21" i="1" l="1"/>
  <c r="H20" i="1"/>
  <c r="H21" i="1" l="1"/>
  <c r="G22" i="1"/>
  <c r="G23" i="1" l="1"/>
  <c r="H22" i="1"/>
  <c r="H23" i="1" l="1"/>
  <c r="G24" i="1"/>
  <c r="H24" i="1" l="1"/>
  <c r="G25" i="1"/>
  <c r="H25" i="1" l="1"/>
  <c r="G26" i="1"/>
  <c r="H26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<sst xmlns="http://schemas.openxmlformats.org/spreadsheetml/2006/main" count="12" uniqueCount="12">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</sst>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  <xf numFmtId="165" fontId="14" fillId="0" borderId="2" xfId="2" applyFont="1" applyBorder="1"/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27614087567587E-2"/>
          <c:y val="6.0827249047258544E-2"/>
          <c:w val="0.8471236374318849"/>
          <c:h val="0.730216018888019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Foglio1!$J$8:$J$25</c:f>
              <c:numCache>
                <c:formatCode>[$-410]General</c:formatCode>
                <c:ptCount val="18"/>
                <c:pt idx="0">
                  <c:v>5000</c:v>
                </c:pt>
                <c:pt idx="1">
                  <c:v>4000</c:v>
                </c:pt>
                <c:pt idx="2">
                  <c:v>3350</c:v>
                </c:pt>
                <c:pt idx="3">
                  <c:v>2360</c:v>
                </c:pt>
                <c:pt idx="4">
                  <c:v>2000</c:v>
                </c:pt>
                <c:pt idx="5">
                  <c:v>1600</c:v>
                </c:pt>
                <c:pt idx="6">
                  <c:v>1400</c:v>
                </c:pt>
                <c:pt idx="7">
                  <c:v>1250</c:v>
                </c:pt>
                <c:pt idx="8">
                  <c:v>1000</c:v>
                </c:pt>
                <c:pt idx="9">
                  <c:v>850</c:v>
                </c:pt>
                <c:pt idx="10">
                  <c:v>710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250</c:v>
                </c:pt>
                <c:pt idx="16">
                  <c:v>125</c:v>
                </c:pt>
                <c:pt idx="17">
                  <c:v>63</c:v>
                </c:pt>
              </c:numCache>
            </c:numRef>
          </c:xVal>
          <c:yVal>
            <c:numRef>
              <c:f>Foglio1!$K$8:$K$25</c:f>
              <c:numCache>
                <c:formatCode>[$-410]General</c:formatCode>
                <c:ptCount val="18"/>
                <c:pt idx="0">
                  <c:v>99.84289259773675</c:v>
                </c:pt>
                <c:pt idx="1">
                  <c:v>93.747580773697038</c:v>
                </c:pt>
                <c:pt idx="2">
                  <c:v>84.466859445797951</c:v>
                </c:pt>
                <c:pt idx="3">
                  <c:v>70.33402399872493</c:v>
                </c:pt>
                <c:pt idx="4">
                  <c:v>64.404927252441993</c:v>
                </c:pt>
                <c:pt idx="5">
                  <c:v>57.073248480156657</c:v>
                </c:pt>
                <c:pt idx="6">
                  <c:v>53.874177463056995</c:v>
                </c:pt>
                <c:pt idx="7">
                  <c:v>50.955167467383134</c:v>
                </c:pt>
                <c:pt idx="8">
                  <c:v>46.913636467132676</c:v>
                </c:pt>
                <c:pt idx="9">
                  <c:v>43.766934584120762</c:v>
                </c:pt>
                <c:pt idx="10">
                  <c:v>40.765955509005217</c:v>
                </c:pt>
                <c:pt idx="11" formatCode="_(* #,##0.00_);_(* \(#,##0.00\);_(* &quot;-&quot;??_);_(@_)">
                  <c:v>36.949839477219427</c:v>
                </c:pt>
                <c:pt idx="12" formatCode="_(* #,##0.00_);_(* \(#,##0.00\);_(* &quot;-&quot;??_);_(@_)">
                  <c:v>33.158769553040827</c:v>
                </c:pt>
                <c:pt idx="13" formatCode="_(* #,##0.00_);_(* \(#,##0.00\);_(* &quot;-&quot;??_);_(@_)">
                  <c:v>28.160932625970531</c:v>
                </c:pt>
                <c:pt idx="14" formatCode="_(* #,##0.00_);_(* \(#,##0.00\);_(* &quot;-&quot;??_);_(@_)">
                  <c:v>20.751838611990248</c:v>
                </c:pt>
                <c:pt idx="15" formatCode="_(* #,##0.00_);_(* \(#,##0.00\);_(* &quot;-&quot;??_);_(@_)">
                  <c:v>16.202554702975924</c:v>
                </c:pt>
                <c:pt idx="16" formatCode="_(* #,##0.00_);_(* \(#,##0.00\);_(* &quot;-&quot;??_);_(@_)">
                  <c:v>5.1663289237004388</c:v>
                </c:pt>
                <c:pt idx="17" formatCode="_(* #,##0.00_);_(* \(#,##0.00\);_(* &quot;-&quot;??_);_(@_)">
                  <c:v>0.69673717525443579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338136</xdr:colOff>
      <xdr:row>27</xdr:row>
      <xdr:rowOff>160867</xdr:rowOff>
    </xdr:from>
    <xdr:to>
      <xdr:col>8</xdr:col>
      <xdr:colOff>711199</xdr:colOff>
      <xdr:row>44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4"/>
  <sheetViews>
    <sheetView tabSelected="1" topLeftCell="C1" zoomScale="90" zoomScaleNormal="90" workbookViewId="0">
      <selection activeCell="L34" sqref="L34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5000</v>
      </c>
      <c r="C8" s="6">
        <v>3.54</v>
      </c>
      <c r="D8" s="7">
        <v>2.85</v>
      </c>
      <c r="E8" s="6">
        <f t="shared" ref="E8:E26" si="0">C8-D8</f>
        <v>0.69</v>
      </c>
      <c r="F8" s="6">
        <f t="shared" ref="F8:F20" si="1">(E8/$E$27)*100</f>
        <v>0.15710740226325737</v>
      </c>
      <c r="G8" s="6">
        <f>E27-E8</f>
        <v>438.49999999999994</v>
      </c>
      <c r="H8" s="6">
        <f>(G8/$E$27)*100</f>
        <v>99.84289259773675</v>
      </c>
      <c r="I8" s="3"/>
      <c r="J8" s="48">
        <v>5000</v>
      </c>
      <c r="K8" s="29">
        <v>99.84289259773675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4000</v>
      </c>
      <c r="C9" s="33">
        <v>29.5</v>
      </c>
      <c r="D9" s="33">
        <v>2.73</v>
      </c>
      <c r="E9" s="6">
        <f t="shared" si="0"/>
        <v>26.77</v>
      </c>
      <c r="F9" s="6">
        <f t="shared" si="1"/>
        <v>6.0953118240397099</v>
      </c>
      <c r="G9" s="6">
        <f>G8-E9</f>
        <v>411.72999999999996</v>
      </c>
      <c r="H9" s="6">
        <f>(G9/$E$27)*100</f>
        <v>93.747580773697038</v>
      </c>
      <c r="I9" s="3"/>
      <c r="J9" s="37">
        <v>4000</v>
      </c>
      <c r="K9" s="37">
        <v>93.747580773697038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3350</v>
      </c>
      <c r="C10" s="33">
        <v>43.6</v>
      </c>
      <c r="D10" s="33">
        <v>2.84</v>
      </c>
      <c r="E10" s="6">
        <f t="shared" si="0"/>
        <v>40.760000000000005</v>
      </c>
      <c r="F10" s="6">
        <f t="shared" si="1"/>
        <v>9.2807213278990908</v>
      </c>
      <c r="G10" s="6">
        <f>G9-E10</f>
        <v>370.96999999999997</v>
      </c>
      <c r="H10" s="6">
        <f>(G10/$E$27)*100</f>
        <v>84.466859445797951</v>
      </c>
      <c r="I10" s="3"/>
      <c r="J10" s="38">
        <v>3350</v>
      </c>
      <c r="K10" s="38">
        <v>84.466859445797951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2360</v>
      </c>
      <c r="C11" s="33">
        <v>64.8</v>
      </c>
      <c r="D11" s="33">
        <v>2.73</v>
      </c>
      <c r="E11" s="6">
        <f t="shared" si="0"/>
        <v>62.07</v>
      </c>
      <c r="F11" s="6">
        <f t="shared" si="1"/>
        <v>14.132835447073022</v>
      </c>
      <c r="G11" s="6">
        <f>G10-E11</f>
        <v>308.89999999999998</v>
      </c>
      <c r="H11" s="6">
        <f>(G11/$E$27)*100</f>
        <v>70.33402399872493</v>
      </c>
      <c r="I11" s="3"/>
      <c r="J11" s="37">
        <v>2360</v>
      </c>
      <c r="K11" s="37">
        <v>70.33402399872493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2000</v>
      </c>
      <c r="C12" s="6">
        <v>28.8</v>
      </c>
      <c r="D12" s="33">
        <v>2.76</v>
      </c>
      <c r="E12" s="6">
        <f t="shared" si="0"/>
        <v>26.04</v>
      </c>
      <c r="F12" s="6">
        <f t="shared" si="1"/>
        <v>5.92909674628293</v>
      </c>
      <c r="G12" s="6">
        <f>G11-E12</f>
        <v>282.85999999999996</v>
      </c>
      <c r="H12" s="6">
        <f>(G12/$E$27)*100</f>
        <v>64.404927252441993</v>
      </c>
      <c r="I12" s="3"/>
      <c r="J12" s="38">
        <v>2000</v>
      </c>
      <c r="K12" s="38">
        <v>64.404927252441993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1600</v>
      </c>
      <c r="C13" s="6">
        <v>35.1</v>
      </c>
      <c r="D13" s="33">
        <v>2.9</v>
      </c>
      <c r="E13" s="6">
        <f t="shared" si="0"/>
        <v>32.200000000000003</v>
      </c>
      <c r="F13" s="6">
        <f t="shared" si="1"/>
        <v>7.3316787722853451</v>
      </c>
      <c r="G13" s="6">
        <f>G12-E13</f>
        <v>250.65999999999997</v>
      </c>
      <c r="H13" s="6">
        <f t="shared" ref="H13:H20" si="2">(G13/$E$27)*100</f>
        <v>57.073248480156657</v>
      </c>
      <c r="I13" s="3"/>
      <c r="J13" s="37">
        <v>1600</v>
      </c>
      <c r="K13" s="37">
        <v>57.073248480156657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1400</v>
      </c>
      <c r="C14" s="4">
        <v>17.2</v>
      </c>
      <c r="D14" s="33">
        <v>3.15</v>
      </c>
      <c r="E14" s="6">
        <f t="shared" si="0"/>
        <v>14.049999999999999</v>
      </c>
      <c r="F14" s="6">
        <f t="shared" si="1"/>
        <v>3.1990710170996612</v>
      </c>
      <c r="G14" s="6">
        <f t="shared" ref="G14:G22" si="3">G13-E14</f>
        <v>236.60999999999996</v>
      </c>
      <c r="H14" s="6">
        <f t="shared" si="2"/>
        <v>53.874177463056995</v>
      </c>
      <c r="I14" s="3"/>
      <c r="J14" s="38">
        <v>1400</v>
      </c>
      <c r="K14" s="38">
        <v>53.874177463056995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6">
        <v>1250</v>
      </c>
      <c r="C15" s="23">
        <v>15.7</v>
      </c>
      <c r="D15" s="33">
        <v>2.88</v>
      </c>
      <c r="E15" s="6">
        <f t="shared" si="0"/>
        <v>12.82</v>
      </c>
      <c r="F15" s="6">
        <f t="shared" si="1"/>
        <v>2.9190099956738544</v>
      </c>
      <c r="G15" s="6">
        <f t="shared" si="3"/>
        <v>223.78999999999996</v>
      </c>
      <c r="H15" s="6">
        <f t="shared" si="2"/>
        <v>50.955167467383134</v>
      </c>
      <c r="I15" s="3"/>
      <c r="J15" s="37">
        <v>1250</v>
      </c>
      <c r="K15" s="37">
        <v>50.955167467383134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1000</v>
      </c>
      <c r="C16" s="25">
        <v>20.5</v>
      </c>
      <c r="D16" s="34">
        <v>2.75</v>
      </c>
      <c r="E16" s="6">
        <f t="shared" si="0"/>
        <v>17.75</v>
      </c>
      <c r="F16" s="6">
        <f t="shared" si="1"/>
        <v>4.0415310002504619</v>
      </c>
      <c r="G16" s="6">
        <f t="shared" si="3"/>
        <v>206.03999999999996</v>
      </c>
      <c r="H16" s="6">
        <f t="shared" si="2"/>
        <v>46.913636467132676</v>
      </c>
      <c r="I16" s="3"/>
      <c r="J16" s="38">
        <v>1000</v>
      </c>
      <c r="K16" s="38">
        <v>46.913636467132676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850</v>
      </c>
      <c r="C17" s="25">
        <v>16.899999999999999</v>
      </c>
      <c r="D17" s="35">
        <v>3.08</v>
      </c>
      <c r="E17" s="6">
        <f t="shared" si="0"/>
        <v>13.819999999999999</v>
      </c>
      <c r="F17" s="6">
        <f t="shared" si="1"/>
        <v>3.1467018830119082</v>
      </c>
      <c r="G17" s="6">
        <f t="shared" si="3"/>
        <v>192.21999999999997</v>
      </c>
      <c r="H17" s="6">
        <f t="shared" si="2"/>
        <v>43.766934584120762</v>
      </c>
      <c r="I17" s="3"/>
      <c r="J17" s="37">
        <v>850</v>
      </c>
      <c r="K17" s="37">
        <v>43.766934584120762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710</v>
      </c>
      <c r="C18" s="25">
        <v>16.260000000000002</v>
      </c>
      <c r="D18" s="34">
        <v>3.08</v>
      </c>
      <c r="E18" s="6">
        <f t="shared" si="0"/>
        <v>13.180000000000001</v>
      </c>
      <c r="F18" s="6">
        <f t="shared" si="1"/>
        <v>3.0009790751155547</v>
      </c>
      <c r="G18" s="6">
        <f t="shared" si="3"/>
        <v>179.03999999999996</v>
      </c>
      <c r="H18" s="6">
        <f t="shared" si="2"/>
        <v>40.765955509005217</v>
      </c>
      <c r="I18" s="3"/>
      <c r="J18" s="38">
        <v>710</v>
      </c>
      <c r="K18" s="38">
        <v>40.765955509005217</v>
      </c>
      <c r="L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1024" ht="14.25" customHeight="1">
      <c r="A19" s="3"/>
      <c r="B19" s="22">
        <v>600</v>
      </c>
      <c r="C19" s="25">
        <v>20.2</v>
      </c>
      <c r="D19" s="34">
        <v>3.44</v>
      </c>
      <c r="E19" s="6">
        <f t="shared" si="0"/>
        <v>16.759999999999998</v>
      </c>
      <c r="F19" s="26">
        <f t="shared" si="1"/>
        <v>3.8161160317857878</v>
      </c>
      <c r="G19" s="32">
        <f t="shared" si="3"/>
        <v>162.27999999999997</v>
      </c>
      <c r="H19" s="26">
        <f t="shared" si="2"/>
        <v>36.949839477219427</v>
      </c>
      <c r="I19" s="3"/>
      <c r="J19" s="28">
        <f t="shared" ref="J19:J25" si="4">B19</f>
        <v>600</v>
      </c>
      <c r="K19" s="31">
        <v>36.949839477219427</v>
      </c>
      <c r="L19" s="3"/>
      <c r="O19" s="3"/>
      <c r="P19" s="3"/>
      <c r="Q19" s="3"/>
      <c r="R19" s="3"/>
      <c r="S19" s="3"/>
      <c r="T19" s="3"/>
      <c r="U19" s="3"/>
      <c r="V19" s="3"/>
      <c r="W19" s="3"/>
      <c r="AME19"/>
      <c r="AMF19"/>
      <c r="AMG19"/>
      <c r="AMH19"/>
      <c r="AMI19"/>
      <c r="AMJ19"/>
    </row>
    <row r="20" spans="1:1024" ht="14.25" customHeight="1">
      <c r="A20" s="3"/>
      <c r="B20" s="22">
        <v>500</v>
      </c>
      <c r="C20" s="25">
        <v>20.059999999999999</v>
      </c>
      <c r="D20" s="34">
        <v>3.41</v>
      </c>
      <c r="E20" s="6">
        <f t="shared" si="0"/>
        <v>16.649999999999999</v>
      </c>
      <c r="F20" s="26">
        <f t="shared" si="1"/>
        <v>3.7910699241786014</v>
      </c>
      <c r="G20" s="32">
        <f t="shared" si="3"/>
        <v>145.62999999999997</v>
      </c>
      <c r="H20" s="26">
        <f t="shared" si="2"/>
        <v>33.158769553040827</v>
      </c>
      <c r="I20" s="3"/>
      <c r="J20" s="29">
        <f t="shared" si="4"/>
        <v>500</v>
      </c>
      <c r="K20" s="30">
        <v>33.158769553040827</v>
      </c>
      <c r="L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400</v>
      </c>
      <c r="C21" s="25">
        <v>24.99</v>
      </c>
      <c r="D21" s="34">
        <v>3.04</v>
      </c>
      <c r="E21" s="6">
        <f t="shared" si="0"/>
        <v>21.95</v>
      </c>
      <c r="F21" s="26">
        <f t="shared" ref="F21:F27" si="5">(E21/$E$27)*100</f>
        <v>4.9978369270702894</v>
      </c>
      <c r="G21" s="32">
        <f t="shared" si="3"/>
        <v>123.67999999999996</v>
      </c>
      <c r="H21" s="26">
        <f t="shared" ref="H21:H26" si="6">(G21/$E$27)*100</f>
        <v>28.160932625970531</v>
      </c>
      <c r="I21" s="3"/>
      <c r="J21" s="28">
        <f t="shared" si="4"/>
        <v>400</v>
      </c>
      <c r="K21" s="31">
        <v>28.160932625970531</v>
      </c>
      <c r="L21" s="3"/>
      <c r="M21" s="3"/>
      <c r="N21" s="3"/>
      <c r="O21" s="3"/>
      <c r="P21" s="3"/>
      <c r="Q21" s="3"/>
      <c r="R21" s="3"/>
      <c r="S21" s="3"/>
      <c r="T21" s="3"/>
      <c r="AMB21"/>
      <c r="AMC21"/>
      <c r="AMD21"/>
      <c r="AME21"/>
      <c r="AMF21"/>
      <c r="AMG21"/>
      <c r="AMH21"/>
      <c r="AMI21"/>
      <c r="AMJ21"/>
    </row>
    <row r="22" spans="1:1024" ht="14.25" customHeight="1">
      <c r="A22" s="3"/>
      <c r="B22" s="22">
        <v>300</v>
      </c>
      <c r="C22" s="25">
        <v>35.64</v>
      </c>
      <c r="D22" s="34">
        <v>3.1</v>
      </c>
      <c r="E22" s="6">
        <f t="shared" si="0"/>
        <v>32.54</v>
      </c>
      <c r="F22" s="26">
        <f t="shared" si="5"/>
        <v>7.4090940139802832</v>
      </c>
      <c r="G22" s="32">
        <f t="shared" si="3"/>
        <v>91.139999999999958</v>
      </c>
      <c r="H22" s="26">
        <f t="shared" si="6"/>
        <v>20.751838611990248</v>
      </c>
      <c r="I22" s="3"/>
      <c r="J22" s="29">
        <f t="shared" si="4"/>
        <v>300</v>
      </c>
      <c r="K22" s="30">
        <v>20.751838611990248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3"/>
      <c r="B23" s="22">
        <v>250</v>
      </c>
      <c r="C23" s="25">
        <v>22.96</v>
      </c>
      <c r="D23" s="34">
        <v>2.98</v>
      </c>
      <c r="E23" s="6">
        <f t="shared" si="0"/>
        <v>19.98</v>
      </c>
      <c r="F23" s="26">
        <f t="shared" si="5"/>
        <v>4.5492839090143224</v>
      </c>
      <c r="G23" s="32">
        <f t="shared" ref="G23:G25" si="7">G22-E23</f>
        <v>71.159999999999954</v>
      </c>
      <c r="H23" s="26">
        <f t="shared" si="6"/>
        <v>16.202554702975924</v>
      </c>
      <c r="I23" s="3"/>
      <c r="J23" s="28">
        <f t="shared" si="4"/>
        <v>250</v>
      </c>
      <c r="K23" s="31">
        <v>16.202554702975924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8"/>
      <c r="B24" s="22">
        <v>125</v>
      </c>
      <c r="C24" s="25">
        <v>51.6</v>
      </c>
      <c r="D24" s="34">
        <v>3.13</v>
      </c>
      <c r="E24" s="6">
        <f t="shared" si="0"/>
        <v>48.47</v>
      </c>
      <c r="F24" s="26">
        <f t="shared" si="5"/>
        <v>11.036225779275485</v>
      </c>
      <c r="G24" s="32">
        <f t="shared" si="7"/>
        <v>22.689999999999955</v>
      </c>
      <c r="H24" s="26">
        <f t="shared" si="6"/>
        <v>5.1663289237004388</v>
      </c>
      <c r="I24" s="3"/>
      <c r="J24" s="29">
        <f t="shared" si="4"/>
        <v>125</v>
      </c>
      <c r="K24" s="30">
        <v>5.1663289237004388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ME24"/>
      <c r="AMF24"/>
      <c r="AMG24"/>
      <c r="AMH24"/>
      <c r="AMI24"/>
      <c r="AMJ24"/>
    </row>
    <row r="25" spans="1:1024" ht="14.25" customHeight="1">
      <c r="A25" s="3"/>
      <c r="B25" s="22">
        <v>63</v>
      </c>
      <c r="C25" s="25">
        <v>23</v>
      </c>
      <c r="D25" s="34">
        <v>3.37</v>
      </c>
      <c r="E25" s="6">
        <f t="shared" si="0"/>
        <v>19.63</v>
      </c>
      <c r="F25" s="26">
        <f t="shared" si="5"/>
        <v>4.4695917484460033</v>
      </c>
      <c r="G25" s="32">
        <f t="shared" si="7"/>
        <v>3.0599999999999561</v>
      </c>
      <c r="H25" s="26">
        <f t="shared" si="6"/>
        <v>0.69673717525443579</v>
      </c>
      <c r="I25" s="3"/>
      <c r="J25" s="28">
        <f t="shared" si="4"/>
        <v>63</v>
      </c>
      <c r="K25" s="31">
        <v>0.69673717525443579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36" t="s">
        <v>5</v>
      </c>
      <c r="C26" s="25">
        <v>7.06</v>
      </c>
      <c r="D26" s="34">
        <v>3.31</v>
      </c>
      <c r="E26" s="6">
        <f t="shared" si="0"/>
        <v>3.7499999999999996</v>
      </c>
      <c r="F26" s="26">
        <f t="shared" si="5"/>
        <v>0.85384457751770304</v>
      </c>
      <c r="G26" s="32">
        <f>G25-E26</f>
        <v>-0.69000000000004347</v>
      </c>
      <c r="H26" s="26">
        <f t="shared" si="6"/>
        <v>-0.15710740226326728</v>
      </c>
      <c r="I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AMF26"/>
      <c r="AMG26"/>
      <c r="AMH26"/>
      <c r="AMI26"/>
      <c r="AMJ26"/>
    </row>
    <row r="27" spans="1:1024" ht="14.25" customHeight="1">
      <c r="A27" s="3"/>
      <c r="B27" s="6" t="s">
        <v>6</v>
      </c>
      <c r="C27" s="24">
        <f>SUM(C9:C26)</f>
        <v>493.86999999999995</v>
      </c>
      <c r="D27" s="33">
        <f>SUM(D9:D26)</f>
        <v>54.68</v>
      </c>
      <c r="E27" s="6">
        <f>SUM(E9:E26)</f>
        <v>439.18999999999994</v>
      </c>
      <c r="F27" s="26">
        <f t="shared" si="5"/>
        <v>100</v>
      </c>
      <c r="G27" s="32"/>
      <c r="H27" s="6"/>
      <c r="I27" s="3"/>
      <c r="J27" s="3"/>
      <c r="K27" s="3"/>
      <c r="L27" s="3"/>
      <c r="M27" s="3"/>
      <c r="N27" s="3"/>
      <c r="O27" s="3"/>
      <c r="P27" s="8"/>
      <c r="Q27" s="3"/>
      <c r="R27" s="3"/>
      <c r="S27" s="3"/>
      <c r="T27" s="3"/>
      <c r="U27" s="3"/>
      <c r="V27" s="3"/>
      <c r="W27" s="3"/>
      <c r="X27" s="3"/>
      <c r="Y27" s="3"/>
      <c r="Z27" s="3"/>
      <c r="AMH27"/>
      <c r="AMI27"/>
      <c r="AMJ27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14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1024" ht="29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0"/>
      <c r="W30" s="10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4.25" customHeight="1">
      <c r="A33" s="3"/>
      <c r="B33" s="3"/>
      <c r="C33" s="3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" customHeight="1">
      <c r="A34" s="10"/>
      <c r="B34" s="10"/>
      <c r="C34" s="10"/>
      <c r="D34" s="9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1"/>
      <c r="B37" s="21"/>
      <c r="C37" s="21"/>
      <c r="D37" s="21"/>
      <c r="E37" s="21"/>
      <c r="F37" s="21"/>
      <c r="G37" s="21"/>
      <c r="H37" s="21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19"/>
      <c r="C48" s="19"/>
      <c r="D48" s="20"/>
      <c r="E48" s="19"/>
      <c r="F48" s="19"/>
      <c r="G48" s="19"/>
      <c r="H48" s="19"/>
      <c r="I48" s="1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4.25" customHeight="1">
      <c r="A1004" s="3"/>
      <c r="B1004" s="3"/>
      <c r="C1004" s="3"/>
      <c r="D1004" s="9"/>
      <c r="E1004" s="3"/>
      <c r="F1004" s="3"/>
      <c r="G1004" s="3"/>
      <c r="H1004" s="3"/>
      <c r="I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</sheetData>
  <mergeCells count="1">
    <mergeCell ref="B4:H6"/>
  </mergeCells>
  <conditionalFormatting sqref="A1:H3 A4:B4 A5:A6 A35:B35 A36:A37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2020-01-20T08:08:58Z</dcterms:modified>
</cp:coreProperties>
</file>