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DOMENICO PF\Curve Granulometriche\sabbie SOFAP mauritius\"/>
    </mc:Choice>
  </mc:AlternateContent>
  <xr:revisionPtr revIDLastSave="0" documentId="8_{22515627-B5DB-4C01-A11D-615442F84629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D26" i="1"/>
  <c r="C26" i="1"/>
  <c r="E11" i="1" l="1"/>
  <c r="E12" i="1"/>
  <c r="E13" i="1"/>
  <c r="E14" i="1"/>
  <c r="E15" i="1"/>
  <c r="E17" i="1"/>
  <c r="E25" i="1"/>
  <c r="E24" i="1"/>
  <c r="E23" i="1"/>
  <c r="E22" i="1"/>
  <c r="E21" i="1"/>
  <c r="E20" i="1"/>
  <c r="E19" i="1"/>
  <c r="E18" i="1"/>
  <c r="E16" i="1"/>
  <c r="E26" i="1" l="1"/>
  <c r="G8" i="1" s="1"/>
  <c r="J18" i="1"/>
  <c r="G9" i="1" l="1"/>
  <c r="H8" i="1"/>
  <c r="F9" i="1"/>
  <c r="F8" i="1"/>
  <c r="F10" i="1"/>
  <c r="F16" i="1"/>
  <c r="F19" i="1"/>
  <c r="F15" i="1"/>
  <c r="F11" i="1"/>
  <c r="F13" i="1"/>
  <c r="F14" i="1"/>
  <c r="F12" i="1"/>
  <c r="F17" i="1"/>
  <c r="F18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10" i="1" l="1"/>
  <c r="H9" i="1"/>
  <c r="H10" i="1" l="1"/>
  <c r="G11" i="1"/>
  <c r="H11" i="1" l="1"/>
  <c r="G12" i="1"/>
  <c r="H12" i="1" l="1"/>
  <c r="G13" i="1"/>
  <c r="H13" i="1" l="1"/>
  <c r="G14" i="1"/>
  <c r="H14" i="1" l="1"/>
  <c r="G15" i="1"/>
  <c r="H15" i="1" l="1"/>
  <c r="G16" i="1"/>
  <c r="G17" i="1" l="1"/>
  <c r="H16" i="1"/>
  <c r="H17" i="1" l="1"/>
  <c r="G18" i="1"/>
  <c r="H18" i="1" l="1"/>
  <c r="G19" i="1"/>
  <c r="G20" i="1" l="1"/>
  <c r="H19" i="1"/>
  <c r="H20" i="1" l="1"/>
  <c r="G21" i="1"/>
  <c r="G22" i="1" l="1"/>
  <c r="H21" i="1"/>
  <c r="H22" i="1" l="1"/>
  <c r="G23" i="1"/>
  <c r="H23" i="1" l="1"/>
  <c r="G24" i="1"/>
  <c r="H24" i="1" l="1"/>
  <c r="G25" i="1"/>
  <c r="H25" i="1" s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<sst xmlns="http://schemas.openxmlformats.org/spreadsheetml/2006/main" count="12" uniqueCount="12">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</sst>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5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1" xfId="2" applyFont="1" applyBorder="1" applyAlignment="1">
      <alignment horizontal="right"/>
    </xf>
    <xf numFmtId="165" fontId="2" fillId="0" borderId="4" xfId="2" applyFont="1" applyBorder="1" applyAlignment="1">
      <alignment horizontal="right"/>
    </xf>
    <xf numFmtId="165" fontId="2" fillId="0" borderId="0" xfId="2" applyAlignment="1">
      <alignment horizontal="right"/>
    </xf>
    <xf numFmtId="165" fontId="2" fillId="0" borderId="3" xfId="2" applyFont="1" applyBorder="1" applyAlignment="1">
      <alignment horizontal="right"/>
    </xf>
    <xf numFmtId="165" fontId="13" fillId="0" borderId="2" xfId="2" applyFont="1" applyBorder="1"/>
    <xf numFmtId="165" fontId="15" fillId="0" borderId="2" xfId="2" applyFont="1" applyBorder="1"/>
    <xf numFmtId="165" fontId="7" fillId="0" borderId="7" xfId="2" applyFont="1" applyFill="1" applyBorder="1" applyAlignment="1">
      <alignment horizontal="center" wrapText="1"/>
    </xf>
    <xf numFmtId="165" fontId="7" fillId="0" borderId="8" xfId="2" applyFont="1" applyFill="1" applyBorder="1" applyAlignment="1">
      <alignment horizontal="center" wrapText="1"/>
    </xf>
    <xf numFmtId="165" fontId="7" fillId="0" borderId="9" xfId="2" applyFont="1" applyFill="1" applyBorder="1" applyAlignment="1">
      <alignment horizontal="center" wrapText="1"/>
    </xf>
    <xf numFmtId="165" fontId="7" fillId="0" borderId="10" xfId="2" applyFont="1" applyFill="1" applyBorder="1" applyAlignment="1">
      <alignment horizontal="center" wrapText="1"/>
    </xf>
    <xf numFmtId="165" fontId="7" fillId="0" borderId="0" xfId="2" applyFont="1" applyFill="1" applyBorder="1" applyAlignment="1">
      <alignment horizontal="center" wrapText="1"/>
    </xf>
    <xf numFmtId="165" fontId="7" fillId="0" borderId="11" xfId="2" applyFont="1" applyFill="1" applyBorder="1" applyAlignment="1">
      <alignment horizontal="center" wrapText="1"/>
    </xf>
    <xf numFmtId="165" fontId="7" fillId="0" borderId="12" xfId="2" applyFont="1" applyFill="1" applyBorder="1" applyAlignment="1">
      <alignment horizontal="center" wrapText="1"/>
    </xf>
    <xf numFmtId="165" fontId="7" fillId="0" borderId="13" xfId="2" applyFont="1" applyFill="1" applyBorder="1" applyAlignment="1">
      <alignment horizontal="center" wrapText="1"/>
    </xf>
    <xf numFmtId="165" fontId="7" fillId="0" borderId="14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Foglio1!$J$8:$J$24</c:f>
              <c:numCache>
                <c:formatCode>[$-410]General</c:formatCode>
                <c:ptCount val="17"/>
                <c:pt idx="0">
                  <c:v>4000</c:v>
                </c:pt>
                <c:pt idx="1">
                  <c:v>3350</c:v>
                </c:pt>
                <c:pt idx="2">
                  <c:v>2360</c:v>
                </c:pt>
                <c:pt idx="3">
                  <c:v>2000</c:v>
                </c:pt>
                <c:pt idx="4">
                  <c:v>1600</c:v>
                </c:pt>
                <c:pt idx="5">
                  <c:v>1400</c:v>
                </c:pt>
                <c:pt idx="6">
                  <c:v>1250</c:v>
                </c:pt>
                <c:pt idx="7">
                  <c:v>1000</c:v>
                </c:pt>
                <c:pt idx="8">
                  <c:v>850</c:v>
                </c:pt>
                <c:pt idx="9">
                  <c:v>710</c:v>
                </c:pt>
                <c:pt idx="10">
                  <c:v>600</c:v>
                </c:pt>
                <c:pt idx="11">
                  <c:v>500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125</c:v>
                </c:pt>
                <c:pt idx="16">
                  <c:v>63</c:v>
                </c:pt>
              </c:numCache>
            </c:numRef>
          </c:xVal>
          <c:yVal>
            <c:numRef>
              <c:f>Foglio1!$K$8:$K$24</c:f>
              <c:numCache>
                <c:formatCode>[$-410]General</c:formatCode>
                <c:ptCount val="17"/>
                <c:pt idx="3">
                  <c:v>100</c:v>
                </c:pt>
                <c:pt idx="4">
                  <c:v>98.740277870105686</c:v>
                </c:pt>
                <c:pt idx="5">
                  <c:v>95.934986372399109</c:v>
                </c:pt>
                <c:pt idx="6">
                  <c:v>91.524297015223027</c:v>
                </c:pt>
                <c:pt idx="7">
                  <c:v>74.822176427574277</c:v>
                </c:pt>
                <c:pt idx="8">
                  <c:v>49.667619490793058</c:v>
                </c:pt>
                <c:pt idx="9">
                  <c:v>31.031044339559934</c:v>
                </c:pt>
                <c:pt idx="10" formatCode="_(* #,##0.00_);_(* \(#,##0.00\);_(* &quot;-&quot;??_);_(@_)">
                  <c:v>15.54543641560859</c:v>
                </c:pt>
                <c:pt idx="11" formatCode="_(* #,##0.00_);_(* \(#,##0.00\);_(* &quot;-&quot;??_);_(@_)">
                  <c:v>7.0730572359236881</c:v>
                </c:pt>
                <c:pt idx="12" formatCode="_(* #,##0.00_);_(* \(#,##0.00\);_(* &quot;-&quot;??_);_(@_)">
                  <c:v>2.7554344213255364</c:v>
                </c:pt>
                <c:pt idx="13" formatCode="_(* #,##0.00_);_(* \(#,##0.00\);_(* &quot;-&quot;??_);_(@_)">
                  <c:v>1.5455693678122744</c:v>
                </c:pt>
                <c:pt idx="14" formatCode="_(* #,##0.00_);_(* \(#,##0.00\);_(* &quot;-&quot;??_);_(@_)">
                  <c:v>1.1799508076846403</c:v>
                </c:pt>
                <c:pt idx="15" formatCode="_(* #,##0.00_);_(* \(#,##0.00\);_(* &quot;-&quot;??_);_(@_)">
                  <c:v>1.0004653327128927</c:v>
                </c:pt>
                <c:pt idx="16" formatCode="_(* #,##0.00_);_(* \(#,##0.00\);_(* &quot;-&quot;??_);_(@_)">
                  <c:v>0.74785614571561831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</a:t>
                </a:r>
                <a:r>
                  <a:rPr lang="it-IT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%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8</xdr:col>
      <xdr:colOff>0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7" zoomScale="90" zoomScaleNormal="90" workbookViewId="0">
      <selection activeCell="L22" sqref="L22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6992187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9" t="s">
        <v>11</v>
      </c>
      <c r="C4" s="40"/>
      <c r="D4" s="40"/>
      <c r="E4" s="40"/>
      <c r="F4" s="40"/>
      <c r="G4" s="40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2"/>
      <c r="C5" s="43"/>
      <c r="D5" s="43"/>
      <c r="E5" s="43"/>
      <c r="F5" s="43"/>
      <c r="G5" s="43"/>
      <c r="H5" s="4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5"/>
      <c r="C6" s="46"/>
      <c r="D6" s="46"/>
      <c r="E6" s="46"/>
      <c r="F6" s="46"/>
      <c r="G6" s="46"/>
      <c r="H6" s="4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27" t="s">
        <v>10</v>
      </c>
      <c r="K7" s="27" t="s">
        <v>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>
        <v>4000</v>
      </c>
      <c r="C8" s="33"/>
      <c r="D8" s="33"/>
      <c r="E8" s="6">
        <f t="shared" ref="E8:E25" si="0">C8-D8</f>
        <v>0</v>
      </c>
      <c r="F8" s="6">
        <f t="shared" ref="F8:F19" si="1">(E8/$E$26)*100</f>
        <v>0</v>
      </c>
      <c r="G8" s="6">
        <f>E26-E8</f>
        <v>300.86</v>
      </c>
      <c r="H8" s="6">
        <f>(G8/$E$26)*100</f>
        <v>100</v>
      </c>
      <c r="I8" s="3"/>
      <c r="J8" s="37">
        <v>4000</v>
      </c>
      <c r="K8" s="3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>
        <v>3350</v>
      </c>
      <c r="C9" s="33"/>
      <c r="D9" s="33"/>
      <c r="E9" s="6">
        <f t="shared" si="0"/>
        <v>0</v>
      </c>
      <c r="F9" s="6">
        <f t="shared" si="1"/>
        <v>0</v>
      </c>
      <c r="G9" s="6">
        <f>G8-E9</f>
        <v>300.86</v>
      </c>
      <c r="H9" s="6">
        <f>(G9/$E$26)*100</f>
        <v>100</v>
      </c>
      <c r="I9" s="3"/>
      <c r="J9" s="38">
        <v>3350</v>
      </c>
      <c r="K9" s="3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33"/>
      <c r="D10" s="33"/>
      <c r="E10" s="6">
        <f t="shared" si="0"/>
        <v>0</v>
      </c>
      <c r="F10" s="6">
        <f t="shared" si="1"/>
        <v>0</v>
      </c>
      <c r="G10" s="6">
        <f>G9-E10</f>
        <v>300.86</v>
      </c>
      <c r="H10" s="6">
        <f>(G10/$E$26)*100</f>
        <v>100</v>
      </c>
      <c r="I10" s="3"/>
      <c r="J10" s="37">
        <v>2360</v>
      </c>
      <c r="K10" s="3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/>
      <c r="D11" s="33"/>
      <c r="E11" s="6">
        <f t="shared" si="0"/>
        <v>0</v>
      </c>
      <c r="F11" s="6">
        <f t="shared" si="1"/>
        <v>0</v>
      </c>
      <c r="G11" s="6">
        <f>G10-E11</f>
        <v>300.86</v>
      </c>
      <c r="H11" s="6">
        <f>(G11/$E$26)*100</f>
        <v>100</v>
      </c>
      <c r="I11" s="3"/>
      <c r="J11" s="38">
        <v>2000</v>
      </c>
      <c r="K11" s="38">
        <v>100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6">
        <v>6.69</v>
      </c>
      <c r="D12" s="33">
        <v>2.9</v>
      </c>
      <c r="E12" s="6">
        <f t="shared" si="0"/>
        <v>3.7900000000000005</v>
      </c>
      <c r="F12" s="6">
        <f t="shared" si="1"/>
        <v>1.2597221298943031</v>
      </c>
      <c r="G12" s="6">
        <f>G11-E12</f>
        <v>297.07</v>
      </c>
      <c r="H12" s="6">
        <f t="shared" ref="H12:H19" si="2">(G12/$E$26)*100</f>
        <v>98.740277870105686</v>
      </c>
      <c r="I12" s="3"/>
      <c r="J12" s="37">
        <v>1600</v>
      </c>
      <c r="K12" s="37">
        <v>98.740277870105686</v>
      </c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4">
        <v>10.039999999999999</v>
      </c>
      <c r="D13" s="33">
        <v>1.6</v>
      </c>
      <c r="E13" s="6">
        <f t="shared" si="0"/>
        <v>8.44</v>
      </c>
      <c r="F13" s="6">
        <f t="shared" si="1"/>
        <v>2.8052914977065742</v>
      </c>
      <c r="G13" s="6">
        <f t="shared" ref="G13:G21" si="3">G12-E13</f>
        <v>288.63</v>
      </c>
      <c r="H13" s="6">
        <f t="shared" si="2"/>
        <v>95.934986372399109</v>
      </c>
      <c r="I13" s="3"/>
      <c r="J13" s="38">
        <v>1400</v>
      </c>
      <c r="K13" s="38">
        <v>95.934986372399109</v>
      </c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3">
        <v>15.02</v>
      </c>
      <c r="D14" s="33">
        <v>1.75</v>
      </c>
      <c r="E14" s="6">
        <f t="shared" si="0"/>
        <v>13.27</v>
      </c>
      <c r="F14" s="6">
        <f t="shared" si="1"/>
        <v>4.4106893571760946</v>
      </c>
      <c r="G14" s="6">
        <f t="shared" si="3"/>
        <v>275.36</v>
      </c>
      <c r="H14" s="6">
        <f t="shared" si="2"/>
        <v>91.524297015223027</v>
      </c>
      <c r="I14" s="3"/>
      <c r="J14" s="37">
        <v>1250</v>
      </c>
      <c r="K14" s="37">
        <v>91.524297015223027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5">
        <v>53</v>
      </c>
      <c r="D15" s="34">
        <v>2.75</v>
      </c>
      <c r="E15" s="6">
        <f t="shared" si="0"/>
        <v>50.25</v>
      </c>
      <c r="F15" s="6">
        <f t="shared" si="1"/>
        <v>16.702120587648739</v>
      </c>
      <c r="G15" s="6">
        <f t="shared" si="3"/>
        <v>225.11</v>
      </c>
      <c r="H15" s="6">
        <f t="shared" si="2"/>
        <v>74.822176427574277</v>
      </c>
      <c r="I15" s="3"/>
      <c r="J15" s="38">
        <v>1000</v>
      </c>
      <c r="K15" s="38">
        <v>74.822176427574277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5">
        <v>78.5</v>
      </c>
      <c r="D16" s="35">
        <v>2.82</v>
      </c>
      <c r="E16" s="6">
        <f t="shared" si="0"/>
        <v>75.680000000000007</v>
      </c>
      <c r="F16" s="6">
        <f t="shared" si="1"/>
        <v>25.15455693678123</v>
      </c>
      <c r="G16" s="6">
        <f t="shared" si="3"/>
        <v>149.43</v>
      </c>
      <c r="H16" s="6">
        <f t="shared" si="2"/>
        <v>49.667619490793058</v>
      </c>
      <c r="I16" s="3"/>
      <c r="J16" s="37">
        <v>850</v>
      </c>
      <c r="K16" s="37">
        <v>49.667619490793058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5">
        <v>59.5</v>
      </c>
      <c r="D17" s="34">
        <v>3.43</v>
      </c>
      <c r="E17" s="6">
        <f t="shared" si="0"/>
        <v>56.07</v>
      </c>
      <c r="F17" s="6">
        <f t="shared" si="1"/>
        <v>18.636575151233131</v>
      </c>
      <c r="G17" s="6">
        <f t="shared" si="3"/>
        <v>93.360000000000014</v>
      </c>
      <c r="H17" s="6">
        <f t="shared" si="2"/>
        <v>31.031044339559934</v>
      </c>
      <c r="I17" s="3"/>
      <c r="J17" s="38">
        <v>710</v>
      </c>
      <c r="K17" s="38">
        <v>31.031044339559934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25">
        <v>50</v>
      </c>
      <c r="D18" s="34">
        <v>3.41</v>
      </c>
      <c r="E18" s="6">
        <f t="shared" si="0"/>
        <v>46.59</v>
      </c>
      <c r="F18" s="26">
        <f t="shared" si="1"/>
        <v>15.485607923951338</v>
      </c>
      <c r="G18" s="32">
        <f t="shared" si="3"/>
        <v>46.77000000000001</v>
      </c>
      <c r="H18" s="26">
        <f t="shared" si="2"/>
        <v>15.54543641560859</v>
      </c>
      <c r="I18" s="3"/>
      <c r="J18" s="28">
        <f t="shared" ref="J18:J24" si="4">B18</f>
        <v>600</v>
      </c>
      <c r="K18" s="31">
        <v>15.54543641560859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25">
        <v>28.91</v>
      </c>
      <c r="D19" s="34">
        <v>3.42</v>
      </c>
      <c r="E19" s="6">
        <f t="shared" si="0"/>
        <v>25.490000000000002</v>
      </c>
      <c r="F19" s="26">
        <f t="shared" si="1"/>
        <v>8.4723791796849035</v>
      </c>
      <c r="G19" s="32">
        <f t="shared" si="3"/>
        <v>21.280000000000008</v>
      </c>
      <c r="H19" s="26">
        <f t="shared" si="2"/>
        <v>7.0730572359236881</v>
      </c>
      <c r="I19" s="3"/>
      <c r="J19" s="29">
        <f t="shared" si="4"/>
        <v>500</v>
      </c>
      <c r="K19" s="30">
        <v>7.0730572359236881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25">
        <v>16.399999999999999</v>
      </c>
      <c r="D20" s="34">
        <v>3.41</v>
      </c>
      <c r="E20" s="6">
        <f t="shared" si="0"/>
        <v>12.989999999999998</v>
      </c>
      <c r="F20" s="26">
        <f t="shared" ref="F20:F26" si="5">(E20/$E$26)*100</f>
        <v>4.3176228145981517</v>
      </c>
      <c r="G20" s="32">
        <f t="shared" si="3"/>
        <v>8.2900000000000098</v>
      </c>
      <c r="H20" s="26">
        <f t="shared" ref="H20:H25" si="6">(G20/$E$26)*100</f>
        <v>2.7554344213255364</v>
      </c>
      <c r="I20" s="3"/>
      <c r="J20" s="28">
        <f t="shared" si="4"/>
        <v>400</v>
      </c>
      <c r="K20" s="31">
        <v>2.7554344213255364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25">
        <v>6.79</v>
      </c>
      <c r="D21" s="34">
        <v>3.15</v>
      </c>
      <c r="E21" s="6">
        <f t="shared" si="0"/>
        <v>3.64</v>
      </c>
      <c r="F21" s="26">
        <f t="shared" si="5"/>
        <v>1.209865053513262</v>
      </c>
      <c r="G21" s="32">
        <f t="shared" si="3"/>
        <v>4.6500000000000092</v>
      </c>
      <c r="H21" s="26">
        <f t="shared" si="6"/>
        <v>1.5455693678122744</v>
      </c>
      <c r="I21" s="3"/>
      <c r="J21" s="29">
        <f t="shared" si="4"/>
        <v>300</v>
      </c>
      <c r="K21" s="30">
        <v>1.5455693678122744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25">
        <v>4.08</v>
      </c>
      <c r="D22" s="34">
        <v>2.98</v>
      </c>
      <c r="E22" s="6">
        <f t="shared" si="0"/>
        <v>1.1000000000000001</v>
      </c>
      <c r="F22" s="26">
        <f t="shared" si="5"/>
        <v>0.36561856012763416</v>
      </c>
      <c r="G22" s="32">
        <f t="shared" ref="G22:G24" si="7">G21-E22</f>
        <v>3.5500000000000091</v>
      </c>
      <c r="H22" s="26">
        <f t="shared" si="6"/>
        <v>1.1799508076846403</v>
      </c>
      <c r="I22" s="3"/>
      <c r="J22" s="28">
        <f t="shared" si="4"/>
        <v>250</v>
      </c>
      <c r="K22" s="31">
        <v>1.1799508076846403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25">
        <v>3.67</v>
      </c>
      <c r="D23" s="34">
        <v>3.13</v>
      </c>
      <c r="E23" s="6">
        <f t="shared" si="0"/>
        <v>0.54</v>
      </c>
      <c r="F23" s="26">
        <f t="shared" si="5"/>
        <v>0.17948547497174766</v>
      </c>
      <c r="G23" s="32">
        <f t="shared" si="7"/>
        <v>3.0100000000000091</v>
      </c>
      <c r="H23" s="26">
        <f t="shared" si="6"/>
        <v>1.0004653327128927</v>
      </c>
      <c r="I23" s="3"/>
      <c r="J23" s="29">
        <f t="shared" si="4"/>
        <v>125</v>
      </c>
      <c r="K23" s="30">
        <v>1.0004653327128927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25">
        <v>4.21</v>
      </c>
      <c r="D24" s="34">
        <v>3.45</v>
      </c>
      <c r="E24" s="6">
        <f t="shared" si="0"/>
        <v>0.75999999999999979</v>
      </c>
      <c r="F24" s="26">
        <f t="shared" si="5"/>
        <v>0.25260918699727436</v>
      </c>
      <c r="G24" s="32">
        <f t="shared" si="7"/>
        <v>2.2500000000000093</v>
      </c>
      <c r="H24" s="26">
        <f t="shared" si="6"/>
        <v>0.74785614571561831</v>
      </c>
      <c r="I24" s="3"/>
      <c r="J24" s="28">
        <f t="shared" si="4"/>
        <v>63</v>
      </c>
      <c r="K24" s="31">
        <v>0.74785614571561831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6" t="s">
        <v>5</v>
      </c>
      <c r="C25" s="25">
        <v>5.56</v>
      </c>
      <c r="D25" s="34">
        <v>3.31</v>
      </c>
      <c r="E25" s="6">
        <f t="shared" si="0"/>
        <v>2.2499999999999996</v>
      </c>
      <c r="F25" s="26">
        <f t="shared" si="5"/>
        <v>0.74785614571561509</v>
      </c>
      <c r="G25" s="32">
        <f>G24-E25</f>
        <v>9.7699626167013776E-15</v>
      </c>
      <c r="H25" s="26">
        <f t="shared" si="6"/>
        <v>3.2473451494719731E-15</v>
      </c>
      <c r="I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4">
        <f>SUM(C8:C25)</f>
        <v>342.37</v>
      </c>
      <c r="D26" s="33">
        <f>SUM(D8:D25)</f>
        <v>41.510000000000005</v>
      </c>
      <c r="E26" s="6">
        <f>SUM(E8:E25)</f>
        <v>300.86</v>
      </c>
      <c r="F26" s="26">
        <f t="shared" si="5"/>
        <v>100</v>
      </c>
      <c r="G26" s="32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N16" sqref="N16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2021-06-24T09:51:08Z</dcterms:modified>
</cp:coreProperties>
</file>