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812"/>
  <workbookPr codeName="ThisWorkbook"/>
  <mc:AlternateContent xmlns:mc="http://schemas.openxmlformats.org/markup-compatibility/2006">
    <mc:Choice Requires="x15">
      <x15ac:absPath xmlns:x15ac="http://schemas.microsoft.com/office/spreadsheetml/2010/11/ac" url="/Users/dfergu15/Documents/aaup/"/>
    </mc:Choice>
  </mc:AlternateContent>
  <bookViews>
    <workbookView xWindow="-200" yWindow="-28340" windowWidth="27080" windowHeight="25500"/>
  </bookViews>
  <sheets>
    <sheet name="Instructions" sheetId="1" r:id="rId1"/>
    <sheet name="Form 1" sheetId="2" r:id="rId2"/>
    <sheet name="Form 2" sheetId="3" r:id="rId3"/>
    <sheet name="Form 3" sheetId="4" r:id="rId4"/>
    <sheet name="Form 4" sheetId="5" r:id="rId5"/>
    <sheet name="Form 5" sheetId="6" r:id="rId6"/>
    <sheet name="Form 6" sheetId="7" r:id="rId7"/>
    <sheet name="Form 3 Estimate" sheetId="8" r:id="rId8"/>
    <sheet name="Form 4 Estimate" sheetId="9" r:id="rId9"/>
    <sheet name="Validity Checks" sheetId="10" r:id="rId10"/>
    <sheet name="Macros" sheetId="11" state="hidden" r:id="rId11"/>
  </sheets>
  <definedNames>
    <definedName name="AAUPcategory">'Form 1'!$P$21:$P$25</definedName>
    <definedName name="benefits">'Form 1'!$P$54:$P$57</definedName>
    <definedName name="Control">'Form 1'!$P$15:$P$19</definedName>
    <definedName name="decline">'Form 1'!$P$42:$P$43</definedName>
    <definedName name="_xlnm.Print_Area" localSheetId="1">'Form 1'!$A$1:$K$69</definedName>
    <definedName name="_xlnm.Print_Area" localSheetId="2">'Form 2'!$A$1:$L$59</definedName>
    <definedName name="_xlnm.Print_Area" localSheetId="3">'Form 3'!$A$1:$AI$68</definedName>
    <definedName name="_xlnm.Print_Area" localSheetId="7">'Form 3 Estimate'!$A$1:$M$45</definedName>
    <definedName name="_xlnm.Print_Area" localSheetId="4">'Form 4'!$A$1:$E$38</definedName>
    <definedName name="_xlnm.Print_Area" localSheetId="8">'Form 4 Estimate'!$A$1:$E$33</definedName>
    <definedName name="_xlnm.Print_Area" localSheetId="5">'Form 5'!$A$1:$H$29</definedName>
    <definedName name="_xlnm.Print_Area" localSheetId="6">'Form 6'!$A$1:$H$23</definedName>
    <definedName name="_xlnm.Print_Area" localSheetId="0">Instructions!$A$1:$A$33</definedName>
    <definedName name="tenure">'Form 1'!$P$45:$P$47</definedName>
    <definedName name="union">'Form 1'!$P$49:$P$52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0" i="7" l="1"/>
  <c r="G8" i="7"/>
  <c r="G9" i="7"/>
  <c r="G11" i="7"/>
  <c r="D11" i="7"/>
  <c r="E11" i="7"/>
  <c r="C11" i="7"/>
  <c r="B11" i="7"/>
  <c r="F8" i="7"/>
  <c r="F9" i="7"/>
  <c r="G10" i="7"/>
  <c r="D26" i="5"/>
  <c r="D27" i="5"/>
  <c r="D28" i="5"/>
  <c r="D29" i="5"/>
  <c r="E29" i="5"/>
  <c r="J23" i="10"/>
  <c r="D30" i="5"/>
  <c r="E30" i="5"/>
  <c r="D31" i="5"/>
  <c r="C12" i="5"/>
  <c r="C22" i="5"/>
  <c r="K31" i="2"/>
  <c r="C32" i="5"/>
  <c r="I26" i="10"/>
  <c r="B26" i="5"/>
  <c r="B27" i="5"/>
  <c r="H21" i="10"/>
  <c r="B28" i="5"/>
  <c r="B29" i="5"/>
  <c r="B30" i="5"/>
  <c r="B31" i="5"/>
  <c r="H25" i="10"/>
  <c r="C13" i="3"/>
  <c r="C21" i="3"/>
  <c r="H13" i="3"/>
  <c r="F10" i="10"/>
  <c r="H21" i="3"/>
  <c r="H29" i="3"/>
  <c r="G23" i="3"/>
  <c r="G24" i="3"/>
  <c r="G25" i="3"/>
  <c r="E22" i="10"/>
  <c r="G26" i="3"/>
  <c r="E23" i="10"/>
  <c r="G27" i="3"/>
  <c r="G28" i="3"/>
  <c r="G29" i="3"/>
  <c r="E26" i="10"/>
  <c r="B23" i="3"/>
  <c r="B24" i="3"/>
  <c r="B25" i="3"/>
  <c r="B26" i="3"/>
  <c r="B27" i="3"/>
  <c r="B28" i="3"/>
  <c r="B29" i="3"/>
  <c r="D23" i="3"/>
  <c r="D24" i="3"/>
  <c r="D25" i="3"/>
  <c r="D26" i="3"/>
  <c r="D27" i="3"/>
  <c r="D28" i="3"/>
  <c r="D29" i="3"/>
  <c r="E23" i="3"/>
  <c r="E24" i="3"/>
  <c r="E25" i="3"/>
  <c r="E26" i="3"/>
  <c r="E27" i="3"/>
  <c r="E28" i="3"/>
  <c r="F23" i="3"/>
  <c r="F24" i="3"/>
  <c r="F25" i="3"/>
  <c r="F26" i="3"/>
  <c r="F27" i="3"/>
  <c r="F28" i="3"/>
  <c r="C25" i="10"/>
  <c r="I23" i="3"/>
  <c r="I24" i="3"/>
  <c r="I25" i="3"/>
  <c r="I26" i="3"/>
  <c r="I27" i="3"/>
  <c r="I28" i="3"/>
  <c r="I29" i="3"/>
  <c r="J23" i="3"/>
  <c r="J24" i="3"/>
  <c r="J25" i="3"/>
  <c r="J26" i="3"/>
  <c r="J27" i="3"/>
  <c r="J28" i="3"/>
  <c r="K23" i="3"/>
  <c r="K29" i="3"/>
  <c r="K24" i="3"/>
  <c r="K25" i="3"/>
  <c r="K26" i="3"/>
  <c r="K27" i="3"/>
  <c r="K28" i="3"/>
  <c r="E31" i="5"/>
  <c r="J25" i="10"/>
  <c r="C31" i="5"/>
  <c r="I25" i="10"/>
  <c r="M32" i="4"/>
  <c r="M33" i="4"/>
  <c r="M34" i="4"/>
  <c r="M35" i="4"/>
  <c r="M36" i="4"/>
  <c r="M37" i="4"/>
  <c r="M38" i="4"/>
  <c r="M39" i="4"/>
  <c r="M40" i="4"/>
  <c r="M41" i="4"/>
  <c r="M42" i="4"/>
  <c r="B25" i="10"/>
  <c r="E25" i="10"/>
  <c r="D25" i="10"/>
  <c r="J24" i="10"/>
  <c r="C30" i="5"/>
  <c r="I24" i="10"/>
  <c r="H24" i="10"/>
  <c r="K32" i="4"/>
  <c r="K33" i="4"/>
  <c r="AI33" i="4"/>
  <c r="K34" i="4"/>
  <c r="K35" i="4"/>
  <c r="K36" i="4"/>
  <c r="K37" i="4"/>
  <c r="AI37" i="4"/>
  <c r="K38" i="4"/>
  <c r="K39" i="4"/>
  <c r="K40" i="4"/>
  <c r="K41" i="4"/>
  <c r="AI41" i="4"/>
  <c r="K42" i="4"/>
  <c r="B24" i="10"/>
  <c r="C27" i="3"/>
  <c r="E24" i="10"/>
  <c r="D24" i="10"/>
  <c r="H23" i="10"/>
  <c r="I32" i="4"/>
  <c r="I33" i="4"/>
  <c r="I34" i="4"/>
  <c r="I35" i="4"/>
  <c r="I36" i="4"/>
  <c r="I37" i="4"/>
  <c r="I38" i="4"/>
  <c r="I39" i="4"/>
  <c r="I40" i="4"/>
  <c r="I41" i="4"/>
  <c r="I42" i="4"/>
  <c r="B23" i="10"/>
  <c r="C23" i="10"/>
  <c r="E28" i="5"/>
  <c r="J22" i="10"/>
  <c r="H22" i="10"/>
  <c r="G32" i="4"/>
  <c r="G33" i="4"/>
  <c r="G34" i="4"/>
  <c r="G35" i="4"/>
  <c r="G36" i="4"/>
  <c r="G37" i="4"/>
  <c r="G38" i="4"/>
  <c r="G39" i="4"/>
  <c r="G40" i="4"/>
  <c r="G41" i="4"/>
  <c r="G42" i="4"/>
  <c r="G43" i="4"/>
  <c r="H25" i="3"/>
  <c r="E27" i="5"/>
  <c r="J21" i="10"/>
  <c r="C27" i="5"/>
  <c r="I21" i="10"/>
  <c r="E32" i="4"/>
  <c r="E33" i="4"/>
  <c r="E34" i="4"/>
  <c r="E35" i="4"/>
  <c r="E36" i="4"/>
  <c r="E37" i="4"/>
  <c r="E38" i="4"/>
  <c r="E39" i="4"/>
  <c r="E40" i="4"/>
  <c r="E41" i="4"/>
  <c r="E42" i="4"/>
  <c r="B21" i="10"/>
  <c r="E21" i="10"/>
  <c r="D21" i="10"/>
  <c r="C26" i="5"/>
  <c r="I20" i="10"/>
  <c r="H20" i="10"/>
  <c r="C32" i="4"/>
  <c r="C33" i="4"/>
  <c r="C34" i="4"/>
  <c r="C35" i="4"/>
  <c r="C36" i="4"/>
  <c r="C37" i="4"/>
  <c r="C38" i="4"/>
  <c r="C39" i="4"/>
  <c r="C40" i="4"/>
  <c r="C41" i="4"/>
  <c r="C42" i="4"/>
  <c r="B20" i="10"/>
  <c r="C23" i="3"/>
  <c r="E20" i="10"/>
  <c r="D20" i="10"/>
  <c r="D22" i="5"/>
  <c r="E22" i="5"/>
  <c r="J18" i="10"/>
  <c r="I18" i="10"/>
  <c r="B22" i="5"/>
  <c r="H18" i="10"/>
  <c r="G21" i="3"/>
  <c r="E18" i="10"/>
  <c r="B21" i="3"/>
  <c r="D21" i="3"/>
  <c r="E21" i="3"/>
  <c r="F21" i="3"/>
  <c r="I21" i="3"/>
  <c r="J21" i="3"/>
  <c r="K21" i="3"/>
  <c r="B18" i="10"/>
  <c r="C18" i="10"/>
  <c r="E21" i="5"/>
  <c r="J17" i="10"/>
  <c r="I17" i="10"/>
  <c r="H17" i="10"/>
  <c r="M30" i="4"/>
  <c r="B17" i="10"/>
  <c r="G17" i="10"/>
  <c r="F17" i="10"/>
  <c r="E17" i="10"/>
  <c r="D17" i="10"/>
  <c r="C17" i="10"/>
  <c r="E20" i="5"/>
  <c r="J16" i="10"/>
  <c r="I16" i="10"/>
  <c r="H16" i="10"/>
  <c r="K30" i="4"/>
  <c r="G16" i="10"/>
  <c r="B16" i="10"/>
  <c r="F16" i="10"/>
  <c r="E16" i="10"/>
  <c r="D16" i="10"/>
  <c r="C16" i="10"/>
  <c r="E19" i="5"/>
  <c r="J15" i="10"/>
  <c r="I15" i="10"/>
  <c r="H15" i="10"/>
  <c r="I30" i="4"/>
  <c r="G15" i="10"/>
  <c r="B15" i="10"/>
  <c r="C15" i="10"/>
  <c r="F15" i="10"/>
  <c r="E15" i="10"/>
  <c r="D15" i="10"/>
  <c r="E18" i="5"/>
  <c r="J14" i="10"/>
  <c r="I14" i="10"/>
  <c r="H14" i="10"/>
  <c r="G30" i="4"/>
  <c r="G14" i="10"/>
  <c r="B14" i="10"/>
  <c r="F14" i="10"/>
  <c r="E14" i="10"/>
  <c r="D14" i="10"/>
  <c r="C14" i="10"/>
  <c r="E17" i="5"/>
  <c r="J13" i="10"/>
  <c r="I13" i="10"/>
  <c r="H13" i="10"/>
  <c r="E30" i="4"/>
  <c r="B13" i="10"/>
  <c r="F13" i="10"/>
  <c r="E13" i="10"/>
  <c r="D13" i="10"/>
  <c r="E16" i="5"/>
  <c r="J12" i="10"/>
  <c r="I12" i="10"/>
  <c r="H12" i="10"/>
  <c r="C30" i="4"/>
  <c r="B12" i="10"/>
  <c r="G12" i="10"/>
  <c r="F12" i="10"/>
  <c r="E12" i="10"/>
  <c r="D12" i="10"/>
  <c r="C12" i="10"/>
  <c r="D12" i="5"/>
  <c r="E12" i="5"/>
  <c r="J10" i="10"/>
  <c r="I10" i="10"/>
  <c r="B12" i="5"/>
  <c r="H10" i="10"/>
  <c r="G13" i="3"/>
  <c r="E10" i="10"/>
  <c r="B13" i="3"/>
  <c r="D13" i="3"/>
  <c r="E13" i="3"/>
  <c r="F13" i="3"/>
  <c r="I13" i="3"/>
  <c r="J13" i="3"/>
  <c r="K13" i="3"/>
  <c r="E11" i="5"/>
  <c r="J9" i="10"/>
  <c r="I9" i="10"/>
  <c r="H9" i="10"/>
  <c r="M17" i="4"/>
  <c r="G9" i="10"/>
  <c r="B9" i="10"/>
  <c r="C9" i="10"/>
  <c r="F9" i="10"/>
  <c r="E9" i="10"/>
  <c r="D9" i="10"/>
  <c r="E10" i="5"/>
  <c r="J8" i="10"/>
  <c r="I8" i="10"/>
  <c r="H8" i="10"/>
  <c r="K17" i="4"/>
  <c r="B8" i="10"/>
  <c r="G8" i="10"/>
  <c r="F8" i="10"/>
  <c r="E8" i="10"/>
  <c r="D8" i="10"/>
  <c r="E9" i="5"/>
  <c r="J7" i="10"/>
  <c r="I7" i="10"/>
  <c r="H7" i="10"/>
  <c r="I17" i="4"/>
  <c r="G7" i="10"/>
  <c r="B7" i="10"/>
  <c r="F7" i="10"/>
  <c r="E7" i="10"/>
  <c r="D7" i="10"/>
  <c r="C7" i="10"/>
  <c r="E8" i="5"/>
  <c r="J6" i="10"/>
  <c r="I6" i="10"/>
  <c r="H6" i="10"/>
  <c r="G17" i="4"/>
  <c r="G6" i="10"/>
  <c r="B6" i="10"/>
  <c r="C6" i="10"/>
  <c r="F6" i="10"/>
  <c r="E6" i="10"/>
  <c r="D6" i="10"/>
  <c r="E7" i="5"/>
  <c r="J5" i="10"/>
  <c r="I5" i="10"/>
  <c r="H5" i="10"/>
  <c r="E17" i="4"/>
  <c r="G5" i="10"/>
  <c r="B5" i="10"/>
  <c r="F5" i="10"/>
  <c r="E5" i="10"/>
  <c r="D5" i="10"/>
  <c r="C5" i="10"/>
  <c r="E6" i="5"/>
  <c r="J4" i="10"/>
  <c r="I4" i="10"/>
  <c r="H4" i="10"/>
  <c r="C17" i="4"/>
  <c r="B4" i="10"/>
  <c r="F4" i="10"/>
  <c r="E4" i="10"/>
  <c r="D4" i="10"/>
  <c r="C5" i="9"/>
  <c r="C15" i="9"/>
  <c r="C25" i="9"/>
  <c r="C31" i="9"/>
  <c r="D5" i="9"/>
  <c r="D11" i="9"/>
  <c r="D15" i="9"/>
  <c r="D25" i="9"/>
  <c r="D31" i="9"/>
  <c r="B25" i="9"/>
  <c r="B26" i="9"/>
  <c r="B27" i="9"/>
  <c r="B28" i="9"/>
  <c r="B29" i="9"/>
  <c r="B30" i="9"/>
  <c r="C10" i="9"/>
  <c r="D10" i="9"/>
  <c r="D30" i="9"/>
  <c r="C20" i="9"/>
  <c r="C30" i="9"/>
  <c r="D20" i="9"/>
  <c r="E30" i="9"/>
  <c r="C9" i="9"/>
  <c r="C19" i="9"/>
  <c r="D19" i="9"/>
  <c r="C8" i="9"/>
  <c r="D8" i="9"/>
  <c r="C18" i="9"/>
  <c r="C28" i="9"/>
  <c r="D18" i="9"/>
  <c r="D28" i="9"/>
  <c r="C7" i="9"/>
  <c r="C17" i="9"/>
  <c r="D7" i="9"/>
  <c r="C6" i="9"/>
  <c r="C16" i="9"/>
  <c r="C26" i="9"/>
  <c r="D6" i="9"/>
  <c r="D26" i="9"/>
  <c r="D16" i="9"/>
  <c r="C21" i="9"/>
  <c r="E21" i="9"/>
  <c r="D21" i="9"/>
  <c r="B21" i="9"/>
  <c r="B11" i="9"/>
  <c r="L5" i="8"/>
  <c r="L31" i="8"/>
  <c r="L18" i="8"/>
  <c r="J5" i="8"/>
  <c r="J18" i="8"/>
  <c r="K19" i="8"/>
  <c r="J19" i="8"/>
  <c r="H5" i="8"/>
  <c r="H31" i="8"/>
  <c r="H18" i="8"/>
  <c r="F5" i="8"/>
  <c r="F31" i="8"/>
  <c r="F18" i="8"/>
  <c r="G19" i="8"/>
  <c r="F19" i="8"/>
  <c r="D5" i="8"/>
  <c r="D31" i="8"/>
  <c r="D18" i="8"/>
  <c r="B5" i="8"/>
  <c r="B31" i="8"/>
  <c r="B18" i="8"/>
  <c r="C19" i="8"/>
  <c r="B19" i="8"/>
  <c r="Q19" i="8"/>
  <c r="C31" i="8"/>
  <c r="E31" i="8"/>
  <c r="K31" i="8"/>
  <c r="M31" i="8"/>
  <c r="M28" i="8"/>
  <c r="L28" i="8"/>
  <c r="K28" i="8"/>
  <c r="J28" i="8"/>
  <c r="I28" i="8"/>
  <c r="G15" i="8"/>
  <c r="F15" i="8"/>
  <c r="E15" i="8"/>
  <c r="D15" i="8"/>
  <c r="L14" i="8"/>
  <c r="L40" i="8"/>
  <c r="L27" i="8"/>
  <c r="J14" i="8"/>
  <c r="J40" i="8"/>
  <c r="J27" i="8"/>
  <c r="H14" i="8"/>
  <c r="H40" i="8"/>
  <c r="H27" i="8"/>
  <c r="F14" i="8"/>
  <c r="F27" i="8"/>
  <c r="D14" i="8"/>
  <c r="D40" i="8"/>
  <c r="D27" i="8"/>
  <c r="B14" i="8"/>
  <c r="B40" i="8"/>
  <c r="B27" i="8"/>
  <c r="C40" i="8"/>
  <c r="E40" i="8"/>
  <c r="I40" i="8"/>
  <c r="K40" i="8"/>
  <c r="M40" i="8"/>
  <c r="L13" i="8"/>
  <c r="L39" i="8"/>
  <c r="L26" i="8"/>
  <c r="J13" i="8"/>
  <c r="J39" i="8"/>
  <c r="J26" i="8"/>
  <c r="H13" i="8"/>
  <c r="H26" i="8"/>
  <c r="F13" i="8"/>
  <c r="F39" i="8"/>
  <c r="F26" i="8"/>
  <c r="D13" i="8"/>
  <c r="D39" i="8"/>
  <c r="D26" i="8"/>
  <c r="B13" i="8"/>
  <c r="B39" i="8"/>
  <c r="B26" i="8"/>
  <c r="C39" i="8"/>
  <c r="E39" i="8"/>
  <c r="I39" i="8"/>
  <c r="K39" i="8"/>
  <c r="M39" i="8"/>
  <c r="M25" i="8"/>
  <c r="M12" i="8"/>
  <c r="L12" i="8"/>
  <c r="K25" i="8"/>
  <c r="J25" i="8"/>
  <c r="I25" i="8"/>
  <c r="H25" i="8"/>
  <c r="G25" i="8"/>
  <c r="F25" i="8"/>
  <c r="E12" i="8"/>
  <c r="D12" i="8"/>
  <c r="C12" i="8"/>
  <c r="B12" i="8"/>
  <c r="C37" i="8"/>
  <c r="E37" i="8"/>
  <c r="I37" i="8"/>
  <c r="K37" i="8"/>
  <c r="M37" i="8"/>
  <c r="M23" i="8"/>
  <c r="L23" i="8"/>
  <c r="M10" i="8"/>
  <c r="L10" i="8"/>
  <c r="L36" i="8"/>
  <c r="K23" i="8"/>
  <c r="J23" i="8"/>
  <c r="K10" i="8"/>
  <c r="J10" i="8"/>
  <c r="I23" i="8"/>
  <c r="H23" i="8"/>
  <c r="T23" i="8"/>
  <c r="G23" i="8"/>
  <c r="F23" i="8"/>
  <c r="G10" i="8"/>
  <c r="G36" i="8"/>
  <c r="F10" i="8"/>
  <c r="S10" i="8"/>
  <c r="E23" i="8"/>
  <c r="D23" i="8"/>
  <c r="C23" i="8"/>
  <c r="B23" i="8"/>
  <c r="C10" i="8"/>
  <c r="B10" i="8"/>
  <c r="C36" i="8"/>
  <c r="K36" i="8"/>
  <c r="M36" i="8"/>
  <c r="M9" i="8"/>
  <c r="L9" i="8"/>
  <c r="M22" i="8"/>
  <c r="L22" i="8"/>
  <c r="L35" i="8"/>
  <c r="K22" i="8"/>
  <c r="J22" i="8"/>
  <c r="I9" i="8"/>
  <c r="I35" i="8"/>
  <c r="H9" i="8"/>
  <c r="H35" i="8"/>
  <c r="I22" i="8"/>
  <c r="H22" i="8"/>
  <c r="G22" i="8"/>
  <c r="F22" i="8"/>
  <c r="S22" i="8"/>
  <c r="E9" i="8"/>
  <c r="D9" i="8"/>
  <c r="E22" i="8"/>
  <c r="D22" i="8"/>
  <c r="R22" i="8"/>
  <c r="C22" i="8"/>
  <c r="B22" i="8"/>
  <c r="Q22" i="8"/>
  <c r="E35" i="8"/>
  <c r="M35" i="8"/>
  <c r="M8" i="8"/>
  <c r="L8" i="8"/>
  <c r="M21" i="8"/>
  <c r="L21" i="8"/>
  <c r="L34" i="8"/>
  <c r="K21" i="8"/>
  <c r="J21" i="8"/>
  <c r="U21" i="8"/>
  <c r="I8" i="8"/>
  <c r="I21" i="8"/>
  <c r="H21" i="8"/>
  <c r="G21" i="8"/>
  <c r="F21" i="8"/>
  <c r="E8" i="8"/>
  <c r="D8" i="8"/>
  <c r="E21" i="8"/>
  <c r="D21" i="8"/>
  <c r="C21" i="8"/>
  <c r="B21" i="8"/>
  <c r="Q21" i="8"/>
  <c r="M34" i="8"/>
  <c r="M7" i="8"/>
  <c r="L7" i="8"/>
  <c r="M20" i="8"/>
  <c r="L20" i="8"/>
  <c r="V20" i="8"/>
  <c r="K20" i="8"/>
  <c r="J20" i="8"/>
  <c r="I7" i="8"/>
  <c r="I33" i="8"/>
  <c r="H7" i="8"/>
  <c r="I20" i="8"/>
  <c r="H20" i="8"/>
  <c r="T20" i="8"/>
  <c r="H33" i="8"/>
  <c r="G20" i="8"/>
  <c r="F20" i="8"/>
  <c r="S20" i="8"/>
  <c r="E7" i="8"/>
  <c r="D7" i="8"/>
  <c r="D33" i="8"/>
  <c r="E20" i="8"/>
  <c r="D20" i="8"/>
  <c r="C20" i="8"/>
  <c r="B20" i="8"/>
  <c r="M33" i="8"/>
  <c r="J29" i="8"/>
  <c r="U29" i="8"/>
  <c r="F29" i="8"/>
  <c r="S29" i="8"/>
  <c r="O18" i="8"/>
  <c r="K18" i="8"/>
  <c r="K29" i="8"/>
  <c r="G18" i="8"/>
  <c r="G29" i="8"/>
  <c r="V28" i="8"/>
  <c r="U28" i="8"/>
  <c r="O27" i="8"/>
  <c r="K27" i="8"/>
  <c r="N27" i="8"/>
  <c r="M27" i="8"/>
  <c r="I27" i="8"/>
  <c r="G27" i="8"/>
  <c r="E27" i="8"/>
  <c r="O26" i="8"/>
  <c r="K26" i="8"/>
  <c r="N26" i="8"/>
  <c r="M26" i="8"/>
  <c r="I26" i="8"/>
  <c r="G26" i="8"/>
  <c r="E26" i="8"/>
  <c r="U25" i="8"/>
  <c r="T25" i="8"/>
  <c r="S25" i="8"/>
  <c r="L24" i="8"/>
  <c r="V24" i="8"/>
  <c r="J24" i="8"/>
  <c r="U24" i="8"/>
  <c r="H24" i="8"/>
  <c r="T24" i="8"/>
  <c r="F24" i="8"/>
  <c r="S24" i="8"/>
  <c r="D24" i="8"/>
  <c r="R24" i="8"/>
  <c r="B24" i="8"/>
  <c r="Q24" i="8"/>
  <c r="C24" i="8"/>
  <c r="E24" i="8"/>
  <c r="G24" i="8"/>
  <c r="I24" i="8"/>
  <c r="K24" i="8"/>
  <c r="M24" i="8"/>
  <c r="V23" i="8"/>
  <c r="S23" i="8"/>
  <c r="R23" i="8"/>
  <c r="Q23" i="8"/>
  <c r="V22" i="8"/>
  <c r="U22" i="8"/>
  <c r="T22" i="8"/>
  <c r="V21" i="8"/>
  <c r="T21" i="8"/>
  <c r="S21" i="8"/>
  <c r="R21" i="8"/>
  <c r="U20" i="8"/>
  <c r="R20" i="8"/>
  <c r="Q20" i="8"/>
  <c r="U19" i="8"/>
  <c r="S19" i="8"/>
  <c r="N18" i="8"/>
  <c r="O5" i="8"/>
  <c r="C5" i="8"/>
  <c r="C16" i="8"/>
  <c r="K5" i="8"/>
  <c r="K16" i="8"/>
  <c r="S15" i="8"/>
  <c r="R15" i="8"/>
  <c r="O14" i="8"/>
  <c r="O13" i="8"/>
  <c r="V12" i="8"/>
  <c r="R12" i="8"/>
  <c r="Q12" i="8"/>
  <c r="L11" i="8"/>
  <c r="V11" i="8"/>
  <c r="J11" i="8"/>
  <c r="U11" i="8"/>
  <c r="H11" i="8"/>
  <c r="T11" i="8"/>
  <c r="F11" i="8"/>
  <c r="S11" i="8"/>
  <c r="D11" i="8"/>
  <c r="R11" i="8"/>
  <c r="B11" i="8"/>
  <c r="C11" i="8"/>
  <c r="E11" i="8"/>
  <c r="G11" i="8"/>
  <c r="O11" i="8"/>
  <c r="I11" i="8"/>
  <c r="K11" i="8"/>
  <c r="M11" i="8"/>
  <c r="V10" i="8"/>
  <c r="U10" i="8"/>
  <c r="Q10" i="8"/>
  <c r="V9" i="8"/>
  <c r="R9" i="8"/>
  <c r="V8" i="8"/>
  <c r="V7" i="8"/>
  <c r="T7" i="8"/>
  <c r="B32" i="4"/>
  <c r="B33" i="4"/>
  <c r="B34" i="4"/>
  <c r="AC34" i="4"/>
  <c r="B35" i="4"/>
  <c r="AI35" i="4"/>
  <c r="B36" i="4"/>
  <c r="B37" i="4"/>
  <c r="B38" i="4"/>
  <c r="AC38" i="4"/>
  <c r="B39" i="4"/>
  <c r="AI39" i="4"/>
  <c r="B40" i="4"/>
  <c r="B41" i="4"/>
  <c r="B42" i="4"/>
  <c r="AC42" i="4"/>
  <c r="D32" i="4"/>
  <c r="D33" i="4"/>
  <c r="D34" i="4"/>
  <c r="D35" i="4"/>
  <c r="AD35" i="4"/>
  <c r="D36" i="4"/>
  <c r="D37" i="4"/>
  <c r="D38" i="4"/>
  <c r="D39" i="4"/>
  <c r="AD39" i="4"/>
  <c r="D40" i="4"/>
  <c r="D41" i="4"/>
  <c r="D42" i="4"/>
  <c r="F32" i="4"/>
  <c r="F33" i="4"/>
  <c r="F34" i="4"/>
  <c r="F35" i="4"/>
  <c r="AE35" i="4"/>
  <c r="F36" i="4"/>
  <c r="F37" i="4"/>
  <c r="F38" i="4"/>
  <c r="F39" i="4"/>
  <c r="AE39" i="4"/>
  <c r="F40" i="4"/>
  <c r="F41" i="4"/>
  <c r="F42" i="4"/>
  <c r="F43" i="4"/>
  <c r="AE43" i="4"/>
  <c r="H32" i="4"/>
  <c r="H33" i="4"/>
  <c r="H34" i="4"/>
  <c r="H35" i="4"/>
  <c r="H36" i="4"/>
  <c r="H37" i="4"/>
  <c r="H38" i="4"/>
  <c r="H39" i="4"/>
  <c r="H40" i="4"/>
  <c r="H41" i="4"/>
  <c r="H42" i="4"/>
  <c r="H43" i="4"/>
  <c r="J32" i="4"/>
  <c r="J33" i="4"/>
  <c r="J34" i="4"/>
  <c r="AG34" i="4"/>
  <c r="J35" i="4"/>
  <c r="J36" i="4"/>
  <c r="J37" i="4"/>
  <c r="J38" i="4"/>
  <c r="AG38" i="4"/>
  <c r="J39" i="4"/>
  <c r="J40" i="4"/>
  <c r="J41" i="4"/>
  <c r="J42" i="4"/>
  <c r="AG42" i="4"/>
  <c r="J43" i="4"/>
  <c r="L32" i="4"/>
  <c r="L33" i="4"/>
  <c r="L34" i="4"/>
  <c r="L35" i="4"/>
  <c r="AH35" i="4"/>
  <c r="L36" i="4"/>
  <c r="L37" i="4"/>
  <c r="L38" i="4"/>
  <c r="L39" i="4"/>
  <c r="AH39" i="4"/>
  <c r="L40" i="4"/>
  <c r="L41" i="4"/>
  <c r="L42" i="4"/>
  <c r="AH42" i="4"/>
  <c r="L43" i="4"/>
  <c r="Q32" i="4"/>
  <c r="Q43" i="4"/>
  <c r="Q33" i="4"/>
  <c r="Q34" i="4"/>
  <c r="Q35" i="4"/>
  <c r="Q36" i="4"/>
  <c r="Q37" i="4"/>
  <c r="Q38" i="4"/>
  <c r="Q39" i="4"/>
  <c r="Q40" i="4"/>
  <c r="Q41" i="4"/>
  <c r="Q42" i="4"/>
  <c r="P32" i="4"/>
  <c r="P43" i="4"/>
  <c r="P33" i="4"/>
  <c r="P34" i="4"/>
  <c r="P35" i="4"/>
  <c r="P36" i="4"/>
  <c r="P37" i="4"/>
  <c r="P38" i="4"/>
  <c r="P39" i="4"/>
  <c r="P40" i="4"/>
  <c r="P41" i="4"/>
  <c r="P42" i="4"/>
  <c r="O19" i="4"/>
  <c r="O6" i="4"/>
  <c r="O17" i="4"/>
  <c r="O20" i="4"/>
  <c r="O33" i="4"/>
  <c r="O7" i="4"/>
  <c r="O21" i="4"/>
  <c r="O8" i="4"/>
  <c r="O34" i="4"/>
  <c r="O22" i="4"/>
  <c r="O9" i="4"/>
  <c r="O35" i="4"/>
  <c r="O23" i="4"/>
  <c r="O10" i="4"/>
  <c r="O24" i="4"/>
  <c r="O37" i="4"/>
  <c r="O11" i="4"/>
  <c r="O25" i="4"/>
  <c r="O12" i="4"/>
  <c r="O38" i="4"/>
  <c r="O26" i="4"/>
  <c r="O13" i="4"/>
  <c r="O39" i="4"/>
  <c r="O27" i="4"/>
  <c r="O40" i="4"/>
  <c r="O14" i="4"/>
  <c r="O28" i="4"/>
  <c r="O15" i="4"/>
  <c r="O41" i="4"/>
  <c r="O29" i="4"/>
  <c r="O16" i="4"/>
  <c r="O42" i="4"/>
  <c r="N6" i="4"/>
  <c r="N19" i="4"/>
  <c r="N32" i="4"/>
  <c r="N20" i="4"/>
  <c r="N33" i="4"/>
  <c r="N7" i="4"/>
  <c r="N21" i="4"/>
  <c r="N8" i="4"/>
  <c r="N17" i="4"/>
  <c r="N22" i="4"/>
  <c r="N9" i="4"/>
  <c r="N35" i="4"/>
  <c r="N23" i="4"/>
  <c r="N10" i="4"/>
  <c r="N36" i="4"/>
  <c r="N24" i="4"/>
  <c r="N37" i="4"/>
  <c r="N11" i="4"/>
  <c r="N12" i="4"/>
  <c r="N25" i="4"/>
  <c r="N26" i="4"/>
  <c r="N39" i="4"/>
  <c r="N13" i="4"/>
  <c r="N14" i="4"/>
  <c r="N27" i="4"/>
  <c r="N40" i="4"/>
  <c r="N15" i="4"/>
  <c r="N28" i="4"/>
  <c r="N41" i="4"/>
  <c r="N29" i="4"/>
  <c r="N16" i="4"/>
  <c r="AI42" i="4"/>
  <c r="AF42" i="4"/>
  <c r="AE42" i="4"/>
  <c r="AD42" i="4"/>
  <c r="AH41" i="4"/>
  <c r="AG41" i="4"/>
  <c r="AF41" i="4"/>
  <c r="AE41" i="4"/>
  <c r="AD41" i="4"/>
  <c r="AC41" i="4"/>
  <c r="AI40" i="4"/>
  <c r="AH40" i="4"/>
  <c r="AG40" i="4"/>
  <c r="AF40" i="4"/>
  <c r="AE40" i="4"/>
  <c r="AD40" i="4"/>
  <c r="AC40" i="4"/>
  <c r="AG39" i="4"/>
  <c r="AF39" i="4"/>
  <c r="AC39" i="4"/>
  <c r="AI38" i="4"/>
  <c r="AH38" i="4"/>
  <c r="AF38" i="4"/>
  <c r="AE38" i="4"/>
  <c r="AD38" i="4"/>
  <c r="AH37" i="4"/>
  <c r="AG37" i="4"/>
  <c r="AF37" i="4"/>
  <c r="AE37" i="4"/>
  <c r="AD37" i="4"/>
  <c r="AC37" i="4"/>
  <c r="AI36" i="4"/>
  <c r="AH36" i="4"/>
  <c r="AG36" i="4"/>
  <c r="AF36" i="4"/>
  <c r="AE36" i="4"/>
  <c r="AD36" i="4"/>
  <c r="AC36" i="4"/>
  <c r="AG35" i="4"/>
  <c r="AF35" i="4"/>
  <c r="AC35" i="4"/>
  <c r="AI34" i="4"/>
  <c r="AH34" i="4"/>
  <c r="AF34" i="4"/>
  <c r="AE34" i="4"/>
  <c r="AD34" i="4"/>
  <c r="AH33" i="4"/>
  <c r="AG33" i="4"/>
  <c r="AF33" i="4"/>
  <c r="AE33" i="4"/>
  <c r="AD33" i="4"/>
  <c r="AC33" i="4"/>
  <c r="AI32" i="4"/>
  <c r="AH32" i="4"/>
  <c r="AG32" i="4"/>
  <c r="AF32" i="4"/>
  <c r="AE32" i="4"/>
  <c r="AD32" i="4"/>
  <c r="AC32" i="4"/>
  <c r="B30" i="4"/>
  <c r="D30" i="4"/>
  <c r="F30" i="4"/>
  <c r="H30" i="4"/>
  <c r="AF30" i="4"/>
  <c r="J30" i="4"/>
  <c r="L30" i="4"/>
  <c r="AH30" i="4"/>
  <c r="AG30" i="4"/>
  <c r="AE30" i="4"/>
  <c r="AD30" i="4"/>
  <c r="AC30" i="4"/>
  <c r="Z30" i="4"/>
  <c r="Y30" i="4"/>
  <c r="X30" i="4"/>
  <c r="W30" i="4"/>
  <c r="V30" i="4"/>
  <c r="U30" i="4"/>
  <c r="T30" i="4"/>
  <c r="Q30" i="4"/>
  <c r="P30" i="4"/>
  <c r="N30" i="4"/>
  <c r="AI29" i="4"/>
  <c r="AH29" i="4"/>
  <c r="AG29" i="4"/>
  <c r="AF29" i="4"/>
  <c r="AE29" i="4"/>
  <c r="AD29" i="4"/>
  <c r="AC29" i="4"/>
  <c r="Z29" i="4"/>
  <c r="Y29" i="4"/>
  <c r="X29" i="4"/>
  <c r="W29" i="4"/>
  <c r="V29" i="4"/>
  <c r="U29" i="4"/>
  <c r="T29" i="4"/>
  <c r="AI28" i="4"/>
  <c r="AH28" i="4"/>
  <c r="AG28" i="4"/>
  <c r="AF28" i="4"/>
  <c r="AE28" i="4"/>
  <c r="AD28" i="4"/>
  <c r="AC28" i="4"/>
  <c r="Z28" i="4"/>
  <c r="Y28" i="4"/>
  <c r="X28" i="4"/>
  <c r="W28" i="4"/>
  <c r="V28" i="4"/>
  <c r="U28" i="4"/>
  <c r="T28" i="4"/>
  <c r="AI27" i="4"/>
  <c r="AH27" i="4"/>
  <c r="AG27" i="4"/>
  <c r="AF27" i="4"/>
  <c r="AE27" i="4"/>
  <c r="AD27" i="4"/>
  <c r="AC27" i="4"/>
  <c r="Z27" i="4"/>
  <c r="Y27" i="4"/>
  <c r="X27" i="4"/>
  <c r="W27" i="4"/>
  <c r="V27" i="4"/>
  <c r="U27" i="4"/>
  <c r="T27" i="4"/>
  <c r="AI26" i="4"/>
  <c r="AH26" i="4"/>
  <c r="AG26" i="4"/>
  <c r="AF26" i="4"/>
  <c r="AE26" i="4"/>
  <c r="AD26" i="4"/>
  <c r="AC26" i="4"/>
  <c r="Z26" i="4"/>
  <c r="Y26" i="4"/>
  <c r="X26" i="4"/>
  <c r="W26" i="4"/>
  <c r="V26" i="4"/>
  <c r="U26" i="4"/>
  <c r="T26" i="4"/>
  <c r="AI25" i="4"/>
  <c r="AH25" i="4"/>
  <c r="AG25" i="4"/>
  <c r="AF25" i="4"/>
  <c r="AE25" i="4"/>
  <c r="AD25" i="4"/>
  <c r="AC25" i="4"/>
  <c r="Z25" i="4"/>
  <c r="Y25" i="4"/>
  <c r="X25" i="4"/>
  <c r="W25" i="4"/>
  <c r="V25" i="4"/>
  <c r="U25" i="4"/>
  <c r="T25" i="4"/>
  <c r="AI24" i="4"/>
  <c r="AH24" i="4"/>
  <c r="AG24" i="4"/>
  <c r="AF24" i="4"/>
  <c r="AE24" i="4"/>
  <c r="AD24" i="4"/>
  <c r="AC24" i="4"/>
  <c r="Z24" i="4"/>
  <c r="Y24" i="4"/>
  <c r="X24" i="4"/>
  <c r="W24" i="4"/>
  <c r="V24" i="4"/>
  <c r="U24" i="4"/>
  <c r="T24" i="4"/>
  <c r="AI23" i="4"/>
  <c r="AH23" i="4"/>
  <c r="AG23" i="4"/>
  <c r="AF23" i="4"/>
  <c r="AE23" i="4"/>
  <c r="AD23" i="4"/>
  <c r="AC23" i="4"/>
  <c r="Z23" i="4"/>
  <c r="Y23" i="4"/>
  <c r="X23" i="4"/>
  <c r="W23" i="4"/>
  <c r="V23" i="4"/>
  <c r="U23" i="4"/>
  <c r="T23" i="4"/>
  <c r="AI22" i="4"/>
  <c r="AH22" i="4"/>
  <c r="AG22" i="4"/>
  <c r="AF22" i="4"/>
  <c r="AE22" i="4"/>
  <c r="AD22" i="4"/>
  <c r="AC22" i="4"/>
  <c r="Z22" i="4"/>
  <c r="Y22" i="4"/>
  <c r="X22" i="4"/>
  <c r="W22" i="4"/>
  <c r="V22" i="4"/>
  <c r="U22" i="4"/>
  <c r="T22" i="4"/>
  <c r="AI21" i="4"/>
  <c r="AH21" i="4"/>
  <c r="AG21" i="4"/>
  <c r="AF21" i="4"/>
  <c r="AE21" i="4"/>
  <c r="AD21" i="4"/>
  <c r="AC21" i="4"/>
  <c r="Z21" i="4"/>
  <c r="Y21" i="4"/>
  <c r="X21" i="4"/>
  <c r="W21" i="4"/>
  <c r="V21" i="4"/>
  <c r="U21" i="4"/>
  <c r="T21" i="4"/>
  <c r="AI20" i="4"/>
  <c r="AH20" i="4"/>
  <c r="AG20" i="4"/>
  <c r="AF20" i="4"/>
  <c r="AE20" i="4"/>
  <c r="AD20" i="4"/>
  <c r="AC20" i="4"/>
  <c r="Z20" i="4"/>
  <c r="Y20" i="4"/>
  <c r="X20" i="4"/>
  <c r="W20" i="4"/>
  <c r="V20" i="4"/>
  <c r="U20" i="4"/>
  <c r="T20" i="4"/>
  <c r="AI19" i="4"/>
  <c r="AH19" i="4"/>
  <c r="AG19" i="4"/>
  <c r="AF19" i="4"/>
  <c r="AE19" i="4"/>
  <c r="AD19" i="4"/>
  <c r="AC19" i="4"/>
  <c r="Z19" i="4"/>
  <c r="Y19" i="4"/>
  <c r="X19" i="4"/>
  <c r="W19" i="4"/>
  <c r="V19" i="4"/>
  <c r="U19" i="4"/>
  <c r="T19" i="4"/>
  <c r="B17" i="4"/>
  <c r="AI17" i="4"/>
  <c r="D17" i="4"/>
  <c r="AD17" i="4"/>
  <c r="F17" i="4"/>
  <c r="H17" i="4"/>
  <c r="J17" i="4"/>
  <c r="L17" i="4"/>
  <c r="AH17" i="4"/>
  <c r="AG17" i="4"/>
  <c r="AF17" i="4"/>
  <c r="AE17" i="4"/>
  <c r="AC17" i="4"/>
  <c r="Z17" i="4"/>
  <c r="Y17" i="4"/>
  <c r="X17" i="4"/>
  <c r="W17" i="4"/>
  <c r="V17" i="4"/>
  <c r="U17" i="4"/>
  <c r="T17" i="4"/>
  <c r="Q17" i="4"/>
  <c r="P17" i="4"/>
  <c r="AI16" i="4"/>
  <c r="AH16" i="4"/>
  <c r="AG16" i="4"/>
  <c r="AF16" i="4"/>
  <c r="AE16" i="4"/>
  <c r="AD16" i="4"/>
  <c r="AC16" i="4"/>
  <c r="Z16" i="4"/>
  <c r="Y16" i="4"/>
  <c r="X16" i="4"/>
  <c r="W16" i="4"/>
  <c r="V16" i="4"/>
  <c r="U16" i="4"/>
  <c r="T16" i="4"/>
  <c r="AI15" i="4"/>
  <c r="AH15" i="4"/>
  <c r="AG15" i="4"/>
  <c r="AF15" i="4"/>
  <c r="AE15" i="4"/>
  <c r="AD15" i="4"/>
  <c r="AC15" i="4"/>
  <c r="Z15" i="4"/>
  <c r="Y15" i="4"/>
  <c r="X15" i="4"/>
  <c r="W15" i="4"/>
  <c r="V15" i="4"/>
  <c r="U15" i="4"/>
  <c r="T15" i="4"/>
  <c r="AI14" i="4"/>
  <c r="AH14" i="4"/>
  <c r="AG14" i="4"/>
  <c r="AF14" i="4"/>
  <c r="AE14" i="4"/>
  <c r="AD14" i="4"/>
  <c r="AC14" i="4"/>
  <c r="Z14" i="4"/>
  <c r="Y14" i="4"/>
  <c r="X14" i="4"/>
  <c r="W14" i="4"/>
  <c r="V14" i="4"/>
  <c r="U14" i="4"/>
  <c r="T14" i="4"/>
  <c r="AI13" i="4"/>
  <c r="AH13" i="4"/>
  <c r="AG13" i="4"/>
  <c r="AF13" i="4"/>
  <c r="AE13" i="4"/>
  <c r="AD13" i="4"/>
  <c r="AC13" i="4"/>
  <c r="Z13" i="4"/>
  <c r="Y13" i="4"/>
  <c r="X13" i="4"/>
  <c r="W13" i="4"/>
  <c r="V13" i="4"/>
  <c r="U13" i="4"/>
  <c r="T13" i="4"/>
  <c r="AI12" i="4"/>
  <c r="AH12" i="4"/>
  <c r="AG12" i="4"/>
  <c r="AF12" i="4"/>
  <c r="AE12" i="4"/>
  <c r="AD12" i="4"/>
  <c r="AC12" i="4"/>
  <c r="Z12" i="4"/>
  <c r="Y12" i="4"/>
  <c r="X12" i="4"/>
  <c r="W12" i="4"/>
  <c r="V12" i="4"/>
  <c r="U12" i="4"/>
  <c r="T12" i="4"/>
  <c r="AI11" i="4"/>
  <c r="AH11" i="4"/>
  <c r="AG11" i="4"/>
  <c r="AF11" i="4"/>
  <c r="AE11" i="4"/>
  <c r="AD11" i="4"/>
  <c r="AC11" i="4"/>
  <c r="Z11" i="4"/>
  <c r="Y11" i="4"/>
  <c r="X11" i="4"/>
  <c r="W11" i="4"/>
  <c r="V11" i="4"/>
  <c r="U11" i="4"/>
  <c r="T11" i="4"/>
  <c r="AI10" i="4"/>
  <c r="AH10" i="4"/>
  <c r="AG10" i="4"/>
  <c r="AF10" i="4"/>
  <c r="AE10" i="4"/>
  <c r="AD10" i="4"/>
  <c r="AC10" i="4"/>
  <c r="Z10" i="4"/>
  <c r="Y10" i="4"/>
  <c r="X10" i="4"/>
  <c r="W10" i="4"/>
  <c r="V10" i="4"/>
  <c r="U10" i="4"/>
  <c r="T10" i="4"/>
  <c r="AI9" i="4"/>
  <c r="AH9" i="4"/>
  <c r="AG9" i="4"/>
  <c r="AF9" i="4"/>
  <c r="AE9" i="4"/>
  <c r="AD9" i="4"/>
  <c r="AC9" i="4"/>
  <c r="Z9" i="4"/>
  <c r="Y9" i="4"/>
  <c r="X9" i="4"/>
  <c r="W9" i="4"/>
  <c r="V9" i="4"/>
  <c r="U9" i="4"/>
  <c r="T9" i="4"/>
  <c r="AI8" i="4"/>
  <c r="AH8" i="4"/>
  <c r="AG8" i="4"/>
  <c r="AF8" i="4"/>
  <c r="AE8" i="4"/>
  <c r="AD8" i="4"/>
  <c r="AC8" i="4"/>
  <c r="Z8" i="4"/>
  <c r="Y8" i="4"/>
  <c r="X8" i="4"/>
  <c r="W8" i="4"/>
  <c r="V8" i="4"/>
  <c r="U8" i="4"/>
  <c r="T8" i="4"/>
  <c r="AI7" i="4"/>
  <c r="AH7" i="4"/>
  <c r="AG7" i="4"/>
  <c r="AF7" i="4"/>
  <c r="AE7" i="4"/>
  <c r="AD7" i="4"/>
  <c r="AC7" i="4"/>
  <c r="Z7" i="4"/>
  <c r="Y7" i="4"/>
  <c r="X7" i="4"/>
  <c r="W7" i="4"/>
  <c r="V7" i="4"/>
  <c r="U7" i="4"/>
  <c r="T7" i="4"/>
  <c r="AI6" i="4"/>
  <c r="AH6" i="4"/>
  <c r="AG6" i="4"/>
  <c r="AF6" i="4"/>
  <c r="AE6" i="4"/>
  <c r="AD6" i="4"/>
  <c r="AC6" i="4"/>
  <c r="Z6" i="4"/>
  <c r="Y6" i="4"/>
  <c r="X6" i="4"/>
  <c r="W6" i="4"/>
  <c r="V6" i="4"/>
  <c r="U6" i="4"/>
  <c r="T6" i="4"/>
  <c r="F11" i="7"/>
  <c r="O16" i="8"/>
  <c r="D34" i="8"/>
  <c r="R8" i="8"/>
  <c r="AF43" i="4"/>
  <c r="G13" i="8"/>
  <c r="M13" i="8"/>
  <c r="E13" i="8"/>
  <c r="G14" i="8"/>
  <c r="M14" i="8"/>
  <c r="E14" i="8"/>
  <c r="T33" i="8"/>
  <c r="H39" i="8"/>
  <c r="N13" i="8"/>
  <c r="T31" i="8"/>
  <c r="AI30" i="4"/>
  <c r="D43" i="4"/>
  <c r="B43" i="4"/>
  <c r="C13" i="8"/>
  <c r="E5" i="8"/>
  <c r="E16" i="8"/>
  <c r="I5" i="8"/>
  <c r="I16" i="8"/>
  <c r="M5" i="8"/>
  <c r="M16" i="8"/>
  <c r="J36" i="8"/>
  <c r="U23" i="8"/>
  <c r="H28" i="8"/>
  <c r="T28" i="8"/>
  <c r="G31" i="8"/>
  <c r="N42" i="4"/>
  <c r="O36" i="4"/>
  <c r="R7" i="8"/>
  <c r="K13" i="8"/>
  <c r="K14" i="8"/>
  <c r="O24" i="8"/>
  <c r="B29" i="8"/>
  <c r="L33" i="8"/>
  <c r="E34" i="8"/>
  <c r="D35" i="8"/>
  <c r="Q11" i="8"/>
  <c r="N11" i="8"/>
  <c r="J31" i="8"/>
  <c r="O30" i="4"/>
  <c r="N34" i="4"/>
  <c r="N43" i="4"/>
  <c r="N5" i="8"/>
  <c r="C14" i="8"/>
  <c r="N24" i="8"/>
  <c r="B26" i="10"/>
  <c r="D26" i="10"/>
  <c r="B22" i="10"/>
  <c r="C22" i="10"/>
  <c r="D22" i="10"/>
  <c r="G40" i="8"/>
  <c r="G39" i="8"/>
  <c r="N38" i="4"/>
  <c r="O32" i="4"/>
  <c r="T9" i="8"/>
  <c r="I13" i="8"/>
  <c r="I14" i="8"/>
  <c r="G5" i="8"/>
  <c r="G16" i="8"/>
  <c r="E18" i="8"/>
  <c r="E29" i="8"/>
  <c r="I18" i="8"/>
  <c r="I29" i="8"/>
  <c r="M18" i="8"/>
  <c r="M29" i="8"/>
  <c r="C18" i="8"/>
  <c r="C29" i="8"/>
  <c r="E33" i="8"/>
  <c r="I34" i="8"/>
  <c r="H8" i="8"/>
  <c r="G37" i="8"/>
  <c r="O37" i="8"/>
  <c r="O40" i="8"/>
  <c r="F40" i="8"/>
  <c r="N14" i="8"/>
  <c r="G22" i="10"/>
  <c r="F36" i="8"/>
  <c r="V36" i="8"/>
  <c r="C29" i="9"/>
  <c r="E29" i="9"/>
  <c r="D9" i="9"/>
  <c r="D29" i="9"/>
  <c r="G13" i="10"/>
  <c r="C13" i="10"/>
  <c r="C21" i="10"/>
  <c r="F29" i="3"/>
  <c r="F18" i="10"/>
  <c r="C29" i="3"/>
  <c r="C26" i="8"/>
  <c r="C27" i="8"/>
  <c r="B36" i="8"/>
  <c r="O39" i="8"/>
  <c r="S39" i="8"/>
  <c r="N39" i="8"/>
  <c r="O31" i="8"/>
  <c r="E26" i="9"/>
  <c r="G4" i="10"/>
  <c r="C4" i="10"/>
  <c r="D10" i="10"/>
  <c r="K6" i="8"/>
  <c r="G6" i="8"/>
  <c r="C6" i="8"/>
  <c r="B10" i="10"/>
  <c r="C10" i="10"/>
  <c r="M6" i="8"/>
  <c r="I6" i="8"/>
  <c r="E6" i="8"/>
  <c r="M15" i="8"/>
  <c r="L15" i="8"/>
  <c r="K15" i="8"/>
  <c r="K12" i="8"/>
  <c r="J12" i="8"/>
  <c r="I12" i="8"/>
  <c r="C15" i="8"/>
  <c r="B15" i="8"/>
  <c r="G12" i="8"/>
  <c r="I10" i="8"/>
  <c r="H10" i="8"/>
  <c r="E10" i="8"/>
  <c r="K9" i="8"/>
  <c r="G9" i="8"/>
  <c r="C9" i="8"/>
  <c r="K8" i="8"/>
  <c r="G8" i="8"/>
  <c r="C8" i="8"/>
  <c r="K7" i="8"/>
  <c r="G7" i="8"/>
  <c r="C7" i="8"/>
  <c r="C11" i="9"/>
  <c r="E11" i="9"/>
  <c r="I15" i="8"/>
  <c r="H15" i="8"/>
  <c r="M43" i="4"/>
  <c r="L25" i="8"/>
  <c r="M38" i="8"/>
  <c r="T40" i="8"/>
  <c r="M41" i="8"/>
  <c r="E25" i="9"/>
  <c r="E28" i="9"/>
  <c r="B31" i="9"/>
  <c r="C8" i="10"/>
  <c r="J37" i="8"/>
  <c r="U37" i="8"/>
  <c r="B32" i="5"/>
  <c r="H26" i="10"/>
  <c r="H27" i="3"/>
  <c r="C26" i="3"/>
  <c r="C28" i="5"/>
  <c r="I22" i="10"/>
  <c r="H23" i="3"/>
  <c r="H28" i="3"/>
  <c r="C25" i="3"/>
  <c r="H24" i="3"/>
  <c r="C28" i="3"/>
  <c r="C29" i="5"/>
  <c r="I23" i="10"/>
  <c r="H26" i="3"/>
  <c r="C24" i="3"/>
  <c r="D17" i="9"/>
  <c r="D27" i="9"/>
  <c r="C27" i="9"/>
  <c r="E27" i="9"/>
  <c r="E31" i="9"/>
  <c r="M19" i="8"/>
  <c r="L19" i="8"/>
  <c r="I19" i="8"/>
  <c r="H19" i="8"/>
  <c r="E19" i="8"/>
  <c r="D19" i="8"/>
  <c r="C28" i="8"/>
  <c r="D18" i="10"/>
  <c r="G28" i="8"/>
  <c r="E28" i="8"/>
  <c r="E25" i="8"/>
  <c r="C25" i="8"/>
  <c r="E43" i="4"/>
  <c r="G21" i="10"/>
  <c r="I43" i="4"/>
  <c r="G23" i="10"/>
  <c r="J29" i="3"/>
  <c r="E29" i="3"/>
  <c r="D23" i="10"/>
  <c r="I31" i="8"/>
  <c r="C20" i="10"/>
  <c r="C24" i="10"/>
  <c r="D32" i="5"/>
  <c r="E32" i="5"/>
  <c r="J26" i="10"/>
  <c r="E26" i="5"/>
  <c r="J20" i="10"/>
  <c r="C43" i="4"/>
  <c r="G20" i="10"/>
  <c r="K43" i="4"/>
  <c r="G24" i="10"/>
  <c r="D25" i="8"/>
  <c r="E38" i="8"/>
  <c r="F21" i="10"/>
  <c r="R39" i="8"/>
  <c r="R31" i="8"/>
  <c r="U43" i="4"/>
  <c r="R40" i="8"/>
  <c r="D37" i="8"/>
  <c r="R37" i="8"/>
  <c r="U40" i="4"/>
  <c r="U41" i="4"/>
  <c r="U39" i="4"/>
  <c r="U37" i="4"/>
  <c r="U35" i="4"/>
  <c r="U33" i="4"/>
  <c r="U42" i="4"/>
  <c r="U38" i="4"/>
  <c r="U36" i="4"/>
  <c r="U34" i="4"/>
  <c r="U32" i="4"/>
  <c r="H41" i="8"/>
  <c r="T41" i="8"/>
  <c r="T15" i="8"/>
  <c r="B9" i="8"/>
  <c r="C35" i="8"/>
  <c r="O35" i="8"/>
  <c r="T10" i="8"/>
  <c r="H36" i="8"/>
  <c r="T36" i="8"/>
  <c r="I32" i="8"/>
  <c r="I42" i="8"/>
  <c r="H6" i="8"/>
  <c r="S40" i="8"/>
  <c r="N40" i="8"/>
  <c r="T8" i="8"/>
  <c r="H34" i="8"/>
  <c r="T34" i="8"/>
  <c r="R35" i="8"/>
  <c r="E41" i="8"/>
  <c r="D28" i="8"/>
  <c r="F22" i="10"/>
  <c r="F37" i="8"/>
  <c r="S37" i="8"/>
  <c r="V42" i="4"/>
  <c r="V40" i="4"/>
  <c r="V38" i="4"/>
  <c r="V36" i="4"/>
  <c r="V34" i="4"/>
  <c r="V32" i="4"/>
  <c r="V43" i="4"/>
  <c r="V41" i="4"/>
  <c r="V39" i="4"/>
  <c r="V37" i="4"/>
  <c r="V35" i="4"/>
  <c r="V33" i="4"/>
  <c r="F23" i="10"/>
  <c r="H37" i="8"/>
  <c r="T37" i="8"/>
  <c r="W35" i="4"/>
  <c r="W42" i="4"/>
  <c r="W40" i="4"/>
  <c r="W38" i="4"/>
  <c r="W36" i="4"/>
  <c r="W34" i="4"/>
  <c r="W32" i="4"/>
  <c r="W43" i="4"/>
  <c r="W41" i="4"/>
  <c r="W39" i="4"/>
  <c r="W37" i="4"/>
  <c r="W33" i="4"/>
  <c r="G35" i="8"/>
  <c r="F9" i="8"/>
  <c r="F12" i="8"/>
  <c r="G38" i="8"/>
  <c r="L6" i="8"/>
  <c r="M32" i="8"/>
  <c r="M42" i="8"/>
  <c r="U31" i="8"/>
  <c r="AI43" i="4"/>
  <c r="AC43" i="4"/>
  <c r="AG43" i="4"/>
  <c r="C38" i="8"/>
  <c r="B25" i="8"/>
  <c r="L29" i="8"/>
  <c r="V29" i="8"/>
  <c r="V19" i="8"/>
  <c r="K38" i="8"/>
  <c r="F25" i="10"/>
  <c r="L37" i="8"/>
  <c r="V37" i="8"/>
  <c r="Y43" i="4"/>
  <c r="V31" i="8"/>
  <c r="Y34" i="4"/>
  <c r="Y32" i="4"/>
  <c r="V35" i="8"/>
  <c r="V39" i="8"/>
  <c r="Y41" i="4"/>
  <c r="Y39" i="4"/>
  <c r="Y37" i="4"/>
  <c r="Y35" i="4"/>
  <c r="Y33" i="4"/>
  <c r="Y42" i="4"/>
  <c r="Y40" i="4"/>
  <c r="Y38" i="4"/>
  <c r="Y36" i="4"/>
  <c r="Q31" i="8"/>
  <c r="T41" i="4"/>
  <c r="T39" i="4"/>
  <c r="T37" i="4"/>
  <c r="T35" i="4"/>
  <c r="T33" i="4"/>
  <c r="Q39" i="8"/>
  <c r="T40" i="4"/>
  <c r="T38" i="4"/>
  <c r="T36" i="4"/>
  <c r="F20" i="10"/>
  <c r="Q40" i="8"/>
  <c r="T43" i="4"/>
  <c r="B37" i="8"/>
  <c r="T42" i="4"/>
  <c r="T34" i="4"/>
  <c r="T32" i="4"/>
  <c r="V40" i="8"/>
  <c r="G25" i="10"/>
  <c r="AH43" i="4"/>
  <c r="G33" i="8"/>
  <c r="F7" i="8"/>
  <c r="J8" i="8"/>
  <c r="K34" i="8"/>
  <c r="D10" i="8"/>
  <c r="E36" i="8"/>
  <c r="O36" i="8"/>
  <c r="H12" i="8"/>
  <c r="I38" i="8"/>
  <c r="E32" i="8"/>
  <c r="E42" i="8"/>
  <c r="D6" i="8"/>
  <c r="C32" i="8"/>
  <c r="B6" i="8"/>
  <c r="S36" i="8"/>
  <c r="O29" i="8"/>
  <c r="O43" i="4"/>
  <c r="Q29" i="8"/>
  <c r="I41" i="8"/>
  <c r="V34" i="8"/>
  <c r="T39" i="8"/>
  <c r="R33" i="8"/>
  <c r="B28" i="8"/>
  <c r="Q28" i="8"/>
  <c r="C41" i="8"/>
  <c r="O41" i="8"/>
  <c r="J7" i="8"/>
  <c r="K33" i="8"/>
  <c r="U12" i="8"/>
  <c r="J38" i="8"/>
  <c r="U38" i="8"/>
  <c r="F6" i="8"/>
  <c r="G32" i="8"/>
  <c r="D29" i="8"/>
  <c r="R29" i="8"/>
  <c r="R19" i="8"/>
  <c r="B8" i="8"/>
  <c r="C34" i="8"/>
  <c r="K41" i="8"/>
  <c r="J15" i="8"/>
  <c r="K32" i="8"/>
  <c r="K42" i="8"/>
  <c r="J6" i="8"/>
  <c r="F26" i="10"/>
  <c r="Z42" i="4"/>
  <c r="Z40" i="4"/>
  <c r="Z38" i="4"/>
  <c r="Z36" i="4"/>
  <c r="Z34" i="4"/>
  <c r="Z32" i="4"/>
  <c r="Z39" i="4"/>
  <c r="Z37" i="4"/>
  <c r="Z35" i="4"/>
  <c r="Z43" i="4"/>
  <c r="Z41" i="4"/>
  <c r="Z33" i="4"/>
  <c r="S31" i="8"/>
  <c r="F28" i="8"/>
  <c r="G41" i="8"/>
  <c r="H29" i="8"/>
  <c r="T29" i="8"/>
  <c r="T19" i="8"/>
  <c r="U39" i="8"/>
  <c r="X43" i="4"/>
  <c r="X41" i="4"/>
  <c r="X39" i="4"/>
  <c r="X37" i="4"/>
  <c r="X35" i="4"/>
  <c r="X33" i="4"/>
  <c r="F24" i="10"/>
  <c r="X42" i="4"/>
  <c r="X40" i="4"/>
  <c r="X38" i="4"/>
  <c r="X36" i="4"/>
  <c r="X34" i="4"/>
  <c r="X32" i="4"/>
  <c r="V25" i="8"/>
  <c r="L38" i="8"/>
  <c r="V38" i="8"/>
  <c r="B7" i="8"/>
  <c r="C33" i="8"/>
  <c r="O33" i="8"/>
  <c r="G34" i="8"/>
  <c r="F8" i="8"/>
  <c r="J9" i="8"/>
  <c r="K35" i="8"/>
  <c r="B41" i="8"/>
  <c r="Q15" i="8"/>
  <c r="L41" i="8"/>
  <c r="V41" i="8"/>
  <c r="V15" i="8"/>
  <c r="N31" i="8"/>
  <c r="Q36" i="8"/>
  <c r="I36" i="8"/>
  <c r="U40" i="8"/>
  <c r="C26" i="10"/>
  <c r="V33" i="8"/>
  <c r="G42" i="8"/>
  <c r="U36" i="8"/>
  <c r="AD43" i="4"/>
  <c r="R34" i="8"/>
  <c r="T35" i="8"/>
  <c r="F34" i="8"/>
  <c r="S34" i="8"/>
  <c r="S8" i="8"/>
  <c r="J41" i="8"/>
  <c r="U41" i="8"/>
  <c r="U15" i="8"/>
  <c r="O32" i="8"/>
  <c r="C42" i="8"/>
  <c r="O42" i="8"/>
  <c r="H38" i="8"/>
  <c r="T38" i="8"/>
  <c r="T12" i="8"/>
  <c r="J34" i="8"/>
  <c r="U34" i="8"/>
  <c r="U8" i="8"/>
  <c r="O38" i="8"/>
  <c r="F33" i="8"/>
  <c r="S33" i="8"/>
  <c r="S7" i="8"/>
  <c r="Q37" i="8"/>
  <c r="N37" i="8"/>
  <c r="S12" i="8"/>
  <c r="F38" i="8"/>
  <c r="S38" i="8"/>
  <c r="B35" i="8"/>
  <c r="Q9" i="8"/>
  <c r="J32" i="8"/>
  <c r="U6" i="8"/>
  <c r="J16" i="8"/>
  <c r="U16" i="8"/>
  <c r="J35" i="8"/>
  <c r="U35" i="8"/>
  <c r="U9" i="8"/>
  <c r="B33" i="8"/>
  <c r="Q7" i="8"/>
  <c r="S28" i="8"/>
  <c r="F41" i="8"/>
  <c r="S41" i="8"/>
  <c r="B34" i="8"/>
  <c r="Q8" i="8"/>
  <c r="F32" i="8"/>
  <c r="F16" i="8"/>
  <c r="S16" i="8"/>
  <c r="S6" i="8"/>
  <c r="J33" i="8"/>
  <c r="U33" i="8"/>
  <c r="U7" i="8"/>
  <c r="B32" i="8"/>
  <c r="B16" i="8"/>
  <c r="Q6" i="8"/>
  <c r="B38" i="8"/>
  <c r="Q25" i="8"/>
  <c r="L32" i="8"/>
  <c r="V6" i="8"/>
  <c r="L16" i="8"/>
  <c r="V16" i="8"/>
  <c r="D41" i="8"/>
  <c r="R41" i="8"/>
  <c r="R28" i="8"/>
  <c r="H32" i="8"/>
  <c r="T6" i="8"/>
  <c r="H16" i="8"/>
  <c r="T16" i="8"/>
  <c r="Q41" i="8"/>
  <c r="D32" i="8"/>
  <c r="D16" i="8"/>
  <c r="R16" i="8"/>
  <c r="R6" i="8"/>
  <c r="O34" i="8"/>
  <c r="N29" i="8"/>
  <c r="R10" i="8"/>
  <c r="D36" i="8"/>
  <c r="F35" i="8"/>
  <c r="S35" i="8"/>
  <c r="S9" i="8"/>
  <c r="D38" i="8"/>
  <c r="R38" i="8"/>
  <c r="R25" i="8"/>
  <c r="R32" i="8"/>
  <c r="D42" i="8"/>
  <c r="R42" i="8"/>
  <c r="Q38" i="8"/>
  <c r="N38" i="8"/>
  <c r="S32" i="8"/>
  <c r="F42" i="8"/>
  <c r="S42" i="8"/>
  <c r="T32" i="8"/>
  <c r="H42" i="8"/>
  <c r="T42" i="8"/>
  <c r="Q35" i="8"/>
  <c r="N35" i="8"/>
  <c r="N32" i="8"/>
  <c r="Q32" i="8"/>
  <c r="B42" i="8"/>
  <c r="U32" i="8"/>
  <c r="J42" i="8"/>
  <c r="U42" i="8"/>
  <c r="R36" i="8"/>
  <c r="N36" i="8"/>
  <c r="N41" i="8"/>
  <c r="V32" i="8"/>
  <c r="L42" i="8"/>
  <c r="V42" i="8"/>
  <c r="N16" i="8"/>
  <c r="Q16" i="8"/>
  <c r="Q34" i="8"/>
  <c r="N34" i="8"/>
  <c r="Q33" i="8"/>
  <c r="N33" i="8"/>
  <c r="Q42" i="8"/>
  <c r="N42" i="8"/>
</calcChain>
</file>

<file path=xl/sharedStrings.xml><?xml version="1.0" encoding="utf-8"?>
<sst xmlns="http://schemas.openxmlformats.org/spreadsheetml/2006/main" count="794" uniqueCount="325">
  <si>
    <t xml:space="preserve">American Association of University Professors </t>
  </si>
  <si>
    <t xml:space="preserve"> </t>
  </si>
  <si>
    <t xml:space="preserve">Instructions for the Excel survey </t>
  </si>
  <si>
    <t>Start</t>
  </si>
  <si>
    <r>
      <rPr>
        <sz val="11"/>
        <color rgb="FF333333"/>
        <rFont val="Arial"/>
        <family val="2"/>
      </rPr>
      <t xml:space="preserve">Existing Users Login:  </t>
    </r>
    <r>
      <rPr>
        <sz val="11"/>
        <color rgb="FF333333"/>
        <rFont val="Arial"/>
        <family val="2"/>
      </rPr>
      <t xml:space="preserve"> Log in using your e-mail address and password.  You will need to get a new password this year.  If you forget your password, click the "Forgot Password" link and it will be e-mailed to you. Passwords are case-sensitive.</t>
    </r>
  </si>
  <si>
    <r>
      <rPr>
        <sz val="11"/>
        <color rgb="FF333333"/>
        <rFont val="Arial"/>
        <family val="2"/>
      </rPr>
      <t>Manage Your Account:</t>
    </r>
    <r>
      <rPr>
        <sz val="11"/>
        <color rgb="FF333333"/>
        <rFont val="Arial"/>
        <family val="2"/>
      </rPr>
      <t xml:space="preserve"> Prior to beginning data entry for a survey, please verify your personal contact information in the "Manage Your Account" section.</t>
    </r>
  </si>
  <si>
    <r>
      <rPr>
        <sz val="11"/>
        <color rgb="FF333333"/>
        <rFont val="Arial"/>
        <family val="2"/>
      </rPr>
      <t>Options for Data Entry:</t>
    </r>
    <r>
      <rPr>
        <sz val="11"/>
        <color rgb="FF333333"/>
        <rFont val="Arial"/>
        <family val="2"/>
      </rPr>
      <t xml:space="preserve"> (1) Enter data in the Excel spreadsheet and upload file.  You may upload data directly from Excel to the FCS website.  (2) Data entry online in web portal. </t>
    </r>
  </si>
  <si>
    <t>Instructions for Data Entry and Upload via Excel Spreadsheet</t>
  </si>
  <si>
    <r>
      <rPr>
        <b/>
        <sz val="11"/>
        <color rgb="FF000000"/>
        <rFont val="Arial"/>
        <family val="2"/>
      </rPr>
      <t xml:space="preserve">Complete the Excel file using the instructions for each form.  These are located at the </t>
    </r>
    <r>
      <rPr>
        <sz val="11"/>
        <color rgb="FF000000"/>
        <rFont val="Arial"/>
        <family val="2"/>
      </rPr>
      <t>bottom of each tab (form)</t>
    </r>
    <r>
      <rPr>
        <sz val="11"/>
        <color rgb="FF000000"/>
        <rFont val="Arial"/>
        <family val="2"/>
      </rPr>
      <t>.</t>
    </r>
  </si>
  <si>
    <r>
      <rPr>
        <b/>
        <sz val="11"/>
        <color rgb="FF000000"/>
        <rFont val="Arial"/>
        <family val="2"/>
      </rPr>
      <t xml:space="preserve">When all forms are complete, </t>
    </r>
    <r>
      <rPr>
        <sz val="11"/>
        <color rgb="FF000000"/>
        <rFont val="Arial"/>
        <family val="2"/>
      </rPr>
      <t>check the final tab labeled "Validity Checks."</t>
    </r>
    <r>
      <rPr>
        <sz val="11"/>
        <color rgb="FF000000"/>
        <rFont val="Arial"/>
        <family val="2"/>
      </rPr>
      <t xml:space="preserve"> This section shows basic problems with the data. Make any corrections necessary. If there are no issues to correct, save the file.</t>
    </r>
  </si>
  <si>
    <t>Prior to uploading data from the spreadsheet to FCS website you must have completed the start step (above).  The Template page will have instructions for uploading your Excel spreadsheet.</t>
  </si>
  <si>
    <t>Please complete the following fields to ensure proper identification of this file.</t>
  </si>
  <si>
    <t>Unit ID:</t>
  </si>
  <si>
    <t>OPE ID</t>
  </si>
  <si>
    <t>Institution:</t>
  </si>
  <si>
    <t>Respondent Name:</t>
  </si>
  <si>
    <t>Phone Number:</t>
  </si>
  <si>
    <t>E-Mail Address:</t>
  </si>
  <si>
    <t>Survey Year:</t>
  </si>
  <si>
    <r>
      <rPr>
        <b/>
        <sz val="10"/>
        <color rgb="FF000000"/>
        <rFont val="Arial"/>
        <family val="2"/>
      </rPr>
      <t>Note on Copy/Paste:</t>
    </r>
    <r>
      <rPr>
        <b/>
        <sz val="10"/>
        <color rgb="FF000000"/>
        <rFont val="Arial"/>
        <family val="2"/>
      </rPr>
      <t xml:space="preserve"> For best results, if you want to copy data from another source-including another Excel file-use only the "Paste Values" function. If you paste in values with decimal points or commas, the file may not function properly. If you need help with this feature, please contact AAUP Research.
</t>
    </r>
  </si>
  <si>
    <t>Form 1: Institutional Information</t>
  </si>
  <si>
    <t xml:space="preserve">Institutional Control </t>
  </si>
  <si>
    <t>Public</t>
  </si>
  <si>
    <t xml:space="preserve">Private Not-For-Profit </t>
  </si>
  <si>
    <t xml:space="preserve">Institutional Sector </t>
  </si>
  <si>
    <t>Private For-Profit</t>
  </si>
  <si>
    <t xml:space="preserve">AAUP Category </t>
  </si>
  <si>
    <t>Use Faculty Compensation Survey Institutional Category</t>
  </si>
  <si>
    <t xml:space="preserve">Carnegie Classification </t>
  </si>
  <si>
    <t>Doctoral</t>
  </si>
  <si>
    <t>Master's</t>
  </si>
  <si>
    <t xml:space="preserve">System </t>
  </si>
  <si>
    <t>Baccalaureate</t>
  </si>
  <si>
    <t>Associate's with Ranks</t>
  </si>
  <si>
    <t xml:space="preserve">Highest Degree Offered </t>
  </si>
  <si>
    <t>Associate's without Ranks</t>
  </si>
  <si>
    <t xml:space="preserve">Institution Grants Medical Degree </t>
  </si>
  <si>
    <t>Public, 4-year or above</t>
  </si>
  <si>
    <t xml:space="preserve">Publication Footnote </t>
  </si>
  <si>
    <t>Use Faculty Compensation Survey publication Footnote</t>
  </si>
  <si>
    <t>Private not-for-profit, 4-year or above</t>
  </si>
  <si>
    <t>Private for-profit, 4-year or above</t>
  </si>
  <si>
    <t xml:space="preserve">Conversion Factor </t>
  </si>
  <si>
    <t xml:space="preserve">Use Faculty Compensation Survey Conversion Factor, See Instructions Below  </t>
  </si>
  <si>
    <t>Public, 2-year</t>
  </si>
  <si>
    <t>Private not-for-profit, 2-year</t>
  </si>
  <si>
    <t xml:space="preserve">Eligible CIP  Codes </t>
  </si>
  <si>
    <t>Private for-profit, 2-year</t>
  </si>
  <si>
    <t xml:space="preserve">Campuses </t>
  </si>
  <si>
    <t>YES</t>
  </si>
  <si>
    <t xml:space="preserve">Comments </t>
  </si>
  <si>
    <t>NO</t>
  </si>
  <si>
    <t xml:space="preserve">Additional Comments </t>
  </si>
  <si>
    <t xml:space="preserve">Accuracy Confirmation </t>
  </si>
  <si>
    <t>---</t>
  </si>
  <si>
    <t xml:space="preserve">Deadline Change </t>
  </si>
  <si>
    <t>Decline</t>
  </si>
  <si>
    <t xml:space="preserve">Non-Submission </t>
  </si>
  <si>
    <t>No Tenure System</t>
  </si>
  <si>
    <t>Tenure System</t>
  </si>
  <si>
    <t xml:space="preserve">Tenure System </t>
  </si>
  <si>
    <t>Do Not Know</t>
  </si>
  <si>
    <t xml:space="preserve">Faculty Union </t>
  </si>
  <si>
    <t>No Faculty Union</t>
  </si>
  <si>
    <t>Some Faculty Union</t>
  </si>
  <si>
    <t xml:space="preserve">Part-Time Benefits </t>
  </si>
  <si>
    <t xml:space="preserve">All Faculty Part of Union </t>
  </si>
  <si>
    <t>No Part-Time Benefits</t>
  </si>
  <si>
    <t>Instructions for Completing Form 1: Institutional Information</t>
  </si>
  <si>
    <t>Some Faculty Part-Time Benefits</t>
  </si>
  <si>
    <t>Click here for a webinar on how to collect and complete the 2015-16 Faculty Compensation Survey.</t>
  </si>
  <si>
    <t>All Part-Time Faculty  Have Benefits</t>
  </si>
  <si>
    <t xml:space="preserve">Conversion Factor.   Completion of this field is necessary only if you report data for 11- or 12-month faculty.  You may use default value of 9/11 or 0.81818181818 for 11-month faculty.   If you wish to convert 12-month amounts equally into 9-month equivalent period, please use a conversion factor of 0.75.  If you prefer to use a different factor, please enter the conversion factor you will use in Form1:  Institutional Information, Conversion Factor.  This factor will be used to automatically do the conversions in the rest of the survey.  </t>
  </si>
  <si>
    <r>
      <rPr>
        <sz val="11"/>
        <color rgb="FF000000"/>
        <rFont val="Arial"/>
        <family val="2"/>
      </rPr>
      <t>Note:</t>
    </r>
    <r>
      <rPr>
        <sz val="11"/>
        <color rgb="FF000000"/>
        <rFont val="Arial"/>
        <family val="2"/>
      </rPr>
      <t> These definitions were revised in 2008-09 and 2009-10. The intent of the revisions is not to change the existing classification of any institution, but only to clarify the criteria used and provide a direct means for reporting a potential change in institutional category.</t>
    </r>
  </si>
  <si>
    <t>In determining the category for an institution, the highest applicable level shall be assigned.</t>
  </si>
  <si>
    <r>
      <rPr>
        <sz val="11"/>
        <color rgb="FF000000"/>
        <rFont val="Arial"/>
        <family val="2"/>
      </rPr>
      <t>Category I (Doctoral)</t>
    </r>
    <r>
      <rPr>
        <sz val="11"/>
        <color rgb="FF000000"/>
        <rFont val="Arial"/>
        <family val="2"/>
      </rPr>
      <t> - Institutions characterized by a significant level and breadth of activity in doctoral-level education, as measured by the number of doctorate recipients and the diversity in doctoral programs. Institutions in this category grant a minimum of 30 doctorate degrees annually, from at least three distinct programs. (Awards previously categorized by NCES as first-professional degrees, such as the J.D., M.D., and D.Div. do not count as doctorates for this classification. Awards for the new category of "doctor's degree - professional practice" will be reviewed on a case-by-case basis.)</t>
    </r>
  </si>
  <si>
    <r>
      <rPr>
        <sz val="11"/>
        <color rgb="FF000000"/>
        <rFont val="Arial"/>
        <family val="2"/>
      </rPr>
      <t>Category IIA (Master's)</t>
    </r>
    <r>
      <rPr>
        <sz val="11"/>
        <color rgb="FF000000"/>
        <rFont val="Arial"/>
        <family val="2"/>
      </rPr>
      <t> - Institutions characterized by diverse post-baccalaureate programs (including first professional), but not engaged in significant doctoral-level education. Institutions in this category grant a minimum of 50 post-baccalaureate degrees annually, from at least three distinct programs. Awards of post-baccalaureate certificates will be reviewed on a case-by-case basis.</t>
    </r>
  </si>
  <si>
    <r>
      <rPr>
        <sz val="11"/>
        <color rgb="FF000000"/>
        <rFont val="Arial"/>
        <family val="2"/>
      </rPr>
      <t>Category IIB (Baccalaureate)</t>
    </r>
    <r>
      <rPr>
        <sz val="11"/>
        <color rgb="FF000000"/>
        <rFont val="Arial"/>
        <family val="2"/>
      </rPr>
      <t> - Institutions characterized by their primary emphasis on undergraduate baccalaureate-level education. Institutions in this category grant a minimum of 50 bachelor's degrees annually, from at least three distinct programs, and bachelor's and higher degrees comprise at least 50 percent of total degrees awarded.</t>
    </r>
  </si>
  <si>
    <r>
      <rPr>
        <sz val="11"/>
        <color rgb="FF000000"/>
        <rFont val="Arial"/>
        <family val="2"/>
      </rPr>
      <t>Category III (Associate's with Academic Rank)</t>
    </r>
    <r>
      <rPr>
        <sz val="11"/>
        <color rgb="FF000000"/>
        <rFont val="Arial"/>
        <family val="2"/>
      </rPr>
      <t> - Institutions characterized by a significant emphasis on undergraduate associate's-degree education. Institutions in this category grant a minimum of 50 associate's degrees annually. Associate's degrees comprise at least 50 percent, and bachelor's and higher degrees comprise less than 50 percent, of total degrees and certificates awarded.</t>
    </r>
  </si>
  <si>
    <r>
      <rPr>
        <sz val="11"/>
        <color rgb="FF000000"/>
        <rFont val="Arial"/>
        <family val="2"/>
      </rPr>
      <t>Category IV (Associate's without Academic Ranks)</t>
    </r>
    <r>
      <rPr>
        <sz val="11"/>
        <color rgb="FF000000"/>
        <rFont val="Arial"/>
        <family val="2"/>
      </rPr>
      <t> - These institutions meet the criteria for "Associate's" (category III), but do not utilize standard academic ranks. An institution that refers to all faculty members as "instructors" or "lecturers" but does not distinguish among them on the basis of standard ranks should be included in this category. However, if an institution utilizes another ranking scheme that is analogous to the standard ranks, it can be included in Category I, II, or III as appropriate.</t>
    </r>
  </si>
  <si>
    <t>To suggest a change in institutional category, contact the AAUP Research Office at aaupfcs@aaup.org. If you are the survey data contact for your institution, you can expedite the process by providing degree completion counts, by degree level and specific program, for the last three academic years.</t>
  </si>
  <si>
    <t>Form 2: Number, Total Salaries, and Tenure Status of Full-Time Instructional Faculty</t>
  </si>
  <si>
    <t>MEN</t>
  </si>
  <si>
    <t>WOMEN</t>
  </si>
  <si>
    <t>Academic Rank</t>
  </si>
  <si>
    <t>Number of Faculty</t>
  </si>
  <si>
    <t>Total Contracted Salaries ($)</t>
  </si>
  <si>
    <t>Not Tenure-Track</t>
  </si>
  <si>
    <t>On Tenure-Track</t>
  </si>
  <si>
    <t>Tenured</t>
  </si>
  <si>
    <t>Section 1.  Faculty on 9-Month Contracts (Regardless of Number of Salary Installments)</t>
  </si>
  <si>
    <t>1.  Professor</t>
  </si>
  <si>
    <t>2.  Associate</t>
  </si>
  <si>
    <t>3.  Assistant</t>
  </si>
  <si>
    <t>4.  Instructor</t>
  </si>
  <si>
    <t>5.  Lecturer</t>
  </si>
  <si>
    <t>6.  No Rank</t>
  </si>
  <si>
    <t>7.  TOTAL</t>
  </si>
  <si>
    <t>Section 2.  Faculty on 11- or 12-Month Contracts (Actual Amounts)</t>
  </si>
  <si>
    <t xml:space="preserve">Section 3.  9-Month Contracts Plus 11- or 12-Month Contracts (Converts 11- or 12-Month Salaries and Calculates Automatically) </t>
  </si>
  <si>
    <t>Instructions for Completing Form 2: Full-Time Faculty Salary Data</t>
  </si>
  <si>
    <t>Number, Total Salaries, and Tenure Status of Full-Time Instructional Faculty</t>
  </si>
  <si>
    <r>
      <rPr>
        <sz val="11"/>
        <color rgb="FF000000"/>
        <rFont val="Arial"/>
        <family val="2"/>
      </rPr>
      <t xml:space="preserve">Length of contract. </t>
    </r>
    <r>
      <rPr>
        <sz val="11"/>
        <color rgb="FF000000"/>
        <rFont val="Arial"/>
        <family val="2"/>
      </rPr>
      <t> Data for those whose base contract requires 9- or 10-months of instruction (e.g., two semesters, three quarters, or two trimesters) should be reported in Section 1 regardless of whether the pay period extends over 9- or 12-months. Data for those on 11- or 12-month contracts should be reported in Section 2, “Faculty on 11- or 12-Month Contracts (i.e. Regardless of Number of Installments).  Section 2 is also for “Faculty on 12-Month Contracts (i.e., On Actual Basis, No Conversion).”</t>
    </r>
  </si>
  <si>
    <r>
      <rPr>
        <sz val="11"/>
        <color rgb="FF000000"/>
        <rFont val="Arial"/>
        <family val="2"/>
      </rPr>
      <t xml:space="preserve">Faculty Members Included in Survey.  </t>
    </r>
    <r>
      <rPr>
        <sz val="11"/>
        <color rgb="FF000000"/>
        <rFont val="Arial"/>
        <family val="2"/>
      </rPr>
      <t xml:space="preserve"> For “Form 2: Full-Time Faculty Salary Data,” report full-time faculty members for the entire institution, excluding clinical or basic science faculty located in schools of medicine and/or military faculty. For the purpose of this survey, include all members of the “Primarily Instructional” and “Instructional/Research Public Service” staff who are employed full-time and whose regular assignment has an instruction component (including released time for research), regardless of whether they are formally designated "faculty."  </t>
    </r>
  </si>
  <si>
    <r>
      <rPr>
        <sz val="11"/>
        <color rgb="FF000000"/>
        <rFont val="Arial"/>
        <family val="2"/>
      </rPr>
      <t>Primarily Instructional</t>
    </r>
    <r>
      <rPr>
        <sz val="11"/>
        <color rgb="FF000000"/>
        <rFont val="Arial"/>
        <family val="2"/>
      </rPr>
      <t xml:space="preserve"> refers to an occupational category used to classify persons whose specific assignments customarily are made for the purpose of providing instruction or teaching. Regardless of title, academic rank, or tenure status, these employees formally spend the majority of their time providing instruction or teaching.  </t>
    </r>
  </si>
  <si>
    <r>
      <rPr>
        <sz val="11"/>
        <color rgb="FF000000"/>
        <rFont val="Arial"/>
        <family val="2"/>
      </rPr>
      <t>Instructional/Research/Public Service</t>
    </r>
    <r>
      <rPr>
        <sz val="11"/>
        <color rgb="FF000000"/>
        <rFont val="Arial"/>
        <family val="2"/>
      </rPr>
      <t xml:space="preserve"> refers to an occupational category used to classify persons for whom it is not possible to differentiate between instruction or teaching, research, and public service because each of these functions is an integral component of his/her regular assignment.  Regardless of title, academic rank, or tenure status, these employees spend the majority of their time providing instruction, research, and/or public service.  </t>
    </r>
  </si>
  <si>
    <t>The unduplicated combined total of “Primarily Instructional” and “Instructional/Research/Public Service” excluding clinical or basic science faculty, medical faculty in schools of medicine and military faculty should be reported in the Faculty Compensation Survey.</t>
  </si>
  <si>
    <r>
      <rPr>
        <i/>
        <u/>
        <sz val="11"/>
        <color rgb="FF000000"/>
        <rFont val="Arial"/>
        <family val="2"/>
      </rPr>
      <t xml:space="preserve">Faculty on sabbatical or leave </t>
    </r>
    <r>
      <rPr>
        <sz val="11"/>
        <color rgb="FF000000"/>
        <rFont val="Arial"/>
        <family val="2"/>
      </rPr>
      <t>with pay</t>
    </r>
    <r>
      <rPr>
        <i/>
        <u/>
        <sz val="11"/>
        <color rgb="FF000000"/>
        <rFont val="Arial"/>
        <family val="2"/>
      </rPr>
      <t xml:space="preserve"> should be reported at their regular salaries even though they may be receiving a reduced salary while on leave. Faculty on sabbatical or leave </t>
    </r>
    <r>
      <rPr>
        <sz val="11"/>
        <color rgb="FF000000"/>
        <rFont val="Arial"/>
        <family val="2"/>
      </rPr>
      <t>without pay</t>
    </r>
    <r>
      <rPr>
        <b/>
        <i/>
        <u/>
        <sz val="11"/>
        <color rgb="FF000000"/>
        <rFont val="Arial"/>
        <family val="2"/>
      </rPr>
      <t xml:space="preserve"> should not be reported.  Replacement faculty for those </t>
    </r>
    <r>
      <rPr>
        <sz val="11"/>
        <color rgb="FF000000"/>
        <rFont val="Arial"/>
        <family val="2"/>
      </rPr>
      <t>on sabbatical or leave with pay should not be reported if they are full-time</t>
    </r>
    <r>
      <rPr>
        <b/>
        <i/>
        <u/>
        <sz val="11"/>
        <color rgb="FF000000"/>
        <rFont val="Arial"/>
        <family val="2"/>
      </rPr>
      <t xml:space="preserve">.  Replacement faculty for those </t>
    </r>
    <r>
      <rPr>
        <sz val="11"/>
        <color rgb="FF000000"/>
        <rFont val="Arial"/>
        <family val="2"/>
      </rPr>
      <t>on sabbatical or leave with pay should be reported in Form 6 if they are part-time</t>
    </r>
    <r>
      <rPr>
        <sz val="11"/>
        <color rgb="FF000000"/>
        <rFont val="Arial"/>
        <family val="2"/>
      </rPr>
      <t>.</t>
    </r>
  </si>
  <si>
    <t xml:space="preserve">Please report, Visiting Assistant Professors, Continuing Non-Tenure Track, Post-Doctoral Faculty who have instruction as part of their contractual responsibilities and Other Regular Faculty in the category of “Instructor.”  </t>
  </si>
  <si>
    <r>
      <rPr>
        <sz val="11"/>
        <color rgb="FF000000"/>
        <rFont val="Arial"/>
        <family val="2"/>
      </rPr>
      <t>Other Regular Faculty</t>
    </r>
    <r>
      <rPr>
        <b/>
        <i/>
        <u/>
        <sz val="11"/>
        <color rgb="FF000000"/>
        <rFont val="Arial"/>
        <family val="2"/>
      </rPr>
      <t xml:space="preserve"> refers to an occupational category used to classify persons whose specific assignments customarily are made for the purpose of providing instruction, or instruction/research/public service on a </t>
    </r>
    <r>
      <rPr>
        <sz val="11"/>
        <color rgb="FF000000"/>
        <rFont val="Arial"/>
        <family val="2"/>
      </rPr>
      <t>recurring contractual basis</t>
    </r>
    <r>
      <rPr>
        <sz val="11"/>
        <color rgb="FF000000"/>
        <rFont val="Arial"/>
        <family val="2"/>
      </rPr>
      <t xml:space="preserve"> in which the individual and the institution both assume a continuing appointment but are not tenure eligible.</t>
    </r>
  </si>
  <si>
    <r>
      <rPr>
        <sz val="11"/>
        <color rgb="FF000000"/>
        <rFont val="Arial"/>
        <family val="2"/>
      </rPr>
      <t>Exclusions</t>
    </r>
    <r>
      <rPr>
        <b/>
        <sz val="11"/>
        <color rgb="FF000000"/>
        <rFont val="Arial"/>
        <family val="2"/>
      </rPr>
      <t> </t>
    </r>
    <r>
      <rPr>
        <sz val="11"/>
        <color rgb="FF000000"/>
        <rFont val="Arial"/>
        <family val="2"/>
      </rPr>
      <t>For Form 2: Full-Time Faculty Salary Data</t>
    </r>
    <r>
      <rPr>
        <sz val="11"/>
        <color rgb="FF000000"/>
        <rFont val="Arial"/>
        <family val="2"/>
      </rPr>
      <t>.  Do not include (1) clinical, medical school faculty, and/or military members in military organizations paid on a different scale from civilian employees, (2) faculty who are on sabbatical or leave without pay, (3) replacement faculty for faculty on sabbatical leave or leave with pay who are full-time, (4)  members who are not employed on a full-time basis irrespective of tenure status, (5) faculty members whose services are valued by bookkeeping entries rather than by full cash transactions unless their salaries are determined by the same principles as those who do not donate their services, (6) contributed service personnel, or administrative officers with titles of Provost, Dean, Associate or Assistant Dean, Librarian, Counselor, Registrar, or Coach, even though they may devote part of their time to classroom instruction, (7) Research Faculty, or faculty who have never had a contractual instructional role such as a Research Assistant, Associate, or Research Professor, and/or a Post-Doctoral Research Fellow or a Research Fellow.</t>
    </r>
  </si>
  <si>
    <t>Exclusion Criteria for Form 2: Full-Time Faculty Salary Data</t>
  </si>
  <si>
    <t>Criteria</t>
  </si>
  <si>
    <t>Full-Time</t>
  </si>
  <si>
    <t>Part-Time</t>
  </si>
  <si>
    <t xml:space="preserve">Clinical, Medical School Faculty and/or Military Faculty </t>
  </si>
  <si>
    <t>Exclude</t>
  </si>
  <si>
    <r>
      <rPr>
        <b/>
        <i/>
        <u/>
        <sz val="11"/>
        <color rgb="FF000000"/>
        <rFont val="Arial"/>
        <family val="2"/>
      </rPr>
      <t xml:space="preserve">Faculty on Sabbatical or Leave </t>
    </r>
    <r>
      <rPr>
        <b/>
        <sz val="11"/>
        <color rgb="FF000000"/>
        <rFont val="Arial"/>
        <family val="2"/>
      </rPr>
      <t>with</t>
    </r>
    <r>
      <rPr>
        <b/>
        <sz val="11"/>
        <color rgb="FF000000"/>
        <rFont val="Arial"/>
        <family val="2"/>
      </rPr>
      <t xml:space="preserve"> Pay</t>
    </r>
  </si>
  <si>
    <t>Include</t>
  </si>
  <si>
    <r>
      <rPr>
        <b/>
        <i/>
        <u/>
        <sz val="11"/>
        <color rgb="FF000000"/>
        <rFont val="Arial"/>
        <family val="2"/>
      </rPr>
      <t xml:space="preserve">Faculty on Sabbatical or Leave </t>
    </r>
    <r>
      <rPr>
        <b/>
        <sz val="11"/>
        <color rgb="FF000000"/>
        <rFont val="Arial"/>
        <family val="2"/>
      </rPr>
      <t>without</t>
    </r>
    <r>
      <rPr>
        <b/>
        <sz val="11"/>
        <color rgb="FF000000"/>
        <rFont val="Arial"/>
        <family val="2"/>
      </rPr>
      <t xml:space="preserve"> Pay</t>
    </r>
  </si>
  <si>
    <r>
      <rPr>
        <sz val="11"/>
        <color rgb="FF000000"/>
        <rFont val="Arial"/>
        <family val="2"/>
      </rPr>
      <t xml:space="preserve">Replacement Faculty </t>
    </r>
    <r>
      <rPr>
        <sz val="11"/>
        <color rgb="FF000000"/>
        <rFont val="Arial"/>
        <family val="2"/>
      </rPr>
      <t>for faculty on sabbatical leave or leave with pay.</t>
    </r>
  </si>
  <si>
    <t>Part-Time Tenured/Tenure-Track Faculty</t>
  </si>
  <si>
    <r>
      <rPr>
        <sz val="11"/>
        <color rgb="FF000000"/>
        <rFont val="Arial"/>
        <family val="2"/>
      </rPr>
      <t xml:space="preserve">Courtesy Faculty Appointments </t>
    </r>
    <r>
      <rPr>
        <sz val="11"/>
        <color rgb="FF000000"/>
        <rFont val="Arial"/>
        <family val="2"/>
      </rPr>
      <t>and faculty who have a bookkeeping value.</t>
    </r>
  </si>
  <si>
    <r>
      <rPr>
        <sz val="11"/>
        <color rgb="FF000000"/>
        <rFont val="Arial"/>
        <family val="2"/>
      </rPr>
      <t>Contributed Service Personnel</t>
    </r>
    <r>
      <rPr>
        <sz val="11"/>
        <color rgb="FF000000"/>
        <rFont val="Arial"/>
        <family val="2"/>
      </rPr>
      <t>: Administrative officers with titles such as Provost, Dean, Librarian, Registrar, Coach, and the like, even though they may devote part of their time to classroom instruction and may have faculty status and other administrators/staff clinical credit courses.</t>
    </r>
  </si>
  <si>
    <r>
      <rPr>
        <sz val="11"/>
        <color rgb="FF000000"/>
        <rFont val="Arial"/>
        <family val="2"/>
      </rPr>
      <t xml:space="preserve">Research Faculty: </t>
    </r>
    <r>
      <rPr>
        <sz val="11"/>
        <color rgb="FF000000"/>
        <rFont val="Arial"/>
        <family val="2"/>
      </rPr>
      <t>Faculty who have never had a contractual instructional role (Research Assistant Professors).</t>
    </r>
  </si>
  <si>
    <r>
      <rPr>
        <sz val="11"/>
        <color rgb="FF000000"/>
        <rFont val="Arial"/>
        <family val="2"/>
      </rPr>
      <t>Faculty Salary Outlays (Total Contracted Salaries).</t>
    </r>
    <r>
      <rPr>
        <sz val="11"/>
        <color rgb="FF000000"/>
        <rFont val="Arial"/>
        <family val="2"/>
      </rPr>
      <t> Report the projected expenditure for full-time contracted salaries excluding extra loads, summer teaching, stipends, or other forms of remuneration. Department or program heads with faculty rank and no other administrative title should be reported at their instructional salary (i.e., excluding administrative stipends).</t>
    </r>
  </si>
  <si>
    <r>
      <rPr>
        <sz val="11"/>
        <color rgb="FF000000"/>
        <rFont val="Arial"/>
        <family val="2"/>
      </rPr>
      <t xml:space="preserve">Tenure Status.  </t>
    </r>
    <r>
      <rPr>
        <sz val="11"/>
        <color rgb="FF000000"/>
        <rFont val="Arial"/>
        <family val="2"/>
      </rPr>
      <t>The total number of faculty should be divided into three mutually exclusive categories: Not on Tenure-Track; Tenure Track; and Tenured. If your institution does not have a tenure system, please enter the total number in the "Not Tenure-Track" column.</t>
    </r>
  </si>
  <si>
    <t>If reporting by rank, use the cells below. Otherwise, use "Undifferentiated Rank" to the right</t>
  </si>
  <si>
    <t>UNDIFFERENTIATED RANK</t>
  </si>
  <si>
    <t>PROFESSOR</t>
  </si>
  <si>
    <t>ASSOCIATE</t>
  </si>
  <si>
    <t>ASSISTANT</t>
  </si>
  <si>
    <t>INSTRUCTOR</t>
  </si>
  <si>
    <t>LECTURER</t>
  </si>
  <si>
    <t>NO RANK</t>
  </si>
  <si>
    <t>Totals by Rank</t>
  </si>
  <si>
    <t>Major
Benefits</t>
  </si>
  <si>
    <t>Total Expenditure ($)</t>
  </si>
  <si>
    <t>No. Cov.</t>
  </si>
  <si>
    <t>BENEFITS AS PERCENT OF SALARY</t>
  </si>
  <si>
    <t xml:space="preserve"> BENEFITS AVERAGE</t>
  </si>
  <si>
    <t>Section 1.  Faculty on 9-Month Contracts (i.e., regardless of number of installments)</t>
  </si>
  <si>
    <t>ALL RANKS</t>
  </si>
  <si>
    <t>1.  Retirement</t>
  </si>
  <si>
    <t>2.  Medical</t>
  </si>
  <si>
    <t>3.  Dental</t>
  </si>
  <si>
    <r>
      <rPr>
        <b/>
        <sz val="8"/>
        <color rgb="FF000000"/>
        <rFont val="Arial"/>
        <family val="2"/>
      </rPr>
      <t>4. (</t>
    </r>
    <r>
      <rPr>
        <sz val="8"/>
        <color rgb="FF000000"/>
        <rFont val="Arial"/>
        <family val="2"/>
      </rPr>
      <t>Optional</t>
    </r>
    <r>
      <rPr>
        <sz val="8"/>
        <color rgb="FF000000"/>
        <rFont val="Arial"/>
        <family val="2"/>
      </rPr>
      <t>) Medical combined w/dental</t>
    </r>
  </si>
  <si>
    <t>4.  Combined Medical/Dental</t>
  </si>
  <si>
    <t>5.  Disability</t>
  </si>
  <si>
    <t>6.  Tuition</t>
  </si>
  <si>
    <t>7.  FICA</t>
  </si>
  <si>
    <t>8.  Unemployment</t>
  </si>
  <si>
    <t>9.  Group Life</t>
  </si>
  <si>
    <t>10.  Worker's Comp.</t>
  </si>
  <si>
    <t>11.  Other*</t>
  </si>
  <si>
    <t>12.  TOTAL</t>
  </si>
  <si>
    <t>Section 2.  Faculty on 12-Month Contracts (i.e., on actual basis, no conversion)</t>
  </si>
  <si>
    <t>Section 3.   9-Month plus 12-Month converted**  (Calculates automatically)</t>
  </si>
  <si>
    <t>2.  Medical**</t>
  </si>
  <si>
    <t>3.  Dental**</t>
  </si>
  <si>
    <t>5.  Disability**</t>
  </si>
  <si>
    <t>6.  Tuition**</t>
  </si>
  <si>
    <t>8.  Unemployment**</t>
  </si>
  <si>
    <t>*Benefits in kind reported under "Other" are those with cash alternatives (e.g., moving, travel, housing, etc.)</t>
  </si>
  <si>
    <t>**Benefits that are not computed as a percentage of salary are not subject to conversion (medical, dental, disability, tuition, unemployment, other)</t>
  </si>
  <si>
    <t>Please refer to instructions below for complete definitions.</t>
  </si>
  <si>
    <t>No. Cov.:  The number of faculty included (covered) in the benefit expenditures.</t>
  </si>
  <si>
    <t>Instructions for Completing Form 3:</t>
  </si>
  <si>
    <t>Major Benefits for Full-Time Instructional Faculty</t>
  </si>
  <si>
    <t>Report the projected benefit expenditures that will be paid by the institution or state for full-time instructional faculty reported in Form 2.  Recall that full-time instructional faculty is defined as the unduplicated combined total of “Primarily Instructional” and “Instructional/Research/Public Service” excluding clinical or basic science faculty, medical faculty in schools of medicine and military faculty.</t>
  </si>
  <si>
    <r>
      <rPr>
        <i/>
        <u/>
        <sz val="11"/>
        <color rgb="FF000000"/>
        <rFont val="Arial"/>
        <family val="2"/>
      </rPr>
      <t xml:space="preserve">The employee's contribution should not be included when determining the dollar value of benefits. When expenditure is reported for a given benefit, the number of persons covered should also be reported. In the case of tuition, this is the number of actual faculty recipients (faculty members </t>
    </r>
    <r>
      <rPr>
        <sz val="11"/>
        <color rgb="FF000000"/>
        <rFont val="Arial"/>
        <family val="2"/>
      </rPr>
      <t>not</t>
    </r>
    <r>
      <rPr>
        <sz val="11"/>
        <color rgb="FF000000"/>
        <rFont val="Arial"/>
        <family val="2"/>
      </rPr>
      <t xml:space="preserve"> their dependents using the benefit) rather than the number of faculty eligible.</t>
    </r>
  </si>
  <si>
    <r>
      <rPr>
        <sz val="11"/>
        <color rgb="FF000000"/>
        <rFont val="Arial"/>
        <family val="2"/>
      </rPr>
      <t>Note:</t>
    </r>
    <r>
      <rPr>
        <sz val="11"/>
        <color rgb="FF000000"/>
        <rFont val="Arial"/>
        <family val="2"/>
      </rPr>
      <t xml:space="preserve"> If you are not able to produce benefit outlay data by rank, you can submit total expenditures for each item. Using the Excel data file, enter your data in the "Undifferentiated Rank" column only. </t>
    </r>
  </si>
  <si>
    <r>
      <rPr>
        <sz val="11"/>
        <color rgb="FF000000"/>
        <rFont val="Arial"/>
        <family val="2"/>
      </rPr>
      <t>Retirement</t>
    </r>
    <r>
      <rPr>
        <sz val="11"/>
        <color rgb="FF000000"/>
        <rFont val="Arial"/>
        <family val="2"/>
      </rPr>
      <t> Include the contribution by the institution, state, and/or local government to the retirement plan(s) but exclude payments for unfunded retirement liability. (See the FAQ regarding Emeriti or other retirement health insurance plans.)</t>
    </r>
  </si>
  <si>
    <r>
      <rPr>
        <sz val="11"/>
        <color rgb="FF000000"/>
        <rFont val="Arial"/>
        <family val="2"/>
      </rPr>
      <t>Medical</t>
    </r>
    <r>
      <rPr>
        <sz val="11"/>
        <color rgb="FF000000"/>
        <rFont val="Arial"/>
        <family val="2"/>
      </rPr>
      <t> Include premiums for insurance plans which provide medical, hospital, surgical, and/or vision benefits.</t>
    </r>
  </si>
  <si>
    <r>
      <rPr>
        <sz val="11"/>
        <color rgb="FF000000"/>
        <rFont val="Arial"/>
        <family val="2"/>
      </rPr>
      <t>Dental</t>
    </r>
    <r>
      <rPr>
        <sz val="11"/>
        <color rgb="FF000000"/>
        <rFont val="Arial"/>
        <family val="2"/>
      </rPr>
      <t> Include premiums for dental insurance.</t>
    </r>
  </si>
  <si>
    <r>
      <rPr>
        <sz val="11"/>
        <color rgb="FF000000"/>
        <rFont val="Arial"/>
        <family val="2"/>
      </rPr>
      <t>Combined Med/Dental</t>
    </r>
    <r>
      <rPr>
        <sz val="11"/>
        <color rgb="FF000000"/>
        <rFont val="Arial"/>
        <family val="2"/>
      </rPr>
      <t> This line allows for reporting medical and dental insurance expenditures combined. Please provide these items separately, but if this is not possible, this line is for institutions who are not able to separate the two expenses. (Do not complete this line if you report the items separately.)</t>
    </r>
  </si>
  <si>
    <r>
      <rPr>
        <sz val="11"/>
        <color rgb="FF000000"/>
        <rFont val="Arial"/>
        <family val="2"/>
      </rPr>
      <t>Disability</t>
    </r>
    <r>
      <rPr>
        <sz val="11"/>
        <color rgb="FF000000"/>
        <rFont val="Arial"/>
        <family val="2"/>
      </rPr>
      <t> Include expenditures, through insurance or otherwise, for long-term disability income protection, defined as salary in excess of six months and not covered in other retirement or insurance plans. Do not include payments for accumulated unused sick leave.</t>
    </r>
  </si>
  <si>
    <r>
      <rPr>
        <sz val="11"/>
        <color rgb="FF000000"/>
        <rFont val="Arial"/>
        <family val="2"/>
      </rPr>
      <t>Tuition</t>
    </r>
    <r>
      <rPr>
        <i/>
        <u/>
        <sz val="11"/>
        <color rgb="FF000000"/>
        <rFont val="Arial"/>
        <family val="2"/>
      </rPr>
      <t xml:space="preserve"> Include both cash payments and the dollar value of tuition waivers and exchanges for faculty dependents. Note that for tuition, the number covered is the number of </t>
    </r>
    <r>
      <rPr>
        <sz val="11"/>
        <color rgb="FF000000"/>
        <rFont val="Arial"/>
        <family val="2"/>
      </rPr>
      <t>actual faculty members</t>
    </r>
    <r>
      <rPr>
        <sz val="11"/>
        <color rgb="FF000000"/>
        <rFont val="Arial"/>
        <family val="2"/>
      </rPr>
      <t xml:space="preserve"> rather than the number of faculty eligible or the faculty dependents using the tuition waivers or exchanges.</t>
    </r>
  </si>
  <si>
    <r>
      <rPr>
        <sz val="11"/>
        <color rgb="FF000000"/>
        <rFont val="Arial"/>
        <family val="2"/>
      </rPr>
      <t>FICA</t>
    </r>
    <r>
      <rPr>
        <sz val="11"/>
        <color rgb="FF000000"/>
        <rFont val="Arial"/>
        <family val="2"/>
      </rPr>
      <t> Include Social Security (OASDI and Medicare) taxes calculated at the rate effective for the current year.</t>
    </r>
  </si>
  <si>
    <r>
      <rPr>
        <sz val="11"/>
        <color rgb="FF000000"/>
        <rFont val="Arial"/>
        <family val="2"/>
      </rPr>
      <t>Unemployment</t>
    </r>
    <r>
      <rPr>
        <sz val="11"/>
        <color rgb="FF000000"/>
        <rFont val="Arial"/>
        <family val="2"/>
      </rPr>
      <t> Include the unemployment compensation taxes (not the benefits) to be paid by law.  Note: If the institution is self-insured for unemployment and/or worker's compensation, report the estimated amount which would otherwise be paid to the state under these laws.</t>
    </r>
  </si>
  <si>
    <r>
      <rPr>
        <sz val="11"/>
        <color rgb="FF000000"/>
        <rFont val="Arial"/>
        <family val="2"/>
      </rPr>
      <t>Group Life</t>
    </r>
    <r>
      <rPr>
        <sz val="11"/>
        <color rgb="FF000000"/>
        <rFont val="Arial"/>
        <family val="2"/>
      </rPr>
      <t> Include expenditures by the institution for life insurance premiums.</t>
    </r>
  </si>
  <si>
    <r>
      <rPr>
        <sz val="11"/>
        <color rgb="FF000000"/>
        <rFont val="Arial"/>
        <family val="2"/>
      </rPr>
      <t>Worker Comp</t>
    </r>
    <r>
      <rPr>
        <sz val="11"/>
        <color rgb="FF000000"/>
        <rFont val="Arial"/>
        <family val="2"/>
      </rPr>
      <t> Include the worker's compensation insurance premiums (not the benefits) paid, including any premiums or taxes required under state law.</t>
    </r>
  </si>
  <si>
    <r>
      <rPr>
        <sz val="11"/>
        <color rgb="FF000000"/>
        <rFont val="Arial"/>
        <family val="2"/>
      </rPr>
      <t>Other</t>
    </r>
    <r>
      <rPr>
        <sz val="11"/>
        <color rgb="FF000000"/>
        <rFont val="Arial"/>
        <family val="2"/>
      </rPr>
      <t> Include benefits in-kind with cash alternatives. These benefits are those for which the institution provides an option of taking a cash payment if the individual prefers to use the money in some other way. Since the objective is the measurement of income available for personal consumption, as distinct from professional purposes, professional benefits (e.g., conference travel, membership fees, grading assistance, faculty clubs, etc.) should not be included.</t>
    </r>
  </si>
  <si>
    <r>
      <rPr>
        <sz val="11"/>
        <color rgb="FF000000"/>
        <rFont val="Arial"/>
        <family val="2"/>
      </rPr>
      <t>Total</t>
    </r>
    <r>
      <rPr>
        <sz val="11"/>
        <color rgb="FF000000"/>
        <rFont val="Arial"/>
        <family val="2"/>
      </rPr>
      <t> Expenditure columns will total automatically. The total number covered is an unduplicated count, not the sum of those covered by individual benefits. The spreadsheet will automatically determine the maximum number in each column.</t>
    </r>
  </si>
  <si>
    <t>Section 1.  Full-time Faculty on 9-Month Contracts</t>
  </si>
  <si>
    <t>Number of Continuing Faculty</t>
  </si>
  <si>
    <t>Total Salary Outlays</t>
  </si>
  <si>
    <t>Percentage Increase</t>
  </si>
  <si>
    <t>Section 2.  Full-time Faculty on 12-Month Contracts</t>
  </si>
  <si>
    <t>Section 3.  9-Month plus 12-Month Converted  (Calculates automatically)</t>
  </si>
  <si>
    <t>Instructions for completing Form 4:</t>
  </si>
  <si>
    <t>Salaries and Percentage Increase for Continuing Full-Time Instructional Faculty</t>
  </si>
  <si>
    <t>Note: A negative change in this form means that the individuals in a particular rank took an overall cut in salary, which is generally not the case. Please verify that you are reporting salary for the same individuals in both the "Current Year" and "Previous Year" columns, and that the salaries are for the same contract length. If an individual held an administrative appointment in the previous year, it would be preferable to report salary for the previous year without any additional administrative stipend.  Once you click "Save"; please verify that these figures are correct and report any discrepancies immediately to the AAUP Research Office at aaupfcs@aaup.org.</t>
  </si>
  <si>
    <t>Form 5: Administrative Compensation</t>
  </si>
  <si>
    <t xml:space="preserve">Confidentiality Notice:  </t>
  </si>
  <si>
    <t>The figures supplied in this section will be used for aggregate calculations only; they will not be published or disclosed for individual institutions.</t>
  </si>
  <si>
    <t>Base Salary</t>
  </si>
  <si>
    <t>Supplement</t>
  </si>
  <si>
    <t xml:space="preserve">President/Chancellor </t>
  </si>
  <si>
    <t>Chief Academic Officer</t>
  </si>
  <si>
    <t>Chief Financial Officer</t>
  </si>
  <si>
    <t>Chief Development Officer</t>
  </si>
  <si>
    <t>Chief Administrative Officer</t>
  </si>
  <si>
    <t>Chief Counsel</t>
  </si>
  <si>
    <t>Director of Enrollment Management</t>
  </si>
  <si>
    <t>Director of Athletics</t>
  </si>
  <si>
    <t>Instructions for Completing Form 5:</t>
  </si>
  <si>
    <t>Administrative Compensation</t>
  </si>
  <si>
    <t>President/Chancellor - The principal official responsible for all affairs and operations of the specific institution named in the survey response.</t>
  </si>
  <si>
    <t>Chief Academic Officer - The principal official responsible for the direction of the academic program of the institution.</t>
  </si>
  <si>
    <t>Chief Financial Officer - The principal official responsible for the direction of the financial affairs of the institution, including investments, accounting, purchasing, and budgets. In some cases, this may include the functions described for Chief Administration Officer below.</t>
  </si>
  <si>
    <t>Chief Development Officer - The principal official responsible for institutional fundraising. This individual may also be responsible for public information and other functions; however, if a separate and co-equal individual administers those programs, include here only the fundraising function.</t>
  </si>
  <si>
    <t>Chief Administration Officer - The principal official responsible for operation of the institution that is generally non-academic and non-financial and includes operation of personnel, physical plant, property management, and auxiliary enterprises. Enter a figure only where this position is held by a separate individual, not if the function is administered by the Chief Financial Officer.</t>
  </si>
  <si>
    <t xml:space="preserve">Chief Counsel – The principal official responsible for advising institution on legal rights, obligations, and related matters.  </t>
  </si>
  <si>
    <t>Director of Enrollment Management – The principal official responsible for the planning, development, and implementation of strategies to sustain student enrollment.  This individual may also be responsible for admissions or financial aid and other functions; however, if a separate and co-equal individual administers those programs, include here only the enrollment function.</t>
  </si>
  <si>
    <t xml:space="preserve">Director of Athletics – The principal official responsible for the operation of intramural and intercollegiate programs including employment, scheduling, promotion, maintenance of athletics. </t>
  </si>
  <si>
    <r>
      <rPr>
        <b/>
        <i/>
        <sz val="10"/>
        <color rgb="FF000000"/>
        <rFont val="Arial"/>
        <family val="2"/>
      </rPr>
      <t xml:space="preserve">Confidentiality Notice: </t>
    </r>
    <r>
      <rPr>
        <b/>
        <i/>
        <sz val="10"/>
        <color rgb="FF000000"/>
        <rFont val="Arial"/>
        <family val="2"/>
      </rPr>
      <t xml:space="preserve"> The figures supplied in this section will be used for aggregate calculations only; they will only published or disclosed by institutional classification.</t>
    </r>
  </si>
  <si>
    <t>TOTAL</t>
  </si>
  <si>
    <t>Section 1.  Faculty on Contract (Regardless of number of salary installments)</t>
  </si>
  <si>
    <t>1.  Part-Time Faculty</t>
  </si>
  <si>
    <t>2.  Graduate Teaching Assistant</t>
  </si>
  <si>
    <t>Instructions for Completing Form 6:</t>
  </si>
  <si>
    <t xml:space="preserve">Report the total contracted salaries for these faculty and do not include any benefits.  </t>
  </si>
  <si>
    <t xml:space="preserve">In the “Graduate Teaching Assistant” column, include all individuals that assist faculty or other instructional staff in postsecondary institutions by performing teaching or teaching-related duties, such as teaching lower level courses, developing teaching materials, preparing and giving examination, and grading examinations or papers.  Graduate Teaching Assistants must be enrolled in a graduate school program.  Include the unduplicated combined total of “Primarily Instructional” and “Instructional/Research/Public Service” excluding clinical or basic science, medical, and military Graduate Teaching Assistants. Include Graduate Teaching Assistants who are (a) the instructor of record for an organized class section, (b) the instructor of record for a laboratory section or individualized instruction session, (c) assisting faculty and are not the instructor of record, and (d) “floating” Graduate Teaching Assistants who have a role that primarily supports instruction but is not directly associated with one section or faculty member.
</t>
  </si>
  <si>
    <t>Do not include Graduate Assistants who primarily perform non-teaching duties such as research</t>
  </si>
  <si>
    <t>Report the total contracted salaries for Graduate Teaching Assistants and do not include any benefits.</t>
  </si>
  <si>
    <t>Total Expenditure</t>
  </si>
  <si>
    <t>Total</t>
  </si>
  <si>
    <t>INSTRCUTOR</t>
  </si>
  <si>
    <t>4. (Optional) Medical combined w/ Dental</t>
  </si>
  <si>
    <t>Section 3.  9-Month plus 12-Month Contracts Converted  (Calculates automatically)</t>
  </si>
  <si>
    <t>**Benefits which are not computed as a percentage of salary are not subject to conversion (e.g., medical, tuition, etc.)</t>
  </si>
  <si>
    <t>Note:  Please refer to Instructions</t>
  </si>
  <si>
    <t>Section 1.  Faculty on 9-Month Contracts</t>
  </si>
  <si>
    <t>Section 2.  Faculty on 12-Month Contracts</t>
  </si>
  <si>
    <t xml:space="preserve">Section 3. 9-Month plus 12-Month Converted  (Calculates automatically) </t>
  </si>
  <si>
    <t>Data Entry Validity Checks for Various Sections (See Instructions)</t>
  </si>
  <si>
    <t>Form 2 Salary and Tenure Status</t>
  </si>
  <si>
    <t>Form 3</t>
  </si>
  <si>
    <t>Form 4
Continuing Faculty</t>
  </si>
  <si>
    <t>9-Month</t>
  </si>
  <si>
    <t>Total Faculty</t>
  </si>
  <si>
    <t>Tenure Status</t>
  </si>
  <si>
    <t>Average
Men</t>
  </si>
  <si>
    <t>Average Women</t>
  </si>
  <si>
    <t>Outlays</t>
  </si>
  <si>
    <t>Benefits No.</t>
  </si>
  <si>
    <t>Cont. Faculty</t>
  </si>
  <si>
    <t>Current Yr. Outlays</t>
  </si>
  <si>
    <t>Percent Increase</t>
  </si>
  <si>
    <t>12-Month</t>
  </si>
  <si>
    <t>Combined converted</t>
  </si>
  <si>
    <t>In order to use this data file, please enable macros. In the “Security Warning” line above, click the Options button, choose “Enable this content” and then click OK.</t>
  </si>
  <si>
    <t>3. Part-Time Per Section Faculty</t>
  </si>
  <si>
    <t>4.  TOTAL</t>
  </si>
  <si>
    <t>Associate's Colleges: High Transfer-High Traditional</t>
  </si>
  <si>
    <t>Associate's Colleges: High Transfer-Mixed Traditional/Nontraditional</t>
  </si>
  <si>
    <t>Associate's Colleges: High Transfer-High Nontraditional</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</si>
  <si>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</si>
  <si>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</si>
  <si>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</si>
  <si>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</si>
  <si>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</si>
  <si>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</si>
  <si>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</si>
  <si>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</si>
  <si>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</si>
  <si>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</si>
  <si>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</si>
  <si>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</si>
  <si>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</si>
  <si>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</si>
  <si>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</si>
  <si>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</si>
  <si>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</si>
  <si>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</si>
  <si>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</si>
  <si>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</si>
  <si>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</si>
  <si>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</si>
  <si>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</si>
  <si>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</si>
  <si>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</si>
  <si>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</si>
  <si>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</si>
  <si>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</si>
  <si>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</si>
  <si>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Tribal Colleges</t>
  </si>
  <si>
    <t>Not applicable, not in Carnegie universe (not accredited or nondegree-granting)</t>
  </si>
  <si>
    <t>American Association of University Professors 
Faculty Compensation Survey 2016-2017</t>
  </si>
  <si>
    <t>2016-17</t>
  </si>
  <si>
    <t>Use Institutional Control from 2015 - 2016 IPEDS General Information</t>
  </si>
  <si>
    <t>Use Institutional Sector from 2015 - 2016 IPEDS General Information</t>
  </si>
  <si>
    <t>Use Carnegie Classification: Basic from 2015 - 2016 IPEDS General Information</t>
  </si>
  <si>
    <t>Use Highest Degree Offered from 2015 - 2016 IPEDS General Information</t>
  </si>
  <si>
    <t>Use Institution Grants Medical Degree from 2015-2016 IPEDS General Information</t>
  </si>
  <si>
    <t>© 2017 American Association of University Professors</t>
  </si>
  <si>
    <t>Faculty Compensation Survey 2016-17</t>
  </si>
  <si>
    <t xml:space="preserve">https://research.aaup.org </t>
  </si>
  <si>
    <r>
      <rPr>
        <b/>
        <sz val="11"/>
        <color rgb="FFC00000"/>
        <rFont val="Arial"/>
        <family val="2"/>
      </rPr>
      <t xml:space="preserve">Terms of Service            
These data are intended for the internal use of the requesting institution.  Internal use includes posting on a secure institutional website that is not publically viewable, and the transmission to employees and contractors of the institution for use in planning and decision-making.  Commercial use of these data are prohibited.  Please do not publish or redistribute these data without permission of the AAUP Research.  For questions of use, please contact the AAUP Research at aaupfcs@aaup.org. </t>
    </r>
    <r>
      <rPr>
        <b/>
        <sz val="14"/>
        <color rgb="FFC00000"/>
        <rFont val="Arial"/>
        <family val="2"/>
      </rPr>
      <t xml:space="preserve">
</t>
    </r>
  </si>
  <si>
    <t>American Association of University Professors 
Faculty Compensation Survey 2016-17</t>
  </si>
  <si>
    <t>Click here for a webinar on how to complete Form 2 of the 2016-17 Faculty Compensation Survey.</t>
  </si>
  <si>
    <t xml:space="preserve">Totals and Averages.  The application will total columns and calculate averages once you save your spreadsheet; please verify that these figures are correct and report any discrepancies immediately to the AAUP Research at aaupfcs@aaup.org. </t>
  </si>
  <si>
    <t>Conversion Benefit expenditure amounts for 11- and 12-month faculty that are not generally figured as a percentage of salary are not converted. These include medical, dental, disability, tuition, unemployment, and "other" benefits. Other items will be converted using the factor entered in Form 2. If you provided only converted salary figures in Form 2, please follow the same procedure in Form 3. Once you click "Save"; please verify that these figures are correct and report any discrepancies immediately to the AAUP Research at aaupfcs@aaup.org.</t>
  </si>
  <si>
    <t>Form 3: Major Benefits for Full-Time Instructional Faculty, 2016-17</t>
  </si>
  <si>
    <t>Form 4: Salaries and Percentage Increase for Continuing Instructional Faculty, 2016-17</t>
  </si>
  <si>
    <t>Current Yr. (2016-17)</t>
  </si>
  <si>
    <t>in 2015-16</t>
  </si>
  <si>
    <t>Previous Yr. (2015-16)</t>
  </si>
  <si>
    <t>In the "Number of Continuing Faculty" column, include only those specific individual 2015-16 faculty members who remain employed full-time at your institution for 2016-17. Recall that full-time instructional faculty is defined as the unduplicated combined total of “Primarily Instructional” and “Instructional/Research/Public Service” excluding clinical or basic science faculty, medical faculty in schools of medicine and military faculty.  Entirely omit faculty from Form 4 if they are: new appointees; faculty who left at the end of 2015-16; and those who did not have the same length contract in both years (unless the second is prorated to the same length as the first). Where a faculty member received a promotion in rank for 2016-17, that individual's salary should be reported under last year's rank in both salary outlay columns. The percentage change will calculate automatically when you save your spreadsheet.  It is intended to include promotions as well as individual and across-the-board increases.</t>
  </si>
  <si>
    <t>Please Note: Individuals reported in Number of Continuing Faculty should be only those who held faculty positions in BOTH 2016-17 and 2015-16. This number will almost always be smaller than that in Form 2. Report individuals in the row for the rank the person held in 2015-16.   For those institutions not able to complete Columns B, C, or D, see the instructions and the Form 3 Estimate tab.   Previous Year (2015 - 2016) outlay is the last year's salary outlay of CURRENT continuing faculty members.  Salaries of faculty that are no longer working at your institution or newly hired in 2015 - 2016 should NOT be included in Form 4.</t>
  </si>
  <si>
    <t>Once you click "Save"; please verify that these figures are correct and report any discrepancies immediately to the AAUP Research at aaupfcs@aaup.org.</t>
  </si>
  <si>
    <r>
      <rPr>
        <b/>
        <sz val="11"/>
        <color rgb="FF000000"/>
        <rFont val="Arial"/>
        <family val="2"/>
      </rPr>
      <t>For each administrative position, enter the annual amounts for 2016; report amounts for one individual only and for the institution specified in the response. Use the most current figures available and convert partial-year figures to an annual basis. "Salary" is the contractual base salary provided by the institution; "Supplement" is the cash value of any supplemental compensation provided by the institution or a private foundation. (See also FAQ.) </t>
    </r>
    <r>
      <rPr>
        <sz val="11"/>
        <color rgb="FF000000"/>
        <rFont val="Arial"/>
        <family val="2"/>
      </rPr>
      <t>Confidentiality: The figures supplied in this report will be used to calculate aggregate ratios of administrative and faculty salaries, they will not be published or disclosed for individual institutions.</t>
    </r>
  </si>
  <si>
    <t>Form  6: Number, Total Salaries of Part-Time Instructional Faculty and Graduate Teaching Assistants, 2016-17</t>
  </si>
  <si>
    <r>
      <rPr>
        <b/>
        <u/>
        <sz val="11"/>
        <color rgb="FF000000"/>
        <rFont val="Arial"/>
        <family val="2"/>
      </rPr>
      <t xml:space="preserve">In the "Number of Part-Time Faculty" column, include only those specific individual 2016-17 faculty members who were designated as less than full-time whose regular assignment has an instruction component (including released time for research), regardless of whether they are formally designated "part-time faculty." </t>
    </r>
    <r>
      <rPr>
        <sz val="11"/>
        <color rgb="FF000000"/>
        <rFont val="Arial"/>
        <family val="2"/>
      </rPr>
      <t xml:space="preserve"> As with Form 2, the unduplicated combined total of “Primarily Instructional” and “Instructional/Research/Public Service” excluding clinical or basic science faculty, medical faculty in schools of medicine, and military faculty should be reported in the Faculty Compensation Survey.  Casual employees, hired on an ad-hoc basis or occasional basis to meet short-term needs) and students in the College Work-Study program are not considered part-time faculty, even if they have an instructional component.  </t>
    </r>
  </si>
  <si>
    <t>Form 3 (Estimated)   Estimated Benefits by Rank, 2016-17
 (Use of this worksheet is optional, and applies only if benefits by rank are not available; see instructions before completing)</t>
  </si>
  <si>
    <t>Form 4 (Estimated)   Estimated Percentage Increase for Continuing Instructional Faculty, 2016-17
(Complete only if actual salary amounts are not available; see instructions before completing)</t>
  </si>
  <si>
    <t xml:space="preserve"> Previous Yr. (2015-16)</t>
  </si>
  <si>
    <t xml:space="preserve">  Current Yr. (2016-17)</t>
  </si>
  <si>
    <t>AAUP Institutional Categories 2016-17</t>
  </si>
  <si>
    <t xml:space="preserve">In the column, "Part-Time Faculty Per Section" columns, include all individuals that taught part-time on a per section basis.  Include all organized class sections that meet at regularly scheduled intervals and individualized class sections that are associated with degree production.  Do not include non-degree granting or remedial class sections. </t>
  </si>
  <si>
    <t>Registration (for new users only):  If you are not certain whether you are registered in our system, try the "Forgot Password" link first. If you are a new primary contact for the survey, or an existing primary contact, can register you in the system using the "Add a Colleague" function (under "Manage Your Account" in the menu). If this procedure is not available, click "Register" on the survey home page. Complete the required information, including designating an institution, and "Save." Existing survey data contacts will first be checked. If there is no conflict, your registration request will be submitted to AAUP Research for approval, and you will be notified by e-mail when your registration has been approved.</t>
  </si>
  <si>
    <t xml:space="preserve">Note on copy/paste in the Excel file: Improperly formatted data may create problems for formulas built into the Excel file. For best results, if you want to copy data into the Excel file from another source, including another Excel file, use only the "Paste Values" function.  If you need help with this feature, please contact AAUP Research at aaupfcs@aaup.org.  </t>
  </si>
  <si>
    <t>For Unit ID, OPE ID, Institution Name, Publication Name, Institutional Control, Institutional Sector, AAUP Category, Carnegie Classification, Highest Degree Offered, Institution Grants Medical Degree, you do not need to enter these data as they will be pre-populated using the prior year’s submission in the National Center for Education Statistics (NCES) Integrated Post-Secondary Educational Data System (IPEDS).  If you would like to make a change to more accurately reflect an institutional characteristic, you may do so for every field except AAUP Category.  AAUP Category is only changed with the permission of AAUP Research.</t>
  </si>
  <si>
    <t>For a deadline change contact AAUP Research at aaupfcs@aaup.org and record your new deadline here.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</si>
</sst>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_);_(@_)"/>
    <numFmt numFmtId="165" formatCode="_(* #,##0_);_(* \(#,##0\);_(* \-??_);_(@_)"/>
    <numFmt numFmtId="166" formatCode="\$#,##0.00_);[Red]&quot;($&quot;#,##0.00\)"/>
    <numFmt numFmtId="167" formatCode="_(\$* #,##0_);_(\$* \(#,##0\);_(\$* \-??_);_(@_)"/>
    <numFmt numFmtId="168" formatCode="dddd&quot;, &quot;mmmm\ dd&quot;, &quot;yyyy"/>
  </numFmts>
  <fonts count="65" x14ac:knownFonts="1">
    <font>
      <sz val="11"/>
      <color rgb="FF000000"/>
      <name val="Calibri"/>
    </font>
    <font>
      <b/>
      <sz val="12"/>
      <color rgb="FF000000"/>
      <name val="Arial"/>
      <family val="2"/>
    </font>
    <font>
      <sz val="10"/>
      <color rgb="FF000000"/>
      <name val="Arial"/>
      <family val="2"/>
    </font>
    <font>
      <b/>
      <i/>
      <sz val="12"/>
      <color rgb="FF000000"/>
      <name val="Arial"/>
      <family val="2"/>
    </font>
    <font>
      <b/>
      <sz val="14"/>
      <color rgb="FFC00000"/>
      <name val="Arial"/>
      <family val="2"/>
    </font>
    <font>
      <b/>
      <sz val="11"/>
      <color rgb="FF333333"/>
      <name val="Arial"/>
      <family val="2"/>
    </font>
    <font>
      <sz val="11"/>
      <color rgb="FF000000"/>
      <name val="Arial"/>
      <family val="2"/>
    </font>
    <font>
      <b/>
      <sz val="8"/>
      <color rgb="FF000000"/>
      <name val="Arial"/>
      <family val="2"/>
    </font>
    <font>
      <b/>
      <sz val="11"/>
      <color rgb="FF000000"/>
      <name val="Arial"/>
      <family val="2"/>
    </font>
    <font>
      <b/>
      <sz val="10"/>
      <color rgb="FF000000"/>
      <name val="Arial"/>
      <family val="2"/>
    </font>
    <font>
      <b/>
      <sz val="14"/>
      <color rgb="FF000000"/>
      <name val="Arial"/>
      <family val="2"/>
    </font>
    <font>
      <b/>
      <i/>
      <sz val="10"/>
      <color rgb="FF000000"/>
      <name val="Arial"/>
      <family val="2"/>
    </font>
    <font>
      <sz val="10"/>
      <color rgb="FF000000"/>
      <name val="Times New Roman"/>
      <family val="1"/>
    </font>
    <font>
      <b/>
      <sz val="14"/>
      <color rgb="FFFF0000"/>
      <name val="Arial"/>
      <family val="2"/>
    </font>
    <font>
      <b/>
      <sz val="10"/>
      <color rgb="FFCC0000"/>
      <name val="Arial"/>
      <family val="2"/>
    </font>
    <font>
      <sz val="12"/>
      <color rgb="FF000000"/>
      <name val="Arial"/>
      <family val="2"/>
    </font>
    <font>
      <sz val="10"/>
      <color rgb="FFFF00FF"/>
      <name val="Arial"/>
      <family val="2"/>
    </font>
    <font>
      <sz val="10"/>
      <color rgb="FF737373"/>
      <name val="Arial"/>
      <family val="2"/>
    </font>
    <font>
      <sz val="10"/>
      <color rgb="FFF2F2F2"/>
      <name val="Arial"/>
      <family val="2"/>
    </font>
    <font>
      <b/>
      <sz val="10"/>
      <color rgb="FFC50A45"/>
      <name val="Arial"/>
      <family val="2"/>
    </font>
    <font>
      <sz val="11"/>
      <color rgb="FFF2F2F2"/>
      <name val="Calibri"/>
      <family val="2"/>
    </font>
    <font>
      <b/>
      <sz val="10"/>
      <color rgb="FFF2F2F2"/>
      <name val="Arial"/>
      <family val="2"/>
    </font>
    <font>
      <b/>
      <u/>
      <sz val="14"/>
      <color rgb="FFC00000"/>
      <name val="Arial"/>
      <family val="2"/>
    </font>
    <font>
      <b/>
      <u/>
      <sz val="11"/>
      <color rgb="FFC00000"/>
      <name val="Arial"/>
      <family val="2"/>
    </font>
    <font>
      <b/>
      <sz val="10"/>
      <color rgb="FFC00000"/>
      <name val="Arial"/>
      <family val="2"/>
    </font>
    <font>
      <sz val="11"/>
      <color rgb="FF0000FF"/>
      <name val="Arial"/>
      <family val="2"/>
    </font>
    <font>
      <sz val="10"/>
      <color rgb="FF000000"/>
      <name val="Arial Narrow"/>
      <family val="2"/>
    </font>
    <font>
      <b/>
      <sz val="12"/>
      <color rgb="FFF2F2F2"/>
      <name val="Arial"/>
      <family val="2"/>
    </font>
    <font>
      <sz val="10"/>
      <color rgb="FFF2F2F2"/>
      <name val="Arial Narrow"/>
      <family val="2"/>
    </font>
    <font>
      <sz val="10"/>
      <color rgb="FFF2F2F2"/>
      <name val="Times New Roman"/>
      <family val="1"/>
    </font>
    <font>
      <b/>
      <sz val="12"/>
      <color rgb="FFFFFFFF"/>
      <name val="Arial"/>
      <family val="2"/>
    </font>
    <font>
      <b/>
      <sz val="8"/>
      <color rgb="FF000000"/>
      <name val="Times New Roman"/>
      <family val="1"/>
    </font>
    <font>
      <i/>
      <sz val="11"/>
      <color rgb="FF000000"/>
      <name val="Arial"/>
      <family val="2"/>
    </font>
    <font>
      <b/>
      <i/>
      <u/>
      <sz val="11"/>
      <color rgb="FF000000"/>
      <name val="Arial"/>
      <family val="2"/>
    </font>
    <font>
      <b/>
      <sz val="11"/>
      <color rgb="FFFFFFFF"/>
      <name val="Arial"/>
      <family val="2"/>
    </font>
    <font>
      <b/>
      <sz val="10"/>
      <color rgb="FFFFFFFF"/>
      <name val="Arial"/>
      <family val="2"/>
    </font>
    <font>
      <b/>
      <sz val="9"/>
      <color rgb="FF000000"/>
      <name val="Arial"/>
      <family val="2"/>
    </font>
    <font>
      <b/>
      <sz val="10"/>
      <color rgb="FFB80000"/>
      <name val="Arial"/>
      <family val="2"/>
    </font>
    <font>
      <sz val="10"/>
      <color rgb="FFB80000"/>
      <name val="Arial"/>
      <family val="2"/>
    </font>
    <font>
      <sz val="8"/>
      <color rgb="FF000000"/>
      <name val="Arial"/>
      <family val="2"/>
    </font>
    <font>
      <sz val="9"/>
      <color rgb="FF000000"/>
      <name val="Arial"/>
      <family val="2"/>
    </font>
    <font>
      <b/>
      <sz val="8"/>
      <color rgb="FFFF0000"/>
      <name val="Arial"/>
      <family val="2"/>
    </font>
    <font>
      <sz val="9"/>
      <color rgb="FF000000"/>
      <name val="Times New Roman"/>
      <family val="1"/>
    </font>
    <font>
      <b/>
      <i/>
      <sz val="10"/>
      <color rgb="FFC50A45"/>
      <name val="Arial"/>
      <family val="2"/>
    </font>
    <font>
      <i/>
      <sz val="12"/>
      <color rgb="FF000000"/>
      <name val="Arial"/>
      <family val="2"/>
    </font>
    <font>
      <b/>
      <i/>
      <sz val="10"/>
      <color rgb="FFB80000"/>
      <name val="Arial"/>
      <family val="2"/>
    </font>
    <font>
      <b/>
      <sz val="10"/>
      <color rgb="FF000000"/>
      <name val="Times New Roman"/>
      <family val="1"/>
    </font>
    <font>
      <b/>
      <i/>
      <sz val="10"/>
      <color rgb="FF000000"/>
      <name val="Times New Roman"/>
      <family val="1"/>
    </font>
    <font>
      <b/>
      <u/>
      <sz val="11"/>
      <color rgb="FF000000"/>
      <name val="Arial"/>
      <family val="2"/>
    </font>
    <font>
      <sz val="10"/>
      <color rgb="FF008000"/>
      <name val="Arial"/>
      <family val="2"/>
    </font>
    <font>
      <b/>
      <sz val="8"/>
      <color rgb="FFFFFFFF"/>
      <name val="Arial"/>
      <family val="2"/>
    </font>
    <font>
      <b/>
      <sz val="8"/>
      <color rgb="FF008000"/>
      <name val="Arial"/>
      <family val="2"/>
    </font>
    <font>
      <sz val="10"/>
      <color rgb="FF003399"/>
      <name val="Arial"/>
      <family val="2"/>
    </font>
    <font>
      <b/>
      <sz val="10"/>
      <color rgb="FF003399"/>
      <name val="Arial"/>
      <family val="2"/>
    </font>
    <font>
      <sz val="8"/>
      <color rgb="FF003399"/>
      <name val="Arial"/>
      <family val="2"/>
    </font>
    <font>
      <b/>
      <sz val="10"/>
      <color rgb="FF008000"/>
      <name val="Arial"/>
      <family val="2"/>
    </font>
    <font>
      <sz val="9"/>
      <color rgb="FF008000"/>
      <name val="Arial"/>
      <family val="2"/>
    </font>
    <font>
      <sz val="9"/>
      <color rgb="FFFF00FF"/>
      <name val="Arial"/>
      <family val="2"/>
    </font>
    <font>
      <b/>
      <sz val="12"/>
      <color rgb="FF008000"/>
      <name val="Arial"/>
      <family val="2"/>
    </font>
    <font>
      <sz val="10"/>
      <color rgb="FF008000"/>
      <name val="Times New Roman"/>
      <family val="1"/>
    </font>
    <font>
      <sz val="14"/>
      <color rgb="FF000000"/>
      <name val="Arial Rounded MT Bold"/>
      <family val="2"/>
    </font>
    <font>
      <sz val="11"/>
      <color rgb="FF333333"/>
      <name val="Arial"/>
      <family val="2"/>
    </font>
    <font>
      <i/>
      <u/>
      <sz val="11"/>
      <color rgb="FF000000"/>
      <name val="Arial"/>
      <family val="2"/>
    </font>
    <font>
      <u/>
      <sz val="11"/>
      <color theme="10"/>
      <name val="Calibri"/>
      <family val="2"/>
    </font>
    <font>
      <b/>
      <sz val="11"/>
      <color rgb="FFC00000"/>
      <name val="Arial"/>
      <family val="2"/>
    </font>
  </fonts>
  <fills count="12">
    <fill>
      <patternFill patternType="none"/>
    </fill>
    <fill>
      <patternFill patternType="gray125"/>
    </fill>
    <fill>
      <patternFill patternType="none"/>
    </fill>
    <fill>
      <patternFill patternType="solid">
        <fgColor rgb="FFF2F2F2"/>
        <bgColor rgb="FFFFFFFF"/>
      </patternFill>
    </fill>
    <fill>
      <patternFill patternType="solid">
        <fgColor rgb="FFFFFFFF"/>
        <bgColor rgb="FFF2F2F2"/>
      </patternFill>
    </fill>
    <fill>
      <patternFill patternType="solid">
        <fgColor rgb="FF262983"/>
        <bgColor rgb="FF232B77"/>
      </patternFill>
    </fill>
    <fill>
      <patternFill patternType="solid">
        <fgColor rgb="FFC50A45"/>
        <bgColor rgb="FFC00000"/>
      </patternFill>
    </fill>
    <fill>
      <patternFill patternType="solid">
        <fgColor rgb="FFD9D9D9"/>
        <bgColor rgb="FFC6D9F1"/>
      </patternFill>
    </fill>
    <fill>
      <patternFill patternType="solid">
        <fgColor rgb="FFC6D9F1"/>
        <bgColor rgb="FFD9D9D9"/>
      </patternFill>
    </fill>
    <fill>
      <patternFill patternType="solid">
        <fgColor rgb="FF232B77"/>
        <bgColor rgb="FF262983"/>
      </patternFill>
    </fill>
    <fill>
      <patternFill patternType="solid">
        <fgColor rgb="FFFF6600"/>
        <bgColor rgb="FFFF9900"/>
      </patternFill>
    </fill>
    <fill>
      <patternFill patternType="solid">
        <fgColor theme="0" tint="-4.9989318521683403E-2"/>
        <bgColor indexed="64"/>
      </patternFill>
    </fill>
  </fills>
  <borders count="7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000000"/>
      </top>
      <bottom style="medium">
        <color rgb="FF000000"/>
      </bottom>
      <diagonal/>
    </border>
    <border>
      <left/>
      <right/>
      <top/>
      <bottom style="thick">
        <color rgb="FF000000"/>
      </bottom>
      <diagonal/>
    </border>
    <border>
      <left/>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bottom style="medium">
        <color rgb="FF000000"/>
      </bottom>
      <diagonal/>
    </border>
    <border>
      <left/>
      <right style="medium">
        <color rgb="FF000000"/>
      </right>
      <top/>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bottom/>
      <diagonal/>
    </border>
    <border>
      <left/>
      <right style="thin">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top/>
      <bottom style="medium">
        <color rgb="FF000000"/>
      </bottom>
      <diagonal/>
    </border>
    <border>
      <left style="thin">
        <color rgb="FF000000"/>
      </left>
      <right style="medium">
        <color rgb="FF000000"/>
      </right>
      <top/>
      <bottom style="medium">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ck">
        <color rgb="FF000000"/>
      </left>
      <right/>
      <top/>
      <bottom/>
      <diagonal/>
    </border>
    <border>
      <left/>
      <right style="thin">
        <color rgb="FF000000"/>
      </right>
      <top/>
      <bottom/>
      <diagonal/>
    </border>
    <border>
      <left/>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style="thin">
        <color rgb="FF000000"/>
      </right>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medium">
        <color rgb="FF000000"/>
      </right>
      <top style="medium">
        <color rgb="FF000000"/>
      </top>
      <bottom style="medium">
        <color rgb="FF000000"/>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medium">
        <color rgb="FF000000"/>
      </left>
      <right style="thin">
        <color rgb="FF000000"/>
      </right>
      <top/>
      <bottom/>
      <diagonal/>
    </border>
    <border>
      <left/>
      <right/>
      <top style="thin">
        <color rgb="FF000000"/>
      </top>
      <bottom style="medium">
        <color rgb="FF000000"/>
      </bottom>
      <diagonal/>
    </border>
    <border>
      <left style="thick">
        <color rgb="FF000000"/>
      </left>
      <right/>
      <top style="thin">
        <color rgb="FF000000"/>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thin">
        <color rgb="FF000000"/>
      </left>
      <right style="medium">
        <color rgb="FF000000"/>
      </right>
      <top style="medium">
        <color rgb="FF000000"/>
      </top>
      <bottom/>
      <diagonal/>
    </border>
    <border>
      <left style="thin">
        <color rgb="FF000000"/>
      </left>
      <right style="thin">
        <color rgb="FF000000"/>
      </right>
      <top style="medium">
        <color rgb="FF000000"/>
      </top>
      <bottom/>
      <diagonal/>
    </border>
    <border>
      <left/>
      <right style="medium">
        <color rgb="FF000000"/>
      </right>
      <top style="medium">
        <color rgb="FF000000"/>
      </top>
      <bottom/>
      <diagonal/>
    </border>
    <border>
      <left/>
      <right style="thin">
        <color rgb="FF000000"/>
      </right>
      <top style="medium">
        <color rgb="FF000000"/>
      </top>
      <bottom/>
      <diagonal/>
    </border>
    <border>
      <left style="thin">
        <color rgb="FF000000"/>
      </left>
      <right style="medium">
        <color rgb="FF000000"/>
      </right>
      <top/>
      <bottom/>
      <diagonal/>
    </border>
    <border>
      <left/>
      <right style="medium">
        <color rgb="FF000000"/>
      </right>
      <top/>
      <bottom style="thin">
        <color rgb="FF000000"/>
      </bottom>
      <diagonal/>
    </border>
    <border>
      <left/>
      <right/>
      <top style="thin">
        <color rgb="FF000000"/>
      </top>
      <bottom/>
      <diagonal/>
    </border>
    <border>
      <left style="medium">
        <color rgb="FF000000"/>
      </left>
      <right style="thin">
        <color rgb="FF000000"/>
      </right>
      <top style="thin">
        <color rgb="FF000000"/>
      </top>
      <bottom/>
      <diagonal/>
    </border>
    <border>
      <left/>
      <right style="thin">
        <color rgb="FF000000"/>
      </right>
      <top style="thin">
        <color rgb="FF000000"/>
      </top>
      <bottom/>
      <diagonal/>
    </border>
    <border>
      <left style="medium">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top style="thick">
        <color rgb="FF000000"/>
      </top>
      <bottom style="thick">
        <color rgb="FF000000"/>
      </bottom>
      <diagonal/>
    </border>
    <border>
      <left style="medium">
        <color rgb="FF000000"/>
      </left>
      <right style="medium">
        <color rgb="FF000000"/>
      </right>
      <top style="thick">
        <color rgb="FF000000"/>
      </top>
      <bottom style="thin">
        <color rgb="FF000000"/>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medium">
        <color rgb="FF000000"/>
      </left>
      <right/>
      <top/>
      <bottom style="thin">
        <color rgb="FF000000"/>
      </bottom>
      <diagonal/>
    </border>
    <border>
      <left style="medium">
        <color rgb="FF000000"/>
      </left>
      <right/>
      <top style="medium">
        <color rgb="FF000000"/>
      </top>
      <bottom/>
      <diagonal/>
    </border>
    <border>
      <left style="thin">
        <color rgb="FF000000"/>
      </left>
      <right style="medium">
        <color rgb="FF000000"/>
      </right>
      <top style="thin">
        <color rgb="FF000000"/>
      </top>
      <bottom/>
      <diagonal/>
    </border>
  </borders>
  <cellStyleXfs count="2">
    <xf numFmtId="0" fontId="0" fillId="0" borderId="0"/>
    <xf numFmtId="0" fontId="63" fillId="0" borderId="0" applyNumberFormat="0" applyFill="0" applyBorder="0" applyAlignment="0" applyProtection="0"/>
  </cellStyleXfs>
  <cellXfs count="453">
    <xf numFmtId="0" fontId="0" fillId="2" borderId="0" xfId="0" applyFill="1" applyProtection="1"/>
    <xf numFmtId="0" fontId="0" fillId="2" borderId="0" xfId="0" applyFill="1" applyProtection="1"/>
    <xf numFmtId="0" fontId="0" fillId="2" borderId="0" xfId="0" applyFill="1" applyProtection="1"/>
    <xf numFmtId="164" fontId="0" fillId="2" borderId="0" xfId="0" applyNumberFormat="1" applyFill="1" applyProtection="1"/>
    <xf numFmtId="165" fontId="0" fillId="2" borderId="0" xfId="0" applyNumberFormat="1" applyFill="1" applyProtection="1"/>
    <xf numFmtId="0" fontId="1" fillId="3" borderId="0" xfId="0" applyFont="1" applyFill="1" applyAlignment="1" applyProtection="1">
      <alignment horizontal="center" wrapText="1"/>
    </xf>
    <xf numFmtId="0" fontId="2" fillId="3" borderId="0" xfId="0" applyFont="1" applyFill="1" applyProtection="1"/>
    <xf numFmtId="0" fontId="2" fillId="2" borderId="0" xfId="0" applyFont="1" applyFill="1" applyProtection="1"/>
    <xf numFmtId="0" fontId="3" fillId="3" borderId="0" xfId="0" applyFont="1" applyFill="1" applyAlignment="1" applyProtection="1">
      <alignment horizontal="center" vertical="center"/>
    </xf>
    <xf numFmtId="0" fontId="1" fillId="3" borderId="0" xfId="0" applyFont="1" applyFill="1" applyAlignment="1" applyProtection="1">
      <alignment horizontal="center"/>
    </xf>
    <xf numFmtId="0" fontId="4" fillId="3" borderId="0" xfId="0" applyFont="1" applyFill="1" applyAlignment="1" applyProtection="1">
      <alignment horizontal="left"/>
    </xf>
    <xf numFmtId="0" fontId="5" fillId="3" borderId="0" xfId="0" applyFont="1" applyFill="1" applyAlignment="1" applyProtection="1">
      <alignment vertical="center" wrapText="1"/>
    </xf>
    <xf numFmtId="0" fontId="4" fillId="3" borderId="0" xfId="0" applyFont="1" applyFill="1" applyAlignment="1" applyProtection="1">
      <alignment horizontal="justify" vertical="center" wrapText="1"/>
    </xf>
    <xf numFmtId="0" fontId="6" fillId="3" borderId="0" xfId="0" applyFont="1" applyFill="1" applyAlignment="1" applyProtection="1">
      <alignment horizontal="justify" vertical="center" wrapText="1"/>
    </xf>
    <xf numFmtId="49" fontId="7" fillId="3" borderId="0" xfId="0" applyNumberFormat="1" applyFont="1" applyFill="1" applyAlignment="1" applyProtection="1">
      <alignment horizontal="center" wrapText="1"/>
    </xf>
    <xf numFmtId="49" fontId="7" fillId="2" borderId="0" xfId="0" applyNumberFormat="1" applyFont="1" applyFill="1" applyAlignment="1" applyProtection="1">
      <alignment horizontal="center" wrapText="1"/>
    </xf>
    <xf numFmtId="49" fontId="9" fillId="3" borderId="0" xfId="0" applyNumberFormat="1" applyFont="1" applyFill="1" applyAlignment="1" applyProtection="1">
      <alignment horizontal="center" wrapText="1"/>
    </xf>
    <xf numFmtId="49" fontId="9" fillId="2" borderId="0" xfId="0" applyNumberFormat="1" applyFont="1" applyFill="1" applyAlignment="1" applyProtection="1">
      <alignment horizontal="center" wrapText="1"/>
    </xf>
    <xf numFmtId="0" fontId="6" fillId="3" borderId="0" xfId="0" applyFont="1" applyFill="1" applyAlignment="1" applyProtection="1">
      <alignment wrapText="1"/>
    </xf>
    <xf numFmtId="0" fontId="4" fillId="3" borderId="0" xfId="0" applyFont="1" applyFill="1" applyAlignment="1" applyProtection="1">
      <alignment wrapText="1"/>
    </xf>
    <xf numFmtId="0" fontId="6" fillId="3" borderId="0" xfId="0" applyFont="1" applyFill="1" applyProtection="1"/>
    <xf numFmtId="166" fontId="0" fillId="3" borderId="0" xfId="0" applyNumberFormat="1" applyFill="1" applyProtection="1"/>
    <xf numFmtId="0" fontId="0" fillId="3" borderId="0" xfId="0" applyFill="1" applyProtection="1"/>
    <xf numFmtId="0" fontId="0" fillId="3" borderId="0" xfId="0" applyFill="1" applyProtection="1"/>
    <xf numFmtId="0" fontId="2" fillId="3" borderId="0" xfId="0" applyFont="1" applyFill="1" applyAlignment="1" applyProtection="1">
      <alignment horizontal="center" wrapText="1"/>
    </xf>
    <xf numFmtId="0" fontId="12" fillId="3" borderId="0" xfId="0" applyFont="1" applyFill="1" applyProtection="1"/>
    <xf numFmtId="0" fontId="9" fillId="3" borderId="0" xfId="0" applyFont="1" applyFill="1" applyAlignment="1" applyProtection="1">
      <alignment horizontal="right"/>
    </xf>
    <xf numFmtId="1" fontId="2" fillId="4" borderId="1" xfId="0" applyNumberFormat="1" applyFont="1" applyFill="1" applyBorder="1" applyAlignment="1" applyProtection="1">
      <alignment horizontal="left"/>
      <protection locked="0"/>
    </xf>
    <xf numFmtId="0" fontId="9" fillId="3" borderId="0" xfId="0" applyFont="1" applyFill="1" applyAlignment="1" applyProtection="1">
      <alignment horizontal="center"/>
    </xf>
    <xf numFmtId="0" fontId="13" fillId="3" borderId="0" xfId="0" applyFont="1" applyFill="1" applyAlignment="1" applyProtection="1">
      <alignment horizontal="center"/>
    </xf>
    <xf numFmtId="0" fontId="9" fillId="4" borderId="3" xfId="0" applyFont="1" applyFill="1" applyBorder="1" applyAlignment="1" applyProtection="1">
      <alignment horizontal="center"/>
    </xf>
    <xf numFmtId="0" fontId="9" fillId="3" borderId="0" xfId="0" applyFont="1" applyFill="1" applyAlignment="1" applyProtection="1">
      <alignment horizontal="center" vertical="center" wrapText="1"/>
    </xf>
    <xf numFmtId="0" fontId="9" fillId="3" borderId="0" xfId="0" applyFont="1" applyFill="1" applyAlignment="1" applyProtection="1">
      <alignment vertical="center" wrapText="1"/>
    </xf>
    <xf numFmtId="1" fontId="2" fillId="4" borderId="1" xfId="0" applyNumberFormat="1" applyFont="1" applyFill="1" applyBorder="1" applyAlignment="1" applyProtection="1">
      <alignment horizontal="left"/>
    </xf>
    <xf numFmtId="0" fontId="1" fillId="3" borderId="5" xfId="0" applyFont="1" applyFill="1" applyBorder="1" applyAlignment="1" applyProtection="1">
      <alignment horizontal="left"/>
    </xf>
    <xf numFmtId="0" fontId="1" fillId="3" borderId="5" xfId="0" applyFont="1" applyFill="1" applyBorder="1" applyAlignment="1" applyProtection="1">
      <alignment horizontal="center"/>
    </xf>
    <xf numFmtId="0" fontId="15" fillId="3" borderId="6" xfId="0" applyFont="1" applyFill="1" applyBorder="1" applyProtection="1"/>
    <xf numFmtId="0" fontId="2" fillId="3" borderId="6" xfId="0" applyFont="1" applyFill="1" applyBorder="1" applyProtection="1"/>
    <xf numFmtId="167" fontId="16" fillId="2" borderId="0" xfId="0" applyNumberFormat="1" applyFont="1" applyFill="1" applyProtection="1"/>
    <xf numFmtId="10" fontId="16" fillId="2" borderId="0" xfId="0" applyNumberFormat="1" applyFont="1" applyFill="1" applyProtection="1"/>
    <xf numFmtId="49" fontId="1" fillId="3" borderId="0" xfId="0" applyNumberFormat="1" applyFont="1" applyFill="1" applyAlignment="1" applyProtection="1">
      <alignment horizontal="left"/>
    </xf>
    <xf numFmtId="0" fontId="15" fillId="3" borderId="0" xfId="0" applyFont="1" applyFill="1" applyProtection="1"/>
    <xf numFmtId="49" fontId="9" fillId="3" borderId="0" xfId="0" applyNumberFormat="1" applyFont="1" applyFill="1" applyAlignment="1" applyProtection="1">
      <alignment horizontal="center" wrapText="1"/>
    </xf>
    <xf numFmtId="0" fontId="2" fillId="3" borderId="0" xfId="0" applyFont="1" applyFill="1" applyProtection="1"/>
    <xf numFmtId="3" fontId="2" fillId="4" borderId="7" xfId="0" applyNumberFormat="1" applyFont="1" applyFill="1" applyBorder="1" applyProtection="1">
      <protection locked="0"/>
    </xf>
    <xf numFmtId="3" fontId="2" fillId="3" borderId="0" xfId="0" applyNumberFormat="1" applyFont="1" applyFill="1" applyProtection="1">
      <protection locked="0"/>
    </xf>
    <xf numFmtId="0" fontId="17" fillId="3" borderId="0" xfId="0" applyFont="1" applyFill="1" applyProtection="1"/>
    <xf numFmtId="0" fontId="18" fillId="3" borderId="0" xfId="0" applyFont="1" applyFill="1" applyProtection="1"/>
    <xf numFmtId="3" fontId="2" fillId="3" borderId="0" xfId="0" applyNumberFormat="1" applyFont="1" applyFill="1" applyProtection="1">
      <protection locked="0"/>
    </xf>
    <xf numFmtId="0" fontId="2" fillId="4" borderId="7" xfId="0" applyFont="1" applyFill="1" applyBorder="1" applyProtection="1">
      <protection locked="0"/>
    </xf>
    <xf numFmtId="0" fontId="9" fillId="4" borderId="7" xfId="0" applyFont="1" applyFill="1" applyBorder="1" applyProtection="1"/>
    <xf numFmtId="3" fontId="19" fillId="3" borderId="0" xfId="0" applyNumberFormat="1" applyFont="1" applyFill="1" applyProtection="1"/>
    <xf numFmtId="0" fontId="9" fillId="3" borderId="0" xfId="0" applyFont="1" applyFill="1" applyAlignment="1" applyProtection="1">
      <alignment horizontal="left"/>
    </xf>
    <xf numFmtId="3" fontId="2" fillId="3" borderId="0" xfId="0" applyNumberFormat="1" applyFont="1" applyFill="1" applyAlignment="1" applyProtection="1">
      <alignment horizontal="center"/>
    </xf>
    <xf numFmtId="3" fontId="2" fillId="3" borderId="0" xfId="0" applyNumberFormat="1" applyFont="1" applyFill="1" applyAlignment="1" applyProtection="1">
      <alignment horizontal="center"/>
    </xf>
    <xf numFmtId="0" fontId="20" fillId="3" borderId="0" xfId="0" applyFont="1" applyFill="1" applyProtection="1"/>
    <xf numFmtId="0" fontId="9" fillId="3" borderId="0" xfId="0" applyFont="1" applyFill="1" applyProtection="1"/>
    <xf numFmtId="0" fontId="21" fillId="3" borderId="0" xfId="0" applyFont="1" applyFill="1" applyAlignment="1" applyProtection="1">
      <alignment horizontal="left" wrapText="1"/>
    </xf>
    <xf numFmtId="0" fontId="9" fillId="3" borderId="0" xfId="0" applyFont="1" applyFill="1" applyAlignment="1" applyProtection="1">
      <alignment horizontal="left" wrapText="1"/>
    </xf>
    <xf numFmtId="0" fontId="9" fillId="3" borderId="0" xfId="0" applyFont="1" applyFill="1" applyAlignment="1" applyProtection="1">
      <alignment horizontal="left" wrapText="1"/>
    </xf>
    <xf numFmtId="0" fontId="8" fillId="3" borderId="0" xfId="0" applyFont="1" applyFill="1" applyAlignment="1" applyProtection="1">
      <alignment horizontal="center"/>
    </xf>
    <xf numFmtId="0" fontId="8" fillId="2" borderId="0" xfId="0" applyFont="1" applyFill="1" applyAlignment="1" applyProtection="1">
      <alignment horizontal="center"/>
    </xf>
    <xf numFmtId="0" fontId="2" fillId="3" borderId="0" xfId="0" applyFont="1" applyFill="1" applyProtection="1"/>
    <xf numFmtId="0" fontId="9" fillId="4" borderId="7" xfId="0" applyFont="1" applyFill="1" applyBorder="1" applyAlignment="1" applyProtection="1">
      <alignment wrapText="1"/>
    </xf>
    <xf numFmtId="168" fontId="9" fillId="4" borderId="7" xfId="0" applyNumberFormat="1" applyFont="1" applyFill="1" applyBorder="1" applyProtection="1"/>
    <xf numFmtId="0" fontId="22" fillId="3" borderId="0" xfId="0" applyFont="1" applyFill="1" applyAlignment="1" applyProtection="1">
      <alignment horizontal="left" vertical="center"/>
    </xf>
    <xf numFmtId="0" fontId="23" fillId="3" borderId="0" xfId="0" applyFont="1" applyFill="1" applyProtection="1"/>
    <xf numFmtId="0" fontId="24" fillId="3" borderId="0" xfId="0" applyFont="1" applyFill="1" applyProtection="1"/>
    <xf numFmtId="0" fontId="24" fillId="2" borderId="0" xfId="0" applyFont="1" applyFill="1" applyProtection="1"/>
    <xf numFmtId="0" fontId="26" fillId="2" borderId="0" xfId="0" applyFont="1" applyFill="1" applyProtection="1"/>
    <xf numFmtId="0" fontId="21" fillId="3" borderId="0" xfId="0" applyFont="1" applyFill="1" applyAlignment="1" applyProtection="1">
      <alignment horizontal="right"/>
    </xf>
    <xf numFmtId="0" fontId="27" fillId="3" borderId="0" xfId="0" applyFont="1" applyFill="1" applyAlignment="1" applyProtection="1">
      <alignment horizontal="left" vertical="center"/>
    </xf>
    <xf numFmtId="0" fontId="28" fillId="3" borderId="0" xfId="0" applyFont="1" applyFill="1" applyProtection="1"/>
    <xf numFmtId="0" fontId="29" fillId="3" borderId="0" xfId="0" applyFont="1" applyFill="1" applyProtection="1"/>
    <xf numFmtId="0" fontId="27" fillId="3" borderId="0" xfId="0" applyFont="1" applyFill="1" applyAlignment="1" applyProtection="1">
      <alignment vertical="center"/>
    </xf>
    <xf numFmtId="0" fontId="2" fillId="3" borderId="8" xfId="0" applyFont="1" applyFill="1" applyBorder="1" applyProtection="1"/>
    <xf numFmtId="0" fontId="12" fillId="2" borderId="0" xfId="0" applyFont="1" applyFill="1" applyProtection="1"/>
    <xf numFmtId="49" fontId="9" fillId="3" borderId="8" xfId="0" applyNumberFormat="1" applyFont="1" applyFill="1" applyBorder="1" applyAlignment="1" applyProtection="1">
      <alignment horizontal="center" wrapText="1"/>
    </xf>
    <xf numFmtId="49" fontId="9" fillId="3" borderId="9" xfId="0" applyNumberFormat="1" applyFont="1" applyFill="1" applyBorder="1" applyAlignment="1" applyProtection="1">
      <alignment horizontal="center" wrapText="1"/>
    </xf>
    <xf numFmtId="49" fontId="9" fillId="3" borderId="10" xfId="0" applyNumberFormat="1" applyFont="1" applyFill="1" applyBorder="1" applyAlignment="1" applyProtection="1">
      <alignment horizontal="center" wrapText="1"/>
    </xf>
    <xf numFmtId="49" fontId="31" fillId="2" borderId="0" xfId="0" applyNumberFormat="1" applyFont="1" applyFill="1" applyAlignment="1" applyProtection="1">
      <alignment horizontal="center" wrapText="1"/>
    </xf>
    <xf numFmtId="0" fontId="12" fillId="3" borderId="6" xfId="0" applyFont="1" applyFill="1" applyBorder="1" applyProtection="1"/>
    <xf numFmtId="49" fontId="9" fillId="3" borderId="9" xfId="0" applyNumberFormat="1" applyFont="1" applyFill="1" applyBorder="1" applyAlignment="1" applyProtection="1">
      <alignment horizontal="left"/>
    </xf>
    <xf numFmtId="0" fontId="2" fillId="3" borderId="11" xfId="0" applyFont="1" applyFill="1" applyBorder="1" applyProtection="1"/>
    <xf numFmtId="3" fontId="2" fillId="4" borderId="1" xfId="0" applyNumberFormat="1" applyFont="1" applyFill="1" applyBorder="1" applyProtection="1">
      <protection locked="0"/>
    </xf>
    <xf numFmtId="3" fontId="2" fillId="4" borderId="12" xfId="0" applyNumberFormat="1" applyFont="1" applyFill="1" applyBorder="1" applyProtection="1">
      <protection locked="0"/>
    </xf>
    <xf numFmtId="3" fontId="2" fillId="4" borderId="13" xfId="0" applyNumberFormat="1" applyFont="1" applyFill="1" applyBorder="1" applyProtection="1">
      <protection locked="0"/>
    </xf>
    <xf numFmtId="3" fontId="2" fillId="4" borderId="14" xfId="0" applyNumberFormat="1" applyFont="1" applyFill="1" applyBorder="1" applyProtection="1">
      <protection locked="0"/>
    </xf>
    <xf numFmtId="0" fontId="2" fillId="3" borderId="13" xfId="0" applyFont="1" applyFill="1" applyBorder="1" applyProtection="1"/>
    <xf numFmtId="3" fontId="19" fillId="4" borderId="9" xfId="0" applyNumberFormat="1" applyFont="1" applyFill="1" applyBorder="1" applyProtection="1"/>
    <xf numFmtId="3" fontId="19" fillId="4" borderId="10" xfId="0" applyNumberFormat="1" applyFont="1" applyFill="1" applyBorder="1" applyProtection="1"/>
    <xf numFmtId="3" fontId="19" fillId="4" borderId="8" xfId="0" applyNumberFormat="1" applyFont="1" applyFill="1" applyBorder="1" applyProtection="1"/>
    <xf numFmtId="0" fontId="9" fillId="3" borderId="9" xfId="0" applyFont="1" applyFill="1" applyBorder="1" applyAlignment="1" applyProtection="1">
      <alignment horizontal="left"/>
    </xf>
    <xf numFmtId="3" fontId="2" fillId="3" borderId="9" xfId="0" applyNumberFormat="1" applyFont="1" applyFill="1" applyBorder="1" applyAlignment="1" applyProtection="1">
      <alignment horizontal="center"/>
    </xf>
    <xf numFmtId="3" fontId="2" fillId="4" borderId="11" xfId="0" applyNumberFormat="1" applyFont="1" applyFill="1" applyBorder="1" applyProtection="1">
      <protection locked="0"/>
    </xf>
    <xf numFmtId="3" fontId="2" fillId="4" borderId="0" xfId="0" applyNumberFormat="1" applyFont="1" applyFill="1" applyProtection="1">
      <protection locked="0"/>
    </xf>
    <xf numFmtId="3" fontId="19" fillId="4" borderId="14" xfId="0" applyNumberFormat="1" applyFont="1" applyFill="1" applyBorder="1" applyProtection="1"/>
    <xf numFmtId="3" fontId="19" fillId="4" borderId="1" xfId="0" applyNumberFormat="1" applyFont="1" applyFill="1" applyBorder="1" applyProtection="1"/>
    <xf numFmtId="3" fontId="19" fillId="4" borderId="12" xfId="0" applyNumberFormat="1" applyFont="1" applyFill="1" applyBorder="1" applyProtection="1"/>
    <xf numFmtId="3" fontId="19" fillId="4" borderId="11" xfId="0" applyNumberFormat="1" applyFont="1" applyFill="1" applyBorder="1" applyProtection="1"/>
    <xf numFmtId="3" fontId="19" fillId="4" borderId="0" xfId="0" applyNumberFormat="1" applyFont="1" applyFill="1" applyProtection="1"/>
    <xf numFmtId="3" fontId="19" fillId="4" borderId="15" xfId="0" applyNumberFormat="1" applyFont="1" applyFill="1" applyBorder="1" applyProtection="1"/>
    <xf numFmtId="3" fontId="19" fillId="4" borderId="13" xfId="0" applyNumberFormat="1" applyFont="1" applyFill="1" applyBorder="1" applyProtection="1"/>
    <xf numFmtId="3" fontId="19" fillId="4" borderId="16" xfId="0" applyNumberFormat="1" applyFont="1" applyFill="1" applyBorder="1" applyProtection="1"/>
    <xf numFmtId="0" fontId="0" fillId="3" borderId="0" xfId="0" applyFill="1" applyAlignment="1" applyProtection="1">
      <alignment horizontal="left"/>
    </xf>
    <xf numFmtId="0" fontId="10" fillId="3" borderId="0" xfId="0" applyFont="1" applyFill="1" applyAlignment="1" applyProtection="1">
      <alignment horizontal="left" vertical="center"/>
    </xf>
    <xf numFmtId="0" fontId="6" fillId="3" borderId="0" xfId="0" applyFont="1" applyFill="1" applyAlignment="1" applyProtection="1">
      <alignment horizontal="left"/>
    </xf>
    <xf numFmtId="0" fontId="1" fillId="3" borderId="0" xfId="0" applyFont="1" applyFill="1" applyAlignment="1" applyProtection="1">
      <alignment horizontal="left" vertical="center"/>
    </xf>
    <xf numFmtId="0" fontId="6" fillId="3" borderId="0" xfId="0" applyFont="1" applyFill="1" applyAlignment="1" applyProtection="1">
      <alignment horizontal="left" vertical="center"/>
    </xf>
    <xf numFmtId="0" fontId="34" fillId="5" borderId="1" xfId="0" applyFont="1" applyFill="1" applyBorder="1" applyAlignment="1" applyProtection="1">
      <alignment horizontal="left" vertical="center" wrapText="1"/>
    </xf>
    <xf numFmtId="0" fontId="6" fillId="7" borderId="1" xfId="0" applyFont="1" applyFill="1" applyBorder="1" applyAlignment="1" applyProtection="1">
      <alignment horizontal="left" vertical="center" wrapText="1"/>
    </xf>
    <xf numFmtId="0" fontId="6" fillId="8" borderId="1" xfId="0" applyFont="1" applyFill="1" applyBorder="1" applyAlignment="1" applyProtection="1">
      <alignment horizontal="left" vertical="center" wrapText="1"/>
    </xf>
    <xf numFmtId="0" fontId="0" fillId="2" borderId="0" xfId="0" applyFill="1" applyAlignment="1" applyProtection="1">
      <alignment horizontal="right"/>
    </xf>
    <xf numFmtId="3" fontId="0" fillId="2" borderId="0" xfId="0" applyNumberFormat="1" applyFill="1" applyAlignment="1" applyProtection="1">
      <alignment horizontal="right"/>
    </xf>
    <xf numFmtId="0" fontId="2" fillId="3" borderId="0" xfId="0" applyFont="1" applyFill="1" applyAlignment="1" applyProtection="1">
      <alignment horizontal="right"/>
    </xf>
    <xf numFmtId="3" fontId="2" fillId="3" borderId="0" xfId="0" applyNumberFormat="1" applyFont="1" applyFill="1" applyAlignment="1" applyProtection="1">
      <alignment horizontal="right"/>
    </xf>
    <xf numFmtId="0" fontId="1" fillId="3" borderId="0" xfId="0" applyFont="1" applyFill="1" applyAlignment="1" applyProtection="1">
      <alignment horizontal="center" vertical="center" wrapText="1"/>
    </xf>
    <xf numFmtId="0" fontId="2" fillId="3" borderId="17" xfId="0" applyFont="1" applyFill="1" applyBorder="1" applyProtection="1"/>
    <xf numFmtId="49" fontId="9" fillId="3" borderId="11" xfId="0" applyNumberFormat="1" applyFont="1" applyFill="1" applyBorder="1" applyAlignment="1" applyProtection="1">
      <alignment horizontal="center"/>
    </xf>
    <xf numFmtId="49" fontId="9" fillId="3" borderId="7" xfId="0" applyNumberFormat="1" applyFont="1" applyFill="1" applyBorder="1" applyAlignment="1" applyProtection="1">
      <alignment horizontal="center" wrapText="1"/>
    </xf>
    <xf numFmtId="49" fontId="36" fillId="3" borderId="9" xfId="0" applyNumberFormat="1" applyFont="1" applyFill="1" applyBorder="1" applyAlignment="1" applyProtection="1">
      <alignment horizontal="center" wrapText="1"/>
    </xf>
    <xf numFmtId="49" fontId="36" fillId="3" borderId="10" xfId="0" applyNumberFormat="1" applyFont="1" applyFill="1" applyBorder="1" applyAlignment="1" applyProtection="1">
      <alignment horizontal="center" wrapText="1"/>
    </xf>
    <xf numFmtId="49" fontId="36" fillId="3" borderId="22" xfId="0" applyNumberFormat="1" applyFont="1" applyFill="1" applyBorder="1" applyAlignment="1" applyProtection="1">
      <alignment horizontal="center" wrapText="1"/>
    </xf>
    <xf numFmtId="49" fontId="36" fillId="3" borderId="23" xfId="0" applyNumberFormat="1" applyFont="1" applyFill="1" applyBorder="1" applyAlignment="1" applyProtection="1">
      <alignment horizontal="center" wrapText="1"/>
    </xf>
    <xf numFmtId="49" fontId="9" fillId="3" borderId="4" xfId="0" applyNumberFormat="1" applyFont="1" applyFill="1" applyBorder="1" applyAlignment="1" applyProtection="1">
      <alignment horizontal="left"/>
    </xf>
    <xf numFmtId="49" fontId="9" fillId="3" borderId="6" xfId="0" applyNumberFormat="1" applyFont="1" applyFill="1" applyBorder="1" applyAlignment="1" applyProtection="1">
      <alignment horizontal="center" wrapText="1"/>
    </xf>
    <xf numFmtId="49" fontId="9" fillId="3" borderId="4" xfId="0" applyNumberFormat="1" applyFont="1" applyFill="1" applyBorder="1" applyAlignment="1" applyProtection="1">
      <alignment horizontal="center" wrapText="1"/>
    </xf>
    <xf numFmtId="0" fontId="2" fillId="3" borderId="24" xfId="0" applyFont="1" applyFill="1" applyBorder="1" applyProtection="1"/>
    <xf numFmtId="49" fontId="7" fillId="3" borderId="25" xfId="0" applyNumberFormat="1" applyFont="1" applyFill="1" applyBorder="1" applyAlignment="1" applyProtection="1">
      <alignment horizontal="right"/>
    </xf>
    <xf numFmtId="49" fontId="7" fillId="3" borderId="26" xfId="0" applyNumberFormat="1" applyFont="1" applyFill="1" applyBorder="1" applyAlignment="1" applyProtection="1">
      <alignment horizontal="right"/>
    </xf>
    <xf numFmtId="3" fontId="7" fillId="3" borderId="25" xfId="0" applyNumberFormat="1" applyFont="1" applyFill="1" applyBorder="1" applyAlignment="1" applyProtection="1">
      <alignment horizontal="right"/>
    </xf>
    <xf numFmtId="3" fontId="7" fillId="3" borderId="26" xfId="0" applyNumberFormat="1" applyFont="1" applyFill="1" applyBorder="1" applyAlignment="1" applyProtection="1">
      <alignment horizontal="right"/>
    </xf>
    <xf numFmtId="3" fontId="2" fillId="2" borderId="27" xfId="0" applyNumberFormat="1" applyFont="1" applyFill="1" applyBorder="1" applyProtection="1">
      <protection locked="0"/>
    </xf>
    <xf numFmtId="3" fontId="2" fillId="2" borderId="28" xfId="0" applyNumberFormat="1" applyFont="1" applyFill="1" applyBorder="1" applyProtection="1">
      <protection locked="0"/>
    </xf>
    <xf numFmtId="3" fontId="2" fillId="2" borderId="12" xfId="0" applyNumberFormat="1" applyFont="1" applyFill="1" applyBorder="1" applyProtection="1">
      <protection locked="0"/>
    </xf>
    <xf numFmtId="3" fontId="2" fillId="2" borderId="0" xfId="0" applyNumberFormat="1" applyFont="1" applyFill="1" applyProtection="1">
      <protection locked="0"/>
    </xf>
    <xf numFmtId="3" fontId="2" fillId="2" borderId="29" xfId="0" applyNumberFormat="1" applyFont="1" applyFill="1" applyBorder="1" applyProtection="1">
      <protection locked="0"/>
    </xf>
    <xf numFmtId="3" fontId="2" fillId="2" borderId="13" xfId="0" applyNumberFormat="1" applyFont="1" applyFill="1" applyBorder="1" applyProtection="1">
      <protection locked="0"/>
    </xf>
    <xf numFmtId="3" fontId="38" fillId="2" borderId="3" xfId="0" applyNumberFormat="1" applyFont="1" applyFill="1" applyBorder="1" applyProtection="1"/>
    <xf numFmtId="3" fontId="38" fillId="2" borderId="30" xfId="0" applyNumberFormat="1" applyFont="1" applyFill="1" applyBorder="1" applyProtection="1"/>
    <xf numFmtId="3" fontId="2" fillId="2" borderId="31" xfId="0" applyNumberFormat="1" applyFont="1" applyFill="1" applyBorder="1" applyProtection="1">
      <protection locked="0"/>
    </xf>
    <xf numFmtId="3" fontId="2" fillId="2" borderId="32" xfId="0" applyNumberFormat="1" applyFont="1" applyFill="1" applyBorder="1" applyProtection="1">
      <protection locked="0"/>
    </xf>
    <xf numFmtId="0" fontId="2" fillId="3" borderId="33" xfId="0" applyFont="1" applyFill="1" applyBorder="1" applyProtection="1"/>
    <xf numFmtId="10" fontId="24" fillId="2" borderId="1" xfId="0" applyNumberFormat="1" applyFont="1" applyFill="1" applyBorder="1" applyAlignment="1" applyProtection="1">
      <alignment horizontal="right"/>
    </xf>
    <xf numFmtId="10" fontId="37" fillId="2" borderId="34" xfId="0" applyNumberFormat="1" applyFont="1" applyFill="1" applyBorder="1" applyAlignment="1" applyProtection="1">
      <alignment horizontal="right"/>
    </xf>
    <xf numFmtId="3" fontId="24" fillId="2" borderId="1" xfId="0" applyNumberFormat="1" applyFont="1" applyFill="1" applyBorder="1" applyAlignment="1" applyProtection="1">
      <alignment horizontal="right"/>
    </xf>
    <xf numFmtId="3" fontId="24" fillId="2" borderId="34" xfId="0" applyNumberFormat="1" applyFont="1" applyFill="1" applyBorder="1" applyAlignment="1" applyProtection="1">
      <alignment horizontal="right"/>
    </xf>
    <xf numFmtId="0" fontId="2" fillId="3" borderId="14" xfId="0" applyFont="1" applyFill="1" applyBorder="1" applyProtection="1"/>
    <xf numFmtId="3" fontId="2" fillId="2" borderId="35" xfId="0" applyNumberFormat="1" applyFont="1" applyFill="1" applyBorder="1" applyProtection="1">
      <protection locked="0"/>
    </xf>
    <xf numFmtId="3" fontId="2" fillId="2" borderId="30" xfId="0" applyNumberFormat="1" applyFont="1" applyFill="1" applyBorder="1" applyProtection="1">
      <protection locked="0"/>
    </xf>
    <xf numFmtId="3" fontId="2" fillId="2" borderId="1" xfId="0" applyNumberFormat="1" applyFont="1" applyFill="1" applyBorder="1" applyProtection="1">
      <protection locked="0"/>
    </xf>
    <xf numFmtId="3" fontId="2" fillId="2" borderId="14" xfId="0" applyNumberFormat="1" applyFont="1" applyFill="1" applyBorder="1" applyProtection="1">
      <protection locked="0"/>
    </xf>
    <xf numFmtId="3" fontId="2" fillId="2" borderId="3" xfId="0" applyNumberFormat="1" applyFont="1" applyFill="1" applyBorder="1" applyProtection="1">
      <protection locked="0"/>
    </xf>
    <xf numFmtId="0" fontId="39" fillId="3" borderId="14" xfId="0" applyFont="1" applyFill="1" applyBorder="1" applyAlignment="1" applyProtection="1">
      <alignment wrapText="1"/>
    </xf>
    <xf numFmtId="0" fontId="39" fillId="3" borderId="36" xfId="0" applyFont="1" applyFill="1" applyBorder="1" applyAlignment="1" applyProtection="1">
      <alignment vertical="top" wrapText="1"/>
    </xf>
    <xf numFmtId="0" fontId="2" fillId="3" borderId="33" xfId="0" applyFont="1" applyFill="1" applyBorder="1" applyAlignment="1" applyProtection="1">
      <alignment vertical="top" wrapText="1"/>
    </xf>
    <xf numFmtId="3" fontId="2" fillId="2" borderId="37" xfId="0" applyNumberFormat="1" applyFont="1" applyFill="1" applyBorder="1" applyProtection="1">
      <protection locked="0"/>
    </xf>
    <xf numFmtId="3" fontId="2" fillId="2" borderId="11" xfId="0" applyNumberFormat="1" applyFont="1" applyFill="1" applyBorder="1" applyProtection="1">
      <protection locked="0"/>
    </xf>
    <xf numFmtId="0" fontId="2" fillId="3" borderId="38" xfId="0" applyFont="1" applyFill="1" applyBorder="1" applyProtection="1"/>
    <xf numFmtId="3" fontId="2" fillId="2" borderId="39" xfId="0" applyNumberFormat="1" applyFont="1" applyFill="1" applyBorder="1" applyProtection="1">
      <protection locked="0"/>
    </xf>
    <xf numFmtId="3" fontId="2" fillId="2" borderId="40" xfId="0" applyNumberFormat="1" applyFont="1" applyFill="1" applyBorder="1" applyProtection="1">
      <protection locked="0"/>
    </xf>
    <xf numFmtId="3" fontId="38" fillId="2" borderId="41" xfId="0" applyNumberFormat="1" applyFont="1" applyFill="1" applyBorder="1" applyProtection="1"/>
    <xf numFmtId="3" fontId="38" fillId="2" borderId="40" xfId="0" applyNumberFormat="1" applyFont="1" applyFill="1" applyBorder="1" applyProtection="1"/>
    <xf numFmtId="3" fontId="2" fillId="2" borderId="41" xfId="0" applyNumberFormat="1" applyFont="1" applyFill="1" applyBorder="1" applyProtection="1">
      <protection locked="0"/>
    </xf>
    <xf numFmtId="3" fontId="2" fillId="2" borderId="42" xfId="0" applyNumberFormat="1" applyFont="1" applyFill="1" applyBorder="1" applyProtection="1">
      <protection locked="0"/>
    </xf>
    <xf numFmtId="3" fontId="19" fillId="2" borderId="9" xfId="0" applyNumberFormat="1" applyFont="1" applyFill="1" applyBorder="1" applyProtection="1"/>
    <xf numFmtId="3" fontId="19" fillId="2" borderId="23" xfId="0" applyNumberFormat="1" applyFont="1" applyFill="1" applyBorder="1" applyProtection="1"/>
    <xf numFmtId="3" fontId="19" fillId="2" borderId="10" xfId="0" applyNumberFormat="1" applyFont="1" applyFill="1" applyBorder="1" applyProtection="1"/>
    <xf numFmtId="3" fontId="19" fillId="2" borderId="43" xfId="0" applyNumberFormat="1" applyFont="1" applyFill="1" applyBorder="1" applyProtection="1"/>
    <xf numFmtId="0" fontId="2" fillId="3" borderId="44" xfId="0" applyFont="1" applyFill="1" applyBorder="1" applyProtection="1"/>
    <xf numFmtId="10" fontId="24" fillId="2" borderId="45" xfId="0" applyNumberFormat="1" applyFont="1" applyFill="1" applyBorder="1" applyAlignment="1" applyProtection="1">
      <alignment horizontal="right"/>
    </xf>
    <xf numFmtId="10" fontId="37" fillId="2" borderId="46" xfId="0" applyNumberFormat="1" applyFont="1" applyFill="1" applyBorder="1" applyAlignment="1" applyProtection="1">
      <alignment horizontal="right"/>
    </xf>
    <xf numFmtId="3" fontId="24" fillId="2" borderId="45" xfId="0" applyNumberFormat="1" applyFont="1" applyFill="1" applyBorder="1" applyAlignment="1" applyProtection="1">
      <alignment horizontal="right"/>
    </xf>
    <xf numFmtId="3" fontId="24" fillId="2" borderId="46" xfId="0" applyNumberFormat="1" applyFont="1" applyFill="1" applyBorder="1" applyAlignment="1" applyProtection="1">
      <alignment horizontal="right"/>
    </xf>
    <xf numFmtId="0" fontId="9" fillId="3" borderId="4" xfId="0" applyFont="1" applyFill="1" applyBorder="1" applyAlignment="1" applyProtection="1">
      <alignment horizontal="left"/>
    </xf>
    <xf numFmtId="0" fontId="9" fillId="3" borderId="4" xfId="0" applyFont="1" applyFill="1" applyBorder="1" applyAlignment="1" applyProtection="1">
      <alignment horizontal="center"/>
    </xf>
    <xf numFmtId="0" fontId="9" fillId="3" borderId="4" xfId="0" applyFont="1" applyFill="1" applyBorder="1" applyAlignment="1" applyProtection="1">
      <alignment horizontal="center"/>
    </xf>
    <xf numFmtId="0" fontId="9" fillId="3" borderId="47" xfId="0" applyFont="1" applyFill="1" applyBorder="1" applyAlignment="1" applyProtection="1">
      <alignment horizontal="center"/>
    </xf>
    <xf numFmtId="0" fontId="2" fillId="3" borderId="48" xfId="0" applyFont="1" applyFill="1" applyBorder="1" applyProtection="1"/>
    <xf numFmtId="3" fontId="2" fillId="4" borderId="29" xfId="0" applyNumberFormat="1" applyFont="1" applyFill="1" applyBorder="1" applyProtection="1">
      <protection locked="0"/>
    </xf>
    <xf numFmtId="3" fontId="2" fillId="4" borderId="28" xfId="0" applyNumberFormat="1" applyFont="1" applyFill="1" applyBorder="1" applyProtection="1">
      <protection locked="0"/>
    </xf>
    <xf numFmtId="3" fontId="38" fillId="2" borderId="1" xfId="0" applyNumberFormat="1" applyFont="1" applyFill="1" applyBorder="1" applyProtection="1"/>
    <xf numFmtId="3" fontId="38" fillId="2" borderId="28" xfId="0" applyNumberFormat="1" applyFont="1" applyFill="1" applyBorder="1" applyProtection="1"/>
    <xf numFmtId="0" fontId="2" fillId="3" borderId="49" xfId="0" applyFont="1" applyFill="1" applyBorder="1" applyProtection="1"/>
    <xf numFmtId="3" fontId="2" fillId="4" borderId="35" xfId="0" applyNumberFormat="1" applyFont="1" applyFill="1" applyBorder="1" applyProtection="1">
      <protection locked="0"/>
    </xf>
    <xf numFmtId="3" fontId="2" fillId="4" borderId="30" xfId="0" applyNumberFormat="1" applyFont="1" applyFill="1" applyBorder="1" applyProtection="1">
      <protection locked="0"/>
    </xf>
    <xf numFmtId="0" fontId="39" fillId="3" borderId="49" xfId="0" applyFont="1" applyFill="1" applyBorder="1" applyAlignment="1" applyProtection="1">
      <alignment vertical="top" wrapText="1"/>
    </xf>
    <xf numFmtId="0" fontId="2" fillId="3" borderId="49" xfId="0" applyFont="1" applyFill="1" applyBorder="1" applyAlignment="1" applyProtection="1">
      <alignment vertical="top" wrapText="1"/>
    </xf>
    <xf numFmtId="3" fontId="2" fillId="4" borderId="50" xfId="0" applyNumberFormat="1" applyFont="1" applyFill="1" applyBorder="1" applyProtection="1">
      <protection locked="0"/>
    </xf>
    <xf numFmtId="3" fontId="2" fillId="4" borderId="39" xfId="0" applyNumberFormat="1" applyFont="1" applyFill="1" applyBorder="1" applyProtection="1">
      <protection locked="0"/>
    </xf>
    <xf numFmtId="3" fontId="2" fillId="4" borderId="40" xfId="0" applyNumberFormat="1" applyFont="1" applyFill="1" applyBorder="1" applyProtection="1">
      <protection locked="0"/>
    </xf>
    <xf numFmtId="3" fontId="2" fillId="2" borderId="16" xfId="0" applyNumberFormat="1" applyFont="1" applyFill="1" applyBorder="1" applyProtection="1">
      <protection locked="0"/>
    </xf>
    <xf numFmtId="3" fontId="2" fillId="2" borderId="51" xfId="0" applyNumberFormat="1" applyFont="1" applyFill="1" applyBorder="1" applyProtection="1">
      <protection locked="0"/>
    </xf>
    <xf numFmtId="3" fontId="38" fillId="2" borderId="16" xfId="0" applyNumberFormat="1" applyFont="1" applyFill="1" applyBorder="1" applyProtection="1"/>
    <xf numFmtId="0" fontId="2" fillId="3" borderId="52" xfId="0" applyFont="1" applyFill="1" applyBorder="1" applyProtection="1"/>
    <xf numFmtId="10" fontId="37" fillId="2" borderId="53" xfId="0" applyNumberFormat="1" applyFont="1" applyFill="1" applyBorder="1" applyAlignment="1" applyProtection="1">
      <alignment horizontal="right"/>
    </xf>
    <xf numFmtId="10" fontId="37" fillId="2" borderId="54" xfId="0" applyNumberFormat="1" applyFont="1" applyFill="1" applyBorder="1" applyAlignment="1" applyProtection="1">
      <alignment horizontal="right"/>
    </xf>
    <xf numFmtId="10" fontId="7" fillId="3" borderId="25" xfId="0" applyNumberFormat="1" applyFont="1" applyFill="1" applyBorder="1" applyAlignment="1" applyProtection="1">
      <alignment horizontal="right"/>
    </xf>
    <xf numFmtId="10" fontId="7" fillId="3" borderId="26" xfId="0" applyNumberFormat="1" applyFont="1" applyFill="1" applyBorder="1" applyAlignment="1" applyProtection="1">
      <alignment horizontal="right"/>
    </xf>
    <xf numFmtId="3" fontId="19" fillId="2" borderId="6" xfId="0" applyNumberFormat="1" applyFont="1" applyFill="1" applyBorder="1" applyProtection="1"/>
    <xf numFmtId="3" fontId="19" fillId="2" borderId="55" xfId="0" applyNumberFormat="1" applyFont="1" applyFill="1" applyBorder="1" applyProtection="1"/>
    <xf numFmtId="3" fontId="19" fillId="2" borderId="56" xfId="0" applyNumberFormat="1" applyFont="1" applyFill="1" applyBorder="1" applyProtection="1"/>
    <xf numFmtId="3" fontId="19" fillId="2" borderId="57" xfId="0" applyNumberFormat="1" applyFont="1" applyFill="1" applyBorder="1" applyProtection="1"/>
    <xf numFmtId="3" fontId="19" fillId="2" borderId="58" xfId="0" applyNumberFormat="1" applyFont="1" applyFill="1" applyBorder="1" applyProtection="1"/>
    <xf numFmtId="3" fontId="19" fillId="2" borderId="14" xfId="0" applyNumberFormat="1" applyFont="1" applyFill="1" applyBorder="1" applyProtection="1"/>
    <xf numFmtId="3" fontId="19" fillId="2" borderId="30" xfId="0" applyNumberFormat="1" applyFont="1" applyFill="1" applyBorder="1" applyProtection="1"/>
    <xf numFmtId="3" fontId="19" fillId="2" borderId="1" xfId="0" applyNumberFormat="1" applyFont="1" applyFill="1" applyBorder="1" applyProtection="1"/>
    <xf numFmtId="3" fontId="19" fillId="2" borderId="13" xfId="0" applyNumberFormat="1" applyFont="1" applyFill="1" applyBorder="1" applyProtection="1"/>
    <xf numFmtId="3" fontId="19" fillId="2" borderId="3" xfId="0" applyNumberFormat="1" applyFont="1" applyFill="1" applyBorder="1" applyProtection="1"/>
    <xf numFmtId="3" fontId="19" fillId="2" borderId="35" xfId="0" applyNumberFormat="1" applyFont="1" applyFill="1" applyBorder="1" applyProtection="1"/>
    <xf numFmtId="3" fontId="19" fillId="2" borderId="0" xfId="0" applyNumberFormat="1" applyFont="1" applyFill="1" applyProtection="1"/>
    <xf numFmtId="3" fontId="19" fillId="2" borderId="59" xfId="0" applyNumberFormat="1" applyFont="1" applyFill="1" applyBorder="1" applyProtection="1"/>
    <xf numFmtId="3" fontId="19" fillId="2" borderId="12" xfId="0" applyNumberFormat="1" applyFont="1" applyFill="1" applyBorder="1" applyProtection="1"/>
    <xf numFmtId="3" fontId="19" fillId="2" borderId="11" xfId="0" applyNumberFormat="1" applyFont="1" applyFill="1" applyBorder="1" applyProtection="1"/>
    <xf numFmtId="3" fontId="19" fillId="2" borderId="37" xfId="0" applyNumberFormat="1" applyFont="1" applyFill="1" applyBorder="1" applyProtection="1"/>
    <xf numFmtId="0" fontId="2" fillId="3" borderId="60" xfId="0" applyFont="1" applyFill="1" applyBorder="1" applyProtection="1"/>
    <xf numFmtId="3" fontId="19" fillId="2" borderId="61" xfId="0" applyNumberFormat="1" applyFont="1" applyFill="1" applyBorder="1" applyProtection="1"/>
    <xf numFmtId="3" fontId="19" fillId="2" borderId="62" xfId="0" applyNumberFormat="1" applyFont="1" applyFill="1" applyBorder="1" applyProtection="1"/>
    <xf numFmtId="3" fontId="19" fillId="2" borderId="40" xfId="0" applyNumberFormat="1" applyFont="1" applyFill="1" applyBorder="1" applyProtection="1"/>
    <xf numFmtId="3" fontId="19" fillId="2" borderId="63" xfId="0" applyNumberFormat="1" applyFont="1" applyFill="1" applyBorder="1" applyProtection="1"/>
    <xf numFmtId="3" fontId="19" fillId="2" borderId="64" xfId="0" applyNumberFormat="1" applyFont="1" applyFill="1" applyBorder="1" applyProtection="1"/>
    <xf numFmtId="3" fontId="19" fillId="2" borderId="65" xfId="0" applyNumberFormat="1" applyFont="1" applyFill="1" applyBorder="1" applyProtection="1"/>
    <xf numFmtId="3" fontId="19" fillId="2" borderId="66" xfId="0" applyNumberFormat="1" applyFont="1" applyFill="1" applyBorder="1" applyProtection="1"/>
    <xf numFmtId="3" fontId="19" fillId="2" borderId="4" xfId="0" applyNumberFormat="1" applyFont="1" applyFill="1" applyBorder="1" applyProtection="1"/>
    <xf numFmtId="3" fontId="19" fillId="2" borderId="67" xfId="0" applyNumberFormat="1" applyFont="1" applyFill="1" applyBorder="1" applyProtection="1"/>
    <xf numFmtId="10" fontId="37" fillId="2" borderId="45" xfId="0" applyNumberFormat="1" applyFont="1" applyFill="1" applyBorder="1" applyAlignment="1" applyProtection="1">
      <alignment horizontal="right"/>
    </xf>
    <xf numFmtId="0" fontId="40" fillId="3" borderId="0" xfId="0" applyFont="1" applyFill="1" applyProtection="1"/>
    <xf numFmtId="0" fontId="40" fillId="3" borderId="0" xfId="0" applyFont="1" applyFill="1" applyAlignment="1" applyProtection="1">
      <alignment horizontal="right"/>
    </xf>
    <xf numFmtId="3" fontId="41" fillId="3" borderId="25" xfId="0" applyNumberFormat="1" applyFont="1" applyFill="1" applyBorder="1" applyAlignment="1" applyProtection="1">
      <alignment horizontal="right"/>
    </xf>
    <xf numFmtId="3" fontId="40" fillId="3" borderId="0" xfId="0" applyNumberFormat="1" applyFont="1" applyFill="1" applyAlignment="1" applyProtection="1">
      <alignment horizontal="right"/>
    </xf>
    <xf numFmtId="0" fontId="42" fillId="3" borderId="0" xfId="0" applyFont="1" applyFill="1" applyProtection="1"/>
    <xf numFmtId="0" fontId="42" fillId="2" borderId="0" xfId="0" applyFont="1" applyFill="1" applyProtection="1"/>
    <xf numFmtId="0" fontId="36" fillId="3" borderId="0" xfId="0" applyFont="1" applyFill="1" applyProtection="1"/>
    <xf numFmtId="3" fontId="42" fillId="3" borderId="0" xfId="0" applyNumberFormat="1" applyFont="1" applyFill="1" applyAlignment="1" applyProtection="1">
      <alignment horizontal="right"/>
    </xf>
    <xf numFmtId="0" fontId="1" fillId="3" borderId="9" xfId="0" applyFont="1" applyFill="1" applyBorder="1" applyAlignment="1" applyProtection="1">
      <alignment horizontal="center"/>
    </xf>
    <xf numFmtId="49" fontId="7" fillId="3" borderId="9" xfId="0" applyNumberFormat="1" applyFont="1" applyFill="1" applyBorder="1" applyAlignment="1" applyProtection="1">
      <alignment horizontal="center" wrapText="1"/>
    </xf>
    <xf numFmtId="49" fontId="7" fillId="3" borderId="11" xfId="0" applyNumberFormat="1" applyFont="1" applyFill="1" applyBorder="1" applyAlignment="1" applyProtection="1">
      <alignment horizontal="center"/>
    </xf>
    <xf numFmtId="49" fontId="7" fillId="3" borderId="0" xfId="0" applyNumberFormat="1" applyFont="1" applyFill="1" applyAlignment="1" applyProtection="1">
      <alignment horizontal="center"/>
    </xf>
    <xf numFmtId="49" fontId="7" fillId="3" borderId="8" xfId="0" applyNumberFormat="1" applyFont="1" applyFill="1" applyBorder="1" applyAlignment="1" applyProtection="1">
      <alignment horizontal="center" wrapText="1"/>
    </xf>
    <xf numFmtId="49" fontId="7" fillId="3" borderId="22" xfId="0" applyNumberFormat="1" applyFont="1" applyFill="1" applyBorder="1" applyAlignment="1" applyProtection="1">
      <alignment horizontal="center" wrapText="1"/>
    </xf>
    <xf numFmtId="49" fontId="7" fillId="3" borderId="10" xfId="0" applyNumberFormat="1" applyFont="1" applyFill="1" applyBorder="1" applyAlignment="1" applyProtection="1">
      <alignment horizontal="center" wrapText="1"/>
    </xf>
    <xf numFmtId="3" fontId="2" fillId="4" borderId="27" xfId="0" applyNumberFormat="1" applyFont="1" applyFill="1" applyBorder="1" applyAlignment="1" applyProtection="1">
      <alignment horizontal="center"/>
      <protection locked="0"/>
    </xf>
    <xf numFmtId="3" fontId="2" fillId="4" borderId="68" xfId="0" applyNumberFormat="1" applyFont="1" applyFill="1" applyBorder="1" applyProtection="1">
      <protection locked="0"/>
    </xf>
    <xf numFmtId="10" fontId="37" fillId="3" borderId="28" xfId="0" applyNumberFormat="1" applyFont="1" applyFill="1" applyBorder="1" applyAlignment="1" applyProtection="1">
      <alignment horizontal="center"/>
    </xf>
    <xf numFmtId="3" fontId="2" fillId="4" borderId="35" xfId="0" applyNumberFormat="1" applyFont="1" applyFill="1" applyBorder="1" applyAlignment="1" applyProtection="1">
      <alignment horizontal="center"/>
      <protection locked="0"/>
    </xf>
    <xf numFmtId="10" fontId="37" fillId="3" borderId="30" xfId="0" applyNumberFormat="1" applyFont="1" applyFill="1" applyBorder="1" applyAlignment="1" applyProtection="1">
      <alignment horizontal="center"/>
    </xf>
    <xf numFmtId="3" fontId="37" fillId="4" borderId="9" xfId="0" applyNumberFormat="1" applyFont="1" applyFill="1" applyBorder="1" applyAlignment="1" applyProtection="1">
      <alignment horizontal="center"/>
    </xf>
    <xf numFmtId="3" fontId="37" fillId="4" borderId="10" xfId="0" applyNumberFormat="1" applyFont="1" applyFill="1" applyBorder="1" applyProtection="1"/>
    <xf numFmtId="10" fontId="37" fillId="3" borderId="8" xfId="0" applyNumberFormat="1" applyFont="1" applyFill="1" applyBorder="1" applyAlignment="1" applyProtection="1">
      <alignment horizontal="center"/>
    </xf>
    <xf numFmtId="3" fontId="2" fillId="3" borderId="9" xfId="0" applyNumberFormat="1" applyFont="1" applyFill="1" applyBorder="1" applyAlignment="1" applyProtection="1">
      <alignment horizontal="left"/>
    </xf>
    <xf numFmtId="0" fontId="2" fillId="3" borderId="9" xfId="0" applyFont="1" applyFill="1" applyBorder="1" applyProtection="1"/>
    <xf numFmtId="3" fontId="37" fillId="4" borderId="69" xfId="0" applyNumberFormat="1" applyFont="1" applyFill="1" applyBorder="1" applyAlignment="1" applyProtection="1">
      <alignment horizontal="center"/>
    </xf>
    <xf numFmtId="0" fontId="9" fillId="3" borderId="4" xfId="0" applyFont="1" applyFill="1" applyBorder="1" applyProtection="1"/>
    <xf numFmtId="3" fontId="37" fillId="4" borderId="0" xfId="0" applyNumberFormat="1" applyFont="1" applyFill="1" applyAlignment="1" applyProtection="1">
      <alignment horizontal="center"/>
    </xf>
    <xf numFmtId="3" fontId="37" fillId="4" borderId="15" xfId="0" applyNumberFormat="1" applyFont="1" applyFill="1" applyBorder="1" applyProtection="1"/>
    <xf numFmtId="3" fontId="37" fillId="4" borderId="12" xfId="0" applyNumberFormat="1" applyFont="1" applyFill="1" applyBorder="1" applyProtection="1"/>
    <xf numFmtId="3" fontId="37" fillId="4" borderId="14" xfId="0" applyNumberFormat="1" applyFont="1" applyFill="1" applyBorder="1" applyAlignment="1" applyProtection="1">
      <alignment horizontal="center"/>
    </xf>
    <xf numFmtId="3" fontId="37" fillId="4" borderId="1" xfId="0" applyNumberFormat="1" applyFont="1" applyFill="1" applyBorder="1" applyProtection="1"/>
    <xf numFmtId="3" fontId="37" fillId="4" borderId="16" xfId="0" applyNumberFormat="1" applyFont="1" applyFill="1" applyBorder="1" applyProtection="1"/>
    <xf numFmtId="0" fontId="43" fillId="3" borderId="0" xfId="0" applyFont="1" applyFill="1" applyAlignment="1" applyProtection="1">
      <alignment horizontal="left" wrapText="1"/>
    </xf>
    <xf numFmtId="0" fontId="15" fillId="3" borderId="0" xfId="0" applyFont="1" applyFill="1" applyAlignment="1" applyProtection="1">
      <alignment horizontal="center" wrapText="1"/>
    </xf>
    <xf numFmtId="0" fontId="2" fillId="2" borderId="0" xfId="0" applyFont="1" applyFill="1" applyAlignment="1" applyProtection="1">
      <alignment horizontal="center" wrapText="1"/>
    </xf>
    <xf numFmtId="0" fontId="44" fillId="3" borderId="0" xfId="0" applyFont="1" applyFill="1" applyProtection="1"/>
    <xf numFmtId="0" fontId="2" fillId="4" borderId="27" xfId="0" applyFont="1" applyFill="1" applyBorder="1" applyProtection="1">
      <protection locked="0"/>
    </xf>
    <xf numFmtId="0" fontId="2" fillId="4" borderId="28" xfId="0" applyFont="1" applyFill="1" applyBorder="1" applyProtection="1">
      <protection locked="0"/>
    </xf>
    <xf numFmtId="0" fontId="2" fillId="4" borderId="35" xfId="0" applyFont="1" applyFill="1" applyBorder="1" applyProtection="1">
      <protection locked="0"/>
    </xf>
    <xf numFmtId="0" fontId="2" fillId="4" borderId="30" xfId="0" applyFont="1" applyFill="1" applyBorder="1" applyProtection="1">
      <protection locked="0"/>
    </xf>
    <xf numFmtId="0" fontId="2" fillId="4" borderId="39" xfId="0" applyFont="1" applyFill="1" applyBorder="1" applyProtection="1">
      <protection locked="0"/>
    </xf>
    <xf numFmtId="0" fontId="2" fillId="4" borderId="40" xfId="0" applyFont="1" applyFill="1" applyBorder="1" applyProtection="1">
      <protection locked="0"/>
    </xf>
    <xf numFmtId="0" fontId="2" fillId="3" borderId="0" xfId="0" applyFont="1" applyFill="1" applyAlignment="1" applyProtection="1">
      <alignment wrapText="1"/>
    </xf>
    <xf numFmtId="0" fontId="2" fillId="2" borderId="0" xfId="0" applyFont="1" applyFill="1" applyAlignment="1" applyProtection="1">
      <alignment wrapText="1"/>
    </xf>
    <xf numFmtId="49" fontId="9" fillId="3" borderId="9" xfId="0" applyNumberFormat="1" applyFont="1" applyFill="1" applyBorder="1" applyAlignment="1" applyProtection="1">
      <alignment horizontal="left" wrapText="1"/>
    </xf>
    <xf numFmtId="49" fontId="46" fillId="2" borderId="0" xfId="0" applyNumberFormat="1" applyFont="1" applyFill="1" applyAlignment="1" applyProtection="1">
      <alignment horizontal="center" wrapText="1"/>
    </xf>
    <xf numFmtId="49" fontId="47" fillId="2" borderId="0" xfId="0" applyNumberFormat="1" applyFont="1" applyFill="1" applyAlignment="1" applyProtection="1">
      <alignment horizontal="center" wrapText="1"/>
    </xf>
    <xf numFmtId="3" fontId="19" fillId="2" borderId="39" xfId="0" applyNumberFormat="1" applyFont="1" applyFill="1" applyBorder="1" applyProtection="1"/>
    <xf numFmtId="0" fontId="48" fillId="3" borderId="0" xfId="0" applyFont="1" applyFill="1" applyProtection="1"/>
    <xf numFmtId="0" fontId="6" fillId="3" borderId="0" xfId="0" applyFont="1" applyFill="1" applyAlignment="1" applyProtection="1">
      <alignment vertical="center"/>
    </xf>
    <xf numFmtId="0" fontId="49" fillId="3" borderId="70" xfId="0" applyFont="1" applyFill="1" applyBorder="1" applyAlignment="1" applyProtection="1">
      <alignment horizontal="center"/>
    </xf>
    <xf numFmtId="0" fontId="2" fillId="3" borderId="0" xfId="0" applyFont="1" applyFill="1" applyAlignment="1" applyProtection="1">
      <alignment horizontal="center"/>
    </xf>
    <xf numFmtId="0" fontId="16" fillId="3" borderId="0" xfId="0" applyFont="1" applyFill="1" applyProtection="1"/>
    <xf numFmtId="49" fontId="7" fillId="3" borderId="0" xfId="0" applyNumberFormat="1" applyFont="1" applyFill="1" applyProtection="1"/>
    <xf numFmtId="49" fontId="7" fillId="3" borderId="9" xfId="0" applyNumberFormat="1" applyFont="1" applyFill="1" applyBorder="1" applyAlignment="1" applyProtection="1">
      <alignment horizontal="center" vertical="center" wrapText="1"/>
    </xf>
    <xf numFmtId="49" fontId="7" fillId="3" borderId="10" xfId="0" applyNumberFormat="1" applyFont="1" applyFill="1" applyBorder="1" applyAlignment="1" applyProtection="1">
      <alignment horizontal="center" vertical="center" wrapText="1"/>
    </xf>
    <xf numFmtId="49" fontId="7" fillId="3" borderId="22" xfId="0" applyNumberFormat="1" applyFont="1" applyFill="1" applyBorder="1" applyAlignment="1" applyProtection="1">
      <alignment horizontal="center" vertical="center" wrapText="1"/>
    </xf>
    <xf numFmtId="0" fontId="9" fillId="3" borderId="17" xfId="0" applyFont="1" applyFill="1" applyBorder="1" applyAlignment="1" applyProtection="1">
      <alignment horizontal="right"/>
    </xf>
    <xf numFmtId="49" fontId="51" fillId="3" borderId="9" xfId="0" applyNumberFormat="1" applyFont="1" applyFill="1" applyBorder="1" applyAlignment="1" applyProtection="1">
      <alignment horizontal="center" wrapText="1"/>
    </xf>
    <xf numFmtId="49" fontId="51" fillId="3" borderId="8" xfId="0" applyNumberFormat="1" applyFont="1" applyFill="1" applyBorder="1" applyAlignment="1" applyProtection="1">
      <alignment horizontal="center" wrapText="1"/>
    </xf>
    <xf numFmtId="49" fontId="7" fillId="3" borderId="25" xfId="0" applyNumberFormat="1" applyFont="1" applyFill="1" applyBorder="1" applyAlignment="1" applyProtection="1">
      <alignment horizontal="center"/>
    </xf>
    <xf numFmtId="49" fontId="31" fillId="3" borderId="26" xfId="0" applyNumberFormat="1" applyFont="1" applyFill="1" applyBorder="1" applyAlignment="1" applyProtection="1">
      <alignment horizontal="center"/>
    </xf>
    <xf numFmtId="3" fontId="19" fillId="4" borderId="28" xfId="0" applyNumberFormat="1" applyFont="1" applyFill="1" applyBorder="1" applyProtection="1"/>
    <xf numFmtId="3" fontId="19" fillId="3" borderId="0" xfId="0" applyNumberFormat="1" applyFont="1" applyFill="1" applyProtection="1"/>
    <xf numFmtId="3" fontId="19" fillId="3" borderId="0" xfId="0" applyNumberFormat="1" applyFont="1" applyFill="1" applyProtection="1">
      <protection locked="0"/>
    </xf>
    <xf numFmtId="0" fontId="52" fillId="3" borderId="36" xfId="0" applyFont="1" applyFill="1" applyBorder="1" applyProtection="1"/>
    <xf numFmtId="10" fontId="53" fillId="3" borderId="0" xfId="0" applyNumberFormat="1" applyFont="1" applyFill="1" applyProtection="1">
      <protection locked="0"/>
    </xf>
    <xf numFmtId="10" fontId="53" fillId="3" borderId="72" xfId="0" applyNumberFormat="1" applyFont="1" applyFill="1" applyBorder="1" applyProtection="1">
      <protection locked="0"/>
    </xf>
    <xf numFmtId="3" fontId="19" fillId="4" borderId="30" xfId="0" applyNumberFormat="1" applyFont="1" applyFill="1" applyBorder="1" applyProtection="1"/>
    <xf numFmtId="10" fontId="19" fillId="4" borderId="0" xfId="0" applyNumberFormat="1" applyFont="1" applyFill="1" applyProtection="1"/>
    <xf numFmtId="10" fontId="19" fillId="4" borderId="72" xfId="0" applyNumberFormat="1" applyFont="1" applyFill="1" applyBorder="1" applyProtection="1"/>
    <xf numFmtId="0" fontId="39" fillId="3" borderId="13" xfId="0" applyFont="1" applyFill="1" applyBorder="1" applyAlignment="1" applyProtection="1">
      <alignment horizontal="left" wrapText="1"/>
    </xf>
    <xf numFmtId="0" fontId="54" fillId="3" borderId="36" xfId="0" applyFont="1" applyFill="1" applyBorder="1" applyAlignment="1" applyProtection="1">
      <alignment horizontal="left" wrapText="1"/>
    </xf>
    <xf numFmtId="10" fontId="53" fillId="4" borderId="0" xfId="0" applyNumberFormat="1" applyFont="1" applyFill="1" applyProtection="1">
      <protection locked="0"/>
    </xf>
    <xf numFmtId="10" fontId="53" fillId="4" borderId="72" xfId="0" applyNumberFormat="1" applyFont="1" applyFill="1" applyBorder="1" applyProtection="1">
      <protection locked="0"/>
    </xf>
    <xf numFmtId="3" fontId="19" fillId="4" borderId="40" xfId="0" applyNumberFormat="1" applyFont="1" applyFill="1" applyBorder="1" applyProtection="1"/>
    <xf numFmtId="0" fontId="52" fillId="3" borderId="73" xfId="0" applyFont="1" applyFill="1" applyBorder="1" applyProtection="1"/>
    <xf numFmtId="10" fontId="19" fillId="4" borderId="5" xfId="0" applyNumberFormat="1" applyFont="1" applyFill="1" applyBorder="1" applyProtection="1"/>
    <xf numFmtId="10" fontId="19" fillId="4" borderId="74" xfId="0" applyNumberFormat="1" applyFont="1" applyFill="1" applyBorder="1" applyProtection="1"/>
    <xf numFmtId="0" fontId="55" fillId="3" borderId="4" xfId="0" applyFont="1" applyFill="1" applyBorder="1" applyProtection="1"/>
    <xf numFmtId="0" fontId="55" fillId="3" borderId="4" xfId="0" applyFont="1" applyFill="1" applyBorder="1" applyAlignment="1" applyProtection="1">
      <alignment horizontal="center"/>
    </xf>
    <xf numFmtId="3" fontId="19" fillId="4" borderId="6" xfId="0" applyNumberFormat="1" applyFont="1" applyFill="1" applyBorder="1" applyProtection="1"/>
    <xf numFmtId="3" fontId="19" fillId="4" borderId="56" xfId="0" applyNumberFormat="1" applyFont="1" applyFill="1" applyBorder="1" applyProtection="1"/>
    <xf numFmtId="3" fontId="19" fillId="4" borderId="35" xfId="0" applyNumberFormat="1" applyFont="1" applyFill="1" applyBorder="1" applyProtection="1"/>
    <xf numFmtId="3" fontId="19" fillId="4" borderId="75" xfId="0" applyNumberFormat="1" applyFont="1" applyFill="1" applyBorder="1" applyProtection="1"/>
    <xf numFmtId="3" fontId="19" fillId="4" borderId="38" xfId="0" applyNumberFormat="1" applyFont="1" applyFill="1" applyBorder="1" applyProtection="1"/>
    <xf numFmtId="3" fontId="19" fillId="4" borderId="68" xfId="0" applyNumberFormat="1" applyFont="1" applyFill="1" applyBorder="1" applyProtection="1"/>
    <xf numFmtId="3" fontId="19" fillId="4" borderId="23" xfId="0" applyNumberFormat="1" applyFont="1" applyFill="1" applyBorder="1" applyProtection="1"/>
    <xf numFmtId="0" fontId="9" fillId="3" borderId="9" xfId="0" applyFont="1" applyFill="1" applyBorder="1" applyProtection="1"/>
    <xf numFmtId="3" fontId="49" fillId="3" borderId="9" xfId="0" applyNumberFormat="1" applyFont="1" applyFill="1" applyBorder="1" applyAlignment="1" applyProtection="1">
      <alignment horizontal="center"/>
    </xf>
    <xf numFmtId="0" fontId="49" fillId="3" borderId="0" xfId="0" applyFont="1" applyFill="1" applyAlignment="1" applyProtection="1">
      <alignment horizontal="center"/>
    </xf>
    <xf numFmtId="3" fontId="19" fillId="3" borderId="0" xfId="0" applyNumberFormat="1" applyFont="1" applyFill="1" applyAlignment="1" applyProtection="1">
      <alignment horizontal="center"/>
    </xf>
    <xf numFmtId="3" fontId="19" fillId="4" borderId="55" xfId="0" applyNumberFormat="1" applyFont="1" applyFill="1" applyBorder="1" applyProtection="1"/>
    <xf numFmtId="3" fontId="19" fillId="4" borderId="57" xfId="0" applyNumberFormat="1" applyFont="1" applyFill="1" applyBorder="1" applyProtection="1"/>
    <xf numFmtId="3" fontId="19" fillId="3" borderId="57" xfId="0" applyNumberFormat="1" applyFont="1" applyFill="1" applyBorder="1" applyProtection="1"/>
    <xf numFmtId="3" fontId="19" fillId="3" borderId="13" xfId="0" applyNumberFormat="1" applyFont="1" applyFill="1" applyBorder="1" applyProtection="1"/>
    <xf numFmtId="3" fontId="19" fillId="4" borderId="59" xfId="0" applyNumberFormat="1" applyFont="1" applyFill="1" applyBorder="1" applyProtection="1"/>
    <xf numFmtId="3" fontId="19" fillId="3" borderId="11" xfId="0" applyNumberFormat="1" applyFont="1" applyFill="1" applyBorder="1" applyProtection="1"/>
    <xf numFmtId="3" fontId="19" fillId="3" borderId="30" xfId="0" applyNumberFormat="1" applyFont="1" applyFill="1" applyBorder="1" applyProtection="1"/>
    <xf numFmtId="3" fontId="19" fillId="3" borderId="23" xfId="0" applyNumberFormat="1" applyFont="1" applyFill="1" applyBorder="1" applyProtection="1"/>
    <xf numFmtId="0" fontId="56" fillId="3" borderId="0" xfId="0" applyFont="1" applyFill="1" applyProtection="1"/>
    <xf numFmtId="0" fontId="57" fillId="3" borderId="0" xfId="0" applyFont="1" applyFill="1" applyProtection="1"/>
    <xf numFmtId="0" fontId="2" fillId="3" borderId="5" xfId="0" applyFont="1" applyFill="1" applyBorder="1" applyProtection="1"/>
    <xf numFmtId="0" fontId="58" fillId="3" borderId="5" xfId="0" applyFont="1" applyFill="1" applyBorder="1" applyAlignment="1" applyProtection="1">
      <alignment horizontal="center"/>
    </xf>
    <xf numFmtId="49" fontId="7" fillId="3" borderId="8" xfId="0" applyNumberFormat="1" applyFont="1" applyFill="1" applyBorder="1" applyAlignment="1" applyProtection="1">
      <alignment horizontal="center"/>
    </xf>
    <xf numFmtId="3" fontId="53" fillId="4" borderId="0" xfId="0" applyNumberFormat="1" applyFont="1" applyFill="1" applyAlignment="1" applyProtection="1">
      <alignment horizontal="center"/>
      <protection locked="0"/>
    </xf>
    <xf numFmtId="3" fontId="24" fillId="4" borderId="15" xfId="0" applyNumberFormat="1" applyFont="1" applyFill="1" applyBorder="1" applyProtection="1"/>
    <xf numFmtId="10" fontId="53" fillId="4" borderId="11" xfId="0" applyNumberFormat="1" applyFont="1" applyFill="1" applyBorder="1" applyAlignment="1" applyProtection="1">
      <alignment horizontal="center"/>
      <protection locked="0"/>
    </xf>
    <xf numFmtId="3" fontId="53" fillId="4" borderId="14" xfId="0" applyNumberFormat="1" applyFont="1" applyFill="1" applyBorder="1" applyAlignment="1" applyProtection="1">
      <alignment horizontal="center"/>
      <protection locked="0"/>
    </xf>
    <xf numFmtId="3" fontId="24" fillId="4" borderId="1" xfId="0" applyNumberFormat="1" applyFont="1" applyFill="1" applyBorder="1" applyProtection="1"/>
    <xf numFmtId="10" fontId="53" fillId="4" borderId="13" xfId="0" applyNumberFormat="1" applyFont="1" applyFill="1" applyBorder="1" applyAlignment="1" applyProtection="1">
      <alignment horizontal="center"/>
      <protection locked="0"/>
    </xf>
    <xf numFmtId="3" fontId="19" fillId="4" borderId="9" xfId="0" applyNumberFormat="1" applyFont="1" applyFill="1" applyBorder="1" applyAlignment="1" applyProtection="1">
      <alignment horizontal="center"/>
    </xf>
    <xf numFmtId="10" fontId="19" fillId="4" borderId="40" xfId="0" applyNumberFormat="1" applyFont="1" applyFill="1" applyBorder="1" applyAlignment="1" applyProtection="1">
      <alignment horizontal="center"/>
    </xf>
    <xf numFmtId="3" fontId="19" fillId="4" borderId="0" xfId="0" applyNumberFormat="1" applyFont="1" applyFill="1" applyAlignment="1" applyProtection="1">
      <alignment horizontal="center"/>
    </xf>
    <xf numFmtId="10" fontId="19" fillId="4" borderId="11" xfId="0" applyNumberFormat="1" applyFont="1" applyFill="1" applyBorder="1" applyAlignment="1" applyProtection="1">
      <alignment horizontal="center"/>
    </xf>
    <xf numFmtId="3" fontId="19" fillId="4" borderId="14" xfId="0" applyNumberFormat="1" applyFont="1" applyFill="1" applyBorder="1" applyAlignment="1" applyProtection="1">
      <alignment horizontal="center"/>
    </xf>
    <xf numFmtId="10" fontId="19" fillId="4" borderId="13" xfId="0" applyNumberFormat="1" applyFont="1" applyFill="1" applyBorder="1" applyAlignment="1" applyProtection="1">
      <alignment horizontal="center"/>
    </xf>
    <xf numFmtId="3" fontId="19" fillId="4" borderId="16" xfId="0" applyNumberFormat="1" applyFont="1" applyFill="1" applyBorder="1" applyAlignment="1" applyProtection="1">
      <alignment horizontal="center"/>
    </xf>
    <xf numFmtId="10" fontId="19" fillId="4" borderId="8" xfId="0" applyNumberFormat="1" applyFont="1" applyFill="1" applyBorder="1" applyAlignment="1" applyProtection="1">
      <alignment horizontal="center"/>
    </xf>
    <xf numFmtId="0" fontId="49" fillId="3" borderId="0" xfId="0" applyFont="1" applyFill="1" applyProtection="1"/>
    <xf numFmtId="0" fontId="42" fillId="3" borderId="0" xfId="0" applyFont="1" applyFill="1" applyAlignment="1" applyProtection="1">
      <alignment horizontal="center" wrapText="1"/>
    </xf>
    <xf numFmtId="0" fontId="59" fillId="3" borderId="0" xfId="0" applyFont="1" applyFill="1" applyAlignment="1" applyProtection="1">
      <alignment horizontal="center" vertical="top" wrapText="1"/>
    </xf>
    <xf numFmtId="49" fontId="9" fillId="3" borderId="7" xfId="0" applyNumberFormat="1" applyFont="1" applyFill="1" applyBorder="1" applyAlignment="1" applyProtection="1">
      <alignment horizontal="center" vertical="center" wrapText="1"/>
    </xf>
    <xf numFmtId="49" fontId="9" fillId="3" borderId="47" xfId="0" applyNumberFormat="1" applyFont="1" applyFill="1" applyBorder="1" applyAlignment="1" applyProtection="1">
      <alignment horizontal="center" vertical="center" wrapText="1"/>
    </xf>
    <xf numFmtId="0" fontId="2" fillId="3" borderId="0" xfId="0" applyFont="1" applyFill="1" applyAlignment="1" applyProtection="1">
      <alignment vertical="center"/>
    </xf>
    <xf numFmtId="0" fontId="2" fillId="2" borderId="0" xfId="0" applyFont="1" applyFill="1" applyAlignment="1" applyProtection="1">
      <alignment vertical="center"/>
    </xf>
    <xf numFmtId="49" fontId="9" fillId="3" borderId="9" xfId="0" applyNumberFormat="1" applyFont="1" applyFill="1" applyBorder="1" applyAlignment="1" applyProtection="1">
      <alignment horizontal="center" vertical="center" wrapText="1"/>
    </xf>
    <xf numFmtId="49" fontId="9" fillId="3" borderId="0" xfId="0" applyNumberFormat="1" applyFont="1" applyFill="1" applyAlignment="1" applyProtection="1">
      <alignment horizontal="center" vertical="center" wrapText="1"/>
    </xf>
    <xf numFmtId="37" fontId="9" fillId="3" borderId="0" xfId="0" applyNumberFormat="1" applyFont="1" applyFill="1" applyAlignment="1" applyProtection="1">
      <alignment horizontal="center" vertical="center" wrapText="1"/>
    </xf>
    <xf numFmtId="0" fontId="2" fillId="2" borderId="11" xfId="0" applyFont="1" applyFill="1" applyBorder="1" applyProtection="1"/>
    <xf numFmtId="3" fontId="24" fillId="2" borderId="76" xfId="0" applyNumberFormat="1" applyFont="1" applyFill="1" applyBorder="1" applyProtection="1"/>
    <xf numFmtId="3" fontId="24" fillId="2" borderId="6" xfId="0" applyNumberFormat="1" applyFont="1" applyFill="1" applyBorder="1" applyAlignment="1" applyProtection="1">
      <alignment horizontal="center"/>
    </xf>
    <xf numFmtId="167" fontId="24" fillId="2" borderId="6" xfId="0" applyNumberFormat="1" applyFont="1" applyFill="1" applyBorder="1" applyProtection="1"/>
    <xf numFmtId="3" fontId="24" fillId="2" borderId="6" xfId="0" applyNumberFormat="1" applyFont="1" applyFill="1" applyBorder="1" applyProtection="1"/>
    <xf numFmtId="167" fontId="24" fillId="2" borderId="6" xfId="0" applyNumberFormat="1" applyFont="1" applyFill="1" applyBorder="1" applyAlignment="1" applyProtection="1">
      <alignment horizontal="center"/>
    </xf>
    <xf numFmtId="3" fontId="24" fillId="2" borderId="57" xfId="0" applyNumberFormat="1" applyFont="1" applyFill="1" applyBorder="1" applyAlignment="1" applyProtection="1">
      <alignment horizontal="center"/>
    </xf>
    <xf numFmtId="0" fontId="2" fillId="2" borderId="13" xfId="0" applyFont="1" applyFill="1" applyBorder="1" applyProtection="1"/>
    <xf numFmtId="3" fontId="24" fillId="2" borderId="17" xfId="0" applyNumberFormat="1" applyFont="1" applyFill="1" applyBorder="1" applyProtection="1"/>
    <xf numFmtId="3" fontId="24" fillId="2" borderId="0" xfId="0" applyNumberFormat="1" applyFont="1" applyFill="1" applyAlignment="1" applyProtection="1">
      <alignment horizontal="center"/>
    </xf>
    <xf numFmtId="167" fontId="24" fillId="2" borderId="0" xfId="0" applyNumberFormat="1" applyFont="1" applyFill="1" applyProtection="1"/>
    <xf numFmtId="3" fontId="24" fillId="2" borderId="0" xfId="0" applyNumberFormat="1" applyFont="1" applyFill="1" applyProtection="1"/>
    <xf numFmtId="167" fontId="24" fillId="2" borderId="0" xfId="0" applyNumberFormat="1" applyFont="1" applyFill="1" applyAlignment="1" applyProtection="1">
      <alignment horizontal="center"/>
    </xf>
    <xf numFmtId="3" fontId="24" fillId="2" borderId="11" xfId="0" applyNumberFormat="1" applyFont="1" applyFill="1" applyBorder="1" applyAlignment="1" applyProtection="1">
      <alignment horizontal="center"/>
    </xf>
    <xf numFmtId="0" fontId="2" fillId="2" borderId="8" xfId="0" applyFont="1" applyFill="1" applyBorder="1" applyProtection="1"/>
    <xf numFmtId="3" fontId="24" fillId="2" borderId="22" xfId="0" applyNumberFormat="1" applyFont="1" applyFill="1" applyBorder="1" applyProtection="1"/>
    <xf numFmtId="3" fontId="24" fillId="2" borderId="9" xfId="0" applyNumberFormat="1" applyFont="1" applyFill="1" applyBorder="1" applyAlignment="1" applyProtection="1">
      <alignment horizontal="center"/>
    </xf>
    <xf numFmtId="167" fontId="24" fillId="2" borderId="9" xfId="0" applyNumberFormat="1" applyFont="1" applyFill="1" applyBorder="1" applyProtection="1"/>
    <xf numFmtId="3" fontId="24" fillId="2" borderId="9" xfId="0" applyNumberFormat="1" applyFont="1" applyFill="1" applyBorder="1" applyProtection="1"/>
    <xf numFmtId="167" fontId="24" fillId="2" borderId="9" xfId="0" applyNumberFormat="1" applyFont="1" applyFill="1" applyBorder="1" applyAlignment="1" applyProtection="1">
      <alignment horizontal="center"/>
    </xf>
    <xf numFmtId="3" fontId="24" fillId="2" borderId="8" xfId="0" applyNumberFormat="1" applyFont="1" applyFill="1" applyBorder="1" applyAlignment="1" applyProtection="1">
      <alignment horizontal="center"/>
    </xf>
    <xf numFmtId="0" fontId="9" fillId="3" borderId="9" xfId="0" applyFont="1" applyFill="1" applyBorder="1" applyAlignment="1" applyProtection="1">
      <alignment horizontal="center"/>
    </xf>
    <xf numFmtId="3" fontId="24" fillId="3" borderId="0" xfId="0" applyNumberFormat="1" applyFont="1" applyFill="1" applyProtection="1"/>
    <xf numFmtId="3" fontId="24" fillId="3" borderId="0" xfId="0" applyNumberFormat="1" applyFont="1" applyFill="1" applyAlignment="1" applyProtection="1">
      <alignment horizontal="center"/>
    </xf>
    <xf numFmtId="167" fontId="24" fillId="3" borderId="0" xfId="0" applyNumberFormat="1" applyFont="1" applyFill="1" applyProtection="1"/>
    <xf numFmtId="0" fontId="24" fillId="3" borderId="0" xfId="0" applyFont="1" applyFill="1" applyAlignment="1" applyProtection="1">
      <alignment horizontal="center"/>
    </xf>
    <xf numFmtId="0" fontId="2" fillId="2" borderId="0" xfId="0" applyFont="1" applyFill="1" applyProtection="1"/>
    <xf numFmtId="0" fontId="2" fillId="2" borderId="14" xfId="0" applyFont="1" applyFill="1" applyBorder="1" applyProtection="1"/>
    <xf numFmtId="0" fontId="2" fillId="2" borderId="9" xfId="0" applyFont="1" applyFill="1" applyBorder="1" applyProtection="1"/>
    <xf numFmtId="0" fontId="46" fillId="3" borderId="0" xfId="0" applyFont="1" applyFill="1" applyAlignment="1" applyProtection="1">
      <alignment horizontal="center" vertical="top" wrapText="1"/>
    </xf>
    <xf numFmtId="0" fontId="63" fillId="3" borderId="0" xfId="1" applyFill="1" applyAlignment="1" applyProtection="1">
      <alignment wrapText="1"/>
    </xf>
    <xf numFmtId="0" fontId="61" fillId="3" borderId="0" xfId="0" applyFont="1" applyFill="1" applyAlignment="1" applyProtection="1">
      <alignment vertical="center" wrapText="1"/>
    </xf>
    <xf numFmtId="0" fontId="8" fillId="3" borderId="0" xfId="0" applyFont="1" applyFill="1" applyAlignment="1" applyProtection="1">
      <alignment horizontal="justify" vertical="center" wrapText="1"/>
    </xf>
    <xf numFmtId="0" fontId="25" fillId="3" borderId="0" xfId="0" applyFont="1" applyFill="1" applyAlignment="1" applyProtection="1">
      <alignment horizontal="justify" vertical="center" wrapText="1"/>
    </xf>
    <xf numFmtId="0" fontId="6" fillId="3" borderId="0" xfId="0" applyFont="1" applyFill="1" applyAlignment="1" applyProtection="1">
      <alignment horizontal="justify" vertical="center" wrapText="1"/>
    </xf>
    <xf numFmtId="0" fontId="2" fillId="4" borderId="2" xfId="0" applyFont="1" applyFill="1" applyBorder="1" applyAlignment="1" applyProtection="1">
      <alignment horizontal="left"/>
      <protection locked="0"/>
    </xf>
    <xf numFmtId="0" fontId="14" fillId="3" borderId="4" xfId="0" applyFont="1" applyFill="1" applyBorder="1" applyAlignment="1" applyProtection="1">
      <alignment horizontal="left" wrapText="1"/>
    </xf>
    <xf numFmtId="0" fontId="25" fillId="3" borderId="0" xfId="0" applyFont="1" applyFill="1" applyAlignment="1" applyProtection="1">
      <alignment vertical="center" wrapText="1"/>
    </xf>
    <xf numFmtId="0" fontId="8" fillId="3" borderId="0" xfId="0" applyFont="1" applyFill="1" applyAlignment="1" applyProtection="1">
      <alignment vertical="center" wrapText="1"/>
    </xf>
    <xf numFmtId="0" fontId="10" fillId="3" borderId="0" xfId="0" applyFont="1" applyFill="1" applyAlignment="1" applyProtection="1">
      <alignment horizontal="left" vertical="center" wrapText="1"/>
    </xf>
    <xf numFmtId="0" fontId="10" fillId="3" borderId="0" xfId="0" applyFont="1" applyFill="1" applyAlignment="1" applyProtection="1">
      <alignment horizontal="center" vertical="center" wrapText="1"/>
    </xf>
    <xf numFmtId="0" fontId="11" fillId="3" borderId="0" xfId="0" applyFont="1" applyFill="1" applyAlignment="1" applyProtection="1">
      <alignment horizontal="center" vertical="center"/>
    </xf>
    <xf numFmtId="0" fontId="2" fillId="4" borderId="1" xfId="0" applyFont="1" applyFill="1" applyBorder="1" applyAlignment="1" applyProtection="1">
      <alignment horizontal="left"/>
      <protection locked="0"/>
    </xf>
    <xf numFmtId="0" fontId="25" fillId="3" borderId="0" xfId="0" applyFont="1" applyFill="1" applyAlignment="1" applyProtection="1">
      <alignment horizontal="justify" vertical="center"/>
    </xf>
    <xf numFmtId="0" fontId="8" fillId="8" borderId="1" xfId="0" applyFont="1" applyFill="1" applyBorder="1" applyAlignment="1" applyProtection="1">
      <alignment horizontal="left" vertical="center" wrapText="1"/>
    </xf>
    <xf numFmtId="0" fontId="8" fillId="7" borderId="1" xfId="0" applyFont="1" applyFill="1" applyBorder="1" applyAlignment="1" applyProtection="1">
      <alignment horizontal="left" vertical="center" wrapText="1"/>
    </xf>
    <xf numFmtId="0" fontId="8" fillId="3" borderId="0" xfId="0" applyFont="1" applyFill="1" applyAlignment="1" applyProtection="1">
      <alignment horizontal="justify" vertical="center"/>
    </xf>
    <xf numFmtId="0" fontId="6" fillId="3" borderId="0" xfId="0" applyFont="1" applyFill="1" applyAlignment="1" applyProtection="1">
      <alignment horizontal="left" vertical="center" wrapText="1"/>
    </xf>
    <xf numFmtId="0" fontId="32" fillId="3" borderId="0" xfId="0" applyFont="1" applyFill="1" applyAlignment="1" applyProtection="1">
      <alignment horizontal="left" vertical="center" wrapText="1"/>
    </xf>
    <xf numFmtId="0" fontId="8" fillId="3" borderId="0" xfId="0" applyFont="1" applyFill="1" applyAlignment="1" applyProtection="1">
      <alignment horizontal="left" vertical="center" wrapText="1"/>
    </xf>
    <xf numFmtId="0" fontId="34" fillId="5" borderId="1" xfId="0" applyFont="1" applyFill="1" applyBorder="1" applyAlignment="1" applyProtection="1">
      <alignment horizontal="left" vertical="center" wrapText="1"/>
    </xf>
    <xf numFmtId="0" fontId="33" fillId="3" borderId="0" xfId="0" applyFont="1" applyFill="1" applyAlignment="1" applyProtection="1">
      <alignment horizontal="left" vertical="center" wrapText="1"/>
    </xf>
    <xf numFmtId="0" fontId="1" fillId="3" borderId="5" xfId="0" applyFont="1" applyFill="1" applyBorder="1" applyAlignment="1" applyProtection="1">
      <alignment horizontal="center"/>
    </xf>
    <xf numFmtId="0" fontId="30" fillId="5" borderId="8" xfId="0" applyFont="1" applyFill="1" applyBorder="1" applyAlignment="1" applyProtection="1">
      <alignment horizontal="center"/>
    </xf>
    <xf numFmtId="0" fontId="30" fillId="6" borderId="8" xfId="0" applyFont="1" applyFill="1" applyBorder="1" applyAlignment="1" applyProtection="1">
      <alignment horizontal="center"/>
    </xf>
    <xf numFmtId="0" fontId="8" fillId="3" borderId="0" xfId="0" applyFont="1" applyFill="1" applyAlignment="1" applyProtection="1">
      <alignment horizontal="left" wrapText="1"/>
    </xf>
    <xf numFmtId="0" fontId="6" fillId="3" borderId="0" xfId="0" applyFont="1" applyFill="1" applyAlignment="1" applyProtection="1">
      <alignment horizontal="justify" vertical="center"/>
    </xf>
    <xf numFmtId="0" fontId="37" fillId="3" borderId="5" xfId="0" applyFont="1" applyFill="1" applyBorder="1" applyAlignment="1" applyProtection="1">
      <alignment horizontal="center"/>
    </xf>
    <xf numFmtId="0" fontId="10" fillId="3" borderId="0" xfId="0" applyFont="1" applyFill="1" applyAlignment="1" applyProtection="1">
      <alignment horizontal="left" vertical="center"/>
    </xf>
    <xf numFmtId="0" fontId="1" fillId="3" borderId="0" xfId="0" applyFont="1" applyFill="1" applyAlignment="1" applyProtection="1">
      <alignment horizontal="left" vertical="center"/>
    </xf>
    <xf numFmtId="0" fontId="6" fillId="3" borderId="0" xfId="0" applyFont="1" applyFill="1" applyAlignment="1" applyProtection="1">
      <alignment vertical="center" wrapText="1"/>
    </xf>
    <xf numFmtId="0" fontId="1" fillId="3" borderId="17" xfId="0" applyFont="1" applyFill="1" applyBorder="1" applyAlignment="1" applyProtection="1">
      <alignment horizontal="center" vertical="center" wrapText="1"/>
    </xf>
    <xf numFmtId="0" fontId="32" fillId="3" borderId="7" xfId="0" applyFont="1" applyFill="1" applyBorder="1" applyAlignment="1" applyProtection="1">
      <alignment horizontal="center"/>
    </xf>
    <xf numFmtId="49" fontId="35" fillId="6" borderId="7" xfId="0" applyNumberFormat="1" applyFont="1" applyFill="1" applyBorder="1" applyAlignment="1" applyProtection="1">
      <alignment horizontal="center" wrapText="1"/>
    </xf>
    <xf numFmtId="49" fontId="35" fillId="6" borderId="18" xfId="0" applyNumberFormat="1" applyFont="1" applyFill="1" applyBorder="1" applyAlignment="1" applyProtection="1">
      <alignment horizontal="center"/>
    </xf>
    <xf numFmtId="49" fontId="35" fillId="9" borderId="19" xfId="0" applyNumberFormat="1" applyFont="1" applyFill="1" applyBorder="1" applyAlignment="1" applyProtection="1">
      <alignment horizontal="center"/>
    </xf>
    <xf numFmtId="49" fontId="35" fillId="6" borderId="20" xfId="0" applyNumberFormat="1" applyFont="1" applyFill="1" applyBorder="1" applyAlignment="1" applyProtection="1">
      <alignment horizontal="center"/>
    </xf>
    <xf numFmtId="49" fontId="35" fillId="9" borderId="21" xfId="0" applyNumberFormat="1" applyFont="1" applyFill="1" applyBorder="1" applyAlignment="1" applyProtection="1">
      <alignment horizontal="center"/>
    </xf>
    <xf numFmtId="49" fontId="9" fillId="3" borderId="21" xfId="0" applyNumberFormat="1" applyFont="1" applyFill="1" applyBorder="1" applyAlignment="1" applyProtection="1">
      <alignment horizontal="center"/>
    </xf>
    <xf numFmtId="0" fontId="8" fillId="3" borderId="0" xfId="0" applyFont="1" applyFill="1" applyAlignment="1" applyProtection="1">
      <alignment horizontal="left" vertical="center"/>
    </xf>
    <xf numFmtId="0" fontId="1" fillId="3" borderId="9" xfId="0" applyFont="1" applyFill="1" applyBorder="1" applyAlignment="1" applyProtection="1">
      <alignment horizontal="center" vertical="center" wrapText="1"/>
    </xf>
    <xf numFmtId="0" fontId="38" fillId="3" borderId="4" xfId="0" applyFont="1" applyFill="1" applyBorder="1" applyAlignment="1" applyProtection="1">
      <alignment horizontal="left" vertical="top" wrapText="1"/>
    </xf>
    <xf numFmtId="49" fontId="7" fillId="3" borderId="68" xfId="0" applyNumberFormat="1" applyFont="1" applyFill="1" applyBorder="1" applyAlignment="1" applyProtection="1">
      <alignment horizontal="center"/>
    </xf>
    <xf numFmtId="0" fontId="10" fillId="3" borderId="0" xfId="0" applyFont="1" applyFill="1" applyAlignment="1" applyProtection="1">
      <alignment horizontal="center"/>
    </xf>
    <xf numFmtId="0" fontId="3" fillId="3" borderId="0" xfId="0" applyFont="1" applyFill="1" applyAlignment="1" applyProtection="1">
      <alignment horizontal="center" wrapText="1"/>
    </xf>
    <xf numFmtId="0" fontId="11" fillId="3" borderId="0" xfId="0" applyFont="1" applyFill="1" applyAlignment="1" applyProtection="1">
      <alignment horizontal="left" wrapText="1"/>
    </xf>
    <xf numFmtId="0" fontId="8" fillId="3" borderId="0" xfId="0" applyFont="1" applyFill="1" applyAlignment="1" applyProtection="1">
      <alignment horizontal="left" vertical="top" wrapText="1"/>
    </xf>
    <xf numFmtId="0" fontId="6" fillId="3" borderId="0" xfId="0" applyFont="1" applyFill="1" applyAlignment="1" applyProtection="1">
      <alignment horizontal="left" vertical="top" wrapText="1"/>
    </xf>
    <xf numFmtId="0" fontId="6" fillId="3" borderId="0" xfId="0" applyFont="1" applyFill="1" applyProtection="1"/>
    <xf numFmtId="0" fontId="45" fillId="3" borderId="0" xfId="0" applyFont="1" applyFill="1" applyAlignment="1" applyProtection="1">
      <alignment horizontal="center" wrapText="1"/>
    </xf>
    <xf numFmtId="0" fontId="35" fillId="5" borderId="7" xfId="0" applyFont="1" applyFill="1" applyBorder="1" applyAlignment="1" applyProtection="1">
      <alignment horizontal="center"/>
    </xf>
    <xf numFmtId="0" fontId="35" fillId="6" borderId="7" xfId="0" applyFont="1" applyFill="1" applyBorder="1" applyAlignment="1" applyProtection="1">
      <alignment horizontal="center"/>
    </xf>
    <xf numFmtId="0" fontId="9" fillId="2" borderId="7" xfId="0" applyFont="1" applyFill="1" applyBorder="1" applyAlignment="1" applyProtection="1">
      <alignment horizontal="center"/>
    </xf>
    <xf numFmtId="0" fontId="1" fillId="3" borderId="5" xfId="0" applyFont="1" applyFill="1" applyBorder="1" applyAlignment="1" applyProtection="1">
      <alignment horizontal="center" wrapText="1"/>
    </xf>
    <xf numFmtId="49" fontId="50" fillId="6" borderId="18" xfId="0" applyNumberFormat="1" applyFont="1" applyFill="1" applyBorder="1" applyAlignment="1" applyProtection="1">
      <alignment horizontal="center"/>
    </xf>
    <xf numFmtId="49" fontId="50" fillId="5" borderId="19" xfId="0" applyNumberFormat="1" applyFont="1" applyFill="1" applyBorder="1" applyAlignment="1" applyProtection="1">
      <alignment horizontal="center"/>
    </xf>
    <xf numFmtId="49" fontId="50" fillId="6" borderId="20" xfId="0" applyNumberFormat="1" applyFont="1" applyFill="1" applyBorder="1" applyAlignment="1" applyProtection="1">
      <alignment horizontal="center"/>
    </xf>
    <xf numFmtId="49" fontId="50" fillId="5" borderId="71" xfId="0" applyNumberFormat="1" applyFont="1" applyFill="1" applyBorder="1" applyAlignment="1" applyProtection="1">
      <alignment horizontal="center"/>
    </xf>
    <xf numFmtId="0" fontId="9" fillId="3" borderId="5" xfId="0" applyFont="1" applyFill="1" applyBorder="1" applyAlignment="1" applyProtection="1">
      <alignment horizontal="center" wrapText="1"/>
    </xf>
    <xf numFmtId="49" fontId="9" fillId="3" borderId="7" xfId="0" applyNumberFormat="1" applyFont="1" applyFill="1" applyBorder="1" applyAlignment="1" applyProtection="1">
      <alignment horizontal="center" vertical="center" wrapText="1"/>
    </xf>
    <xf numFmtId="0" fontId="60" fillId="10" borderId="0" xfId="0" applyFont="1" applyFill="1" applyAlignment="1" applyProtection="1">
      <alignment horizontal="left" vertical="center" wrapText="1"/>
    </xf>
    <xf numFmtId="0" fontId="0" fillId="2" borderId="0" xfId="0" applyFill="1" applyProtection="1"/>
    <xf numFmtId="3" fontId="2" fillId="0" borderId="62" xfId="0" applyNumberFormat="1" applyFont="1" applyFill="1" applyBorder="1" applyProtection="1">
      <protection locked="0"/>
    </xf>
    <xf numFmtId="3" fontId="2" fillId="0" borderId="77" xfId="0" applyNumberFormat="1" applyFont="1" applyFill="1" applyBorder="1" applyProtection="1">
      <protection locked="0"/>
    </xf>
    <xf numFmtId="3" fontId="2" fillId="0" borderId="63" xfId="0" applyNumberFormat="1" applyFont="1" applyFill="1" applyBorder="1" applyProtection="1">
      <protection locked="0"/>
    </xf>
    <xf numFmtId="3" fontId="2" fillId="0" borderId="28" xfId="0" applyNumberFormat="1" applyFont="1" applyFill="1" applyBorder="1" applyProtection="1">
      <protection locked="0"/>
    </xf>
    <xf numFmtId="0" fontId="2" fillId="11" borderId="13" xfId="0" applyFont="1" applyFill="1" applyBorder="1" applyProtection="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57150</xdr:colOff>
      <xdr:row>0</xdr:row>
      <xdr:rowOff>57150</xdr:rowOff>
    </xdr:from>
    <xdr:ext cx="1562100" cy="685800"/>
    <xdr:pic>
      <xdr:nvPicPr>
        <xdr:cNvPr id="2" name="Picture 4"/>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190500</xdr:colOff>
      <xdr:row>0</xdr:row>
      <xdr:rowOff>76200</xdr:rowOff>
    </xdr:from>
    <xdr:ext cx="1857375" cy="81915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266700</xdr:colOff>
      <xdr:row>0</xdr:row>
      <xdr:rowOff>47625</xdr:rowOff>
    </xdr:from>
    <xdr:ext cx="1857375" cy="81915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76200</xdr:colOff>
      <xdr:row>0</xdr:row>
      <xdr:rowOff>57150</xdr:rowOff>
    </xdr:from>
    <xdr:ext cx="1114425" cy="485775"/>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28575</xdr:rowOff>
    </xdr:from>
    <xdr:ext cx="952500" cy="4191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28575</xdr:colOff>
      <xdr:row>0</xdr:row>
      <xdr:rowOff>0</xdr:rowOff>
    </xdr:from>
    <xdr:ext cx="1114425" cy="485775"/>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28575</xdr:colOff>
      <xdr:row>0</xdr:row>
      <xdr:rowOff>0</xdr:rowOff>
    </xdr:from>
    <xdr:ext cx="1495425" cy="657225"/>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research.aaup.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aaupfcs@aaup.org" TargetMode="External"/><Relationship Id="rId4" Type="http://schemas.openxmlformats.org/officeDocument/2006/relationships/hyperlink" Target="mailto:aaupfcs@aaup.org?Subject=Change%20in%20institutional%20category" TargetMode="External"/><Relationship Id="rId5" Type="http://schemas.openxmlformats.org/officeDocument/2006/relationships/drawing" Target="../drawings/drawing2.xml"/><Relationship Id="rId1" Type="http://schemas.openxmlformats.org/officeDocument/2006/relationships/hyperlink" Target="https://meet58372436.adobeconnect.com/_a1156342289/p39e4ljzcmu/?launcher=false&amp;fcsContent=true&amp;pbMode=normal" TargetMode="External"/><Relationship Id="rId2" Type="http://schemas.openxmlformats.org/officeDocument/2006/relationships/hyperlink" Target="https://meet58372436.adobeconnect.com/_a1156342289/p39e4ljzcmu/?launcher=false&amp;fcsContent=true&amp;pbMode=norma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meet58372436.adobeconnect.com/_a1156342289/p9h2a0y985k/?launcher=false&amp;fcsContent=true&amp;pbMode=normal" TargetMode="External"/><Relationship Id="rId2" Type="http://schemas.openxmlformats.org/officeDocument/2006/relationships/hyperlink" Target="mailto:aaupfcs@aaup.org"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aaupfcs@aaup.or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aaupfcs@aaup.or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aaupfcs@aaup.org"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S50"/>
  <sheetViews>
    <sheetView tabSelected="1" workbookViewId="0">
      <selection activeCell="A5" sqref="A5"/>
    </sheetView>
  </sheetViews>
  <sheetFormatPr baseColWidth="10" defaultColWidth="8.83203125" defaultRowHeight="15" x14ac:dyDescent="0.2"/>
  <cols>
    <col min="1" max="1" width="131.83203125" style="1" customWidth="1"/>
    <col min="2" max="16" width="8.83203125" style="2" customWidth="1"/>
    <col min="17" max="17" width="9.5" style="3" customWidth="1"/>
    <col min="18" max="18" width="9.33203125" style="4" customWidth="1"/>
    <col min="19" max="19" width="8.83203125" style="1" customWidth="1"/>
    <col min="20" max="1025" width="8.83203125" customWidth="1"/>
  </cols>
  <sheetData>
    <row r="1" spans="1:19" s="7" customFormat="1" ht="71.25" customHeight="1" x14ac:dyDescent="0.2">
      <c r="A1" s="5" t="s">
        <v>0</v>
      </c>
      <c r="B1" s="6" t="s">
        <v>1</v>
      </c>
      <c r="C1" s="6" t="s">
        <v>1</v>
      </c>
      <c r="D1" s="6" t="s">
        <v>1</v>
      </c>
      <c r="E1" s="6" t="s">
        <v>1</v>
      </c>
      <c r="F1" s="7" t="s">
        <v>1</v>
      </c>
      <c r="G1" s="7" t="s">
        <v>1</v>
      </c>
      <c r="H1" s="7" t="s">
        <v>1</v>
      </c>
      <c r="I1" s="7" t="s">
        <v>1</v>
      </c>
      <c r="J1" s="7" t="s">
        <v>1</v>
      </c>
      <c r="K1" s="7" t="s">
        <v>1</v>
      </c>
      <c r="L1" s="7" t="s">
        <v>1</v>
      </c>
      <c r="M1" s="7" t="s">
        <v>1</v>
      </c>
      <c r="N1" s="7" t="s">
        <v>1</v>
      </c>
      <c r="O1" s="7" t="s">
        <v>1</v>
      </c>
      <c r="P1" s="7" t="s">
        <v>1</v>
      </c>
      <c r="Q1" s="7" t="s">
        <v>1</v>
      </c>
      <c r="R1" s="7" t="s">
        <v>1</v>
      </c>
    </row>
    <row r="2" spans="1:19" s="7" customFormat="1" ht="23.75" customHeight="1" x14ac:dyDescent="0.15">
      <c r="A2" s="8" t="s">
        <v>297</v>
      </c>
      <c r="B2" s="6"/>
      <c r="C2" s="6"/>
      <c r="D2" s="6"/>
      <c r="E2" s="6"/>
    </row>
    <row r="3" spans="1:19" ht="14.75" customHeight="1" x14ac:dyDescent="0.2">
      <c r="A3" s="9" t="s">
        <v>2</v>
      </c>
      <c r="B3" s="6"/>
      <c r="C3" s="6"/>
      <c r="D3" s="6"/>
      <c r="E3" s="6"/>
      <c r="F3" s="7"/>
      <c r="G3" s="7"/>
      <c r="H3" s="7"/>
      <c r="I3" s="7"/>
      <c r="J3" s="7"/>
      <c r="K3" s="7"/>
      <c r="L3" s="7"/>
      <c r="M3" s="7"/>
      <c r="N3" s="7"/>
      <c r="O3" s="7"/>
      <c r="P3" s="7"/>
      <c r="Q3" s="7"/>
      <c r="R3" s="7"/>
      <c r="S3"/>
    </row>
    <row r="4" spans="1:19" s="7" customFormat="1" ht="14.75" customHeight="1" x14ac:dyDescent="0.2">
      <c r="A4" s="9"/>
      <c r="B4" s="6"/>
      <c r="C4" s="6"/>
      <c r="D4" s="6"/>
      <c r="E4" s="6"/>
    </row>
    <row r="5" spans="1:19" s="7" customFormat="1" ht="14.75" customHeight="1" x14ac:dyDescent="0.2">
      <c r="A5" s="10" t="s">
        <v>3</v>
      </c>
      <c r="B5" s="6"/>
      <c r="C5" s="6"/>
      <c r="D5" s="6"/>
      <c r="E5" s="6"/>
    </row>
    <row r="6" spans="1:19" ht="90.75" customHeight="1" x14ac:dyDescent="0.2">
      <c r="A6" s="387" t="s">
        <v>321</v>
      </c>
      <c r="B6" s="6"/>
      <c r="C6" s="6"/>
      <c r="D6" s="6"/>
      <c r="E6" s="6"/>
      <c r="F6" s="7"/>
      <c r="G6" s="7"/>
      <c r="H6" s="7"/>
      <c r="I6" s="7"/>
      <c r="J6" s="7"/>
      <c r="K6" s="7"/>
      <c r="L6" s="7"/>
      <c r="M6" s="7"/>
      <c r="N6" s="7"/>
      <c r="O6" s="7"/>
      <c r="P6" s="7"/>
      <c r="Q6" s="7"/>
      <c r="R6" s="7"/>
      <c r="S6"/>
    </row>
    <row r="7" spans="1:19" ht="26" customHeight="1" x14ac:dyDescent="0.2">
      <c r="A7" s="11" t="s">
        <v>4</v>
      </c>
      <c r="B7" s="6"/>
      <c r="C7" s="6"/>
      <c r="D7" s="6"/>
      <c r="E7" s="6"/>
      <c r="F7" s="7"/>
      <c r="G7" s="7"/>
      <c r="H7" s="7"/>
      <c r="I7" s="7"/>
      <c r="J7" s="7"/>
      <c r="K7" s="7"/>
      <c r="L7" s="7"/>
      <c r="M7" s="7"/>
      <c r="N7" s="7"/>
      <c r="O7" s="7"/>
      <c r="P7" s="7"/>
      <c r="Q7" s="7"/>
      <c r="R7" s="7"/>
      <c r="S7"/>
    </row>
    <row r="8" spans="1:19" ht="13" customHeight="1" x14ac:dyDescent="0.2">
      <c r="A8" s="11" t="s">
        <v>5</v>
      </c>
      <c r="B8" s="6"/>
      <c r="C8" s="6"/>
      <c r="D8" s="6"/>
      <c r="E8" s="6"/>
      <c r="F8" s="7"/>
      <c r="G8" s="7"/>
      <c r="H8" s="7"/>
      <c r="I8" s="7"/>
      <c r="J8" s="7"/>
      <c r="K8" s="7"/>
      <c r="L8" s="7"/>
      <c r="M8" s="7"/>
      <c r="N8" s="7"/>
      <c r="O8" s="7"/>
      <c r="P8" s="7"/>
      <c r="Q8" s="7"/>
      <c r="R8" s="7"/>
      <c r="S8"/>
    </row>
    <row r="9" spans="1:19" ht="13" customHeight="1" x14ac:dyDescent="0.2">
      <c r="A9" s="11"/>
      <c r="B9" s="6"/>
      <c r="C9" s="6"/>
      <c r="D9" s="6"/>
      <c r="E9" s="6"/>
      <c r="F9" s="7"/>
      <c r="G9" s="7"/>
      <c r="H9" s="7"/>
      <c r="I9" s="7"/>
      <c r="J9" s="7"/>
      <c r="K9" s="7"/>
      <c r="L9" s="7"/>
      <c r="M9" s="7"/>
      <c r="N9" s="7"/>
      <c r="O9" s="7"/>
      <c r="P9" s="7"/>
      <c r="Q9" s="7"/>
      <c r="R9" s="7"/>
      <c r="S9"/>
    </row>
    <row r="10" spans="1:19" s="7" customFormat="1" ht="40.5" customHeight="1" x14ac:dyDescent="0.15">
      <c r="A10" s="11" t="s">
        <v>6</v>
      </c>
      <c r="B10" s="6"/>
      <c r="C10" s="6"/>
      <c r="D10" s="6"/>
      <c r="E10" s="6"/>
    </row>
    <row r="11" spans="1:19" s="7" customFormat="1" ht="13" customHeight="1" x14ac:dyDescent="0.2">
      <c r="A11" s="386" t="s">
        <v>298</v>
      </c>
      <c r="B11" s="6"/>
      <c r="C11" s="6"/>
      <c r="D11" s="6"/>
      <c r="E11" s="6"/>
    </row>
    <row r="12" spans="1:19" s="7" customFormat="1" ht="14.75" customHeight="1" x14ac:dyDescent="0.15">
      <c r="A12" s="6"/>
      <c r="B12" s="6"/>
      <c r="C12" s="6"/>
      <c r="D12" s="6"/>
      <c r="E12" s="6"/>
    </row>
    <row r="13" spans="1:19" ht="23.25" customHeight="1" x14ac:dyDescent="0.2">
      <c r="A13" s="12" t="s">
        <v>7</v>
      </c>
      <c r="B13" s="6"/>
      <c r="C13" s="6"/>
      <c r="D13" s="6"/>
      <c r="E13" s="6"/>
      <c r="F13" s="7"/>
      <c r="G13" s="7"/>
      <c r="H13" s="7"/>
      <c r="I13" s="7"/>
      <c r="J13" s="7"/>
      <c r="K13" s="7"/>
      <c r="L13" s="7"/>
      <c r="M13" s="7"/>
      <c r="N13" s="7"/>
      <c r="O13" s="7"/>
      <c r="P13" s="7"/>
      <c r="Q13" s="7"/>
      <c r="R13" s="7"/>
    </row>
    <row r="14" spans="1:19" ht="12.75" customHeight="1" x14ac:dyDescent="0.2">
      <c r="A14" s="13" t="s">
        <v>8</v>
      </c>
      <c r="B14" s="14"/>
      <c r="C14" s="14"/>
      <c r="D14" s="14"/>
      <c r="E14" s="14"/>
      <c r="F14" s="15"/>
      <c r="G14" s="15"/>
      <c r="H14" s="15"/>
      <c r="I14" s="15"/>
      <c r="J14" s="15"/>
      <c r="K14" s="15"/>
      <c r="L14" s="15"/>
      <c r="M14" s="15"/>
      <c r="N14" s="15"/>
      <c r="O14" s="15"/>
      <c r="P14" s="15"/>
      <c r="Q14" s="15"/>
      <c r="R14" s="15"/>
    </row>
    <row r="15" spans="1:19" ht="48.75" customHeight="1" x14ac:dyDescent="0.2">
      <c r="A15" s="18" t="s">
        <v>322</v>
      </c>
      <c r="B15" s="16"/>
      <c r="C15" s="16"/>
      <c r="D15" s="16"/>
      <c r="E15" s="16"/>
      <c r="F15" s="17"/>
      <c r="G15" s="17"/>
      <c r="H15" s="17"/>
      <c r="I15" s="17"/>
      <c r="J15" s="17"/>
      <c r="K15" s="17"/>
      <c r="L15" s="17"/>
      <c r="M15" s="17"/>
      <c r="N15" s="17"/>
      <c r="O15" s="17"/>
      <c r="P15" s="17"/>
      <c r="Q15" s="17"/>
      <c r="R15" s="17"/>
    </row>
    <row r="16" spans="1:19" ht="52.5" customHeight="1" x14ac:dyDescent="0.2">
      <c r="A16" s="13" t="s">
        <v>9</v>
      </c>
      <c r="B16" s="6"/>
      <c r="C16" s="6"/>
      <c r="D16" s="6"/>
      <c r="E16" s="6"/>
      <c r="Q16" s="7"/>
      <c r="R16" s="7"/>
    </row>
    <row r="17" spans="1:18" ht="27" customHeight="1" x14ac:dyDescent="0.2">
      <c r="A17" s="18" t="s">
        <v>10</v>
      </c>
      <c r="B17" s="6"/>
      <c r="C17" s="6"/>
      <c r="D17" s="6"/>
      <c r="E17" s="6"/>
      <c r="Q17" s="7"/>
      <c r="R17" s="7"/>
    </row>
    <row r="18" spans="1:18" ht="119.25" customHeight="1" x14ac:dyDescent="0.2">
      <c r="A18" s="19" t="s">
        <v>299</v>
      </c>
      <c r="B18" s="6"/>
      <c r="C18" s="6"/>
      <c r="D18" s="6"/>
      <c r="E18" s="6"/>
      <c r="Q18" s="7"/>
      <c r="R18" s="7"/>
    </row>
    <row r="19" spans="1:18" ht="14" customHeight="1" x14ac:dyDescent="0.2">
      <c r="A19" s="20" t="s">
        <v>296</v>
      </c>
      <c r="B19" s="6"/>
      <c r="C19" s="6"/>
      <c r="D19" s="6"/>
      <c r="E19" s="6"/>
      <c r="Q19" s="7"/>
      <c r="R19" s="7"/>
    </row>
    <row r="20" spans="1:18" ht="14" customHeight="1" x14ac:dyDescent="0.2">
      <c r="A20" s="21"/>
      <c r="B20" s="6"/>
      <c r="C20" s="6"/>
      <c r="D20" s="6"/>
      <c r="E20" s="6"/>
      <c r="Q20" s="7"/>
      <c r="R20" s="7"/>
    </row>
    <row r="21" spans="1:18" ht="14" customHeight="1" x14ac:dyDescent="0.2">
      <c r="A21" s="22"/>
      <c r="B21" s="6"/>
      <c r="C21" s="6"/>
      <c r="D21" s="6"/>
      <c r="E21" s="6"/>
      <c r="Q21" s="7"/>
      <c r="R21" s="7"/>
    </row>
    <row r="22" spans="1:18" ht="14" customHeight="1" x14ac:dyDescent="0.2">
      <c r="A22" s="22"/>
      <c r="B22" s="6"/>
      <c r="C22" s="6"/>
      <c r="D22" s="6"/>
      <c r="E22" s="6"/>
      <c r="Q22" s="7"/>
      <c r="R22" s="7"/>
    </row>
    <row r="23" spans="1:18" ht="14" customHeight="1" x14ac:dyDescent="0.2">
      <c r="A23" s="23"/>
      <c r="B23" s="6"/>
      <c r="C23" s="6"/>
      <c r="D23" s="6"/>
      <c r="E23" s="6"/>
      <c r="Q23" s="7"/>
      <c r="R23" s="7"/>
    </row>
    <row r="24" spans="1:18" ht="14" customHeight="1" x14ac:dyDescent="0.2">
      <c r="A24" s="23"/>
      <c r="B24" s="6"/>
      <c r="C24" s="6"/>
      <c r="D24" s="6"/>
      <c r="E24" s="6"/>
      <c r="Q24" s="7"/>
      <c r="R24" s="7"/>
    </row>
    <row r="25" spans="1:18" ht="14" customHeight="1" x14ac:dyDescent="0.2">
      <c r="A25" s="23"/>
      <c r="B25" s="6"/>
      <c r="C25" s="6"/>
      <c r="D25" s="6"/>
      <c r="E25" s="6"/>
      <c r="Q25" s="7"/>
      <c r="R25" s="7"/>
    </row>
    <row r="26" spans="1:18" ht="14" customHeight="1" x14ac:dyDescent="0.2">
      <c r="A26" s="23"/>
      <c r="B26" s="6"/>
      <c r="C26" s="6"/>
      <c r="D26" s="6"/>
      <c r="E26" s="6"/>
      <c r="Q26" s="7"/>
      <c r="R26" s="7"/>
    </row>
    <row r="27" spans="1:18" ht="14" customHeight="1" x14ac:dyDescent="0.2">
      <c r="A27" s="23"/>
      <c r="B27" s="6"/>
      <c r="C27" s="6"/>
      <c r="D27" s="6"/>
      <c r="E27" s="6"/>
      <c r="Q27" s="7"/>
      <c r="R27" s="7"/>
    </row>
    <row r="28" spans="1:18" ht="14" customHeight="1" x14ac:dyDescent="0.2">
      <c r="A28" s="23"/>
      <c r="B28" s="6"/>
      <c r="C28" s="6"/>
      <c r="D28" s="6"/>
      <c r="E28" s="6"/>
      <c r="Q28" s="7"/>
      <c r="R28" s="7"/>
    </row>
    <row r="29" spans="1:18" ht="14" customHeight="1" x14ac:dyDescent="0.2">
      <c r="A29" s="23"/>
      <c r="B29" s="6"/>
      <c r="C29" s="6"/>
      <c r="D29" s="6"/>
      <c r="E29" s="6"/>
      <c r="Q29" s="7"/>
      <c r="R29" s="7"/>
    </row>
    <row r="30" spans="1:18" ht="14" customHeight="1" x14ac:dyDescent="0.2">
      <c r="A30" s="23"/>
      <c r="B30" s="6"/>
      <c r="C30" s="6"/>
      <c r="D30" s="6"/>
      <c r="E30" s="6"/>
      <c r="Q30" s="7"/>
      <c r="R30" s="7"/>
    </row>
    <row r="31" spans="1:18" ht="14" customHeight="1" x14ac:dyDescent="0.2">
      <c r="A31" s="23"/>
      <c r="B31" s="6"/>
      <c r="C31" s="6"/>
      <c r="D31" s="6"/>
      <c r="E31" s="6"/>
      <c r="Q31" s="7"/>
      <c r="R31" s="7"/>
    </row>
    <row r="32" spans="1:18" ht="14" customHeight="1" x14ac:dyDescent="0.2">
      <c r="A32" s="23"/>
      <c r="B32" s="6"/>
      <c r="C32" s="6"/>
      <c r="D32" s="6"/>
      <c r="E32" s="6"/>
      <c r="Q32" s="7"/>
      <c r="R32" s="7"/>
    </row>
    <row r="33" spans="1:18" ht="14" customHeight="1" x14ac:dyDescent="0.2">
      <c r="A33" s="23"/>
      <c r="B33" s="6"/>
      <c r="C33" s="6"/>
      <c r="D33" s="6"/>
      <c r="E33" s="6"/>
      <c r="Q33" s="7"/>
      <c r="R33" s="7"/>
    </row>
    <row r="34" spans="1:18" ht="14" customHeight="1" x14ac:dyDescent="0.2">
      <c r="A34" s="23"/>
      <c r="B34" s="6"/>
      <c r="C34" s="6"/>
      <c r="D34" s="6"/>
      <c r="E34" s="6"/>
      <c r="Q34" s="7"/>
      <c r="R34" s="7"/>
    </row>
    <row r="35" spans="1:18" ht="14" customHeight="1" x14ac:dyDescent="0.2">
      <c r="A35" s="23"/>
      <c r="B35" s="6"/>
      <c r="C35" s="6"/>
      <c r="D35" s="6"/>
      <c r="E35" s="6"/>
      <c r="Q35" s="7"/>
      <c r="R35" s="7"/>
    </row>
    <row r="36" spans="1:18" ht="14" customHeight="1" x14ac:dyDescent="0.2">
      <c r="A36" s="23"/>
      <c r="B36" s="6"/>
      <c r="C36" s="6"/>
      <c r="D36" s="6"/>
      <c r="E36" s="6"/>
      <c r="Q36" s="7"/>
      <c r="R36" s="7"/>
    </row>
    <row r="37" spans="1:18" ht="14" customHeight="1" x14ac:dyDescent="0.2">
      <c r="A37" s="23"/>
      <c r="B37" s="6"/>
      <c r="C37" s="6"/>
      <c r="D37" s="6"/>
      <c r="E37" s="6"/>
      <c r="Q37" s="7"/>
      <c r="R37" s="7"/>
    </row>
    <row r="38" spans="1:18" ht="14" customHeight="1" x14ac:dyDescent="0.2">
      <c r="A38" s="23"/>
      <c r="B38" s="6"/>
      <c r="C38" s="6"/>
      <c r="D38" s="6"/>
      <c r="E38" s="6"/>
      <c r="Q38" s="7"/>
      <c r="R38" s="7"/>
    </row>
    <row r="39" spans="1:18" ht="14" customHeight="1" x14ac:dyDescent="0.2">
      <c r="A39" s="23"/>
      <c r="B39" s="6"/>
      <c r="C39" s="6"/>
      <c r="D39" s="6"/>
      <c r="E39" s="6"/>
      <c r="Q39" s="7"/>
      <c r="R39" s="7"/>
    </row>
    <row r="40" spans="1:18" ht="14" customHeight="1" x14ac:dyDescent="0.2">
      <c r="A40" s="23"/>
      <c r="B40" s="6"/>
      <c r="C40" s="6"/>
      <c r="D40" s="6"/>
      <c r="E40" s="6"/>
      <c r="Q40" s="7"/>
      <c r="R40" s="7"/>
    </row>
    <row r="41" spans="1:18" ht="14" customHeight="1" x14ac:dyDescent="0.2">
      <c r="A41" s="23"/>
      <c r="B41" s="6"/>
      <c r="C41" s="6"/>
      <c r="D41" s="6"/>
      <c r="E41" s="6"/>
      <c r="Q41" s="7"/>
      <c r="R41" s="7"/>
    </row>
    <row r="42" spans="1:18" ht="14" customHeight="1" x14ac:dyDescent="0.2">
      <c r="A42" s="23"/>
      <c r="B42" s="6"/>
      <c r="C42" s="6"/>
      <c r="D42" s="6"/>
      <c r="E42" s="6"/>
      <c r="Q42" s="7"/>
      <c r="R42" s="7"/>
    </row>
    <row r="43" spans="1:18" ht="14" customHeight="1" x14ac:dyDescent="0.2">
      <c r="A43" s="23"/>
      <c r="B43" s="6"/>
      <c r="C43" s="6"/>
      <c r="D43" s="6"/>
      <c r="E43" s="6"/>
      <c r="Q43" s="7"/>
      <c r="R43" s="7"/>
    </row>
    <row r="44" spans="1:18" ht="14" customHeight="1" x14ac:dyDescent="0.2">
      <c r="A44" s="23"/>
      <c r="B44" s="6"/>
      <c r="C44" s="6"/>
      <c r="D44" s="6"/>
      <c r="E44" s="6"/>
      <c r="Q44" s="7"/>
      <c r="R44" s="7"/>
    </row>
    <row r="45" spans="1:18" ht="14" customHeight="1" x14ac:dyDescent="0.2">
      <c r="A45" s="23"/>
      <c r="B45" s="6"/>
      <c r="C45" s="6"/>
      <c r="D45" s="6"/>
      <c r="E45" s="6"/>
      <c r="Q45" s="7"/>
      <c r="R45" s="7"/>
    </row>
    <row r="46" spans="1:18" ht="14" customHeight="1" x14ac:dyDescent="0.2">
      <c r="A46" s="23"/>
      <c r="B46" s="6"/>
      <c r="C46" s="6"/>
      <c r="D46" s="6"/>
      <c r="E46" s="6"/>
      <c r="Q46" s="7"/>
      <c r="R46" s="7"/>
    </row>
    <row r="47" spans="1:18" ht="14" customHeight="1" x14ac:dyDescent="0.2">
      <c r="A47" s="23"/>
      <c r="B47" s="6"/>
      <c r="C47" s="6"/>
      <c r="D47" s="6"/>
      <c r="E47" s="6"/>
      <c r="Q47" s="7"/>
      <c r="R47" s="7"/>
    </row>
    <row r="48" spans="1:18" ht="14" customHeight="1" x14ac:dyDescent="0.2">
      <c r="A48" s="23"/>
      <c r="B48" s="6"/>
      <c r="C48" s="6"/>
      <c r="D48" s="6"/>
      <c r="E48" s="6"/>
      <c r="Q48" s="7"/>
      <c r="R48" s="7"/>
    </row>
    <row r="49" spans="1:18" ht="14" customHeight="1" x14ac:dyDescent="0.2">
      <c r="A49" s="23"/>
      <c r="B49" s="7"/>
      <c r="C49" s="7"/>
      <c r="D49" s="7"/>
      <c r="Q49"/>
      <c r="R49"/>
    </row>
    <row r="50" spans="1:18" ht="14" customHeight="1" x14ac:dyDescent="0.2">
      <c r="A50" s="23"/>
      <c r="B50" s="7"/>
      <c r="C50" s="7"/>
      <c r="D50" s="7"/>
      <c r="Q50"/>
      <c r="R50"/>
    </row>
  </sheetData>
  <sheetProtection formatCells="0" formatColumns="0" formatRows="0" insertColumns="0" insertRows="0" insertHyperlinks="0" deleteColumns="0" deleteRows="0" sort="0" autoFilter="0" pivotTables="0"/>
  <hyperlinks>
    <hyperlink ref="A11" r:id="rId1"/>
  </hyperlinks>
  <pageMargins left="0.7" right="0.7" top="0.75" bottom="0.75" header="0.51180555555600005" footer="0.51180555555600005"/>
  <pageSetup orientation="landscape"/>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pageSetUpPr fitToPage="1"/>
  </sheetPr>
  <dimension ref="A1:AMK30"/>
  <sheetViews>
    <sheetView workbookViewId="0">
      <selection activeCell="L24" sqref="L24"/>
    </sheetView>
  </sheetViews>
  <sheetFormatPr baseColWidth="10" defaultColWidth="8.83203125" defaultRowHeight="15" x14ac:dyDescent="0.2"/>
  <cols>
    <col min="1" max="1" width="16.33203125" style="2" customWidth="1"/>
    <col min="2" max="10" width="10.5" style="2" customWidth="1"/>
    <col min="11" max="251" width="8.83203125" style="2" customWidth="1"/>
    <col min="252" max="252" width="10.83203125" style="2" customWidth="1"/>
    <col min="253" max="253" width="6.5" style="2" customWidth="1"/>
    <col min="254" max="254" width="7.6640625" style="2" customWidth="1"/>
    <col min="255" max="256" width="8.83203125" style="2" customWidth="1"/>
    <col min="257" max="257" width="13.33203125" style="2" customWidth="1"/>
    <col min="258" max="258" width="7.33203125" style="2" customWidth="1"/>
    <col min="259" max="259" width="6.5" style="2" customWidth="1"/>
    <col min="260" max="260" width="13.33203125" style="2" customWidth="1"/>
    <col min="261" max="261" width="7.33203125" style="2" customWidth="1"/>
    <col min="262" max="262" width="7.6640625" style="2" customWidth="1"/>
    <col min="263" max="263" width="13.33203125" style="2" customWidth="1"/>
    <col min="264" max="264" width="11.5" style="2" customWidth="1"/>
    <col min="265" max="265" width="8.83203125" style="2" customWidth="1"/>
    <col min="266" max="266" width="7.33203125" style="2" customWidth="1"/>
    <col min="267" max="507" width="8.83203125" style="2" customWidth="1"/>
    <col min="508" max="508" width="10.83203125" style="2" customWidth="1"/>
    <col min="509" max="509" width="6.5" style="2" customWidth="1"/>
    <col min="510" max="510" width="7.6640625" style="2" customWidth="1"/>
    <col min="511" max="512" width="8.83203125" style="2" customWidth="1"/>
    <col min="513" max="513" width="13.33203125" style="2" customWidth="1"/>
    <col min="514" max="514" width="7.33203125" style="2" customWidth="1"/>
    <col min="515" max="515" width="6.5" style="2" customWidth="1"/>
    <col min="516" max="516" width="13.33203125" style="2" customWidth="1"/>
    <col min="517" max="517" width="7.33203125" style="2" customWidth="1"/>
    <col min="518" max="518" width="7.6640625" style="2" customWidth="1"/>
    <col min="519" max="519" width="13.33203125" style="2" customWidth="1"/>
    <col min="520" max="520" width="11.5" style="2" customWidth="1"/>
    <col min="521" max="521" width="8.83203125" style="2" customWidth="1"/>
    <col min="522" max="522" width="7.33203125" style="2" customWidth="1"/>
    <col min="523" max="763" width="8.83203125" style="2" customWidth="1"/>
    <col min="764" max="764" width="10.83203125" style="2" customWidth="1"/>
    <col min="765" max="765" width="6.5" style="2" customWidth="1"/>
    <col min="766" max="766" width="7.6640625" style="2" customWidth="1"/>
    <col min="767" max="768" width="8.83203125" style="2" customWidth="1"/>
    <col min="769" max="769" width="13.33203125" style="2" customWidth="1"/>
    <col min="770" max="770" width="7.33203125" style="2" customWidth="1"/>
    <col min="771" max="771" width="6.5" style="2" customWidth="1"/>
    <col min="772" max="772" width="13.33203125" style="2" customWidth="1"/>
    <col min="773" max="773" width="7.33203125" style="2" customWidth="1"/>
    <col min="774" max="774" width="7.6640625" style="2" customWidth="1"/>
    <col min="775" max="775" width="13.33203125" style="2" customWidth="1"/>
    <col min="776" max="776" width="11.5" style="2" customWidth="1"/>
    <col min="777" max="777" width="8.83203125" style="2" customWidth="1"/>
    <col min="778" max="778" width="7.33203125" style="2" customWidth="1"/>
    <col min="779" max="1019" width="8.83203125" style="2" customWidth="1"/>
    <col min="1020" max="1020" width="10.83203125" style="2" customWidth="1"/>
    <col min="1021" max="1021" width="6.5" style="2" customWidth="1"/>
    <col min="1022" max="1022" width="7.6640625" style="2" customWidth="1"/>
    <col min="1023" max="1025" width="8.83203125" style="2" customWidth="1"/>
  </cols>
  <sheetData>
    <row r="1" spans="1:1024" ht="35.25" customHeight="1" x14ac:dyDescent="0.2">
      <c r="A1" s="429" t="s">
        <v>236</v>
      </c>
      <c r="B1" s="429"/>
      <c r="C1" s="429"/>
      <c r="D1" s="429"/>
      <c r="E1" s="429"/>
      <c r="F1" s="429"/>
      <c r="G1" s="429"/>
      <c r="H1" s="429"/>
      <c r="I1" s="429"/>
      <c r="J1" s="429"/>
      <c r="K1" s="6"/>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352" customFormat="1" ht="26.5" customHeight="1" x14ac:dyDescent="0.2">
      <c r="A2" s="349" t="s">
        <v>84</v>
      </c>
      <c r="B2" s="445" t="s">
        <v>237</v>
      </c>
      <c r="C2" s="445"/>
      <c r="D2" s="445"/>
      <c r="E2" s="445"/>
      <c r="F2" s="445"/>
      <c r="G2" s="350" t="s">
        <v>238</v>
      </c>
      <c r="H2" s="445" t="s">
        <v>239</v>
      </c>
      <c r="I2" s="445"/>
      <c r="J2" s="445"/>
      <c r="K2" s="351"/>
    </row>
    <row r="3" spans="1:1024" ht="30.75" customHeight="1" x14ac:dyDescent="0.2">
      <c r="A3" s="353" t="s">
        <v>240</v>
      </c>
      <c r="B3" s="354" t="s">
        <v>241</v>
      </c>
      <c r="C3" s="354" t="s">
        <v>242</v>
      </c>
      <c r="D3" s="354" t="s">
        <v>243</v>
      </c>
      <c r="E3" s="354" t="s">
        <v>244</v>
      </c>
      <c r="F3" s="355" t="s">
        <v>245</v>
      </c>
      <c r="G3" s="354" t="s">
        <v>246</v>
      </c>
      <c r="H3" s="354" t="s">
        <v>247</v>
      </c>
      <c r="I3" s="354" t="s">
        <v>248</v>
      </c>
      <c r="J3" s="354" t="s">
        <v>249</v>
      </c>
      <c r="K3" s="351"/>
      <c r="L3"/>
    </row>
    <row r="4" spans="1:1024" ht="15" customHeight="1" x14ac:dyDescent="0.2">
      <c r="A4" s="356" t="s">
        <v>91</v>
      </c>
      <c r="B4" s="357">
        <f>'Form 2'!B7+'Form 2'!G7</f>
        <v>0</v>
      </c>
      <c r="C4" s="358" t="str">
        <f>IF((SUM('Form 2'!D7:F7)+SUM('Form 2'!I7:K7))-B4=0,"OK","ERROR")</f>
        <v>OK</v>
      </c>
      <c r="D4" s="358" t="str">
        <f>IF('Form 2'!B7=0,"",'Form 2'!C7/'Form 2'!B7)</f>
        <v/>
      </c>
      <c r="E4" s="358" t="str">
        <f>IF('Form 2'!G7=0,"",'Form 2'!H7/'Form 2'!G7)</f>
        <v/>
      </c>
      <c r="F4" s="359">
        <f>'Form 2'!C7+'Form 2'!H7</f>
        <v>0</v>
      </c>
      <c r="G4" s="358" t="str">
        <f>IF('Form 3'!C17-B4&lt;=0,"OK","CHECK")</f>
        <v>OK</v>
      </c>
      <c r="H4" s="360">
        <f>'Form 4'!B6</f>
        <v>0</v>
      </c>
      <c r="I4" s="361">
        <f>'Form 4'!C6</f>
        <v>0</v>
      </c>
      <c r="J4" s="362" t="str">
        <f>IF('Form 4'!E6&lt;0,"CHECK",IF('Form 4'!E6&lt;0.16,"OK","CHECK"))</f>
        <v>OK</v>
      </c>
      <c r="K4" s="6"/>
      <c r="L4"/>
    </row>
    <row r="5" spans="1:1024" ht="14" customHeight="1" x14ac:dyDescent="0.2">
      <c r="A5" s="363" t="s">
        <v>92</v>
      </c>
      <c r="B5" s="364">
        <f>'Form 2'!B8+'Form 2'!G8</f>
        <v>0</v>
      </c>
      <c r="C5" s="365" t="str">
        <f>IF((SUM('Form 2'!D8:F8)+SUM('Form 2'!I8:K8))-B5=0,"OK","ERROR")</f>
        <v>OK</v>
      </c>
      <c r="D5" s="365" t="str">
        <f>IF('Form 2'!B8=0,"",'Form 2'!C8/'Form 2'!B8)</f>
        <v/>
      </c>
      <c r="E5" s="365" t="str">
        <f>IF('Form 2'!G8=0,"",'Form 2'!H8/'Form 2'!G8)</f>
        <v/>
      </c>
      <c r="F5" s="366">
        <f>'Form 2'!C8+'Form 2'!H8</f>
        <v>0</v>
      </c>
      <c r="G5" s="365" t="str">
        <f>IF('Form 3'!E17-B5&lt;=0,"OK","CHECK")</f>
        <v>OK</v>
      </c>
      <c r="H5" s="367">
        <f>'Form 4'!B7</f>
        <v>0</v>
      </c>
      <c r="I5" s="368">
        <f>'Form 4'!C7</f>
        <v>0</v>
      </c>
      <c r="J5" s="369" t="str">
        <f>IF('Form 4'!E7&lt;0,"CHECK",IF('Form 4'!E7&lt;0.16,"OK","CHECK"))</f>
        <v>OK</v>
      </c>
      <c r="K5" s="6"/>
      <c r="L5"/>
    </row>
    <row r="6" spans="1:1024" ht="14" customHeight="1" x14ac:dyDescent="0.2">
      <c r="A6" s="363" t="s">
        <v>93</v>
      </c>
      <c r="B6" s="364">
        <f>'Form 2'!B9+'Form 2'!G9</f>
        <v>0</v>
      </c>
      <c r="C6" s="365" t="str">
        <f>IF((SUM('Form 2'!D9:F9)+SUM('Form 2'!I9:K9))-B6=0,"OK","ERROR")</f>
        <v>OK</v>
      </c>
      <c r="D6" s="365" t="str">
        <f>IF('Form 2'!B9=0,"",'Form 2'!C9/'Form 2'!B9)</f>
        <v/>
      </c>
      <c r="E6" s="365" t="str">
        <f>IF('Form 2'!G9=0,"",'Form 2'!H9/'Form 2'!G9)</f>
        <v/>
      </c>
      <c r="F6" s="366">
        <f>'Form 2'!C9+'Form 2'!H9</f>
        <v>0</v>
      </c>
      <c r="G6" s="365" t="str">
        <f>IF('Form 3'!G17-B6&lt;=0,"OK","CHECK")</f>
        <v>OK</v>
      </c>
      <c r="H6" s="367">
        <f>'Form 4'!B8</f>
        <v>0</v>
      </c>
      <c r="I6" s="368">
        <f>'Form 4'!C8</f>
        <v>0</v>
      </c>
      <c r="J6" s="369" t="str">
        <f>IF('Form 4'!E8&lt;0,"CHECK",IF('Form 4'!E8&lt;0.16,"OK","CHECK"))</f>
        <v>OK</v>
      </c>
      <c r="K6" s="6"/>
      <c r="L6" s="7"/>
    </row>
    <row r="7" spans="1:1024" ht="14" customHeight="1" x14ac:dyDescent="0.2">
      <c r="A7" s="363" t="s">
        <v>94</v>
      </c>
      <c r="B7" s="364">
        <f>'Form 2'!B10+'Form 2'!G10</f>
        <v>0</v>
      </c>
      <c r="C7" s="365" t="str">
        <f>IF((SUM('Form 2'!D10:F10)+SUM('Form 2'!I10:K10))-B7=0,"OK","ERROR")</f>
        <v>OK</v>
      </c>
      <c r="D7" s="365" t="str">
        <f>IF('Form 2'!B10=0,"",'Form 2'!C10/'Form 2'!B10)</f>
        <v/>
      </c>
      <c r="E7" s="365" t="str">
        <f>IF('Form 2'!G10=0,"",'Form 2'!H10/'Form 2'!G10)</f>
        <v/>
      </c>
      <c r="F7" s="366">
        <f>'Form 2'!C10+'Form 2'!H10</f>
        <v>0</v>
      </c>
      <c r="G7" s="365" t="str">
        <f>IF('Form 3'!I17-B7&lt;=0,"OK","CHECK")</f>
        <v>OK</v>
      </c>
      <c r="H7" s="367">
        <f>'Form 4'!B9</f>
        <v>0</v>
      </c>
      <c r="I7" s="368">
        <f>'Form 4'!C9</f>
        <v>0</v>
      </c>
      <c r="J7" s="369" t="str">
        <f>IF('Form 4'!E9&lt;0,"CHECK",IF('Form 4'!E9&lt;0.16,"OK","CHECK"))</f>
        <v>OK</v>
      </c>
      <c r="K7" s="6"/>
    </row>
    <row r="8" spans="1:1024" ht="14" customHeight="1" x14ac:dyDescent="0.2">
      <c r="A8" s="363" t="s">
        <v>95</v>
      </c>
      <c r="B8" s="364">
        <f>'Form 2'!B11+'Form 2'!G11</f>
        <v>0</v>
      </c>
      <c r="C8" s="365" t="str">
        <f>IF((SUM('Form 2'!D11:F11)+SUM('Form 2'!I11:K11))-B8=0,"OK","ERROR")</f>
        <v>OK</v>
      </c>
      <c r="D8" s="365" t="str">
        <f>IF('Form 2'!B11=0,"",'Form 2'!C11/'Form 2'!B11)</f>
        <v/>
      </c>
      <c r="E8" s="365" t="str">
        <f>IF('Form 2'!G11=0,"",'Form 2'!H11/'Form 2'!G11)</f>
        <v/>
      </c>
      <c r="F8" s="366">
        <f>'Form 2'!C11+'Form 2'!H11</f>
        <v>0</v>
      </c>
      <c r="G8" s="365" t="str">
        <f>IF('Form 3'!K17-B8&lt;=0,"OK","CHECK")</f>
        <v>OK</v>
      </c>
      <c r="H8" s="367">
        <f>'Form 4'!B10</f>
        <v>0</v>
      </c>
      <c r="I8" s="368">
        <f>'Form 4'!C10</f>
        <v>0</v>
      </c>
      <c r="J8" s="369" t="str">
        <f>IF('Form 4'!E10&lt;0,"CHECK",IF('Form 4'!E10&lt;0.16,"OK","CHECK"))</f>
        <v>OK</v>
      </c>
      <c r="K8" s="6"/>
    </row>
    <row r="9" spans="1:1024" ht="14" customHeight="1" x14ac:dyDescent="0.2">
      <c r="A9" s="363" t="s">
        <v>96</v>
      </c>
      <c r="B9" s="364">
        <f>'Form 2'!B12+'Form 2'!G12</f>
        <v>0</v>
      </c>
      <c r="C9" s="365" t="str">
        <f>IF((SUM('Form 2'!D12:F12)+SUM('Form 2'!I12:K12))-B9=0,"OK","ERROR")</f>
        <v>OK</v>
      </c>
      <c r="D9" s="365" t="str">
        <f>IF('Form 2'!B12=0,"",'Form 2'!C12/'Form 2'!B12)</f>
        <v/>
      </c>
      <c r="E9" s="365" t="str">
        <f>IF('Form 2'!G12=0,"",'Form 2'!H12/'Form 2'!G12)</f>
        <v/>
      </c>
      <c r="F9" s="366">
        <f>'Form 2'!C12+'Form 2'!H12</f>
        <v>0</v>
      </c>
      <c r="G9" s="365" t="str">
        <f>IF('Form 3'!M17-B9&lt;=0,"OK","CHECK")</f>
        <v>OK</v>
      </c>
      <c r="H9" s="367">
        <f>'Form 4'!B11</f>
        <v>0</v>
      </c>
      <c r="I9" s="368">
        <f>'Form 4'!C11</f>
        <v>0</v>
      </c>
      <c r="J9" s="369" t="str">
        <f>IF('Form 4'!E11&lt;0,"CHECK",IF('Form 4'!E11&lt;0.16,"OK","CHECK"))</f>
        <v>OK</v>
      </c>
      <c r="K9" s="6"/>
    </row>
    <row r="10" spans="1:1024" ht="18" customHeight="1" x14ac:dyDescent="0.2">
      <c r="A10" s="370" t="s">
        <v>97</v>
      </c>
      <c r="B10" s="371">
        <f>'Form 2'!B13+'Form 2'!G13</f>
        <v>0</v>
      </c>
      <c r="C10" s="372" t="str">
        <f>IF((SUM('Form 2'!D13:F13)+SUM('Form 2'!I13:K13))-B10=0,"OK","ERROR")</f>
        <v>OK</v>
      </c>
      <c r="D10" s="372" t="str">
        <f>IF('Form 2'!B13=0,"",'Form 2'!C13/'Form 2'!B13)</f>
        <v/>
      </c>
      <c r="E10" s="372" t="str">
        <f>IF('Form 2'!G13=0,"",'Form 2'!H13/'Form 2'!G13)</f>
        <v/>
      </c>
      <c r="F10" s="373">
        <f>'Form 2'!C13+'Form 2'!H13</f>
        <v>0</v>
      </c>
      <c r="G10" s="372"/>
      <c r="H10" s="374">
        <f>'Form 4'!B12</f>
        <v>0</v>
      </c>
      <c r="I10" s="375">
        <f>'Form 4'!C12</f>
        <v>0</v>
      </c>
      <c r="J10" s="376" t="str">
        <f>IF('Form 4'!E12&lt;0,"CHECK",IF('Form 4'!E12&lt;0.16,"OK","CHECK"))</f>
        <v>OK</v>
      </c>
      <c r="K10" s="6"/>
    </row>
    <row r="11" spans="1:1024" ht="24" customHeight="1" x14ac:dyDescent="0.2">
      <c r="A11" s="377" t="s">
        <v>250</v>
      </c>
      <c r="B11" s="378"/>
      <c r="C11" s="379"/>
      <c r="D11" s="379"/>
      <c r="E11" s="379"/>
      <c r="F11" s="380"/>
      <c r="G11" s="381"/>
      <c r="H11" s="378"/>
      <c r="I11" s="67"/>
      <c r="J11" s="67"/>
      <c r="K11" s="6"/>
    </row>
    <row r="12" spans="1:1024" ht="14" customHeight="1" x14ac:dyDescent="0.2">
      <c r="A12" s="356" t="s">
        <v>91</v>
      </c>
      <c r="B12" s="357">
        <f>'Form 2'!B15+'Form 2'!G15</f>
        <v>0</v>
      </c>
      <c r="C12" s="358" t="str">
        <f>IF((SUM('Form 2'!D15:F15)+SUM('Form 2'!I15:K15))-B12=0,"OK","ERROR")</f>
        <v>OK</v>
      </c>
      <c r="D12" s="358" t="str">
        <f>IF('Form 2'!B15=0,"",'Form 2'!C15/'Form 2'!B15)</f>
        <v/>
      </c>
      <c r="E12" s="358" t="str">
        <f>IF('Form 2'!G15=0,"",'Form 2'!H15/'Form 2'!G15)</f>
        <v/>
      </c>
      <c r="F12" s="359">
        <f>'Form 2'!C15+'Form 2'!H15</f>
        <v>0</v>
      </c>
      <c r="G12" s="358" t="str">
        <f>IF('Form 3'!C30-B12&lt;=0,"OK","CHECK")</f>
        <v>OK</v>
      </c>
      <c r="H12" s="360">
        <f>'Form 4'!B16</f>
        <v>0</v>
      </c>
      <c r="I12" s="361">
        <f>'Form 4'!C16</f>
        <v>0</v>
      </c>
      <c r="J12" s="362" t="str">
        <f>IF('Form 4'!E16&lt;0,"CHECK",IF('Form 4'!E16&lt;0.16,"OK","CHECK"))</f>
        <v>OK</v>
      </c>
      <c r="K12" s="6"/>
    </row>
    <row r="13" spans="1:1024" ht="14" customHeight="1" x14ac:dyDescent="0.2">
      <c r="A13" s="363" t="s">
        <v>92</v>
      </c>
      <c r="B13" s="364">
        <f>'Form 2'!B16+'Form 2'!G16</f>
        <v>0</v>
      </c>
      <c r="C13" s="365" t="str">
        <f>IF((SUM('Form 2'!D16:F16)+SUM('Form 2'!I16:K16))-B13=0,"OK","ERROR")</f>
        <v>OK</v>
      </c>
      <c r="D13" s="365" t="str">
        <f>IF('Form 2'!B16=0,"",'Form 2'!C16/'Form 2'!B16)</f>
        <v/>
      </c>
      <c r="E13" s="365" t="str">
        <f>IF('Form 2'!G16=0,"",'Form 2'!H16/'Form 2'!G16)</f>
        <v/>
      </c>
      <c r="F13" s="366">
        <f>'Form 2'!C16+'Form 2'!H16</f>
        <v>0</v>
      </c>
      <c r="G13" s="365" t="str">
        <f>IF('Form 3'!E30-B13&lt;=0,"OK","CHECK")</f>
        <v>OK</v>
      </c>
      <c r="H13" s="367">
        <f>'Form 4'!B17</f>
        <v>0</v>
      </c>
      <c r="I13" s="368">
        <f>'Form 4'!C17</f>
        <v>0</v>
      </c>
      <c r="J13" s="369" t="str">
        <f>IF('Form 4'!E17&lt;0,"CHECK",IF('Form 4'!E17&lt;0.16,"OK","CHECK"))</f>
        <v>OK</v>
      </c>
      <c r="K13" s="6"/>
    </row>
    <row r="14" spans="1:1024" ht="14" customHeight="1" x14ac:dyDescent="0.2">
      <c r="A14" s="363" t="s">
        <v>93</v>
      </c>
      <c r="B14" s="364">
        <f>'Form 2'!B17+'Form 2'!G17</f>
        <v>0</v>
      </c>
      <c r="C14" s="365" t="str">
        <f>IF((SUM('Form 2'!D17:F17)+SUM('Form 2'!I17:K17))-B14=0,"OK","ERROR")</f>
        <v>OK</v>
      </c>
      <c r="D14" s="365" t="str">
        <f>IF('Form 2'!B17=0,"",'Form 2'!C17/'Form 2'!B17)</f>
        <v/>
      </c>
      <c r="E14" s="365" t="str">
        <f>IF('Form 2'!G17=0,"",'Form 2'!H17/'Form 2'!G17)</f>
        <v/>
      </c>
      <c r="F14" s="366">
        <f>'Form 2'!C17+'Form 2'!H17</f>
        <v>0</v>
      </c>
      <c r="G14" s="365" t="str">
        <f>IF('Form 3'!G30-B14&lt;=0,"OK","CHECK")</f>
        <v>OK</v>
      </c>
      <c r="H14" s="367">
        <f>'Form 4'!B18</f>
        <v>0</v>
      </c>
      <c r="I14" s="368">
        <f>'Form 4'!C18</f>
        <v>0</v>
      </c>
      <c r="J14" s="369" t="str">
        <f>IF('Form 4'!E18&lt;0,"CHECK",IF('Form 4'!E18&lt;0.16,"OK","CHECK"))</f>
        <v>OK</v>
      </c>
      <c r="K14" s="6"/>
    </row>
    <row r="15" spans="1:1024" ht="14" customHeight="1" x14ac:dyDescent="0.2">
      <c r="A15" s="363" t="s">
        <v>94</v>
      </c>
      <c r="B15" s="364">
        <f>'Form 2'!B18+'Form 2'!G18</f>
        <v>0</v>
      </c>
      <c r="C15" s="365" t="str">
        <f>IF((SUM('Form 2'!D18:F18)+SUM('Form 2'!I18:K18))-B15=0,"OK","ERROR")</f>
        <v>OK</v>
      </c>
      <c r="D15" s="365" t="str">
        <f>IF('Form 2'!B18=0,"",'Form 2'!C18/'Form 2'!B18)</f>
        <v/>
      </c>
      <c r="E15" s="365" t="str">
        <f>IF('Form 2'!G18=0,"",'Form 2'!H18/'Form 2'!G18)</f>
        <v/>
      </c>
      <c r="F15" s="366">
        <f>'Form 2'!C18+'Form 2'!H18</f>
        <v>0</v>
      </c>
      <c r="G15" s="365" t="str">
        <f>IF('Form 3'!I30-B15&lt;=0,"OK","CHECK")</f>
        <v>OK</v>
      </c>
      <c r="H15" s="367">
        <f>'Form 4'!B19</f>
        <v>0</v>
      </c>
      <c r="I15" s="368">
        <f>'Form 4'!C19</f>
        <v>0</v>
      </c>
      <c r="J15" s="369" t="str">
        <f>IF('Form 4'!E19&lt;0,"CHECK",IF('Form 4'!E19&lt;0.16,"OK","CHECK"))</f>
        <v>OK</v>
      </c>
      <c r="K15" s="6"/>
    </row>
    <row r="16" spans="1:1024" ht="14" customHeight="1" x14ac:dyDescent="0.2">
      <c r="A16" s="363" t="s">
        <v>95</v>
      </c>
      <c r="B16" s="364">
        <f>'Form 2'!B19+'Form 2'!G19</f>
        <v>0</v>
      </c>
      <c r="C16" s="365" t="str">
        <f>IF((SUM('Form 2'!D19:F19)+SUM('Form 2'!I19:K19))-B16=0,"OK","ERROR")</f>
        <v>OK</v>
      </c>
      <c r="D16" s="365" t="str">
        <f>IF('Form 2'!B19=0,"",'Form 2'!C19/'Form 2'!B19)</f>
        <v/>
      </c>
      <c r="E16" s="365" t="str">
        <f>IF('Form 2'!G19=0,"",'Form 2'!H19/'Form 2'!G19)</f>
        <v/>
      </c>
      <c r="F16" s="366">
        <f>'Form 2'!C19+'Form 2'!H19</f>
        <v>0</v>
      </c>
      <c r="G16" s="365" t="str">
        <f>IF('Form 3'!K30-B16&lt;=0,"OK","CHECK")</f>
        <v>OK</v>
      </c>
      <c r="H16" s="367">
        <f>'Form 4'!B20</f>
        <v>0</v>
      </c>
      <c r="I16" s="368">
        <f>'Form 4'!C20</f>
        <v>0</v>
      </c>
      <c r="J16" s="369" t="str">
        <f>IF('Form 4'!E20&lt;0,"CHECK",IF('Form 4'!E20&lt;0.16,"OK","CHECK"))</f>
        <v>OK</v>
      </c>
      <c r="K16" s="6"/>
    </row>
    <row r="17" spans="1:11" ht="14" customHeight="1" x14ac:dyDescent="0.2">
      <c r="A17" s="363" t="s">
        <v>96</v>
      </c>
      <c r="B17" s="364">
        <f>'Form 2'!B20+'Form 2'!G20</f>
        <v>0</v>
      </c>
      <c r="C17" s="365" t="str">
        <f>IF((SUM('Form 2'!D20:F20)+SUM('Form 2'!I20:K20))-B17=0,"OK","ERROR")</f>
        <v>OK</v>
      </c>
      <c r="D17" s="365" t="str">
        <f>IF('Form 2'!B20=0,"",'Form 2'!C20/'Form 2'!B20)</f>
        <v/>
      </c>
      <c r="E17" s="365" t="str">
        <f>IF('Form 2'!G20=0,"",'Form 2'!H20/'Form 2'!G20)</f>
        <v/>
      </c>
      <c r="F17" s="366">
        <f>'Form 2'!C20+'Form 2'!H20</f>
        <v>0</v>
      </c>
      <c r="G17" s="365" t="str">
        <f>IF('Form 3'!M30-B17&lt;=0,"OK","CHECK")</f>
        <v>OK</v>
      </c>
      <c r="H17" s="367">
        <f>'Form 4'!B21</f>
        <v>0</v>
      </c>
      <c r="I17" s="368">
        <f>'Form 4'!C21</f>
        <v>0</v>
      </c>
      <c r="J17" s="369" t="str">
        <f>IF('Form 4'!E21&lt;0,"CHECK",IF('Form 4'!E21&lt;0.16,"OK","CHECK"))</f>
        <v>OK</v>
      </c>
      <c r="K17" s="6"/>
    </row>
    <row r="18" spans="1:11" ht="20.25" customHeight="1" x14ac:dyDescent="0.2">
      <c r="A18" s="370" t="s">
        <v>97</v>
      </c>
      <c r="B18" s="371">
        <f>'Form 2'!B21+'Form 2'!G21</f>
        <v>0</v>
      </c>
      <c r="C18" s="372" t="str">
        <f>IF((SUM('Form 2'!D21:F21)+SUM('Form 2'!I21:K21))-B18=0,"OK","ERROR")</f>
        <v>OK</v>
      </c>
      <c r="D18" s="372" t="str">
        <f>IF('Form 2'!B21=0,"",'Form 2'!C21/'Form 2'!B21)</f>
        <v/>
      </c>
      <c r="E18" s="372" t="str">
        <f>IF('Form 2'!G21=0,"",'Form 2'!H21/'Form 2'!G21)</f>
        <v/>
      </c>
      <c r="F18" s="373">
        <f>'Form 2'!C21+'Form 2'!H21</f>
        <v>0</v>
      </c>
      <c r="G18" s="372"/>
      <c r="H18" s="374">
        <f>'Form 4'!B22</f>
        <v>0</v>
      </c>
      <c r="I18" s="375">
        <f>'Form 4'!C22</f>
        <v>0</v>
      </c>
      <c r="J18" s="376" t="str">
        <f>IF('Form 4'!E22&lt;0,"CHECK",IF('Form 4'!E22&lt;0.16,"OK","CHECK"))</f>
        <v>OK</v>
      </c>
      <c r="K18" s="6"/>
    </row>
    <row r="19" spans="1:11" ht="20.25" customHeight="1" x14ac:dyDescent="0.2">
      <c r="A19" s="92" t="s">
        <v>251</v>
      </c>
      <c r="B19" s="378"/>
      <c r="C19" s="379"/>
      <c r="D19" s="379"/>
      <c r="E19" s="379"/>
      <c r="F19" s="380"/>
      <c r="G19" s="381"/>
      <c r="H19" s="378"/>
      <c r="I19" s="67"/>
      <c r="J19" s="67"/>
      <c r="K19" s="6"/>
    </row>
    <row r="20" spans="1:11" ht="14" customHeight="1" x14ac:dyDescent="0.2">
      <c r="A20" s="382" t="s">
        <v>91</v>
      </c>
      <c r="B20" s="357">
        <f>'Form 2'!B23+'Form 2'!G23</f>
        <v>0</v>
      </c>
      <c r="C20" s="358" t="str">
        <f>IF((SUM('Form 2'!D23:F23)+SUM('Form 2'!I23:K23))-B20=0,"OK","ERROR")</f>
        <v>OK</v>
      </c>
      <c r="D20" s="358" t="str">
        <f>IF('Form 2'!B23=0,"",'Form 2'!C23/'Form 2'!B23)</f>
        <v/>
      </c>
      <c r="E20" s="358" t="str">
        <f>IF('Form 2'!G23=0,"",'Form 2'!H23/'Form 2'!G23)</f>
        <v/>
      </c>
      <c r="F20" s="359">
        <f>'Form 2'!C23+'Form 2'!H23</f>
        <v>0</v>
      </c>
      <c r="G20" s="358" t="str">
        <f>IF('Form 3'!C43-B20&lt;=0,"OK","CHECK")</f>
        <v>OK</v>
      </c>
      <c r="H20" s="360">
        <f>'Form 4'!B26</f>
        <v>0</v>
      </c>
      <c r="I20" s="361">
        <f>'Form 4'!C26</f>
        <v>0</v>
      </c>
      <c r="J20" s="362" t="str">
        <f>IF('Form 4'!E26&lt;0,"CHECK",IF('Form 4'!E26&lt;0.16,"OK","CHECK"))</f>
        <v>OK</v>
      </c>
      <c r="K20" s="6"/>
    </row>
    <row r="21" spans="1:11" ht="14" customHeight="1" x14ac:dyDescent="0.2">
      <c r="A21" s="383" t="s">
        <v>92</v>
      </c>
      <c r="B21" s="364">
        <f>'Form 2'!B24+'Form 2'!G24</f>
        <v>0</v>
      </c>
      <c r="C21" s="365" t="str">
        <f>IF((SUM('Form 2'!D24:F24)+SUM('Form 2'!I24:K24))-B21=0,"OK","ERROR")</f>
        <v>OK</v>
      </c>
      <c r="D21" s="365" t="str">
        <f>IF('Form 2'!B24=0,"",'Form 2'!C24/'Form 2'!B24)</f>
        <v/>
      </c>
      <c r="E21" s="365" t="str">
        <f>IF('Form 2'!G24=0,"",'Form 2'!H24/'Form 2'!G24)</f>
        <v/>
      </c>
      <c r="F21" s="366">
        <f>'Form 2'!C24+'Form 2'!H24</f>
        <v>0</v>
      </c>
      <c r="G21" s="365" t="str">
        <f>IF('Form 3'!E43-B21&lt;=0,"OK","CHECK")</f>
        <v>OK</v>
      </c>
      <c r="H21" s="367">
        <f>'Form 4'!B27</f>
        <v>0</v>
      </c>
      <c r="I21" s="368">
        <f>'Form 4'!C27</f>
        <v>0</v>
      </c>
      <c r="J21" s="369" t="str">
        <f>IF('Form 4'!E27&lt;0,"CHECK",IF('Form 4'!E27&lt;0.16,"OK","CHECK"))</f>
        <v>OK</v>
      </c>
      <c r="K21" s="6"/>
    </row>
    <row r="22" spans="1:11" ht="14" customHeight="1" x14ac:dyDescent="0.2">
      <c r="A22" s="383" t="s">
        <v>93</v>
      </c>
      <c r="B22" s="364">
        <f>'Form 2'!B25+'Form 2'!G25</f>
        <v>0</v>
      </c>
      <c r="C22" s="365" t="str">
        <f>IF((SUM('Form 2'!D25:F25)+SUM('Form 2'!I25:K25))-B22=0,"OK","ERROR")</f>
        <v>OK</v>
      </c>
      <c r="D22" s="365" t="str">
        <f>IF('Form 2'!B25=0,"",'Form 2'!C25/'Form 2'!B25)</f>
        <v/>
      </c>
      <c r="E22" s="365" t="str">
        <f>IF('Form 2'!G25=0,"",'Form 2'!H25/'Form 2'!G25)</f>
        <v/>
      </c>
      <c r="F22" s="366">
        <f>'Form 2'!C25+'Form 2'!H25</f>
        <v>0</v>
      </c>
      <c r="G22" s="365" t="str">
        <f>IF('Form 3'!G43-B22&lt;=0,"OK","CHECK")</f>
        <v>OK</v>
      </c>
      <c r="H22" s="367">
        <f>'Form 4'!B28</f>
        <v>0</v>
      </c>
      <c r="I22" s="368">
        <f>'Form 4'!C28</f>
        <v>0</v>
      </c>
      <c r="J22" s="369" t="str">
        <f>IF('Form 4'!E28&lt;0,"CHECK",IF('Form 4'!E28&lt;0.16,"OK","CHECK"))</f>
        <v>OK</v>
      </c>
      <c r="K22" s="6"/>
    </row>
    <row r="23" spans="1:11" ht="14" customHeight="1" x14ac:dyDescent="0.2">
      <c r="A23" s="383" t="s">
        <v>94</v>
      </c>
      <c r="B23" s="364">
        <f>'Form 2'!B26+'Form 2'!G26</f>
        <v>0</v>
      </c>
      <c r="C23" s="365" t="str">
        <f>IF((SUM('Form 2'!D26:F26)+SUM('Form 2'!I26:K26))-B23=0,"OK","ERROR")</f>
        <v>OK</v>
      </c>
      <c r="D23" s="365" t="str">
        <f>IF('Form 2'!B26=0,"",'Form 2'!C26/'Form 2'!B26)</f>
        <v/>
      </c>
      <c r="E23" s="365" t="str">
        <f>IF('Form 2'!G26=0,"",'Form 2'!H26/'Form 2'!G26)</f>
        <v/>
      </c>
      <c r="F23" s="366">
        <f>'Form 2'!C26+'Form 2'!H26</f>
        <v>0</v>
      </c>
      <c r="G23" s="365" t="str">
        <f>IF('Form 3'!I43-B23&lt;=0,"OK","CHECK")</f>
        <v>OK</v>
      </c>
      <c r="H23" s="367">
        <f>'Form 4'!B29</f>
        <v>0</v>
      </c>
      <c r="I23" s="368">
        <f>'Form 4'!C29</f>
        <v>0</v>
      </c>
      <c r="J23" s="369" t="str">
        <f>IF('Form 4'!E29&lt;0,"CHECK",IF('Form 4'!E29&lt;0.16,"OK","CHECK"))</f>
        <v>OK</v>
      </c>
      <c r="K23" s="6"/>
    </row>
    <row r="24" spans="1:11" ht="14" customHeight="1" x14ac:dyDescent="0.2">
      <c r="A24" s="383" t="s">
        <v>95</v>
      </c>
      <c r="B24" s="364">
        <f>'Form 2'!B27+'Form 2'!G27</f>
        <v>0</v>
      </c>
      <c r="C24" s="365" t="str">
        <f>IF((SUM('Form 2'!D27:F27)+SUM('Form 2'!I27:K27))-B24=0,"OK","ERROR")</f>
        <v>OK</v>
      </c>
      <c r="D24" s="365" t="str">
        <f>IF('Form 2'!B27=0,"",'Form 2'!C27/'Form 2'!B27)</f>
        <v/>
      </c>
      <c r="E24" s="365" t="str">
        <f>IF('Form 2'!G27=0,"",'Form 2'!H27/'Form 2'!G27)</f>
        <v/>
      </c>
      <c r="F24" s="366">
        <f>'Form 2'!C27+'Form 2'!H27</f>
        <v>0</v>
      </c>
      <c r="G24" s="365" t="str">
        <f>IF('Form 3'!K43-B24&lt;=0,"OK","CHECK")</f>
        <v>OK</v>
      </c>
      <c r="H24" s="367">
        <f>'Form 4'!B30</f>
        <v>0</v>
      </c>
      <c r="I24" s="368">
        <f>'Form 4'!C30</f>
        <v>0</v>
      </c>
      <c r="J24" s="369" t="str">
        <f>IF('Form 4'!E30&lt;0,"CHECK",IF('Form 4'!E30&lt;0.16,"OK","CHECK"))</f>
        <v>OK</v>
      </c>
      <c r="K24" s="6"/>
    </row>
    <row r="25" spans="1:11" ht="14" customHeight="1" x14ac:dyDescent="0.2">
      <c r="A25" s="383" t="s">
        <v>96</v>
      </c>
      <c r="B25" s="364">
        <f>'Form 2'!B28+'Form 2'!G28</f>
        <v>0</v>
      </c>
      <c r="C25" s="365" t="str">
        <f>IF((SUM('Form 2'!D28:F28)+SUM('Form 2'!I28:K28))-B25=0,"OK","ERROR")</f>
        <v>OK</v>
      </c>
      <c r="D25" s="365" t="str">
        <f>IF('Form 2'!B28=0,"",'Form 2'!C28/'Form 2'!B28)</f>
        <v/>
      </c>
      <c r="E25" s="365" t="str">
        <f>IF('Form 2'!G28=0,"",'Form 2'!H28/'Form 2'!G28)</f>
        <v/>
      </c>
      <c r="F25" s="366">
        <f>'Form 2'!C28+'Form 2'!H28</f>
        <v>0</v>
      </c>
      <c r="G25" s="365" t="str">
        <f>IF('Form 3'!M43-B25&lt;=0,"OK","CHECK")</f>
        <v>OK</v>
      </c>
      <c r="H25" s="367">
        <f>'Form 4'!B31</f>
        <v>0</v>
      </c>
      <c r="I25" s="368">
        <f>'Form 4'!C31</f>
        <v>0</v>
      </c>
      <c r="J25" s="369" t="str">
        <f>IF('Form 4'!E31&lt;0,"CHECK",IF('Form 4'!E31&lt;0.16,"OK","CHECK"))</f>
        <v>OK</v>
      </c>
      <c r="K25" s="6"/>
    </row>
    <row r="26" spans="1:11" ht="16.5" customHeight="1" x14ac:dyDescent="0.2">
      <c r="A26" s="384" t="s">
        <v>97</v>
      </c>
      <c r="B26" s="371">
        <f>'Form 2'!B29+'Form 2'!G29</f>
        <v>0</v>
      </c>
      <c r="C26" s="372" t="str">
        <f>IF((SUM('Form 2'!D29:F29)+SUM('Form 2'!I29:K29))-B26=0,"OK","ERROR")</f>
        <v>OK</v>
      </c>
      <c r="D26" s="372" t="str">
        <f>IF('Form 2'!B29=0,"",'Form 2'!C29/'Form 2'!B29)</f>
        <v/>
      </c>
      <c r="E26" s="372" t="str">
        <f>IF('Form 2'!G29=0,"",'Form 2'!H29/'Form 2'!G29)</f>
        <v/>
      </c>
      <c r="F26" s="373">
        <f>'Form 2'!C29+'Form 2'!H29</f>
        <v>0</v>
      </c>
      <c r="G26" s="374"/>
      <c r="H26" s="374">
        <f>'Form 4'!B32</f>
        <v>0</v>
      </c>
      <c r="I26" s="375">
        <f>'Form 4'!C32</f>
        <v>0</v>
      </c>
      <c r="J26" s="376" t="str">
        <f>IF('Form 4'!E32&lt;0,"CHECK",IF('Form 4'!E32&lt;0.16,"OK","CHECK"))</f>
        <v>OK</v>
      </c>
      <c r="K26" s="6"/>
    </row>
    <row r="27" spans="1:11" ht="14" customHeight="1" x14ac:dyDescent="0.2">
      <c r="A27" s="25"/>
      <c r="B27" s="6"/>
      <c r="C27" s="6"/>
      <c r="D27" s="6"/>
      <c r="E27" s="6"/>
      <c r="F27" s="6"/>
      <c r="G27" s="6"/>
      <c r="H27" s="6"/>
      <c r="I27" s="6"/>
      <c r="J27" s="6"/>
      <c r="K27" s="6"/>
    </row>
    <row r="28" spans="1:11" ht="14" customHeight="1" x14ac:dyDescent="0.2">
      <c r="A28" s="385"/>
      <c r="B28" s="6"/>
      <c r="C28" s="6"/>
      <c r="D28" s="6"/>
      <c r="E28" s="6"/>
      <c r="F28" s="6"/>
      <c r="G28" s="6"/>
      <c r="H28" s="6"/>
      <c r="I28" s="6"/>
      <c r="J28" s="6"/>
      <c r="K28" s="6"/>
    </row>
    <row r="29" spans="1:11" ht="14" customHeight="1" x14ac:dyDescent="0.2">
      <c r="A29" s="6"/>
      <c r="B29" s="6"/>
      <c r="C29" s="6"/>
      <c r="D29" s="6"/>
      <c r="E29" s="6"/>
      <c r="F29" s="6"/>
      <c r="G29" s="6"/>
      <c r="H29" s="6"/>
      <c r="I29" s="6"/>
      <c r="J29" s="6"/>
      <c r="K29" s="6"/>
    </row>
    <row r="30" spans="1:11" ht="14" customHeight="1" x14ac:dyDescent="0.2">
      <c r="A30" s="6"/>
      <c r="B30" s="6"/>
      <c r="C30" s="6"/>
      <c r="D30" s="6"/>
      <c r="E30" s="6"/>
      <c r="F30" s="6"/>
      <c r="G30" s="6"/>
      <c r="H30" s="6"/>
      <c r="I30" s="6"/>
      <c r="J30" s="6"/>
      <c r="K30" s="6"/>
    </row>
  </sheetData>
  <sheetProtection algorithmName="SHA-512" hashValue="SJ1w9qiX12dFplgEQ2il0yMnjrXTUzmZnVE0ijMqBtXwJo1OrrKoBo2i2bELNSwQPArikcPGnuFZ8lGyIwnJWg==" saltValue="JEOcWWn8KPqCZxe+ib6w8w==" spinCount="100000" sheet="1" objects="1" scenarios="1" formatCells="0" formatColumns="0" formatRows="0" insertColumns="0" insertRows="0" insertHyperlinks="0" deleteColumns="0" deleteRows="0" sort="0" autoFilter="0" pivotTables="0"/>
  <mergeCells count="3">
    <mergeCell ref="A1:J1"/>
    <mergeCell ref="B2:F2"/>
    <mergeCell ref="H2:J2"/>
  </mergeCells>
  <printOptions horizontalCentered="1" verticalCentered="1"/>
  <pageMargins left="0.5" right="0.5" top="0.5" bottom="0.5" header="0.4" footer="0.51180555555600005"/>
  <pageSetup orientation="portrait"/>
  <headerFooter>
    <oddHeader>&amp;C&amp;A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L15"/>
  <sheetViews>
    <sheetView workbookViewId="0">
      <selection activeCell="H19" sqref="H19"/>
    </sheetView>
  </sheetViews>
  <sheetFormatPr baseColWidth="10" defaultColWidth="8.83203125" defaultRowHeight="15" x14ac:dyDescent="0.2"/>
  <cols>
    <col min="1" max="1025" width="8.83203125" customWidth="1"/>
  </cols>
  <sheetData>
    <row r="9" spans="3:12" ht="14" customHeight="1" x14ac:dyDescent="0.2">
      <c r="C9" s="446" t="s">
        <v>252</v>
      </c>
      <c r="D9" s="446"/>
      <c r="E9" s="446"/>
      <c r="F9" s="446"/>
      <c r="G9" s="446"/>
      <c r="H9" s="446"/>
      <c r="I9" s="446"/>
      <c r="J9" s="446"/>
      <c r="K9" s="446"/>
      <c r="L9" s="446"/>
    </row>
    <row r="10" spans="3:12" x14ac:dyDescent="0.2">
      <c r="C10" s="447"/>
      <c r="D10" s="447"/>
      <c r="E10" s="447"/>
      <c r="F10" s="447"/>
      <c r="G10" s="447"/>
      <c r="H10" s="447"/>
      <c r="I10" s="447"/>
      <c r="J10" s="447"/>
      <c r="K10" s="447"/>
      <c r="L10" s="447"/>
    </row>
    <row r="11" spans="3:12" x14ac:dyDescent="0.2">
      <c r="C11" s="447"/>
      <c r="D11" s="447"/>
      <c r="E11" s="447"/>
      <c r="F11" s="447"/>
      <c r="G11" s="447"/>
      <c r="H11" s="447"/>
      <c r="I11" s="447"/>
      <c r="J11" s="447"/>
      <c r="K11" s="447"/>
      <c r="L11" s="447"/>
    </row>
    <row r="12" spans="3:12" x14ac:dyDescent="0.2">
      <c r="C12" s="447"/>
      <c r="D12" s="447"/>
      <c r="E12" s="447"/>
      <c r="F12" s="447"/>
      <c r="G12" s="447"/>
      <c r="H12" s="447"/>
      <c r="I12" s="447"/>
      <c r="J12" s="447"/>
      <c r="K12" s="447"/>
      <c r="L12" s="447"/>
    </row>
    <row r="13" spans="3:12" x14ac:dyDescent="0.2">
      <c r="C13" s="447"/>
      <c r="D13" s="447"/>
      <c r="E13" s="447"/>
      <c r="F13" s="447"/>
      <c r="G13" s="447"/>
      <c r="H13" s="447"/>
      <c r="I13" s="447"/>
      <c r="J13" s="447"/>
      <c r="K13" s="447"/>
      <c r="L13" s="447"/>
    </row>
    <row r="14" spans="3:12" x14ac:dyDescent="0.2">
      <c r="C14" s="447"/>
      <c r="D14" s="447"/>
      <c r="E14" s="447"/>
      <c r="F14" s="447"/>
      <c r="G14" s="447"/>
      <c r="H14" s="447"/>
      <c r="I14" s="447"/>
      <c r="J14" s="447"/>
      <c r="K14" s="447"/>
      <c r="L14" s="447"/>
    </row>
    <row r="15" spans="3:12" x14ac:dyDescent="0.2">
      <c r="C15" s="447"/>
      <c r="D15" s="447"/>
      <c r="E15" s="447"/>
      <c r="F15" s="447"/>
      <c r="G15" s="447"/>
      <c r="H15" s="447"/>
      <c r="I15" s="447"/>
      <c r="J15" s="447"/>
      <c r="K15" s="447"/>
      <c r="L15" s="447"/>
    </row>
  </sheetData>
  <sheetProtection password="8AD2" sheet="1" objects="1" scenarios="1" formatCells="0" formatColumns="0" formatRows="0" insertColumns="0" insertRows="0" insertHyperlinks="0" deleteColumns="0" deleteRows="0" sort="0" autoFilter="0" pivotTables="0"/>
  <mergeCells count="1">
    <mergeCell ref="C9:L15"/>
  </mergeCells>
  <pageMargins left="0.7" right="0.7" top="0.75" bottom="0.75" header="0.51180555555600005" footer="0.511805555556000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249977111117893"/>
    <pageSetUpPr fitToPage="1"/>
  </sheetPr>
  <dimension ref="A1:AMK8036"/>
  <sheetViews>
    <sheetView workbookViewId="0">
      <selection activeCell="C21" sqref="C21"/>
    </sheetView>
  </sheetViews>
  <sheetFormatPr baseColWidth="10" defaultColWidth="8.83203125" defaultRowHeight="15" x14ac:dyDescent="0.2"/>
  <cols>
    <col min="1" max="1" width="12.5" style="2" customWidth="1"/>
    <col min="2" max="2" width="24" style="2" customWidth="1"/>
    <col min="3" max="3" width="37.1640625" style="2" customWidth="1"/>
    <col min="4" max="4" width="5" style="2" customWidth="1"/>
    <col min="5" max="5" width="10.5" style="2" customWidth="1"/>
    <col min="6" max="6" width="9.5" style="2" customWidth="1"/>
    <col min="7" max="7" width="10.5" style="2" customWidth="1"/>
    <col min="8" max="8" width="18.83203125" style="2" customWidth="1"/>
    <col min="9" max="10" width="10.5" style="2" customWidth="1"/>
    <col min="11" max="11" width="16.33203125" style="2" customWidth="1"/>
    <col min="12" max="14" width="8.83203125" style="2" customWidth="1"/>
    <col min="15" max="15" width="8.1640625" style="2" customWidth="1"/>
    <col min="16" max="16" width="56.33203125" style="2" customWidth="1"/>
    <col min="17" max="1025" width="0" style="2" hidden="1" customWidth="1"/>
  </cols>
  <sheetData>
    <row r="1" spans="1:1024" ht="71.25" customHeight="1" x14ac:dyDescent="0.2">
      <c r="A1" s="23"/>
      <c r="B1" s="396" t="s">
        <v>289</v>
      </c>
      <c r="C1" s="396"/>
      <c r="D1" s="396"/>
      <c r="E1" s="396"/>
      <c r="F1" s="396"/>
      <c r="G1" s="396"/>
      <c r="H1" s="396"/>
      <c r="I1" s="396"/>
      <c r="J1" s="396"/>
      <c r="K1" s="396"/>
      <c r="L1" s="6" t="s">
        <v>1</v>
      </c>
      <c r="M1" s="6" t="s">
        <v>1</v>
      </c>
      <c r="N1" s="6" t="s">
        <v>1</v>
      </c>
      <c r="O1" s="6" t="s">
        <v>1</v>
      </c>
      <c r="P1" s="6" t="s">
        <v>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3.75" customHeight="1" x14ac:dyDescent="0.2">
      <c r="A2" s="397" t="s">
        <v>11</v>
      </c>
      <c r="B2" s="397"/>
      <c r="C2" s="397"/>
      <c r="D2" s="397"/>
      <c r="E2" s="397"/>
      <c r="F2" s="397"/>
      <c r="G2" s="397"/>
      <c r="H2" s="24"/>
      <c r="I2" s="24"/>
      <c r="J2" s="24"/>
      <c r="K2" s="6"/>
      <c r="L2" s="6"/>
      <c r="M2" s="6"/>
      <c r="N2" s="6"/>
      <c r="O2" s="6"/>
      <c r="P2" s="6"/>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4.75" customHeight="1" x14ac:dyDescent="0.2">
      <c r="A3" s="25"/>
      <c r="B3" s="26" t="s">
        <v>12</v>
      </c>
      <c r="C3" s="27"/>
      <c r="D3" s="24"/>
      <c r="E3" s="24"/>
      <c r="F3" s="24"/>
      <c r="G3" s="28"/>
      <c r="H3" s="28"/>
      <c r="I3" s="28"/>
      <c r="J3" s="29"/>
      <c r="K3" s="6"/>
      <c r="L3" s="6"/>
      <c r="M3" s="6"/>
      <c r="N3" s="6"/>
      <c r="O3" s="6"/>
      <c r="P3" s="6"/>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4.75" customHeight="1" x14ac:dyDescent="0.2">
      <c r="A4" s="25"/>
      <c r="B4" s="26" t="s">
        <v>13</v>
      </c>
      <c r="C4" s="27"/>
      <c r="D4" s="24"/>
      <c r="E4" s="24"/>
      <c r="F4" s="24"/>
      <c r="G4" s="28"/>
      <c r="H4" s="28"/>
      <c r="I4" s="28"/>
      <c r="J4" s="29"/>
      <c r="K4" s="6"/>
      <c r="L4" s="6"/>
      <c r="M4" s="6"/>
      <c r="N4" s="6"/>
      <c r="O4" s="6"/>
      <c r="P4" s="6"/>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4.75" customHeight="1" x14ac:dyDescent="0.2">
      <c r="A5" s="25"/>
      <c r="B5" s="26" t="s">
        <v>14</v>
      </c>
      <c r="C5" s="398" t="s">
        <v>1</v>
      </c>
      <c r="D5" s="398"/>
      <c r="E5" s="398"/>
      <c r="F5" s="398"/>
      <c r="G5" s="398"/>
      <c r="H5" s="28"/>
      <c r="I5" s="28"/>
      <c r="J5" s="28"/>
      <c r="K5" s="6"/>
      <c r="L5" s="6"/>
      <c r="M5" s="6"/>
      <c r="N5" s="6"/>
      <c r="O5" s="6"/>
      <c r="P5" s="6"/>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4.75" customHeight="1" x14ac:dyDescent="0.2">
      <c r="A6" s="25"/>
      <c r="B6" s="26" t="s">
        <v>15</v>
      </c>
      <c r="C6" s="391"/>
      <c r="D6" s="391"/>
      <c r="E6" s="391"/>
      <c r="F6" s="391"/>
      <c r="G6" s="30"/>
      <c r="H6" s="28"/>
      <c r="I6" s="28"/>
      <c r="J6" s="28"/>
      <c r="K6" s="31"/>
      <c r="L6" s="6"/>
      <c r="M6" s="6"/>
      <c r="N6" s="6"/>
      <c r="O6" s="6"/>
      <c r="P6" s="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4.75" customHeight="1" x14ac:dyDescent="0.2">
      <c r="A7" s="25"/>
      <c r="B7" s="26" t="s">
        <v>16</v>
      </c>
      <c r="C7" s="391"/>
      <c r="D7" s="391"/>
      <c r="E7" s="391"/>
      <c r="F7" s="391"/>
      <c r="G7" s="30"/>
      <c r="H7" s="28"/>
      <c r="I7" s="28"/>
      <c r="J7" s="28"/>
      <c r="K7" s="32"/>
      <c r="L7" s="6"/>
      <c r="M7" s="6"/>
      <c r="N7" s="6"/>
      <c r="O7" s="6"/>
      <c r="P7" s="6"/>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4.75" customHeight="1" x14ac:dyDescent="0.2">
      <c r="A8" s="25"/>
      <c r="B8" s="26" t="s">
        <v>17</v>
      </c>
      <c r="C8" s="391"/>
      <c r="D8" s="391"/>
      <c r="E8" s="391"/>
      <c r="F8" s="391"/>
      <c r="G8" s="30"/>
      <c r="H8" s="28"/>
      <c r="I8" s="28"/>
      <c r="J8" s="28"/>
      <c r="K8" s="32"/>
      <c r="L8" s="6"/>
      <c r="M8" s="6"/>
      <c r="N8" s="6"/>
      <c r="O8" s="6"/>
      <c r="P8" s="6"/>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4.75" customHeight="1" x14ac:dyDescent="0.2">
      <c r="A9" s="25"/>
      <c r="B9" s="26" t="s">
        <v>18</v>
      </c>
      <c r="C9" s="33" t="s">
        <v>290</v>
      </c>
      <c r="D9" s="28"/>
      <c r="E9" s="28"/>
      <c r="F9" s="28"/>
      <c r="G9" s="28"/>
      <c r="H9" s="28"/>
      <c r="I9" s="28"/>
      <c r="J9" s="28"/>
      <c r="K9" s="32"/>
      <c r="L9" s="6"/>
      <c r="M9" s="6"/>
      <c r="N9" s="6"/>
      <c r="O9" s="6"/>
      <c r="P9" s="6"/>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4.75" customHeight="1" x14ac:dyDescent="0.2">
      <c r="A10" s="28"/>
      <c r="B10" s="28"/>
      <c r="C10" s="28"/>
      <c r="D10" s="28"/>
      <c r="E10" s="28"/>
      <c r="F10" s="28"/>
      <c r="G10" s="28"/>
      <c r="H10" s="28"/>
      <c r="I10" s="28"/>
      <c r="J10" s="28"/>
      <c r="K10" s="6"/>
      <c r="L10" s="6"/>
      <c r="M10" s="6"/>
      <c r="N10" s="6"/>
      <c r="O10" s="6"/>
      <c r="P10" s="6"/>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60.75" customHeight="1" x14ac:dyDescent="0.2">
      <c r="A11" s="392" t="s">
        <v>19</v>
      </c>
      <c r="B11" s="392"/>
      <c r="C11" s="392"/>
      <c r="D11" s="392"/>
      <c r="E11" s="392"/>
      <c r="F11" s="392"/>
      <c r="G11" s="392"/>
      <c r="H11" s="392"/>
      <c r="I11" s="392"/>
      <c r="J11" s="392"/>
      <c r="K11" s="392"/>
      <c r="L11" s="6"/>
      <c r="M11" s="6"/>
      <c r="N11" s="6"/>
      <c r="O11" s="6"/>
      <c r="P11" s="6"/>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23.25" customHeight="1" x14ac:dyDescent="0.2">
      <c r="A12" s="34" t="s">
        <v>20</v>
      </c>
      <c r="B12" s="35"/>
      <c r="C12" s="35"/>
      <c r="D12" s="35"/>
      <c r="E12" s="35"/>
      <c r="F12" s="35"/>
      <c r="G12" s="35"/>
      <c r="H12" s="35"/>
      <c r="I12" s="35"/>
      <c r="J12" s="35"/>
      <c r="K12" s="35"/>
      <c r="L12" s="6"/>
      <c r="M12" s="6"/>
      <c r="N12" s="6"/>
      <c r="O12" s="6"/>
      <c r="P12" s="6"/>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2" customHeight="1" x14ac:dyDescent="0.2">
      <c r="A13" s="36"/>
      <c r="B13" s="36"/>
      <c r="C13" s="37"/>
      <c r="D13" s="37"/>
      <c r="E13" s="37"/>
      <c r="F13" s="37"/>
      <c r="G13" s="37"/>
      <c r="H13" s="37"/>
      <c r="I13" s="6"/>
      <c r="J13" s="6"/>
      <c r="K13" s="6"/>
      <c r="L13" s="14"/>
      <c r="M13" s="6"/>
      <c r="N13" s="6"/>
      <c r="O13" s="6"/>
      <c r="P13" s="6"/>
      <c r="Q13"/>
      <c r="R13"/>
      <c r="S13"/>
      <c r="T13" s="38"/>
      <c r="U13" s="38"/>
      <c r="V13" s="38"/>
      <c r="W13" s="39"/>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8" customHeight="1" x14ac:dyDescent="0.2">
      <c r="A14" s="40"/>
      <c r="B14" s="41"/>
      <c r="C14" s="42"/>
      <c r="D14" s="42"/>
      <c r="E14" s="42"/>
      <c r="F14" s="42"/>
      <c r="G14" s="42"/>
      <c r="H14" s="42"/>
      <c r="I14" s="42"/>
      <c r="J14" s="42"/>
      <c r="K14" s="42"/>
      <c r="L14" s="43"/>
      <c r="M14" s="6"/>
      <c r="N14" s="6"/>
      <c r="O14" s="6"/>
      <c r="P14" s="6"/>
      <c r="Q14"/>
      <c r="R14"/>
      <c r="S14"/>
      <c r="T14" s="38"/>
      <c r="U14" s="38"/>
      <c r="V14" s="38"/>
      <c r="W14" s="39"/>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8" customHeight="1" x14ac:dyDescent="0.2">
      <c r="A15" s="43"/>
      <c r="B15" s="26" t="s">
        <v>21</v>
      </c>
      <c r="C15" s="44"/>
      <c r="D15" s="45"/>
      <c r="E15" s="46" t="s">
        <v>291</v>
      </c>
      <c r="F15" s="45"/>
      <c r="G15" s="45"/>
      <c r="H15" s="45"/>
      <c r="I15" s="45"/>
      <c r="J15" s="45"/>
      <c r="K15" s="45"/>
      <c r="L15" s="43"/>
      <c r="M15" s="6"/>
      <c r="N15" s="6"/>
      <c r="O15" s="6"/>
      <c r="P15" s="47" t="s">
        <v>22</v>
      </c>
      <c r="Q15"/>
      <c r="R15"/>
      <c r="S15"/>
      <c r="T15" s="38"/>
      <c r="U15" s="38"/>
      <c r="V15" s="38"/>
      <c r="W15" s="39"/>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8" customHeight="1" x14ac:dyDescent="0.2">
      <c r="A16" s="43"/>
      <c r="B16" s="45"/>
      <c r="C16" s="48"/>
      <c r="D16" s="45"/>
      <c r="E16" s="45"/>
      <c r="F16" s="45"/>
      <c r="G16" s="45"/>
      <c r="H16" s="45"/>
      <c r="I16" s="45"/>
      <c r="J16" s="45"/>
      <c r="K16" s="45"/>
      <c r="L16" s="43"/>
      <c r="M16" s="6"/>
      <c r="N16" s="6"/>
      <c r="O16" s="6"/>
      <c r="P16" s="47" t="s">
        <v>23</v>
      </c>
      <c r="Q16"/>
      <c r="R16"/>
      <c r="S16"/>
      <c r="T16" s="38"/>
      <c r="U16" s="38"/>
      <c r="V16" s="38"/>
      <c r="W16" s="39"/>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8" customHeight="1" x14ac:dyDescent="0.2">
      <c r="A17" s="43"/>
      <c r="B17" s="26" t="s">
        <v>24</v>
      </c>
      <c r="C17" s="49"/>
      <c r="D17" s="45"/>
      <c r="E17" s="46" t="s">
        <v>292</v>
      </c>
      <c r="F17" s="45"/>
      <c r="G17" s="45"/>
      <c r="H17" s="45"/>
      <c r="I17" s="45"/>
      <c r="J17" s="45"/>
      <c r="K17" s="45"/>
      <c r="L17" s="43"/>
      <c r="M17" s="6"/>
      <c r="N17" s="6"/>
      <c r="O17" s="6"/>
      <c r="P17" s="47" t="s">
        <v>25</v>
      </c>
      <c r="Q17"/>
      <c r="R17"/>
      <c r="S17"/>
      <c r="T17" s="38"/>
      <c r="U17" s="38"/>
      <c r="V17" s="38"/>
      <c r="W17" s="39"/>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8" customHeight="1" x14ac:dyDescent="0.2">
      <c r="A18" s="43"/>
      <c r="B18" s="45"/>
      <c r="C18" s="48"/>
      <c r="D18" s="45"/>
      <c r="E18" s="45"/>
      <c r="F18" s="45"/>
      <c r="G18" s="45"/>
      <c r="H18" s="45"/>
      <c r="I18" s="45"/>
      <c r="J18" s="45"/>
      <c r="K18" s="45"/>
      <c r="L18" s="43"/>
      <c r="M18" s="6"/>
      <c r="N18" s="6"/>
      <c r="O18" s="6"/>
      <c r="P18" s="6"/>
      <c r="Q18"/>
      <c r="R18"/>
      <c r="S18"/>
      <c r="T18" s="38"/>
      <c r="U18" s="38"/>
      <c r="V18" s="38"/>
      <c r="W18" s="39"/>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8" customHeight="1" x14ac:dyDescent="0.2">
      <c r="A19" s="43"/>
      <c r="B19" s="26" t="s">
        <v>26</v>
      </c>
      <c r="C19" s="49"/>
      <c r="D19" s="45"/>
      <c r="E19" s="46" t="s">
        <v>27</v>
      </c>
      <c r="F19" s="45"/>
      <c r="G19" s="45"/>
      <c r="H19" s="45"/>
      <c r="I19" s="45"/>
      <c r="J19" s="45"/>
      <c r="K19" s="45"/>
      <c r="L19" s="43"/>
      <c r="M19" s="6"/>
      <c r="N19" s="6"/>
      <c r="O19" s="6"/>
      <c r="P19" s="6" t="s">
        <v>1</v>
      </c>
      <c r="Q19"/>
      <c r="R19"/>
      <c r="S19"/>
      <c r="T19" s="38"/>
      <c r="U19" s="38"/>
      <c r="V19" s="38"/>
      <c r="W19" s="3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s="7" customFormat="1" ht="18" customHeight="1" x14ac:dyDescent="0.15">
      <c r="A20" s="43"/>
      <c r="B20" s="45"/>
      <c r="C20" s="48"/>
      <c r="D20" s="45"/>
      <c r="E20" s="45"/>
      <c r="F20" s="45"/>
      <c r="G20" s="45"/>
      <c r="H20" s="45"/>
      <c r="I20" s="45"/>
      <c r="J20" s="45"/>
      <c r="K20" s="45"/>
      <c r="L20" s="43"/>
      <c r="M20" s="6"/>
      <c r="N20" s="6"/>
      <c r="O20" s="6"/>
      <c r="P20" s="6"/>
      <c r="T20" s="38"/>
      <c r="U20" s="38"/>
      <c r="V20" s="38"/>
      <c r="W20" s="39"/>
    </row>
    <row r="21" spans="1:1024" ht="18" customHeight="1" x14ac:dyDescent="0.2">
      <c r="A21" s="43"/>
      <c r="B21" s="26" t="s">
        <v>28</v>
      </c>
      <c r="C21" s="50"/>
      <c r="D21" s="51"/>
      <c r="E21" s="46" t="s">
        <v>293</v>
      </c>
      <c r="F21" s="51"/>
      <c r="G21" s="51"/>
      <c r="H21" s="51"/>
      <c r="I21" s="51"/>
      <c r="J21" s="51"/>
      <c r="K21" s="51"/>
      <c r="L21" s="43"/>
      <c r="M21" s="6"/>
      <c r="N21" s="6"/>
      <c r="O21" s="6"/>
      <c r="P21" s="47" t="s">
        <v>29</v>
      </c>
      <c r="Q21"/>
      <c r="R21"/>
      <c r="S21"/>
      <c r="T21" s="38"/>
      <c r="U21" s="38"/>
      <c r="V21" s="38"/>
      <c r="W21" s="39"/>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8" customHeight="1" x14ac:dyDescent="0.2">
      <c r="A22" s="52"/>
      <c r="B22" s="42"/>
      <c r="C22" s="53"/>
      <c r="D22" s="54"/>
      <c r="E22" s="54"/>
      <c r="F22" s="54"/>
      <c r="G22" s="54"/>
      <c r="H22" s="54"/>
      <c r="I22" s="54"/>
      <c r="J22" s="54"/>
      <c r="K22" s="54"/>
      <c r="L22" s="43"/>
      <c r="M22" s="6"/>
      <c r="N22" s="6"/>
      <c r="O22" s="6"/>
      <c r="P22" s="47" t="s">
        <v>30</v>
      </c>
      <c r="Q22"/>
      <c r="R22"/>
      <c r="S22"/>
      <c r="T22" s="38"/>
      <c r="U22" s="38"/>
      <c r="V22" s="38"/>
      <c r="W22" s="39"/>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8" customHeight="1" x14ac:dyDescent="0.2">
      <c r="A23" s="43"/>
      <c r="B23" s="26" t="s">
        <v>31</v>
      </c>
      <c r="C23" s="50"/>
      <c r="D23" s="45"/>
      <c r="E23" s="46"/>
      <c r="F23" s="45"/>
      <c r="G23" s="45"/>
      <c r="H23" s="45"/>
      <c r="I23" s="45"/>
      <c r="J23" s="45"/>
      <c r="K23" s="45"/>
      <c r="L23" s="43"/>
      <c r="M23" s="6"/>
      <c r="N23" s="6"/>
      <c r="O23" s="6"/>
      <c r="P23" s="47" t="s">
        <v>32</v>
      </c>
      <c r="Q23"/>
      <c r="R23"/>
      <c r="S23"/>
      <c r="T23" s="38"/>
      <c r="U23" s="38"/>
      <c r="V23" s="38"/>
      <c r="W23" s="39"/>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8" customHeight="1" x14ac:dyDescent="0.2">
      <c r="A24" s="43"/>
      <c r="B24" s="45"/>
      <c r="C24" s="48"/>
      <c r="D24" s="45"/>
      <c r="E24" s="45"/>
      <c r="F24" s="45"/>
      <c r="G24" s="45"/>
      <c r="H24" s="45"/>
      <c r="I24" s="45"/>
      <c r="J24" s="45"/>
      <c r="K24" s="45"/>
      <c r="L24" s="43"/>
      <c r="M24" s="6"/>
      <c r="N24" s="6"/>
      <c r="O24" s="6"/>
      <c r="P24" s="47" t="s">
        <v>33</v>
      </c>
      <c r="Q24"/>
      <c r="R24"/>
      <c r="S24"/>
      <c r="T24" s="38"/>
      <c r="U24" s="38"/>
      <c r="V24" s="38"/>
      <c r="W24" s="39"/>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8" customHeight="1" x14ac:dyDescent="0.2">
      <c r="A25" s="43"/>
      <c r="B25" s="26" t="s">
        <v>34</v>
      </c>
      <c r="C25" s="50"/>
      <c r="D25" s="45"/>
      <c r="E25" s="46" t="s">
        <v>294</v>
      </c>
      <c r="F25" s="45"/>
      <c r="G25" s="45"/>
      <c r="H25" s="45"/>
      <c r="I25" s="45"/>
      <c r="J25" s="45"/>
      <c r="K25" s="45"/>
      <c r="L25" s="43"/>
      <c r="M25" s="6"/>
      <c r="N25" s="6"/>
      <c r="O25" s="6"/>
      <c r="P25" s="47" t="s">
        <v>35</v>
      </c>
      <c r="Q25"/>
      <c r="R25"/>
      <c r="S25"/>
      <c r="T25" s="38"/>
      <c r="U25" s="38"/>
      <c r="V25" s="38"/>
      <c r="W25" s="39"/>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8" customHeight="1" x14ac:dyDescent="0.2">
      <c r="A26" s="43"/>
      <c r="B26" s="45"/>
      <c r="C26" s="48"/>
      <c r="D26" s="45"/>
      <c r="E26" s="45"/>
      <c r="F26" s="45"/>
      <c r="G26" s="45"/>
      <c r="H26" s="45"/>
      <c r="I26" s="45"/>
      <c r="J26" s="45"/>
      <c r="K26" s="45"/>
      <c r="L26" s="43"/>
      <c r="M26" s="6"/>
      <c r="N26" s="6"/>
      <c r="O26" s="6"/>
      <c r="P26" s="6"/>
      <c r="Q26"/>
      <c r="R26"/>
      <c r="S26"/>
      <c r="T26" s="38"/>
      <c r="U26" s="38"/>
      <c r="V26" s="38"/>
      <c r="W26" s="39"/>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8" customHeight="1" x14ac:dyDescent="0.2">
      <c r="A27" s="43"/>
      <c r="B27" s="26" t="s">
        <v>36</v>
      </c>
      <c r="C27" s="50"/>
      <c r="D27" s="45"/>
      <c r="E27" s="46" t="s">
        <v>295</v>
      </c>
      <c r="F27" s="45"/>
      <c r="G27" s="45"/>
      <c r="H27" s="45"/>
      <c r="I27" s="45"/>
      <c r="J27" s="45"/>
      <c r="K27" s="45"/>
      <c r="L27" s="43"/>
      <c r="M27" s="6"/>
      <c r="N27" s="6"/>
      <c r="O27" s="6"/>
      <c r="P27" s="6"/>
      <c r="Q27"/>
      <c r="R27"/>
      <c r="S27"/>
      <c r="T27" s="38"/>
      <c r="U27" s="38"/>
      <c r="V27" s="38"/>
      <c r="W27" s="39"/>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8" customHeight="1" x14ac:dyDescent="0.2">
      <c r="A28" s="43"/>
      <c r="B28" s="45"/>
      <c r="C28" s="48"/>
      <c r="D28" s="45"/>
      <c r="E28" s="45"/>
      <c r="F28" s="45"/>
      <c r="G28" s="45"/>
      <c r="H28" s="45"/>
      <c r="I28" s="45"/>
      <c r="J28" s="45"/>
      <c r="K28" s="45"/>
      <c r="L28" s="43"/>
      <c r="M28" s="6"/>
      <c r="N28" s="6"/>
      <c r="O28" s="6"/>
      <c r="P28" s="55" t="s">
        <v>37</v>
      </c>
      <c r="Q28"/>
      <c r="R28"/>
      <c r="S28"/>
      <c r="T28" s="38"/>
      <c r="U28" s="38"/>
      <c r="V28" s="38"/>
      <c r="W28" s="39"/>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x14ac:dyDescent="0.2">
      <c r="A29" s="6"/>
      <c r="B29" s="26" t="s">
        <v>38</v>
      </c>
      <c r="C29" s="50"/>
      <c r="D29" s="6"/>
      <c r="E29" s="46" t="s">
        <v>39</v>
      </c>
      <c r="F29" s="6"/>
      <c r="G29" s="6"/>
      <c r="H29" s="6"/>
      <c r="I29" s="6"/>
      <c r="J29" s="6"/>
      <c r="K29" s="6"/>
      <c r="L29" s="6"/>
      <c r="M29" s="6"/>
      <c r="N29" s="6"/>
      <c r="O29" s="6"/>
      <c r="P29" s="55" t="s">
        <v>40</v>
      </c>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8" customHeight="1" x14ac:dyDescent="0.2">
      <c r="A30" s="43"/>
      <c r="B30" s="45"/>
      <c r="C30" s="48"/>
      <c r="D30" s="45"/>
      <c r="E30" s="45"/>
      <c r="F30" s="45"/>
      <c r="G30" s="45"/>
      <c r="H30" s="45"/>
      <c r="I30" s="45"/>
      <c r="J30" s="45"/>
      <c r="K30" s="45"/>
      <c r="L30" s="43"/>
      <c r="M30" s="6"/>
      <c r="N30" s="6"/>
      <c r="O30" s="6"/>
      <c r="P30" s="55" t="s">
        <v>41</v>
      </c>
      <c r="Q30"/>
      <c r="R30"/>
      <c r="S30"/>
      <c r="T30" s="38"/>
      <c r="U30" s="38"/>
      <c r="V30" s="38"/>
      <c r="W30" s="39"/>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s="7" customFormat="1" ht="18" customHeight="1" x14ac:dyDescent="0.2">
      <c r="A31" s="43"/>
      <c r="B31" s="26" t="s">
        <v>42</v>
      </c>
      <c r="C31" s="50"/>
      <c r="D31" s="51"/>
      <c r="E31" s="56" t="s">
        <v>43</v>
      </c>
      <c r="F31" s="51"/>
      <c r="G31" s="51"/>
      <c r="H31" s="51"/>
      <c r="I31" s="51"/>
      <c r="J31" s="51"/>
      <c r="K31" s="57">
        <f>IF(ISBLANK(C31),1,C31)</f>
        <v>1</v>
      </c>
      <c r="L31" s="43"/>
      <c r="M31" s="6"/>
      <c r="N31" s="6"/>
      <c r="O31" s="6"/>
      <c r="P31" s="55" t="s">
        <v>44</v>
      </c>
      <c r="T31" s="38"/>
      <c r="U31" s="38"/>
      <c r="V31" s="38"/>
      <c r="W31" s="39"/>
    </row>
    <row r="32" spans="1:1024" s="61" customFormat="1" ht="18" customHeight="1" x14ac:dyDescent="0.2">
      <c r="A32" s="58"/>
      <c r="B32" s="58"/>
      <c r="C32" s="59"/>
      <c r="D32" s="58"/>
      <c r="E32" s="60"/>
      <c r="F32" s="58"/>
      <c r="G32" s="58"/>
      <c r="H32" s="58"/>
      <c r="I32" s="58"/>
      <c r="J32" s="58"/>
      <c r="K32" s="58"/>
      <c r="L32" s="43"/>
      <c r="M32" s="6"/>
      <c r="N32" s="6"/>
      <c r="O32" s="6"/>
      <c r="P32" s="55" t="s">
        <v>45</v>
      </c>
    </row>
    <row r="33" spans="1:1024" ht="18" customHeight="1" x14ac:dyDescent="0.2">
      <c r="A33" s="6"/>
      <c r="B33" s="26" t="s">
        <v>46</v>
      </c>
      <c r="C33" s="50"/>
      <c r="D33" s="6"/>
      <c r="E33" s="6"/>
      <c r="F33" s="6"/>
      <c r="G33" s="6"/>
      <c r="H33" s="6"/>
      <c r="I33" s="6"/>
      <c r="J33" s="6"/>
      <c r="K33" s="6"/>
      <c r="L33" s="6"/>
      <c r="M33" s="6"/>
      <c r="N33" s="6"/>
      <c r="O33" s="6"/>
      <c r="P33" s="55" t="s">
        <v>47</v>
      </c>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8" customHeight="1" x14ac:dyDescent="0.2">
      <c r="A34" s="6"/>
      <c r="B34" s="6"/>
      <c r="C34" s="62"/>
      <c r="D34" s="6"/>
      <c r="E34" s="6"/>
      <c r="F34" s="6"/>
      <c r="G34" s="6"/>
      <c r="H34" s="6"/>
      <c r="I34" s="6"/>
      <c r="J34" s="6"/>
      <c r="K34" s="6"/>
      <c r="L34" s="6"/>
      <c r="M34" s="6"/>
      <c r="N34" s="6"/>
      <c r="O34" s="6"/>
      <c r="P34" s="6"/>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8" customHeight="1" x14ac:dyDescent="0.2">
      <c r="A35" s="6"/>
      <c r="B35" s="26" t="s">
        <v>48</v>
      </c>
      <c r="C35" s="50"/>
      <c r="D35" s="6"/>
      <c r="E35" s="6"/>
      <c r="F35" s="6"/>
      <c r="G35" s="6"/>
      <c r="H35" s="6"/>
      <c r="I35" s="6"/>
      <c r="J35" s="6"/>
      <c r="K35" s="6"/>
      <c r="L35" s="6"/>
      <c r="M35" s="6"/>
      <c r="N35" s="6"/>
      <c r="O35" s="6"/>
      <c r="P35" s="6"/>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8" customHeight="1" x14ac:dyDescent="0.2">
      <c r="A36" s="6"/>
      <c r="B36" s="6"/>
      <c r="C36" s="62"/>
      <c r="D36" s="6"/>
      <c r="E36" s="6"/>
      <c r="F36" s="6"/>
      <c r="G36" s="6"/>
      <c r="H36" s="6"/>
      <c r="I36" s="6"/>
      <c r="J36" s="6"/>
      <c r="K36" s="6"/>
      <c r="L36" s="6"/>
      <c r="M36" s="6"/>
      <c r="N36" s="6"/>
      <c r="O36" s="6"/>
      <c r="P36" s="47" t="s">
        <v>49</v>
      </c>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x14ac:dyDescent="0.2">
      <c r="A37" s="6"/>
      <c r="B37" s="26" t="s">
        <v>50</v>
      </c>
      <c r="C37" s="63"/>
      <c r="D37" s="6"/>
      <c r="E37" s="6"/>
      <c r="F37" s="6"/>
      <c r="G37" s="6"/>
      <c r="H37" s="6"/>
      <c r="I37" s="6"/>
      <c r="J37" s="6"/>
      <c r="K37" s="6"/>
      <c r="L37" s="6"/>
      <c r="M37" s="6"/>
      <c r="N37" s="6"/>
      <c r="O37" s="6"/>
      <c r="P37" s="47" t="s">
        <v>51</v>
      </c>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8" customHeight="1" x14ac:dyDescent="0.2">
      <c r="A38" s="6"/>
      <c r="B38" s="6"/>
      <c r="C38" s="62"/>
      <c r="D38" s="6"/>
      <c r="E38" s="6"/>
      <c r="F38" s="6"/>
      <c r="G38" s="6"/>
      <c r="H38" s="6"/>
      <c r="I38" s="6"/>
      <c r="J38" s="6"/>
      <c r="K38" s="6"/>
      <c r="L38" s="6"/>
      <c r="M38" s="6"/>
      <c r="N38" s="6"/>
      <c r="O38" s="6"/>
      <c r="P38" s="6"/>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x14ac:dyDescent="0.2">
      <c r="A39" s="6"/>
      <c r="B39" s="26" t="s">
        <v>52</v>
      </c>
      <c r="C39" s="63"/>
      <c r="D39" s="6"/>
      <c r="E39" s="6"/>
      <c r="F39" s="6"/>
      <c r="G39" s="6"/>
      <c r="H39" s="6"/>
      <c r="I39" s="6"/>
      <c r="J39" s="6"/>
      <c r="K39" s="6"/>
      <c r="L39" s="6"/>
      <c r="M39" s="6"/>
      <c r="N39" s="6"/>
      <c r="O39" s="6"/>
      <c r="P39" s="6"/>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8" customHeight="1" x14ac:dyDescent="0.2">
      <c r="A40" s="6"/>
      <c r="B40" s="6"/>
      <c r="C40" s="62"/>
      <c r="D40" s="6"/>
      <c r="E40" s="6"/>
      <c r="F40" s="6"/>
      <c r="G40" s="6"/>
      <c r="H40" s="6"/>
      <c r="I40" s="6"/>
      <c r="J40" s="6"/>
      <c r="K40" s="6"/>
      <c r="L40" s="6"/>
      <c r="M40" s="6"/>
      <c r="N40" s="6"/>
      <c r="O40" s="6"/>
      <c r="P40" s="6"/>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8" customHeight="1" x14ac:dyDescent="0.2">
      <c r="A41" s="6"/>
      <c r="B41" s="26" t="s">
        <v>53</v>
      </c>
      <c r="C41" s="50"/>
      <c r="D41" s="6"/>
      <c r="E41" s="6"/>
      <c r="F41" s="6"/>
      <c r="G41" s="6"/>
      <c r="H41" s="6"/>
      <c r="I41" s="6"/>
      <c r="J41" s="6"/>
      <c r="K41" s="6"/>
      <c r="L41" s="6"/>
      <c r="M41" s="6"/>
      <c r="N41" s="6"/>
      <c r="O41" s="6"/>
      <c r="P41" s="6"/>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8" customHeight="1" x14ac:dyDescent="0.2">
      <c r="A42" s="6"/>
      <c r="B42" s="6"/>
      <c r="C42" s="62"/>
      <c r="D42" s="6"/>
      <c r="E42" s="6"/>
      <c r="F42" s="6"/>
      <c r="G42" s="6"/>
      <c r="H42" s="6"/>
      <c r="I42" s="6"/>
      <c r="J42" s="6"/>
      <c r="K42" s="6"/>
      <c r="L42" s="6"/>
      <c r="M42" s="6"/>
      <c r="N42" s="6"/>
      <c r="O42" s="6"/>
      <c r="P42" s="47" t="s">
        <v>54</v>
      </c>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8" customHeight="1" x14ac:dyDescent="0.2">
      <c r="A43" s="6"/>
      <c r="B43" s="26" t="s">
        <v>55</v>
      </c>
      <c r="C43" s="64"/>
      <c r="D43" s="6"/>
      <c r="E43" s="46" t="s">
        <v>324</v>
      </c>
      <c r="F43" s="6"/>
      <c r="G43" s="6"/>
      <c r="H43" s="6"/>
      <c r="I43" s="6"/>
      <c r="J43" s="6"/>
      <c r="K43" s="6"/>
      <c r="L43" s="6"/>
      <c r="M43" s="6"/>
      <c r="N43" s="6"/>
      <c r="O43" s="6"/>
      <c r="P43" s="47" t="s">
        <v>56</v>
      </c>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8" customHeight="1" x14ac:dyDescent="0.2">
      <c r="A44" s="6"/>
      <c r="B44" s="6"/>
      <c r="C44" s="62"/>
      <c r="D44" s="6"/>
      <c r="E44" s="6"/>
      <c r="F44" s="6"/>
      <c r="G44" s="6"/>
      <c r="H44" s="6"/>
      <c r="I44" s="6"/>
      <c r="J44" s="6"/>
      <c r="K44" s="6"/>
      <c r="L44" s="6"/>
      <c r="M44" s="6"/>
      <c r="N44" s="6"/>
      <c r="O44" s="6"/>
      <c r="P44" s="47"/>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8" customHeight="1" x14ac:dyDescent="0.2">
      <c r="A45" s="6"/>
      <c r="B45" s="26" t="s">
        <v>57</v>
      </c>
      <c r="C45" s="50"/>
      <c r="D45" s="6"/>
      <c r="E45" s="6"/>
      <c r="F45" s="6"/>
      <c r="G45" s="6"/>
      <c r="H45" s="6"/>
      <c r="I45" s="6"/>
      <c r="J45" s="6"/>
      <c r="K45" s="6"/>
      <c r="L45" s="6"/>
      <c r="M45" s="6"/>
      <c r="N45" s="6"/>
      <c r="O45" s="6"/>
      <c r="P45" s="47" t="s">
        <v>58</v>
      </c>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8" customHeight="1" x14ac:dyDescent="0.2">
      <c r="A46" s="6"/>
      <c r="B46" s="6"/>
      <c r="C46" s="62"/>
      <c r="D46" s="6"/>
      <c r="E46" s="6"/>
      <c r="F46" s="6"/>
      <c r="G46" s="6"/>
      <c r="H46" s="6"/>
      <c r="I46" s="6"/>
      <c r="J46" s="6"/>
      <c r="K46" s="6"/>
      <c r="L46" s="6"/>
      <c r="M46" s="6"/>
      <c r="N46" s="6"/>
      <c r="O46" s="6"/>
      <c r="P46" s="47" t="s">
        <v>59</v>
      </c>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8" customHeight="1" x14ac:dyDescent="0.2">
      <c r="A47" s="6"/>
      <c r="B47" s="26" t="s">
        <v>60</v>
      </c>
      <c r="C47" s="50"/>
      <c r="D47" s="6"/>
      <c r="E47" s="6"/>
      <c r="F47" s="6"/>
      <c r="G47" s="6"/>
      <c r="H47" s="6"/>
      <c r="I47" s="6"/>
      <c r="J47" s="6"/>
      <c r="K47" s="6"/>
      <c r="L47" s="6"/>
      <c r="M47" s="6"/>
      <c r="N47" s="6"/>
      <c r="O47" s="6"/>
      <c r="P47" s="47" t="s">
        <v>61</v>
      </c>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8" customHeight="1" x14ac:dyDescent="0.2">
      <c r="A48" s="6"/>
      <c r="B48" s="6"/>
      <c r="C48" s="62"/>
      <c r="D48" s="6"/>
      <c r="E48" s="6"/>
      <c r="F48" s="6"/>
      <c r="G48" s="6"/>
      <c r="H48" s="6"/>
      <c r="I48" s="6"/>
      <c r="J48" s="6"/>
      <c r="K48" s="6"/>
      <c r="L48" s="6"/>
      <c r="M48" s="6"/>
      <c r="N48" s="6"/>
      <c r="O48" s="6"/>
      <c r="P48" s="55"/>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x14ac:dyDescent="0.2">
      <c r="A49" s="6"/>
      <c r="B49" s="26" t="s">
        <v>62</v>
      </c>
      <c r="C49" s="50"/>
      <c r="D49" s="6"/>
      <c r="E49" s="6"/>
      <c r="F49" s="6"/>
      <c r="G49" s="6"/>
      <c r="H49" s="6"/>
      <c r="I49" s="6"/>
      <c r="J49" s="6"/>
      <c r="K49" s="6"/>
      <c r="L49" s="6"/>
      <c r="M49" s="6"/>
      <c r="N49" s="6"/>
      <c r="O49" s="6"/>
      <c r="P49" s="47" t="s">
        <v>63</v>
      </c>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x14ac:dyDescent="0.2">
      <c r="A50" s="6"/>
      <c r="B50" s="6"/>
      <c r="C50" s="62"/>
      <c r="D50" s="6"/>
      <c r="E50" s="6"/>
      <c r="F50" s="6"/>
      <c r="G50" s="6"/>
      <c r="H50" s="6"/>
      <c r="I50" s="6"/>
      <c r="J50" s="6"/>
      <c r="K50" s="6"/>
      <c r="L50" s="6"/>
      <c r="M50" s="6"/>
      <c r="N50" s="6"/>
      <c r="O50" s="6"/>
      <c r="P50" s="47" t="s">
        <v>64</v>
      </c>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x14ac:dyDescent="0.2">
      <c r="A51" s="6"/>
      <c r="B51" s="26" t="s">
        <v>65</v>
      </c>
      <c r="C51" s="50"/>
      <c r="D51" s="6"/>
      <c r="E51" s="6"/>
      <c r="F51" s="6"/>
      <c r="G51" s="6"/>
      <c r="H51" s="6"/>
      <c r="I51" s="6"/>
      <c r="J51" s="6"/>
      <c r="K51" s="6"/>
      <c r="L51" s="6"/>
      <c r="M51" s="6"/>
      <c r="N51" s="6"/>
      <c r="O51" s="6"/>
      <c r="P51" s="47" t="s">
        <v>66</v>
      </c>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4" customHeight="1" x14ac:dyDescent="0.2">
      <c r="A52" s="6"/>
      <c r="B52" s="6"/>
      <c r="C52" s="6"/>
      <c r="D52" s="6"/>
      <c r="E52" s="6"/>
      <c r="F52" s="6"/>
      <c r="G52" s="6"/>
      <c r="H52" s="6"/>
      <c r="I52" s="6"/>
      <c r="J52" s="6"/>
      <c r="K52" s="6"/>
      <c r="L52" s="6"/>
      <c r="M52" s="6"/>
      <c r="N52" s="6"/>
      <c r="O52" s="6"/>
      <c r="P52" s="47" t="s">
        <v>61</v>
      </c>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4" customHeight="1" x14ac:dyDescent="0.2">
      <c r="A53" s="25"/>
      <c r="B53" s="6"/>
      <c r="C53" s="6"/>
      <c r="D53" s="6"/>
      <c r="E53" s="6"/>
      <c r="F53" s="6"/>
      <c r="G53" s="6"/>
      <c r="H53" s="6"/>
      <c r="I53" s="6"/>
      <c r="J53" s="6"/>
      <c r="K53" s="6"/>
      <c r="L53" s="6"/>
      <c r="M53" s="6"/>
      <c r="N53" s="6"/>
      <c r="O53" s="6"/>
      <c r="P53" s="47"/>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4" customHeight="1" x14ac:dyDescent="0.2">
      <c r="A54" s="6"/>
      <c r="B54" s="6"/>
      <c r="C54" s="6"/>
      <c r="D54" s="6"/>
      <c r="E54" s="6"/>
      <c r="F54" s="6"/>
      <c r="G54" s="6"/>
      <c r="H54" s="6"/>
      <c r="I54" s="6"/>
      <c r="J54" s="6"/>
      <c r="K54" s="6"/>
      <c r="L54" s="6"/>
      <c r="M54" s="6"/>
      <c r="N54" s="6"/>
      <c r="O54" s="6"/>
      <c r="P54" s="47" t="s">
        <v>67</v>
      </c>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7" customHeight="1" x14ac:dyDescent="0.2">
      <c r="A55" s="65" t="s">
        <v>68</v>
      </c>
      <c r="B55" s="6"/>
      <c r="C55" s="6"/>
      <c r="D55" s="6"/>
      <c r="E55" s="6"/>
      <c r="F55" s="6"/>
      <c r="G55" s="6"/>
      <c r="H55" s="6"/>
      <c r="I55" s="6"/>
      <c r="J55" s="6"/>
      <c r="K55" s="6"/>
      <c r="L55" s="6"/>
      <c r="M55" s="6"/>
      <c r="N55" s="6"/>
      <c r="O55" s="6"/>
      <c r="P55" s="47" t="s">
        <v>69</v>
      </c>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s="68" customFormat="1" ht="13" customHeight="1" x14ac:dyDescent="0.15">
      <c r="A56" s="66" t="s">
        <v>70</v>
      </c>
      <c r="B56" s="67"/>
      <c r="C56" s="67"/>
      <c r="D56" s="67"/>
      <c r="E56" s="67"/>
      <c r="F56" s="67"/>
      <c r="G56" s="67"/>
      <c r="H56" s="67"/>
      <c r="I56" s="67"/>
      <c r="J56" s="67"/>
      <c r="K56" s="67"/>
      <c r="L56" s="67"/>
      <c r="M56" s="67"/>
      <c r="N56" s="67"/>
      <c r="O56" s="67"/>
      <c r="P56" s="67" t="s">
        <v>71</v>
      </c>
    </row>
    <row r="57" spans="1:1024" ht="90" customHeight="1" x14ac:dyDescent="0.2">
      <c r="A57" s="393" t="s">
        <v>323</v>
      </c>
      <c r="B57" s="393"/>
      <c r="C57" s="393"/>
      <c r="D57" s="393"/>
      <c r="E57" s="393"/>
      <c r="F57" s="393"/>
      <c r="G57" s="393"/>
      <c r="H57" s="393"/>
      <c r="I57" s="393"/>
      <c r="J57" s="393"/>
      <c r="K57" s="393"/>
      <c r="L57" s="6"/>
      <c r="M57" s="6"/>
      <c r="N57" s="6"/>
      <c r="O57" s="6"/>
      <c r="P57" s="47" t="s">
        <v>61</v>
      </c>
      <c r="Q57"/>
      <c r="R57"/>
      <c r="S57"/>
    </row>
    <row r="58" spans="1:1024" ht="55.5" customHeight="1" x14ac:dyDescent="0.2">
      <c r="A58" s="394" t="s">
        <v>72</v>
      </c>
      <c r="B58" s="394"/>
      <c r="C58" s="394"/>
      <c r="D58" s="394"/>
      <c r="E58" s="394"/>
      <c r="F58" s="394"/>
      <c r="G58" s="394"/>
      <c r="H58" s="394"/>
      <c r="I58" s="394"/>
      <c r="J58" s="394"/>
      <c r="K58" s="394"/>
      <c r="L58" s="6"/>
      <c r="M58" s="6"/>
      <c r="N58" s="6"/>
      <c r="O58" s="6"/>
      <c r="P58" s="6"/>
      <c r="Q58"/>
      <c r="R58"/>
      <c r="S58"/>
    </row>
    <row r="59" spans="1:1024" ht="14" customHeight="1" x14ac:dyDescent="0.2">
      <c r="A59" s="6"/>
      <c r="B59" s="6"/>
      <c r="C59" s="6"/>
      <c r="D59" s="6"/>
      <c r="E59" s="6"/>
      <c r="F59" s="6"/>
      <c r="G59" s="6"/>
      <c r="H59" s="6"/>
      <c r="I59" s="6"/>
      <c r="J59" s="6"/>
      <c r="K59" s="6"/>
      <c r="L59" s="6"/>
      <c r="M59" s="6"/>
      <c r="N59" s="6"/>
      <c r="O59" s="6"/>
      <c r="P59" s="6"/>
      <c r="Q59"/>
      <c r="R59"/>
      <c r="S59"/>
    </row>
    <row r="60" spans="1:1024" ht="14" customHeight="1" x14ac:dyDescent="0.2">
      <c r="A60" s="6"/>
      <c r="B60" s="6"/>
      <c r="C60" s="6"/>
      <c r="D60" s="6"/>
      <c r="E60" s="6"/>
      <c r="F60" s="6"/>
      <c r="G60" s="6"/>
      <c r="H60" s="6"/>
      <c r="I60" s="6"/>
      <c r="J60" s="6"/>
      <c r="K60" s="6"/>
      <c r="L60" s="6"/>
      <c r="M60" s="6"/>
      <c r="N60" s="6"/>
      <c r="O60" s="6"/>
      <c r="P60" s="6"/>
      <c r="Q60"/>
      <c r="R60"/>
      <c r="S60"/>
    </row>
    <row r="61" spans="1:1024" ht="17" customHeight="1" x14ac:dyDescent="0.2">
      <c r="A61" s="395" t="s">
        <v>319</v>
      </c>
      <c r="B61" s="395"/>
      <c r="C61" s="395"/>
      <c r="D61" s="395"/>
      <c r="E61" s="395"/>
      <c r="F61" s="395"/>
      <c r="G61" s="395"/>
      <c r="H61" s="395"/>
      <c r="I61" s="395"/>
      <c r="J61" s="395"/>
      <c r="K61" s="6"/>
      <c r="L61" s="6"/>
      <c r="M61" s="6"/>
      <c r="N61" s="6"/>
      <c r="O61" s="6"/>
      <c r="P61" s="6"/>
      <c r="Q61"/>
      <c r="R61"/>
      <c r="S61"/>
    </row>
    <row r="62" spans="1:1024" ht="14" customHeight="1" x14ac:dyDescent="0.2">
      <c r="A62" s="388" t="s">
        <v>73</v>
      </c>
      <c r="B62" s="388"/>
      <c r="C62" s="388"/>
      <c r="D62" s="388"/>
      <c r="E62" s="388"/>
      <c r="F62" s="388"/>
      <c r="G62" s="388"/>
      <c r="H62" s="388"/>
      <c r="I62" s="388"/>
      <c r="J62" s="388"/>
      <c r="K62" s="6"/>
      <c r="L62" s="6"/>
      <c r="M62" s="6"/>
      <c r="N62" s="6"/>
      <c r="O62" s="6"/>
      <c r="P62" s="6"/>
      <c r="Q62"/>
      <c r="R62"/>
      <c r="S62"/>
    </row>
    <row r="63" spans="1:1024" ht="14" customHeight="1" x14ac:dyDescent="0.2">
      <c r="A63" s="390" t="s">
        <v>74</v>
      </c>
      <c r="B63" s="390"/>
      <c r="C63" s="390"/>
      <c r="D63" s="390"/>
      <c r="E63" s="390"/>
      <c r="F63" s="390"/>
      <c r="G63" s="390"/>
      <c r="H63" s="390"/>
      <c r="I63" s="390"/>
      <c r="J63" s="390"/>
      <c r="K63" s="6"/>
      <c r="L63" s="6"/>
      <c r="M63" s="6"/>
      <c r="N63" s="6"/>
      <c r="O63" s="6"/>
      <c r="P63" s="6"/>
      <c r="Q63"/>
      <c r="R63"/>
      <c r="S63"/>
    </row>
    <row r="64" spans="1:1024" ht="70.5" customHeight="1" x14ac:dyDescent="0.2">
      <c r="A64" s="388" t="s">
        <v>75</v>
      </c>
      <c r="B64" s="388"/>
      <c r="C64" s="388"/>
      <c r="D64" s="388"/>
      <c r="E64" s="388"/>
      <c r="F64" s="388"/>
      <c r="G64" s="388"/>
      <c r="H64" s="388"/>
      <c r="I64" s="388"/>
      <c r="J64" s="388"/>
      <c r="K64" s="6"/>
      <c r="L64" s="6"/>
      <c r="M64" s="6"/>
      <c r="N64" s="6"/>
      <c r="O64" s="6"/>
      <c r="P64" s="6"/>
      <c r="Q64"/>
      <c r="R64"/>
      <c r="S64"/>
    </row>
    <row r="65" spans="1:19" ht="45" customHeight="1" x14ac:dyDescent="0.2">
      <c r="A65" s="388" t="s">
        <v>76</v>
      </c>
      <c r="B65" s="388"/>
      <c r="C65" s="388"/>
      <c r="D65" s="388"/>
      <c r="E65" s="388"/>
      <c r="F65" s="388"/>
      <c r="G65" s="388"/>
      <c r="H65" s="388"/>
      <c r="I65" s="388"/>
      <c r="J65" s="388"/>
      <c r="K65" s="6"/>
      <c r="L65" s="6"/>
      <c r="M65" s="6"/>
      <c r="N65" s="6"/>
      <c r="O65" s="6"/>
      <c r="P65" s="6"/>
      <c r="Q65"/>
      <c r="R65"/>
      <c r="S65"/>
    </row>
    <row r="66" spans="1:19" ht="45" customHeight="1" x14ac:dyDescent="0.2">
      <c r="A66" s="388" t="s">
        <v>77</v>
      </c>
      <c r="B66" s="388"/>
      <c r="C66" s="388"/>
      <c r="D66" s="388"/>
      <c r="E66" s="388"/>
      <c r="F66" s="388"/>
      <c r="G66" s="388"/>
      <c r="H66" s="388"/>
      <c r="I66" s="388"/>
      <c r="J66" s="388"/>
      <c r="K66" s="6"/>
      <c r="L66" s="6"/>
      <c r="M66" s="6"/>
      <c r="N66" s="6"/>
      <c r="O66" s="6"/>
      <c r="P66" s="6"/>
      <c r="Q66"/>
      <c r="R66"/>
      <c r="S66"/>
    </row>
    <row r="67" spans="1:19" ht="45" customHeight="1" x14ac:dyDescent="0.2">
      <c r="A67" s="388" t="s">
        <v>78</v>
      </c>
      <c r="B67" s="388"/>
      <c r="C67" s="388"/>
      <c r="D67" s="388"/>
      <c r="E67" s="388"/>
      <c r="F67" s="388"/>
      <c r="G67" s="388"/>
      <c r="H67" s="388"/>
      <c r="I67" s="388"/>
      <c r="J67" s="388"/>
      <c r="K67" s="6"/>
      <c r="L67" s="6"/>
      <c r="M67" s="6"/>
      <c r="N67" s="6"/>
      <c r="O67" s="6"/>
      <c r="P67" s="6"/>
      <c r="Q67"/>
      <c r="R67"/>
      <c r="S67"/>
    </row>
    <row r="68" spans="1:19" ht="57.75" customHeight="1" x14ac:dyDescent="0.2">
      <c r="A68" s="388" t="s">
        <v>79</v>
      </c>
      <c r="B68" s="388"/>
      <c r="C68" s="388"/>
      <c r="D68" s="388"/>
      <c r="E68" s="388"/>
      <c r="F68" s="388"/>
      <c r="G68" s="388"/>
      <c r="H68" s="388"/>
      <c r="I68" s="388"/>
      <c r="J68" s="388"/>
      <c r="K68" s="6"/>
      <c r="L68" s="6"/>
      <c r="M68" s="6"/>
      <c r="N68" s="6"/>
      <c r="O68" s="6"/>
      <c r="P68" s="6"/>
      <c r="Q68"/>
      <c r="R68"/>
      <c r="S68"/>
    </row>
    <row r="69" spans="1:19" ht="30" customHeight="1" x14ac:dyDescent="0.2">
      <c r="A69" s="389" t="s">
        <v>80</v>
      </c>
      <c r="B69" s="389"/>
      <c r="C69" s="389"/>
      <c r="D69" s="389"/>
      <c r="E69" s="389"/>
      <c r="F69" s="389"/>
      <c r="G69" s="389"/>
      <c r="H69" s="389"/>
      <c r="I69" s="389"/>
      <c r="J69" s="389"/>
      <c r="K69" s="6"/>
      <c r="L69" s="6"/>
      <c r="M69" s="6"/>
      <c r="N69" s="6"/>
      <c r="O69" s="6"/>
      <c r="P69" s="6"/>
      <c r="Q69"/>
      <c r="R69"/>
      <c r="S69"/>
    </row>
    <row r="70" spans="1:19" ht="14" customHeight="1" x14ac:dyDescent="0.2">
      <c r="A70" s="47"/>
      <c r="B70" s="47"/>
      <c r="C70" s="47"/>
      <c r="D70" s="6"/>
      <c r="E70" s="6"/>
      <c r="F70" s="6"/>
      <c r="G70" s="6"/>
      <c r="H70" s="6"/>
      <c r="I70" s="6"/>
      <c r="J70" s="6"/>
      <c r="O70" s="69"/>
      <c r="Q70" s="69"/>
      <c r="R70" s="69"/>
      <c r="S70" s="69"/>
    </row>
    <row r="71" spans="1:19" ht="14" customHeight="1" x14ac:dyDescent="0.2">
      <c r="A71" s="47"/>
      <c r="B71" s="70" t="s">
        <v>28</v>
      </c>
      <c r="C71" s="47"/>
      <c r="D71" s="6"/>
      <c r="E71" s="6"/>
      <c r="F71" s="6"/>
      <c r="G71" s="6"/>
      <c r="H71" s="6"/>
      <c r="I71" s="6"/>
      <c r="J71" s="6"/>
      <c r="O71" s="69"/>
      <c r="Q71" s="69"/>
      <c r="R71" s="69"/>
      <c r="S71" s="69"/>
    </row>
    <row r="72" spans="1:19" ht="15" customHeight="1" x14ac:dyDescent="0.2">
      <c r="A72" s="71"/>
      <c r="B72" s="72" t="s">
        <v>255</v>
      </c>
      <c r="C72" s="47"/>
      <c r="D72" s="6"/>
      <c r="E72" s="6"/>
      <c r="F72" s="6"/>
      <c r="G72" s="6"/>
      <c r="H72" s="6"/>
      <c r="I72" s="6"/>
      <c r="J72" s="6"/>
      <c r="O72" s="69"/>
      <c r="Q72" s="69"/>
      <c r="R72" s="69"/>
      <c r="S72" s="69"/>
    </row>
    <row r="73" spans="1:19" ht="14" customHeight="1" x14ac:dyDescent="0.2">
      <c r="A73" s="73"/>
      <c r="B73" s="72" t="s">
        <v>256</v>
      </c>
      <c r="C73" s="47"/>
      <c r="D73" s="6"/>
      <c r="E73" s="6"/>
      <c r="F73" s="6"/>
      <c r="G73" s="6"/>
      <c r="H73" s="6"/>
      <c r="I73" s="6"/>
      <c r="J73" s="6"/>
      <c r="O73" s="69"/>
      <c r="Q73" s="69"/>
      <c r="R73" s="69"/>
      <c r="S73" s="69"/>
    </row>
    <row r="74" spans="1:19" ht="15" customHeight="1" x14ac:dyDescent="0.2">
      <c r="A74" s="74"/>
      <c r="B74" s="72" t="s">
        <v>257</v>
      </c>
      <c r="C74" s="47"/>
      <c r="D74" s="6"/>
      <c r="E74" s="6"/>
      <c r="F74" s="6"/>
      <c r="G74" s="6"/>
      <c r="H74" s="6"/>
      <c r="I74" s="6"/>
      <c r="J74" s="6"/>
      <c r="O74" s="69"/>
      <c r="Q74" s="69"/>
      <c r="R74" s="69"/>
      <c r="S74" s="69"/>
    </row>
    <row r="75" spans="1:19" ht="14" customHeight="1" x14ac:dyDescent="0.2">
      <c r="A75" s="47"/>
      <c r="B75" s="72" t="s">
        <v>258</v>
      </c>
      <c r="C75" s="47"/>
      <c r="D75" s="6"/>
      <c r="E75" s="6"/>
      <c r="F75" s="6"/>
      <c r="G75" s="6"/>
      <c r="H75" s="6"/>
      <c r="I75" s="6"/>
      <c r="J75" s="6"/>
      <c r="O75" s="69"/>
      <c r="Q75" s="69"/>
      <c r="R75" s="69"/>
      <c r="S75" s="69"/>
    </row>
    <row r="76" spans="1:19" ht="14" customHeight="1" x14ac:dyDescent="0.2">
      <c r="A76" s="47"/>
      <c r="B76" s="72" t="s">
        <v>259</v>
      </c>
      <c r="C76" s="47"/>
      <c r="D76" s="6"/>
      <c r="E76" s="6"/>
      <c r="F76" s="6"/>
      <c r="G76" s="6"/>
      <c r="H76" s="6"/>
      <c r="I76" s="6"/>
      <c r="J76" s="6"/>
      <c r="O76" s="69"/>
      <c r="Q76" s="69"/>
      <c r="R76" s="69"/>
      <c r="S76" s="69"/>
    </row>
    <row r="77" spans="1:19" ht="14" customHeight="1" x14ac:dyDescent="0.2">
      <c r="A77" s="47"/>
      <c r="B77" s="72" t="s">
        <v>260</v>
      </c>
      <c r="C77" s="47"/>
      <c r="D77" s="6"/>
      <c r="E77" s="6"/>
      <c r="F77" s="6"/>
      <c r="G77" s="6"/>
      <c r="H77" s="6"/>
      <c r="I77" s="6"/>
      <c r="J77" s="6"/>
      <c r="O77" s="69"/>
      <c r="Q77" s="69"/>
      <c r="R77" s="69"/>
      <c r="S77" s="69"/>
    </row>
    <row r="78" spans="1:19" ht="14" customHeight="1" x14ac:dyDescent="0.2">
      <c r="A78" s="47"/>
      <c r="B78" s="72" t="s">
        <v>261</v>
      </c>
      <c r="C78" s="47"/>
      <c r="D78" s="6"/>
      <c r="E78" s="6"/>
      <c r="F78" s="6"/>
      <c r="G78" s="6"/>
      <c r="H78" s="6"/>
      <c r="I78" s="6"/>
      <c r="J78" s="6"/>
      <c r="O78" s="69"/>
      <c r="Q78" s="69"/>
      <c r="R78" s="69"/>
      <c r="S78" s="69"/>
    </row>
    <row r="79" spans="1:19" ht="14" customHeight="1" x14ac:dyDescent="0.2">
      <c r="A79" s="47"/>
      <c r="B79" s="72" t="s">
        <v>262</v>
      </c>
      <c r="C79" s="47"/>
      <c r="D79" s="6"/>
      <c r="E79" s="6"/>
      <c r="F79" s="6"/>
      <c r="G79" s="6"/>
      <c r="H79" s="6"/>
      <c r="I79" s="6"/>
      <c r="J79" s="6"/>
      <c r="O79" s="69"/>
      <c r="Q79" s="69"/>
      <c r="R79" s="69"/>
      <c r="S79" s="69"/>
    </row>
    <row r="80" spans="1:19" ht="14" customHeight="1" x14ac:dyDescent="0.2">
      <c r="A80" s="47"/>
      <c r="B80" s="72" t="s">
        <v>263</v>
      </c>
      <c r="C80" s="47"/>
      <c r="D80" s="6"/>
      <c r="E80" s="6"/>
      <c r="F80" s="6"/>
      <c r="G80" s="6"/>
      <c r="H80" s="6"/>
      <c r="I80" s="6"/>
      <c r="J80" s="6"/>
      <c r="O80" s="69"/>
      <c r="Q80" s="69"/>
      <c r="R80" s="69"/>
      <c r="S80" s="69"/>
    </row>
    <row r="81" spans="1:19" ht="14" customHeight="1" x14ac:dyDescent="0.2">
      <c r="A81" s="47"/>
      <c r="B81" s="72" t="s">
        <v>264</v>
      </c>
      <c r="C81" s="47"/>
      <c r="D81" s="6"/>
      <c r="E81" s="6"/>
      <c r="F81" s="6"/>
      <c r="G81" s="6"/>
      <c r="H81" s="6"/>
      <c r="I81" s="6"/>
      <c r="J81" s="6"/>
      <c r="O81" s="69"/>
      <c r="Q81" s="69"/>
      <c r="R81" s="69"/>
      <c r="S81" s="69"/>
    </row>
    <row r="82" spans="1:19" ht="14" customHeight="1" x14ac:dyDescent="0.2">
      <c r="A82" s="47"/>
      <c r="B82" s="72" t="s">
        <v>265</v>
      </c>
      <c r="C82" s="47"/>
      <c r="D82" s="6"/>
      <c r="E82" s="6"/>
      <c r="F82" s="6"/>
      <c r="G82" s="6"/>
      <c r="H82" s="6"/>
      <c r="I82" s="6"/>
      <c r="J82" s="6"/>
      <c r="O82" s="69"/>
      <c r="Q82" s="69"/>
      <c r="R82" s="69"/>
      <c r="S82" s="69"/>
    </row>
    <row r="83" spans="1:19" ht="14" customHeight="1" x14ac:dyDescent="0.2">
      <c r="A83" s="47"/>
      <c r="B83" s="72" t="s">
        <v>266</v>
      </c>
      <c r="C83" s="47"/>
      <c r="D83" s="6"/>
      <c r="E83" s="6"/>
      <c r="F83" s="6"/>
      <c r="G83" s="6"/>
      <c r="H83" s="6"/>
      <c r="I83" s="6"/>
      <c r="J83" s="6"/>
      <c r="O83" s="69"/>
      <c r="Q83" s="69"/>
      <c r="R83" s="69"/>
      <c r="S83" s="69"/>
    </row>
    <row r="84" spans="1:19" ht="14" customHeight="1" x14ac:dyDescent="0.2">
      <c r="A84" s="47"/>
      <c r="B84" s="72" t="s">
        <v>267</v>
      </c>
      <c r="C84" s="47"/>
      <c r="D84" s="6"/>
      <c r="E84" s="6"/>
      <c r="F84" s="6"/>
      <c r="G84" s="6"/>
      <c r="H84" s="6"/>
      <c r="I84" s="6"/>
      <c r="J84" s="6"/>
      <c r="O84" s="69"/>
      <c r="Q84" s="69"/>
      <c r="R84" s="69"/>
      <c r="S84" s="69"/>
    </row>
    <row r="85" spans="1:19" ht="14" customHeight="1" x14ac:dyDescent="0.2">
      <c r="A85" s="47"/>
      <c r="B85" s="72" t="s">
        <v>268</v>
      </c>
      <c r="C85" s="47"/>
      <c r="D85" s="6"/>
      <c r="E85" s="6"/>
      <c r="F85" s="6"/>
      <c r="G85" s="6"/>
      <c r="H85" s="6"/>
      <c r="I85" s="6"/>
      <c r="J85" s="6"/>
      <c r="O85" s="69"/>
      <c r="Q85" s="69"/>
      <c r="R85" s="69"/>
      <c r="S85" s="69"/>
    </row>
    <row r="86" spans="1:19" ht="14" customHeight="1" x14ac:dyDescent="0.2">
      <c r="A86" s="47"/>
      <c r="B86" s="72" t="s">
        <v>269</v>
      </c>
      <c r="C86" s="47"/>
      <c r="D86" s="6"/>
      <c r="E86" s="6"/>
      <c r="F86" s="6"/>
      <c r="G86" s="6"/>
      <c r="H86" s="6"/>
      <c r="I86" s="6"/>
      <c r="J86" s="6"/>
      <c r="O86" s="69"/>
      <c r="Q86" s="69"/>
      <c r="R86" s="69"/>
      <c r="S86" s="69"/>
    </row>
    <row r="87" spans="1:19" ht="14" customHeight="1" x14ac:dyDescent="0.2">
      <c r="A87" s="47"/>
      <c r="B87" s="72" t="s">
        <v>270</v>
      </c>
      <c r="C87" s="47"/>
      <c r="D87" s="6"/>
      <c r="E87" s="6"/>
      <c r="F87" s="6"/>
      <c r="G87" s="6"/>
      <c r="H87" s="6"/>
      <c r="I87" s="6"/>
      <c r="J87" s="6"/>
      <c r="O87" s="69"/>
      <c r="Q87" s="69"/>
      <c r="R87" s="69"/>
      <c r="S87" s="69"/>
    </row>
    <row r="88" spans="1:19" ht="14" customHeight="1" x14ac:dyDescent="0.2">
      <c r="A88" s="47"/>
      <c r="B88" s="72" t="s">
        <v>271</v>
      </c>
      <c r="C88" s="47"/>
      <c r="D88" s="6"/>
      <c r="E88" s="6"/>
      <c r="F88" s="6"/>
      <c r="G88" s="6"/>
      <c r="H88" s="6"/>
      <c r="I88" s="6"/>
      <c r="J88" s="6"/>
      <c r="O88" s="69"/>
      <c r="Q88" s="69"/>
      <c r="R88" s="69"/>
      <c r="S88" s="69"/>
    </row>
    <row r="89" spans="1:19" ht="14" customHeight="1" x14ac:dyDescent="0.2">
      <c r="A89" s="47"/>
      <c r="B89" s="72" t="s">
        <v>272</v>
      </c>
      <c r="C89" s="47"/>
      <c r="D89" s="6"/>
      <c r="E89" s="6"/>
      <c r="F89" s="6"/>
      <c r="G89" s="6"/>
      <c r="H89" s="6"/>
      <c r="I89" s="6"/>
      <c r="J89" s="6"/>
      <c r="O89" s="69"/>
      <c r="Q89" s="69"/>
      <c r="R89" s="69"/>
      <c r="S89" s="69"/>
    </row>
    <row r="90" spans="1:19" ht="14" customHeight="1" x14ac:dyDescent="0.2">
      <c r="A90" s="47"/>
      <c r="B90" s="72" t="s">
        <v>273</v>
      </c>
      <c r="C90" s="47"/>
      <c r="D90" s="6"/>
      <c r="E90" s="6"/>
      <c r="F90" s="6"/>
      <c r="G90" s="6"/>
      <c r="H90" s="6"/>
      <c r="I90" s="6"/>
      <c r="J90" s="6"/>
      <c r="O90" s="69"/>
      <c r="Q90" s="69"/>
      <c r="R90" s="69"/>
      <c r="S90" s="69"/>
    </row>
    <row r="91" spans="1:19" ht="14" customHeight="1" x14ac:dyDescent="0.2">
      <c r="A91" s="47"/>
      <c r="B91" s="72" t="s">
        <v>274</v>
      </c>
      <c r="C91" s="47"/>
      <c r="D91" s="6"/>
      <c r="E91" s="6"/>
      <c r="F91" s="6"/>
      <c r="G91" s="6"/>
      <c r="H91" s="6"/>
      <c r="I91" s="6"/>
      <c r="J91" s="6"/>
      <c r="O91" s="69"/>
      <c r="Q91" s="69"/>
      <c r="R91" s="69"/>
      <c r="S91" s="69"/>
    </row>
    <row r="92" spans="1:19" ht="14" customHeight="1" x14ac:dyDescent="0.2">
      <c r="A92" s="47"/>
      <c r="B92" s="72" t="s">
        <v>275</v>
      </c>
      <c r="C92" s="47"/>
      <c r="D92" s="6"/>
      <c r="E92" s="6"/>
      <c r="F92" s="6"/>
      <c r="G92" s="6"/>
      <c r="H92" s="6"/>
      <c r="I92" s="6"/>
      <c r="J92" s="6"/>
      <c r="O92" s="69"/>
      <c r="Q92" s="69"/>
      <c r="R92" s="69"/>
      <c r="S92" s="69"/>
    </row>
    <row r="93" spans="1:19" ht="14" customHeight="1" x14ac:dyDescent="0.2">
      <c r="A93" s="47"/>
      <c r="B93" s="72" t="s">
        <v>276</v>
      </c>
      <c r="C93" s="47"/>
      <c r="D93" s="6"/>
      <c r="E93" s="6"/>
      <c r="F93" s="6"/>
      <c r="G93" s="6"/>
      <c r="H93" s="6"/>
      <c r="I93" s="6"/>
      <c r="J93" s="6"/>
      <c r="O93" s="69"/>
      <c r="Q93" s="69"/>
      <c r="R93" s="69"/>
      <c r="S93" s="69"/>
    </row>
    <row r="94" spans="1:19" ht="14" customHeight="1" x14ac:dyDescent="0.2">
      <c r="A94" s="47"/>
      <c r="B94" s="72" t="s">
        <v>277</v>
      </c>
      <c r="C94" s="47"/>
      <c r="D94" s="6"/>
      <c r="E94" s="6"/>
      <c r="F94" s="6"/>
      <c r="G94" s="6"/>
      <c r="H94" s="6"/>
      <c r="I94" s="6"/>
      <c r="J94" s="6"/>
      <c r="O94" s="69"/>
      <c r="Q94" s="69"/>
      <c r="R94" s="69"/>
      <c r="S94" s="69"/>
    </row>
    <row r="95" spans="1:19" ht="14" customHeight="1" x14ac:dyDescent="0.2">
      <c r="A95" s="47"/>
      <c r="B95" s="72" t="s">
        <v>278</v>
      </c>
      <c r="C95" s="47"/>
      <c r="D95" s="6"/>
      <c r="E95" s="6"/>
      <c r="F95" s="6"/>
      <c r="G95" s="6"/>
      <c r="H95" s="6"/>
      <c r="I95" s="6"/>
      <c r="J95" s="6"/>
      <c r="O95" s="69"/>
      <c r="Q95" s="69"/>
      <c r="R95" s="69"/>
      <c r="S95" s="69"/>
    </row>
    <row r="96" spans="1:19" ht="14" customHeight="1" x14ac:dyDescent="0.2">
      <c r="A96" s="47"/>
      <c r="B96" s="72" t="s">
        <v>279</v>
      </c>
      <c r="C96" s="47"/>
      <c r="D96" s="6"/>
      <c r="E96" s="6"/>
      <c r="F96" s="6"/>
      <c r="G96" s="6"/>
      <c r="H96" s="6"/>
      <c r="I96" s="6"/>
      <c r="J96" s="6"/>
      <c r="O96" s="69"/>
      <c r="Q96" s="69"/>
      <c r="R96" s="69"/>
      <c r="S96" s="69"/>
    </row>
    <row r="97" spans="1:19" ht="14" customHeight="1" x14ac:dyDescent="0.2">
      <c r="A97" s="47"/>
      <c r="B97" s="72" t="s">
        <v>280</v>
      </c>
      <c r="C97" s="47"/>
      <c r="D97" s="6"/>
      <c r="E97" s="6"/>
      <c r="F97" s="6"/>
      <c r="G97" s="6"/>
      <c r="H97" s="6"/>
      <c r="I97" s="6"/>
      <c r="J97" s="6"/>
      <c r="O97" s="69"/>
      <c r="Q97" s="69"/>
      <c r="R97" s="69"/>
      <c r="S97" s="69"/>
    </row>
    <row r="98" spans="1:19" ht="14" customHeight="1" x14ac:dyDescent="0.2">
      <c r="A98" s="47"/>
      <c r="B98" s="72" t="s">
        <v>281</v>
      </c>
      <c r="C98" s="47"/>
      <c r="D98" s="6"/>
      <c r="E98" s="6"/>
      <c r="F98" s="6"/>
      <c r="G98" s="6"/>
      <c r="H98" s="6"/>
      <c r="I98" s="6"/>
      <c r="J98" s="6"/>
      <c r="O98" s="69"/>
      <c r="Q98" s="69"/>
      <c r="R98" s="69"/>
      <c r="S98" s="69"/>
    </row>
    <row r="99" spans="1:19" ht="14" customHeight="1" x14ac:dyDescent="0.2">
      <c r="A99" s="47"/>
      <c r="B99" s="72" t="s">
        <v>282</v>
      </c>
      <c r="C99" s="47"/>
      <c r="D99" s="6"/>
      <c r="E99" s="6"/>
      <c r="F99" s="6"/>
      <c r="G99" s="6"/>
      <c r="H99" s="6"/>
      <c r="I99" s="6"/>
      <c r="J99" s="6"/>
      <c r="O99" s="69"/>
      <c r="Q99" s="69"/>
      <c r="R99" s="69"/>
      <c r="S99" s="69"/>
    </row>
    <row r="100" spans="1:19" ht="14" customHeight="1" x14ac:dyDescent="0.2">
      <c r="A100" s="47"/>
      <c r="B100" s="72" t="s">
        <v>283</v>
      </c>
      <c r="C100" s="47"/>
      <c r="D100" s="6"/>
      <c r="E100" s="6"/>
      <c r="F100" s="6"/>
      <c r="G100" s="6"/>
      <c r="H100" s="6"/>
      <c r="I100" s="6"/>
      <c r="J100" s="6"/>
      <c r="O100" s="69"/>
      <c r="Q100" s="69"/>
      <c r="R100" s="69"/>
      <c r="S100" s="69"/>
    </row>
    <row r="101" spans="1:19" ht="14" customHeight="1" x14ac:dyDescent="0.2">
      <c r="A101" s="47"/>
      <c r="B101" s="72" t="s">
        <v>284</v>
      </c>
      <c r="C101" s="47"/>
      <c r="D101" s="6"/>
      <c r="E101" s="6"/>
      <c r="F101" s="6"/>
      <c r="G101" s="6"/>
      <c r="H101" s="6"/>
      <c r="I101" s="6"/>
      <c r="J101" s="6"/>
      <c r="O101" s="69"/>
      <c r="Q101" s="69"/>
      <c r="R101" s="69"/>
      <c r="S101" s="69"/>
    </row>
    <row r="102" spans="1:19" ht="14" customHeight="1" x14ac:dyDescent="0.2">
      <c r="A102" s="47"/>
      <c r="B102" s="72" t="s">
        <v>285</v>
      </c>
      <c r="C102" s="47"/>
      <c r="D102" s="6"/>
      <c r="E102" s="6"/>
      <c r="F102" s="6"/>
      <c r="G102" s="6"/>
      <c r="H102" s="6"/>
      <c r="I102" s="6"/>
      <c r="J102" s="6"/>
      <c r="O102" s="69"/>
      <c r="Q102" s="69"/>
      <c r="R102" s="69"/>
      <c r="S102" s="69"/>
    </row>
    <row r="103" spans="1:19" ht="14" customHeight="1" x14ac:dyDescent="0.2">
      <c r="A103" s="47"/>
      <c r="B103" s="72" t="s">
        <v>286</v>
      </c>
      <c r="C103" s="47"/>
      <c r="D103" s="6"/>
      <c r="E103" s="6"/>
      <c r="F103" s="6"/>
      <c r="G103" s="6"/>
      <c r="H103" s="6"/>
      <c r="I103" s="6"/>
      <c r="J103" s="6"/>
      <c r="O103" s="69"/>
      <c r="Q103" s="69"/>
      <c r="R103" s="69"/>
      <c r="S103" s="69"/>
    </row>
    <row r="104" spans="1:19" ht="14" customHeight="1" x14ac:dyDescent="0.2">
      <c r="A104" s="47"/>
      <c r="B104" s="72" t="s">
        <v>287</v>
      </c>
      <c r="C104" s="47"/>
      <c r="D104" s="6"/>
      <c r="E104" s="6"/>
      <c r="F104" s="6"/>
      <c r="G104" s="6"/>
      <c r="H104" s="6"/>
      <c r="I104" s="6"/>
      <c r="J104" s="6"/>
    </row>
    <row r="105" spans="1:19" ht="14" customHeight="1" x14ac:dyDescent="0.2">
      <c r="A105" s="47"/>
      <c r="B105" s="72" t="s">
        <v>288</v>
      </c>
      <c r="C105" s="47"/>
      <c r="D105" s="6"/>
      <c r="E105" s="6"/>
      <c r="F105" s="6"/>
      <c r="G105" s="6"/>
      <c r="H105" s="6"/>
      <c r="I105" s="6"/>
      <c r="J105" s="6"/>
    </row>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81" ht="12" customHeight="1" x14ac:dyDescent="0.2"/>
    <row r="1082" ht="12" customHeight="1" x14ac:dyDescent="0.2"/>
    <row r="1083" ht="12" customHeight="1" x14ac:dyDescent="0.2"/>
    <row r="1084" ht="12" customHeight="1" x14ac:dyDescent="0.2"/>
    <row r="1085" ht="12" customHeight="1" x14ac:dyDescent="0.2"/>
    <row r="1086" ht="12" customHeight="1" x14ac:dyDescent="0.2"/>
    <row r="1087" ht="12" customHeight="1" x14ac:dyDescent="0.2"/>
    <row r="1088" ht="12" customHeight="1" x14ac:dyDescent="0.2"/>
    <row r="1089" ht="12" customHeight="1" x14ac:dyDescent="0.2"/>
    <row r="1090" ht="12" customHeight="1" x14ac:dyDescent="0.2"/>
    <row r="1091" ht="12" customHeight="1" x14ac:dyDescent="0.2"/>
    <row r="1092" ht="12" customHeight="1" x14ac:dyDescent="0.2"/>
    <row r="1093" ht="12" customHeight="1" x14ac:dyDescent="0.2"/>
    <row r="1094" ht="12" customHeight="1" x14ac:dyDescent="0.2"/>
    <row r="1095" ht="12" customHeight="1" x14ac:dyDescent="0.2"/>
    <row r="1096" ht="12" customHeight="1" x14ac:dyDescent="0.2"/>
    <row r="1097" ht="12" customHeight="1" x14ac:dyDescent="0.2"/>
    <row r="1098" ht="12" customHeight="1" x14ac:dyDescent="0.2"/>
    <row r="1099" ht="12" customHeight="1" x14ac:dyDescent="0.2"/>
    <row r="1100" ht="12" customHeight="1" x14ac:dyDescent="0.2"/>
    <row r="1101" ht="12" customHeight="1" x14ac:dyDescent="0.2"/>
    <row r="1102" ht="12" customHeight="1" x14ac:dyDescent="0.2"/>
    <row r="1103" ht="12" customHeight="1" x14ac:dyDescent="0.2"/>
    <row r="1104" ht="12" customHeight="1" x14ac:dyDescent="0.2"/>
    <row r="1105" ht="12" customHeight="1" x14ac:dyDescent="0.2"/>
    <row r="1106" ht="12" customHeight="1" x14ac:dyDescent="0.2"/>
    <row r="1107" ht="12" customHeight="1" x14ac:dyDescent="0.2"/>
    <row r="1108" ht="12" customHeight="1" x14ac:dyDescent="0.2"/>
    <row r="1109" ht="12" customHeight="1" x14ac:dyDescent="0.2"/>
    <row r="1110" ht="12" customHeight="1" x14ac:dyDescent="0.2"/>
    <row r="1111" ht="12" customHeight="1" x14ac:dyDescent="0.2"/>
    <row r="1112" ht="12" customHeight="1" x14ac:dyDescent="0.2"/>
    <row r="1113" ht="12" customHeight="1" x14ac:dyDescent="0.2"/>
    <row r="1114" ht="12" customHeight="1" x14ac:dyDescent="0.2"/>
    <row r="1115" ht="12" customHeight="1" x14ac:dyDescent="0.2"/>
    <row r="1116" ht="12" customHeight="1" x14ac:dyDescent="0.2"/>
    <row r="1117" ht="12" customHeight="1" x14ac:dyDescent="0.2"/>
    <row r="1118" ht="12" customHeight="1" x14ac:dyDescent="0.2"/>
    <row r="1119" ht="12" customHeight="1" x14ac:dyDescent="0.2"/>
    <row r="1120" ht="12" customHeight="1" x14ac:dyDescent="0.2"/>
    <row r="1121" ht="12" customHeight="1" x14ac:dyDescent="0.2"/>
    <row r="1122" ht="12" customHeight="1" x14ac:dyDescent="0.2"/>
    <row r="1123" ht="12" customHeight="1" x14ac:dyDescent="0.2"/>
    <row r="1124" ht="12" customHeight="1" x14ac:dyDescent="0.2"/>
    <row r="1125" ht="12" customHeight="1" x14ac:dyDescent="0.2"/>
    <row r="1126" ht="12" customHeight="1" x14ac:dyDescent="0.2"/>
    <row r="1127" ht="12" customHeight="1" x14ac:dyDescent="0.2"/>
    <row r="1128" ht="12" customHeight="1" x14ac:dyDescent="0.2"/>
    <row r="1129" ht="12" customHeight="1" x14ac:dyDescent="0.2"/>
    <row r="1130" ht="12" customHeight="1" x14ac:dyDescent="0.2"/>
    <row r="1131" ht="12" customHeight="1" x14ac:dyDescent="0.2"/>
    <row r="1132" ht="12" customHeight="1" x14ac:dyDescent="0.2"/>
    <row r="1133" ht="12" customHeight="1" x14ac:dyDescent="0.2"/>
    <row r="1134" ht="12" customHeight="1" x14ac:dyDescent="0.2"/>
    <row r="1135" ht="12" customHeight="1" x14ac:dyDescent="0.2"/>
    <row r="1136" ht="12" customHeight="1" x14ac:dyDescent="0.2"/>
    <row r="1137" ht="12" customHeight="1" x14ac:dyDescent="0.2"/>
    <row r="1138" ht="12" customHeight="1" x14ac:dyDescent="0.2"/>
    <row r="1139" ht="12" customHeight="1" x14ac:dyDescent="0.2"/>
    <row r="1140" ht="12" customHeight="1" x14ac:dyDescent="0.2"/>
    <row r="1141" ht="12" customHeight="1" x14ac:dyDescent="0.2"/>
    <row r="1142" ht="12" customHeight="1" x14ac:dyDescent="0.2"/>
    <row r="1143" ht="12" customHeight="1" x14ac:dyDescent="0.2"/>
    <row r="1144" ht="12" customHeight="1" x14ac:dyDescent="0.2"/>
    <row r="1145" ht="12" customHeight="1" x14ac:dyDescent="0.2"/>
    <row r="1146" ht="12" customHeight="1" x14ac:dyDescent="0.2"/>
    <row r="1147" ht="12" customHeight="1" x14ac:dyDescent="0.2"/>
    <row r="1148" ht="12" customHeight="1" x14ac:dyDescent="0.2"/>
    <row r="1149" ht="12" customHeight="1" x14ac:dyDescent="0.2"/>
    <row r="1150" ht="12" customHeight="1" x14ac:dyDescent="0.2"/>
    <row r="1151" ht="12" customHeight="1" x14ac:dyDescent="0.2"/>
    <row r="1152" ht="12" customHeight="1" x14ac:dyDescent="0.2"/>
    <row r="1153" ht="12" customHeight="1" x14ac:dyDescent="0.2"/>
    <row r="1154" ht="12" customHeight="1" x14ac:dyDescent="0.2"/>
    <row r="1155" ht="12" customHeight="1" x14ac:dyDescent="0.2"/>
    <row r="1156" ht="12" customHeight="1" x14ac:dyDescent="0.2"/>
    <row r="1157" ht="12" customHeight="1" x14ac:dyDescent="0.2"/>
    <row r="1158" ht="12" customHeight="1" x14ac:dyDescent="0.2"/>
    <row r="1159" ht="12" customHeight="1" x14ac:dyDescent="0.2"/>
    <row r="1160" ht="12" customHeight="1" x14ac:dyDescent="0.2"/>
    <row r="1161" ht="12" customHeight="1" x14ac:dyDescent="0.2"/>
    <row r="1162" ht="12" customHeight="1" x14ac:dyDescent="0.2"/>
    <row r="1163" ht="12" customHeight="1" x14ac:dyDescent="0.2"/>
    <row r="1164" ht="12" customHeight="1" x14ac:dyDescent="0.2"/>
    <row r="1165" ht="12" customHeight="1" x14ac:dyDescent="0.2"/>
    <row r="1166" ht="12" customHeight="1" x14ac:dyDescent="0.2"/>
    <row r="1167" ht="12" customHeight="1" x14ac:dyDescent="0.2"/>
    <row r="1168" ht="12" customHeight="1" x14ac:dyDescent="0.2"/>
    <row r="1169" ht="12" customHeight="1" x14ac:dyDescent="0.2"/>
    <row r="1170" ht="12" customHeight="1" x14ac:dyDescent="0.2"/>
    <row r="1171" ht="12" customHeight="1" x14ac:dyDescent="0.2"/>
    <row r="1172" ht="12" customHeight="1" x14ac:dyDescent="0.2"/>
    <row r="1173" ht="12" customHeight="1" x14ac:dyDescent="0.2"/>
    <row r="1174" ht="12" customHeight="1" x14ac:dyDescent="0.2"/>
    <row r="1175" ht="12" customHeight="1" x14ac:dyDescent="0.2"/>
    <row r="1176" ht="12" customHeight="1" x14ac:dyDescent="0.2"/>
    <row r="1177" ht="12" customHeight="1" x14ac:dyDescent="0.2"/>
    <row r="1178" ht="12" customHeight="1" x14ac:dyDescent="0.2"/>
    <row r="1179" ht="12" customHeight="1" x14ac:dyDescent="0.2"/>
    <row r="1180" ht="12" customHeight="1" x14ac:dyDescent="0.2"/>
    <row r="1181" ht="12" customHeight="1" x14ac:dyDescent="0.2"/>
    <row r="1182" ht="12" customHeight="1" x14ac:dyDescent="0.2"/>
    <row r="1183" ht="12" customHeight="1" x14ac:dyDescent="0.2"/>
    <row r="1184" ht="12" customHeight="1" x14ac:dyDescent="0.2"/>
    <row r="1185" ht="12" customHeight="1" x14ac:dyDescent="0.2"/>
    <row r="1186" ht="12" customHeight="1" x14ac:dyDescent="0.2"/>
    <row r="1187" ht="12" customHeight="1" x14ac:dyDescent="0.2"/>
    <row r="1188" ht="12" customHeight="1" x14ac:dyDescent="0.2"/>
    <row r="1189" ht="12" customHeight="1" x14ac:dyDescent="0.2"/>
    <row r="1190" ht="12" customHeight="1" x14ac:dyDescent="0.2"/>
    <row r="1191" ht="12" customHeight="1" x14ac:dyDescent="0.2"/>
    <row r="1192" ht="12" customHeight="1" x14ac:dyDescent="0.2"/>
    <row r="1193" ht="12" customHeight="1" x14ac:dyDescent="0.2"/>
    <row r="1194" ht="12" customHeight="1" x14ac:dyDescent="0.2"/>
    <row r="1195" ht="12" customHeight="1" x14ac:dyDescent="0.2"/>
    <row r="1196" ht="12" customHeight="1" x14ac:dyDescent="0.2"/>
    <row r="1197" ht="12" customHeight="1" x14ac:dyDescent="0.2"/>
    <row r="1198" ht="12" customHeight="1" x14ac:dyDescent="0.2"/>
    <row r="1199" ht="12" customHeight="1" x14ac:dyDescent="0.2"/>
    <row r="1200" ht="12" customHeight="1" x14ac:dyDescent="0.2"/>
    <row r="1201" ht="12" customHeight="1" x14ac:dyDescent="0.2"/>
    <row r="1202" ht="12" customHeight="1" x14ac:dyDescent="0.2"/>
    <row r="1203" ht="12" customHeight="1" x14ac:dyDescent="0.2"/>
    <row r="1204" ht="12" customHeight="1" x14ac:dyDescent="0.2"/>
    <row r="1205" ht="12" customHeight="1" x14ac:dyDescent="0.2"/>
    <row r="1206" ht="12" customHeight="1" x14ac:dyDescent="0.2"/>
    <row r="1207" ht="12" customHeight="1" x14ac:dyDescent="0.2"/>
    <row r="1208" ht="12" customHeight="1" x14ac:dyDescent="0.2"/>
    <row r="1209" ht="12" customHeight="1" x14ac:dyDescent="0.2"/>
    <row r="1210" ht="12" customHeight="1" x14ac:dyDescent="0.2"/>
    <row r="1211" ht="12" customHeight="1" x14ac:dyDescent="0.2"/>
    <row r="1212" ht="12" customHeight="1" x14ac:dyDescent="0.2"/>
    <row r="1213" ht="12" customHeight="1" x14ac:dyDescent="0.2"/>
    <row r="1214" ht="12" customHeight="1" x14ac:dyDescent="0.2"/>
    <row r="1215" ht="12" customHeight="1" x14ac:dyDescent="0.2"/>
    <row r="1216" ht="12" customHeight="1" x14ac:dyDescent="0.2"/>
    <row r="1217" ht="12" customHeight="1" x14ac:dyDescent="0.2"/>
    <row r="1218" ht="12" customHeight="1" x14ac:dyDescent="0.2"/>
    <row r="1219" ht="12" customHeight="1" x14ac:dyDescent="0.2"/>
    <row r="1220" ht="12" customHeight="1" x14ac:dyDescent="0.2"/>
    <row r="1221" ht="12" customHeight="1" x14ac:dyDescent="0.2"/>
    <row r="1222" ht="12" customHeight="1" x14ac:dyDescent="0.2"/>
    <row r="1223" ht="12" customHeight="1" x14ac:dyDescent="0.2"/>
    <row r="1224" ht="12" customHeight="1" x14ac:dyDescent="0.2"/>
    <row r="1225" ht="12" customHeight="1" x14ac:dyDescent="0.2"/>
    <row r="1226" ht="12" customHeight="1" x14ac:dyDescent="0.2"/>
    <row r="1227" ht="12" customHeight="1" x14ac:dyDescent="0.2"/>
    <row r="1228" ht="12" customHeight="1" x14ac:dyDescent="0.2"/>
    <row r="1229" ht="12" customHeight="1" x14ac:dyDescent="0.2"/>
    <row r="1230" ht="12" customHeight="1" x14ac:dyDescent="0.2"/>
    <row r="1231" ht="12" customHeight="1" x14ac:dyDescent="0.2"/>
    <row r="1232" ht="12" customHeight="1" x14ac:dyDescent="0.2"/>
    <row r="1233" ht="12" customHeight="1" x14ac:dyDescent="0.2"/>
    <row r="1234" ht="12" customHeight="1" x14ac:dyDescent="0.2"/>
    <row r="1235" ht="12" customHeight="1" x14ac:dyDescent="0.2"/>
    <row r="1236" ht="12" customHeight="1" x14ac:dyDescent="0.2"/>
    <row r="1237" ht="12" customHeight="1" x14ac:dyDescent="0.2"/>
    <row r="1238" ht="12" customHeight="1" x14ac:dyDescent="0.2"/>
    <row r="1239" ht="12" customHeight="1" x14ac:dyDescent="0.2"/>
    <row r="1240" ht="12" customHeight="1" x14ac:dyDescent="0.2"/>
    <row r="1241" ht="12" customHeight="1" x14ac:dyDescent="0.2"/>
    <row r="1242" ht="12" customHeight="1" x14ac:dyDescent="0.2"/>
    <row r="1243" ht="12" customHeight="1" x14ac:dyDescent="0.2"/>
    <row r="1244" ht="12" customHeight="1" x14ac:dyDescent="0.2"/>
    <row r="1245" ht="12" customHeight="1" x14ac:dyDescent="0.2"/>
    <row r="1246" ht="12" customHeight="1" x14ac:dyDescent="0.2"/>
    <row r="1247" ht="12" customHeight="1" x14ac:dyDescent="0.2"/>
    <row r="1248" ht="12" customHeight="1" x14ac:dyDescent="0.2"/>
    <row r="1249" ht="12" customHeight="1" x14ac:dyDescent="0.2"/>
    <row r="1250" ht="12" customHeight="1" x14ac:dyDescent="0.2"/>
    <row r="1251" ht="12" customHeight="1" x14ac:dyDescent="0.2"/>
    <row r="1252" ht="12" customHeight="1" x14ac:dyDescent="0.2"/>
    <row r="1253" ht="12" customHeight="1" x14ac:dyDescent="0.2"/>
    <row r="1254" ht="12" customHeight="1" x14ac:dyDescent="0.2"/>
    <row r="1255" ht="12" customHeight="1" x14ac:dyDescent="0.2"/>
    <row r="1256" ht="12" customHeight="1" x14ac:dyDescent="0.2"/>
    <row r="1257" ht="12" customHeight="1" x14ac:dyDescent="0.2"/>
    <row r="1258" ht="12" customHeight="1" x14ac:dyDescent="0.2"/>
    <row r="1259" ht="12" customHeight="1" x14ac:dyDescent="0.2"/>
    <row r="1260" ht="12" customHeight="1" x14ac:dyDescent="0.2"/>
    <row r="1261" ht="12" customHeight="1" x14ac:dyDescent="0.2"/>
    <row r="1262" ht="12" customHeight="1" x14ac:dyDescent="0.2"/>
    <row r="1263" ht="12" customHeight="1" x14ac:dyDescent="0.2"/>
    <row r="1264" ht="12" customHeight="1" x14ac:dyDescent="0.2"/>
    <row r="1265" ht="12" customHeight="1" x14ac:dyDescent="0.2"/>
    <row r="1266" ht="12" customHeight="1" x14ac:dyDescent="0.2"/>
    <row r="1267" ht="12" customHeight="1" x14ac:dyDescent="0.2"/>
    <row r="1268" ht="12" customHeight="1" x14ac:dyDescent="0.2"/>
    <row r="1269" ht="12" customHeight="1" x14ac:dyDescent="0.2"/>
    <row r="1270" ht="12" customHeight="1" x14ac:dyDescent="0.2"/>
    <row r="1271" ht="12" customHeight="1" x14ac:dyDescent="0.2"/>
    <row r="1272" ht="12" customHeight="1" x14ac:dyDescent="0.2"/>
    <row r="1273" ht="12" customHeight="1" x14ac:dyDescent="0.2"/>
    <row r="1274" ht="12" customHeight="1" x14ac:dyDescent="0.2"/>
    <row r="1275" ht="12" customHeight="1" x14ac:dyDescent="0.2"/>
    <row r="1276" ht="12" customHeight="1" x14ac:dyDescent="0.2"/>
    <row r="1277" ht="12" customHeight="1" x14ac:dyDescent="0.2"/>
    <row r="1278" ht="12" customHeight="1" x14ac:dyDescent="0.2"/>
    <row r="1279" ht="12" customHeight="1" x14ac:dyDescent="0.2"/>
    <row r="1280" ht="12" customHeight="1" x14ac:dyDescent="0.2"/>
    <row r="1281" ht="12" customHeight="1" x14ac:dyDescent="0.2"/>
    <row r="1282" ht="12" customHeight="1" x14ac:dyDescent="0.2"/>
    <row r="1283" ht="12" customHeight="1" x14ac:dyDescent="0.2"/>
    <row r="1284" ht="12" customHeight="1" x14ac:dyDescent="0.2"/>
    <row r="1285" ht="12" customHeight="1" x14ac:dyDescent="0.2"/>
    <row r="1286" ht="12" customHeight="1" x14ac:dyDescent="0.2"/>
    <row r="1287" ht="12" customHeight="1" x14ac:dyDescent="0.2"/>
    <row r="1288" ht="12" customHeight="1" x14ac:dyDescent="0.2"/>
    <row r="1289" ht="12" customHeight="1" x14ac:dyDescent="0.2"/>
    <row r="1290" ht="12" customHeight="1" x14ac:dyDescent="0.2"/>
    <row r="1291" ht="12" customHeight="1" x14ac:dyDescent="0.2"/>
    <row r="1292" ht="12" customHeight="1" x14ac:dyDescent="0.2"/>
    <row r="1293" ht="12" customHeight="1" x14ac:dyDescent="0.2"/>
    <row r="1294" ht="12" customHeight="1" x14ac:dyDescent="0.2"/>
    <row r="1295" ht="12" customHeight="1" x14ac:dyDescent="0.2"/>
    <row r="1296" ht="12" customHeight="1" x14ac:dyDescent="0.2"/>
    <row r="1297" ht="12" customHeight="1" x14ac:dyDescent="0.2"/>
    <row r="1298" ht="12" customHeight="1" x14ac:dyDescent="0.2"/>
    <row r="1299" ht="12" customHeight="1" x14ac:dyDescent="0.2"/>
    <row r="1300" ht="12" customHeight="1" x14ac:dyDescent="0.2"/>
    <row r="1301" ht="12" customHeight="1" x14ac:dyDescent="0.2"/>
    <row r="1302" ht="12" customHeight="1" x14ac:dyDescent="0.2"/>
    <row r="1303" ht="12" customHeight="1" x14ac:dyDescent="0.2"/>
    <row r="1304" ht="12" customHeight="1" x14ac:dyDescent="0.2"/>
    <row r="1305" ht="12" customHeight="1" x14ac:dyDescent="0.2"/>
    <row r="1306" ht="12" customHeight="1" x14ac:dyDescent="0.2"/>
    <row r="1307" ht="12" customHeight="1" x14ac:dyDescent="0.2"/>
    <row r="1308" ht="12" customHeight="1" x14ac:dyDescent="0.2"/>
    <row r="1309" ht="12" customHeight="1" x14ac:dyDescent="0.2"/>
    <row r="1310" ht="12" customHeight="1" x14ac:dyDescent="0.2"/>
    <row r="1311" ht="12" customHeight="1" x14ac:dyDescent="0.2"/>
    <row r="1312" ht="12" customHeight="1" x14ac:dyDescent="0.2"/>
    <row r="1313" ht="12" customHeight="1" x14ac:dyDescent="0.2"/>
    <row r="1314" ht="12" customHeight="1" x14ac:dyDescent="0.2"/>
    <row r="1315" ht="12" customHeight="1" x14ac:dyDescent="0.2"/>
    <row r="1316" ht="12" customHeight="1" x14ac:dyDescent="0.2"/>
    <row r="1317" ht="12" customHeight="1" x14ac:dyDescent="0.2"/>
    <row r="1318" ht="12" customHeight="1" x14ac:dyDescent="0.2"/>
    <row r="1319" ht="12" customHeight="1" x14ac:dyDescent="0.2"/>
    <row r="1320" ht="12" customHeight="1" x14ac:dyDescent="0.2"/>
    <row r="1321" ht="12" customHeight="1" x14ac:dyDescent="0.2"/>
    <row r="1322" ht="12" customHeight="1" x14ac:dyDescent="0.2"/>
    <row r="1323" ht="12" customHeight="1" x14ac:dyDescent="0.2"/>
    <row r="1324" ht="12" customHeight="1" x14ac:dyDescent="0.2"/>
    <row r="1325" ht="12" customHeight="1" x14ac:dyDescent="0.2"/>
    <row r="1326" ht="12" customHeight="1" x14ac:dyDescent="0.2"/>
    <row r="1327" ht="12" customHeight="1" x14ac:dyDescent="0.2"/>
    <row r="1328" ht="12" customHeight="1" x14ac:dyDescent="0.2"/>
    <row r="1329" ht="12" customHeight="1" x14ac:dyDescent="0.2"/>
    <row r="1330" ht="12" customHeight="1" x14ac:dyDescent="0.2"/>
    <row r="1331" ht="12" customHeight="1" x14ac:dyDescent="0.2"/>
    <row r="1332" ht="12" customHeight="1" x14ac:dyDescent="0.2"/>
    <row r="1333" ht="12" customHeight="1" x14ac:dyDescent="0.2"/>
    <row r="1334" ht="12" customHeight="1" x14ac:dyDescent="0.2"/>
    <row r="1335" ht="12" customHeight="1" x14ac:dyDescent="0.2"/>
    <row r="1336" ht="12" customHeight="1" x14ac:dyDescent="0.2"/>
    <row r="1337" ht="12" customHeight="1" x14ac:dyDescent="0.2"/>
    <row r="1338" ht="12" customHeight="1" x14ac:dyDescent="0.2"/>
    <row r="1339" ht="12" customHeight="1" x14ac:dyDescent="0.2"/>
    <row r="1340" ht="12" customHeight="1" x14ac:dyDescent="0.2"/>
    <row r="1341" ht="12" customHeight="1" x14ac:dyDescent="0.2"/>
    <row r="1342" ht="12" customHeight="1" x14ac:dyDescent="0.2"/>
    <row r="1343" ht="12" customHeight="1" x14ac:dyDescent="0.2"/>
    <row r="1344" ht="12" customHeight="1" x14ac:dyDescent="0.2"/>
    <row r="1345" ht="12" customHeight="1" x14ac:dyDescent="0.2"/>
    <row r="1346" ht="12" customHeight="1" x14ac:dyDescent="0.2"/>
    <row r="1347" ht="12" customHeight="1" x14ac:dyDescent="0.2"/>
    <row r="1348" ht="12" customHeight="1" x14ac:dyDescent="0.2"/>
    <row r="1349" ht="12" customHeight="1" x14ac:dyDescent="0.2"/>
    <row r="1350" ht="12" customHeight="1" x14ac:dyDescent="0.2"/>
    <row r="1351" ht="12" customHeight="1" x14ac:dyDescent="0.2"/>
    <row r="1352" ht="12" customHeight="1" x14ac:dyDescent="0.2"/>
    <row r="1353" ht="12" customHeight="1" x14ac:dyDescent="0.2"/>
    <row r="1354" ht="12" customHeight="1" x14ac:dyDescent="0.2"/>
    <row r="1355" ht="12" customHeight="1" x14ac:dyDescent="0.2"/>
    <row r="1356" ht="12" customHeight="1" x14ac:dyDescent="0.2"/>
    <row r="1357" ht="12" customHeight="1" x14ac:dyDescent="0.2"/>
    <row r="1358" ht="12" customHeight="1" x14ac:dyDescent="0.2"/>
    <row r="1359" ht="12" customHeight="1" x14ac:dyDescent="0.2"/>
    <row r="1360" ht="12" customHeight="1" x14ac:dyDescent="0.2"/>
    <row r="1361" ht="12" customHeight="1" x14ac:dyDescent="0.2"/>
    <row r="1362" ht="12" customHeight="1" x14ac:dyDescent="0.2"/>
    <row r="1363" ht="12" customHeight="1" x14ac:dyDescent="0.2"/>
    <row r="1364" ht="12" customHeight="1" x14ac:dyDescent="0.2"/>
    <row r="1365" ht="12" customHeight="1" x14ac:dyDescent="0.2"/>
    <row r="1366" ht="12" customHeight="1" x14ac:dyDescent="0.2"/>
    <row r="1367" ht="12" customHeight="1" x14ac:dyDescent="0.2"/>
    <row r="1368" ht="12" customHeight="1" x14ac:dyDescent="0.2"/>
    <row r="1369" ht="12" customHeight="1" x14ac:dyDescent="0.2"/>
    <row r="1370" ht="12" customHeight="1" x14ac:dyDescent="0.2"/>
    <row r="1371" ht="12" customHeight="1" x14ac:dyDescent="0.2"/>
    <row r="1372" ht="12" customHeight="1" x14ac:dyDescent="0.2"/>
    <row r="1373" ht="12" customHeight="1" x14ac:dyDescent="0.2"/>
    <row r="1374" ht="12" customHeight="1" x14ac:dyDescent="0.2"/>
    <row r="1375" ht="12" customHeight="1" x14ac:dyDescent="0.2"/>
    <row r="1376" ht="12" customHeight="1" x14ac:dyDescent="0.2"/>
    <row r="1377" ht="12" customHeight="1" x14ac:dyDescent="0.2"/>
    <row r="1378" ht="12" customHeight="1" x14ac:dyDescent="0.2"/>
    <row r="1379" ht="12" customHeight="1" x14ac:dyDescent="0.2"/>
    <row r="1380" ht="12" customHeight="1" x14ac:dyDescent="0.2"/>
    <row r="1381" ht="12" customHeight="1" x14ac:dyDescent="0.2"/>
    <row r="1382" ht="12" customHeight="1" x14ac:dyDescent="0.2"/>
    <row r="1383" ht="12" customHeight="1" x14ac:dyDescent="0.2"/>
    <row r="1384" ht="12" customHeight="1" x14ac:dyDescent="0.2"/>
    <row r="1385" ht="12" customHeight="1" x14ac:dyDescent="0.2"/>
    <row r="1386" ht="12" customHeight="1" x14ac:dyDescent="0.2"/>
    <row r="1387" ht="12" customHeight="1" x14ac:dyDescent="0.2"/>
    <row r="1388" ht="12" customHeight="1" x14ac:dyDescent="0.2"/>
    <row r="1389" ht="12" customHeight="1" x14ac:dyDescent="0.2"/>
    <row r="1390" ht="12" customHeight="1" x14ac:dyDescent="0.2"/>
    <row r="1391" ht="12" customHeight="1" x14ac:dyDescent="0.2"/>
    <row r="1392" ht="12" customHeight="1" x14ac:dyDescent="0.2"/>
    <row r="1393" ht="12" customHeight="1" x14ac:dyDescent="0.2"/>
    <row r="1394" ht="12" customHeight="1" x14ac:dyDescent="0.2"/>
    <row r="1395" ht="12" customHeight="1" x14ac:dyDescent="0.2"/>
    <row r="1396" ht="12" customHeight="1" x14ac:dyDescent="0.2"/>
    <row r="1397" ht="12" customHeight="1" x14ac:dyDescent="0.2"/>
    <row r="1398" ht="12" customHeight="1" x14ac:dyDescent="0.2"/>
    <row r="1399" ht="12" customHeight="1" x14ac:dyDescent="0.2"/>
    <row r="1400" ht="12" customHeight="1" x14ac:dyDescent="0.2"/>
    <row r="1401" ht="12" customHeight="1" x14ac:dyDescent="0.2"/>
    <row r="1402" ht="12" customHeight="1" x14ac:dyDescent="0.2"/>
    <row r="1403" ht="12" customHeight="1" x14ac:dyDescent="0.2"/>
    <row r="1404" ht="12" customHeight="1" x14ac:dyDescent="0.2"/>
    <row r="1405" ht="12" customHeight="1" x14ac:dyDescent="0.2"/>
    <row r="1406" ht="12" customHeight="1" x14ac:dyDescent="0.2"/>
    <row r="1407" ht="12" customHeight="1" x14ac:dyDescent="0.2"/>
    <row r="1408" ht="12" customHeight="1" x14ac:dyDescent="0.2"/>
    <row r="1409" ht="12" customHeight="1" x14ac:dyDescent="0.2"/>
    <row r="1410" ht="12" customHeight="1" x14ac:dyDescent="0.2"/>
    <row r="1411" ht="12" customHeight="1" x14ac:dyDescent="0.2"/>
    <row r="1412" ht="12" customHeight="1" x14ac:dyDescent="0.2"/>
    <row r="1413" ht="12" customHeight="1" x14ac:dyDescent="0.2"/>
    <row r="1414" ht="12" customHeight="1" x14ac:dyDescent="0.2"/>
    <row r="1415" ht="12" customHeight="1" x14ac:dyDescent="0.2"/>
    <row r="1416" ht="12" customHeight="1" x14ac:dyDescent="0.2"/>
    <row r="1417" ht="12" customHeight="1" x14ac:dyDescent="0.2"/>
    <row r="1418" ht="12" customHeight="1" x14ac:dyDescent="0.2"/>
    <row r="1419" ht="12" customHeight="1" x14ac:dyDescent="0.2"/>
    <row r="1420" ht="12" customHeight="1" x14ac:dyDescent="0.2"/>
    <row r="1421" ht="12" customHeight="1" x14ac:dyDescent="0.2"/>
    <row r="1422" ht="12" customHeight="1" x14ac:dyDescent="0.2"/>
    <row r="1423" ht="12" customHeight="1" x14ac:dyDescent="0.2"/>
    <row r="1424" ht="12" customHeight="1" x14ac:dyDescent="0.2"/>
    <row r="1425" ht="12" customHeight="1" x14ac:dyDescent="0.2"/>
    <row r="1426" ht="12" customHeight="1" x14ac:dyDescent="0.2"/>
    <row r="1427" ht="12" customHeight="1" x14ac:dyDescent="0.2"/>
    <row r="1428" ht="12" customHeight="1" x14ac:dyDescent="0.2"/>
    <row r="1429" ht="12" customHeight="1" x14ac:dyDescent="0.2"/>
    <row r="1430" ht="12" customHeight="1" x14ac:dyDescent="0.2"/>
    <row r="1431" ht="12" customHeight="1" x14ac:dyDescent="0.2"/>
    <row r="1432" ht="12" customHeight="1" x14ac:dyDescent="0.2"/>
    <row r="1433" ht="12" customHeight="1" x14ac:dyDescent="0.2"/>
    <row r="1434" ht="12" customHeight="1" x14ac:dyDescent="0.2"/>
    <row r="1435" ht="12" customHeight="1" x14ac:dyDescent="0.2"/>
    <row r="1436" ht="12" customHeight="1" x14ac:dyDescent="0.2"/>
    <row r="1437" ht="12" customHeight="1" x14ac:dyDescent="0.2"/>
    <row r="1438" ht="12" customHeight="1" x14ac:dyDescent="0.2"/>
    <row r="1439" ht="12" customHeight="1" x14ac:dyDescent="0.2"/>
    <row r="1440" ht="12" customHeight="1" x14ac:dyDescent="0.2"/>
    <row r="1441" ht="12" customHeight="1" x14ac:dyDescent="0.2"/>
    <row r="1442" ht="12" customHeight="1" x14ac:dyDescent="0.2"/>
    <row r="1443" ht="12" customHeight="1" x14ac:dyDescent="0.2"/>
    <row r="1444" ht="12" customHeight="1" x14ac:dyDescent="0.2"/>
    <row r="1445" ht="12" customHeight="1" x14ac:dyDescent="0.2"/>
    <row r="1446" ht="12" customHeight="1" x14ac:dyDescent="0.2"/>
    <row r="1447" ht="12" customHeight="1" x14ac:dyDescent="0.2"/>
    <row r="1448" ht="12" customHeight="1" x14ac:dyDescent="0.2"/>
    <row r="1449" ht="12" customHeight="1" x14ac:dyDescent="0.2"/>
    <row r="1450" ht="12" customHeight="1" x14ac:dyDescent="0.2"/>
    <row r="1451" ht="12" customHeight="1" x14ac:dyDescent="0.2"/>
    <row r="1452" ht="12" customHeight="1" x14ac:dyDescent="0.2"/>
    <row r="1453" ht="12" customHeight="1" x14ac:dyDescent="0.2"/>
    <row r="1454" ht="12" customHeight="1" x14ac:dyDescent="0.2"/>
    <row r="1455" ht="12" customHeight="1" x14ac:dyDescent="0.2"/>
    <row r="1456" ht="12" customHeight="1" x14ac:dyDescent="0.2"/>
    <row r="1457" ht="12" customHeight="1" x14ac:dyDescent="0.2"/>
    <row r="1458" ht="12" customHeight="1" x14ac:dyDescent="0.2"/>
    <row r="1459" ht="12" customHeight="1" x14ac:dyDescent="0.2"/>
    <row r="1460" ht="12" customHeight="1" x14ac:dyDescent="0.2"/>
    <row r="1461" ht="12" customHeight="1" x14ac:dyDescent="0.2"/>
    <row r="1462" ht="12" customHeight="1" x14ac:dyDescent="0.2"/>
    <row r="1463" ht="12" customHeight="1" x14ac:dyDescent="0.2"/>
    <row r="1464" ht="12" customHeight="1" x14ac:dyDescent="0.2"/>
    <row r="1465" ht="12" customHeight="1" x14ac:dyDescent="0.2"/>
    <row r="1466" ht="12" customHeight="1" x14ac:dyDescent="0.2"/>
    <row r="1467" ht="12" customHeight="1" x14ac:dyDescent="0.2"/>
    <row r="1468" ht="12" customHeight="1" x14ac:dyDescent="0.2"/>
    <row r="1469" ht="12" customHeight="1" x14ac:dyDescent="0.2"/>
    <row r="1470" ht="12" customHeight="1" x14ac:dyDescent="0.2"/>
    <row r="1471" ht="12" customHeight="1" x14ac:dyDescent="0.2"/>
    <row r="1472" ht="12" customHeight="1" x14ac:dyDescent="0.2"/>
    <row r="1473" ht="12" customHeight="1" x14ac:dyDescent="0.2"/>
    <row r="1474" ht="12" customHeight="1" x14ac:dyDescent="0.2"/>
    <row r="1475" ht="12" customHeight="1" x14ac:dyDescent="0.2"/>
    <row r="1476" ht="12" customHeight="1" x14ac:dyDescent="0.2"/>
    <row r="1477" ht="12" customHeight="1" x14ac:dyDescent="0.2"/>
    <row r="1478" ht="12" customHeight="1" x14ac:dyDescent="0.2"/>
    <row r="1479" ht="12" customHeight="1" x14ac:dyDescent="0.2"/>
    <row r="1480" ht="12" customHeight="1" x14ac:dyDescent="0.2"/>
    <row r="1481" ht="12" customHeight="1" x14ac:dyDescent="0.2"/>
    <row r="1482" ht="12" customHeight="1" x14ac:dyDescent="0.2"/>
    <row r="1483" ht="12" customHeight="1" x14ac:dyDescent="0.2"/>
    <row r="1484" ht="12" customHeight="1" x14ac:dyDescent="0.2"/>
    <row r="1485" ht="12" customHeight="1" x14ac:dyDescent="0.2"/>
    <row r="1486" ht="12" customHeight="1" x14ac:dyDescent="0.2"/>
    <row r="1487" ht="12" customHeight="1" x14ac:dyDescent="0.2"/>
    <row r="1488" ht="12" customHeight="1" x14ac:dyDescent="0.2"/>
    <row r="1489" ht="12" customHeight="1" x14ac:dyDescent="0.2"/>
    <row r="1490" ht="12" customHeight="1" x14ac:dyDescent="0.2"/>
    <row r="1491" ht="12" customHeight="1" x14ac:dyDescent="0.2"/>
    <row r="1492" ht="12" customHeight="1" x14ac:dyDescent="0.2"/>
    <row r="1493" ht="12" customHeight="1" x14ac:dyDescent="0.2"/>
    <row r="1494" ht="12" customHeight="1" x14ac:dyDescent="0.2"/>
    <row r="1495" ht="12" customHeight="1" x14ac:dyDescent="0.2"/>
    <row r="1496" ht="12" customHeight="1" x14ac:dyDescent="0.2"/>
    <row r="1497" ht="12" customHeight="1" x14ac:dyDescent="0.2"/>
    <row r="1498" ht="12" customHeight="1" x14ac:dyDescent="0.2"/>
    <row r="1499" ht="12" customHeight="1" x14ac:dyDescent="0.2"/>
    <row r="1500" ht="12" customHeight="1" x14ac:dyDescent="0.2"/>
    <row r="1501" ht="12" customHeight="1" x14ac:dyDescent="0.2"/>
    <row r="1502" ht="12" customHeight="1" x14ac:dyDescent="0.2"/>
    <row r="1503" ht="12" customHeight="1" x14ac:dyDescent="0.2"/>
    <row r="1504" ht="12" customHeight="1" x14ac:dyDescent="0.2"/>
    <row r="1505" ht="12" customHeight="1" x14ac:dyDescent="0.2"/>
    <row r="1506" ht="12" customHeight="1" x14ac:dyDescent="0.2"/>
    <row r="1507" ht="12" customHeight="1" x14ac:dyDescent="0.2"/>
    <row r="1508" ht="12" customHeight="1" x14ac:dyDescent="0.2"/>
    <row r="1509" ht="12" customHeight="1" x14ac:dyDescent="0.2"/>
    <row r="1510" ht="12" customHeight="1" x14ac:dyDescent="0.2"/>
    <row r="1511" ht="12" customHeight="1" x14ac:dyDescent="0.2"/>
    <row r="1512" ht="12" customHeight="1" x14ac:dyDescent="0.2"/>
    <row r="1513" ht="12" customHeight="1" x14ac:dyDescent="0.2"/>
    <row r="1514" ht="12" customHeight="1" x14ac:dyDescent="0.2"/>
    <row r="1515" ht="12" customHeight="1" x14ac:dyDescent="0.2"/>
    <row r="1516" ht="12" customHeight="1" x14ac:dyDescent="0.2"/>
    <row r="1517" ht="12" customHeight="1" x14ac:dyDescent="0.2"/>
    <row r="1518" ht="12" customHeight="1" x14ac:dyDescent="0.2"/>
    <row r="1519" ht="12" customHeight="1" x14ac:dyDescent="0.2"/>
    <row r="1520" ht="12" customHeight="1" x14ac:dyDescent="0.2"/>
    <row r="1521" ht="12" customHeight="1" x14ac:dyDescent="0.2"/>
    <row r="1522" ht="12" customHeight="1" x14ac:dyDescent="0.2"/>
    <row r="1523" ht="12" customHeight="1" x14ac:dyDescent="0.2"/>
    <row r="1524" ht="12" customHeight="1" x14ac:dyDescent="0.2"/>
    <row r="1525" ht="12" customHeight="1" x14ac:dyDescent="0.2"/>
    <row r="1526" ht="12" customHeight="1" x14ac:dyDescent="0.2"/>
    <row r="1527" ht="12" customHeight="1" x14ac:dyDescent="0.2"/>
    <row r="1528" ht="12" customHeight="1" x14ac:dyDescent="0.2"/>
    <row r="1529" ht="12" customHeight="1" x14ac:dyDescent="0.2"/>
    <row r="1530" ht="12" customHeight="1" x14ac:dyDescent="0.2"/>
    <row r="1531" ht="12" customHeight="1" x14ac:dyDescent="0.2"/>
    <row r="1532" ht="12" customHeight="1" x14ac:dyDescent="0.2"/>
    <row r="1533" ht="12" customHeight="1" x14ac:dyDescent="0.2"/>
    <row r="1534" ht="12" customHeight="1" x14ac:dyDescent="0.2"/>
    <row r="1535" ht="12" customHeight="1" x14ac:dyDescent="0.2"/>
    <row r="1536" ht="12" customHeight="1" x14ac:dyDescent="0.2"/>
    <row r="1537" ht="12" customHeight="1" x14ac:dyDescent="0.2"/>
    <row r="1538" ht="12" customHeight="1" x14ac:dyDescent="0.2"/>
    <row r="1539" ht="12" customHeight="1" x14ac:dyDescent="0.2"/>
    <row r="1540" ht="12" customHeight="1" x14ac:dyDescent="0.2"/>
    <row r="1541" ht="12" customHeight="1" x14ac:dyDescent="0.2"/>
    <row r="1542" ht="12" customHeight="1" x14ac:dyDescent="0.2"/>
    <row r="1543" ht="12" customHeight="1" x14ac:dyDescent="0.2"/>
    <row r="1544" ht="12" customHeight="1" x14ac:dyDescent="0.2"/>
    <row r="1545" ht="12" customHeight="1" x14ac:dyDescent="0.2"/>
    <row r="1546" ht="12" customHeight="1" x14ac:dyDescent="0.2"/>
    <row r="1547" ht="12" customHeight="1" x14ac:dyDescent="0.2"/>
    <row r="1548" ht="12" customHeight="1" x14ac:dyDescent="0.2"/>
    <row r="1549" ht="12" customHeight="1" x14ac:dyDescent="0.2"/>
    <row r="1550" ht="12" customHeight="1" x14ac:dyDescent="0.2"/>
    <row r="1551" ht="12" customHeight="1" x14ac:dyDescent="0.2"/>
    <row r="1552" ht="12" customHeight="1" x14ac:dyDescent="0.2"/>
    <row r="1553" ht="12" customHeight="1" x14ac:dyDescent="0.2"/>
    <row r="1554" ht="12" customHeight="1" x14ac:dyDescent="0.2"/>
    <row r="1555" ht="12" customHeight="1" x14ac:dyDescent="0.2"/>
    <row r="1556" ht="12" customHeight="1" x14ac:dyDescent="0.2"/>
    <row r="1557" ht="12" customHeight="1" x14ac:dyDescent="0.2"/>
    <row r="1558" ht="12" customHeight="1" x14ac:dyDescent="0.2"/>
    <row r="1559" ht="12" customHeight="1" x14ac:dyDescent="0.2"/>
    <row r="1560" ht="12" customHeight="1" x14ac:dyDescent="0.2"/>
    <row r="1561" ht="12" customHeight="1" x14ac:dyDescent="0.2"/>
    <row r="1562" ht="12" customHeight="1" x14ac:dyDescent="0.2"/>
    <row r="1563" ht="12" customHeight="1" x14ac:dyDescent="0.2"/>
    <row r="1564" ht="12" customHeight="1" x14ac:dyDescent="0.2"/>
    <row r="1565" ht="12" customHeight="1" x14ac:dyDescent="0.2"/>
    <row r="1566" ht="12" customHeight="1" x14ac:dyDescent="0.2"/>
    <row r="1567" ht="12" customHeight="1" x14ac:dyDescent="0.2"/>
    <row r="1568" ht="12" customHeight="1" x14ac:dyDescent="0.2"/>
    <row r="1569" ht="12" customHeight="1" x14ac:dyDescent="0.2"/>
    <row r="1570" ht="12" customHeight="1" x14ac:dyDescent="0.2"/>
    <row r="1571" ht="12" customHeight="1" x14ac:dyDescent="0.2"/>
    <row r="1572" ht="12" customHeight="1" x14ac:dyDescent="0.2"/>
    <row r="1573" ht="12" customHeight="1" x14ac:dyDescent="0.2"/>
    <row r="1574" ht="12" customHeight="1" x14ac:dyDescent="0.2"/>
    <row r="1575" ht="12" customHeight="1" x14ac:dyDescent="0.2"/>
    <row r="1576" ht="12" customHeight="1" x14ac:dyDescent="0.2"/>
    <row r="1577" ht="12" customHeight="1" x14ac:dyDescent="0.2"/>
    <row r="1578" ht="12" customHeight="1" x14ac:dyDescent="0.2"/>
    <row r="1579" ht="12" customHeight="1" x14ac:dyDescent="0.2"/>
    <row r="1580" ht="12" customHeight="1" x14ac:dyDescent="0.2"/>
    <row r="1581" ht="12" customHeight="1" x14ac:dyDescent="0.2"/>
    <row r="1582" ht="12" customHeight="1" x14ac:dyDescent="0.2"/>
    <row r="1583" ht="12" customHeight="1" x14ac:dyDescent="0.2"/>
    <row r="1584" ht="12" customHeight="1" x14ac:dyDescent="0.2"/>
    <row r="1585" ht="12" customHeight="1" x14ac:dyDescent="0.2"/>
    <row r="1586" ht="12" customHeight="1" x14ac:dyDescent="0.2"/>
    <row r="1587" ht="12" customHeight="1" x14ac:dyDescent="0.2"/>
    <row r="1588" ht="12" customHeight="1" x14ac:dyDescent="0.2"/>
    <row r="1589" ht="12" customHeight="1" x14ac:dyDescent="0.2"/>
    <row r="1590" ht="12" customHeight="1" x14ac:dyDescent="0.2"/>
    <row r="1591" ht="12" customHeight="1" x14ac:dyDescent="0.2"/>
    <row r="1592" ht="12" customHeight="1" x14ac:dyDescent="0.2"/>
    <row r="1593" ht="12" customHeight="1" x14ac:dyDescent="0.2"/>
    <row r="1594" ht="12" customHeight="1" x14ac:dyDescent="0.2"/>
    <row r="1595" ht="12" customHeight="1" x14ac:dyDescent="0.2"/>
    <row r="1596" ht="12" customHeight="1" x14ac:dyDescent="0.2"/>
    <row r="1597" ht="12" customHeight="1" x14ac:dyDescent="0.2"/>
    <row r="1598" ht="12" customHeight="1" x14ac:dyDescent="0.2"/>
    <row r="1599" ht="12" customHeight="1" x14ac:dyDescent="0.2"/>
    <row r="1600" ht="12" customHeight="1" x14ac:dyDescent="0.2"/>
    <row r="1601" ht="12" customHeight="1" x14ac:dyDescent="0.2"/>
    <row r="1602" ht="12" customHeight="1" x14ac:dyDescent="0.2"/>
    <row r="1603" ht="12" customHeight="1" x14ac:dyDescent="0.2"/>
    <row r="1604" ht="12" customHeight="1" x14ac:dyDescent="0.2"/>
    <row r="1605" ht="12" customHeight="1" x14ac:dyDescent="0.2"/>
    <row r="1606" ht="12" customHeight="1" x14ac:dyDescent="0.2"/>
    <row r="1607" ht="12" customHeight="1" x14ac:dyDescent="0.2"/>
    <row r="1608" ht="12" customHeight="1" x14ac:dyDescent="0.2"/>
    <row r="1609" ht="12" customHeight="1" x14ac:dyDescent="0.2"/>
    <row r="1610" ht="12" customHeight="1" x14ac:dyDescent="0.2"/>
    <row r="1611" ht="12" customHeight="1" x14ac:dyDescent="0.2"/>
    <row r="1612" ht="12" customHeight="1" x14ac:dyDescent="0.2"/>
    <row r="1613" ht="12" customHeight="1" x14ac:dyDescent="0.2"/>
    <row r="1614" ht="12" customHeight="1" x14ac:dyDescent="0.2"/>
    <row r="1615" ht="12" customHeight="1" x14ac:dyDescent="0.2"/>
    <row r="1616" ht="12" customHeight="1" x14ac:dyDescent="0.2"/>
    <row r="1617" ht="12" customHeight="1" x14ac:dyDescent="0.2"/>
    <row r="1618" ht="12" customHeight="1" x14ac:dyDescent="0.2"/>
    <row r="1619" ht="12" customHeight="1" x14ac:dyDescent="0.2"/>
    <row r="1620" ht="12" customHeight="1" x14ac:dyDescent="0.2"/>
    <row r="1621" ht="12" customHeight="1" x14ac:dyDescent="0.2"/>
    <row r="1622" ht="12" customHeight="1" x14ac:dyDescent="0.2"/>
    <row r="1623" ht="12" customHeight="1" x14ac:dyDescent="0.2"/>
    <row r="1624" ht="12" customHeight="1" x14ac:dyDescent="0.2"/>
    <row r="1625" ht="12" customHeight="1" x14ac:dyDescent="0.2"/>
    <row r="1626" ht="12" customHeight="1" x14ac:dyDescent="0.2"/>
    <row r="1627" ht="12" customHeight="1" x14ac:dyDescent="0.2"/>
    <row r="1628" ht="12" customHeight="1" x14ac:dyDescent="0.2"/>
    <row r="1629" ht="12" customHeight="1" x14ac:dyDescent="0.2"/>
    <row r="1630" ht="12" customHeight="1" x14ac:dyDescent="0.2"/>
    <row r="1631" ht="12" customHeight="1" x14ac:dyDescent="0.2"/>
    <row r="1632" ht="12" customHeight="1" x14ac:dyDescent="0.2"/>
    <row r="1633" ht="12" customHeight="1" x14ac:dyDescent="0.2"/>
    <row r="1634" ht="12" customHeight="1" x14ac:dyDescent="0.2"/>
    <row r="1635" ht="12" customHeight="1" x14ac:dyDescent="0.2"/>
    <row r="1636" ht="12" customHeight="1" x14ac:dyDescent="0.2"/>
    <row r="1637" ht="12" customHeight="1" x14ac:dyDescent="0.2"/>
    <row r="1638" ht="12" customHeight="1" x14ac:dyDescent="0.2"/>
    <row r="1639" ht="12" customHeight="1" x14ac:dyDescent="0.2"/>
    <row r="1640" ht="12" customHeight="1" x14ac:dyDescent="0.2"/>
    <row r="1641" ht="12" customHeight="1" x14ac:dyDescent="0.2"/>
    <row r="1642" ht="12" customHeight="1" x14ac:dyDescent="0.2"/>
    <row r="1643" ht="12" customHeight="1" x14ac:dyDescent="0.2"/>
    <row r="1644" ht="12" customHeight="1" x14ac:dyDescent="0.2"/>
    <row r="1645" ht="12" customHeight="1" x14ac:dyDescent="0.2"/>
    <row r="1646" ht="12" customHeight="1" x14ac:dyDescent="0.2"/>
    <row r="1647" ht="12" customHeight="1" x14ac:dyDescent="0.2"/>
    <row r="1648" ht="12" customHeight="1" x14ac:dyDescent="0.2"/>
    <row r="1649" ht="12" customHeight="1" x14ac:dyDescent="0.2"/>
    <row r="1650" ht="12" customHeight="1" x14ac:dyDescent="0.2"/>
    <row r="1651" ht="12" customHeight="1" x14ac:dyDescent="0.2"/>
    <row r="1652" ht="12" customHeight="1" x14ac:dyDescent="0.2"/>
    <row r="1653" ht="12" customHeight="1" x14ac:dyDescent="0.2"/>
    <row r="1654" ht="12" customHeight="1" x14ac:dyDescent="0.2"/>
    <row r="1655" ht="12" customHeight="1" x14ac:dyDescent="0.2"/>
    <row r="1656" ht="12" customHeight="1" x14ac:dyDescent="0.2"/>
    <row r="1657" ht="12" customHeight="1" x14ac:dyDescent="0.2"/>
    <row r="1658" ht="12" customHeight="1" x14ac:dyDescent="0.2"/>
    <row r="1659" ht="12" customHeight="1" x14ac:dyDescent="0.2"/>
    <row r="1660" ht="12" customHeight="1" x14ac:dyDescent="0.2"/>
    <row r="1661" ht="12" customHeight="1" x14ac:dyDescent="0.2"/>
    <row r="1662" ht="12" customHeight="1" x14ac:dyDescent="0.2"/>
    <row r="1663" ht="12" customHeight="1" x14ac:dyDescent="0.2"/>
    <row r="1664" ht="12" customHeight="1" x14ac:dyDescent="0.2"/>
    <row r="1665" ht="12" customHeight="1" x14ac:dyDescent="0.2"/>
    <row r="1666" ht="12" customHeight="1" x14ac:dyDescent="0.2"/>
    <row r="1667" ht="12" customHeight="1" x14ac:dyDescent="0.2"/>
    <row r="1668" ht="12" customHeight="1" x14ac:dyDescent="0.2"/>
    <row r="1669" ht="12" customHeight="1" x14ac:dyDescent="0.2"/>
    <row r="1670" ht="12" customHeight="1" x14ac:dyDescent="0.2"/>
    <row r="1671" ht="12" customHeight="1" x14ac:dyDescent="0.2"/>
    <row r="1672" ht="12" customHeight="1" x14ac:dyDescent="0.2"/>
    <row r="1673" ht="12" customHeight="1" x14ac:dyDescent="0.2"/>
    <row r="1674" ht="12" customHeight="1" x14ac:dyDescent="0.2"/>
    <row r="1675" ht="12" customHeight="1" x14ac:dyDescent="0.2"/>
    <row r="1676" ht="12" customHeight="1" x14ac:dyDescent="0.2"/>
    <row r="1677" ht="12" customHeight="1" x14ac:dyDescent="0.2"/>
    <row r="1678" ht="12" customHeight="1" x14ac:dyDescent="0.2"/>
    <row r="1679" ht="12" customHeight="1" x14ac:dyDescent="0.2"/>
    <row r="1680" ht="12" customHeight="1" x14ac:dyDescent="0.2"/>
    <row r="1681" ht="12" customHeight="1" x14ac:dyDescent="0.2"/>
    <row r="1682" ht="12" customHeight="1" x14ac:dyDescent="0.2"/>
    <row r="1683" ht="12" customHeight="1" x14ac:dyDescent="0.2"/>
    <row r="1684" ht="12" customHeight="1" x14ac:dyDescent="0.2"/>
    <row r="1685" ht="12" customHeight="1" x14ac:dyDescent="0.2"/>
    <row r="1686" ht="12" customHeight="1" x14ac:dyDescent="0.2"/>
    <row r="1687" ht="12" customHeight="1" x14ac:dyDescent="0.2"/>
    <row r="1688" ht="12" customHeight="1" x14ac:dyDescent="0.2"/>
    <row r="1689" ht="12" customHeight="1" x14ac:dyDescent="0.2"/>
    <row r="1690" ht="12" customHeight="1" x14ac:dyDescent="0.2"/>
    <row r="1691" ht="12" customHeight="1" x14ac:dyDescent="0.2"/>
    <row r="1692" ht="12" customHeight="1" x14ac:dyDescent="0.2"/>
    <row r="1693" ht="12" customHeight="1" x14ac:dyDescent="0.2"/>
    <row r="1694" ht="12" customHeight="1" x14ac:dyDescent="0.2"/>
    <row r="1695" ht="12" customHeight="1" x14ac:dyDescent="0.2"/>
    <row r="1696" ht="12" customHeight="1" x14ac:dyDescent="0.2"/>
    <row r="1697" ht="12" customHeight="1" x14ac:dyDescent="0.2"/>
    <row r="1698" ht="12" customHeight="1" x14ac:dyDescent="0.2"/>
    <row r="1699" ht="12" customHeight="1" x14ac:dyDescent="0.2"/>
    <row r="1700" ht="12" customHeight="1" x14ac:dyDescent="0.2"/>
    <row r="1701" ht="12" customHeight="1" x14ac:dyDescent="0.2"/>
    <row r="1702" ht="12" customHeight="1" x14ac:dyDescent="0.2"/>
    <row r="1703" ht="12" customHeight="1" x14ac:dyDescent="0.2"/>
    <row r="1704" ht="12" customHeight="1" x14ac:dyDescent="0.2"/>
    <row r="1705" ht="12" customHeight="1" x14ac:dyDescent="0.2"/>
    <row r="1706" ht="12" customHeight="1" x14ac:dyDescent="0.2"/>
    <row r="1707" ht="12" customHeight="1" x14ac:dyDescent="0.2"/>
    <row r="1708" ht="12" customHeight="1" x14ac:dyDescent="0.2"/>
    <row r="1709" ht="12" customHeight="1" x14ac:dyDescent="0.2"/>
    <row r="1710" ht="12" customHeight="1" x14ac:dyDescent="0.2"/>
    <row r="1711" ht="12" customHeight="1" x14ac:dyDescent="0.2"/>
    <row r="1712" ht="12" customHeight="1" x14ac:dyDescent="0.2"/>
    <row r="1713" ht="12" customHeight="1" x14ac:dyDescent="0.2"/>
    <row r="1714" ht="12" customHeight="1" x14ac:dyDescent="0.2"/>
    <row r="1715" ht="12" customHeight="1" x14ac:dyDescent="0.2"/>
    <row r="1716" ht="12" customHeight="1" x14ac:dyDescent="0.2"/>
    <row r="1717" ht="12" customHeight="1" x14ac:dyDescent="0.2"/>
    <row r="1718" ht="12" customHeight="1" x14ac:dyDescent="0.2"/>
    <row r="1719" ht="12" customHeight="1" x14ac:dyDescent="0.2"/>
    <row r="1720" ht="12" customHeight="1" x14ac:dyDescent="0.2"/>
    <row r="1721" ht="12" customHeight="1" x14ac:dyDescent="0.2"/>
    <row r="1722" ht="12" customHeight="1" x14ac:dyDescent="0.2"/>
    <row r="1723" ht="12" customHeight="1" x14ac:dyDescent="0.2"/>
    <row r="1724" ht="12" customHeight="1" x14ac:dyDescent="0.2"/>
    <row r="1725" ht="12" customHeight="1" x14ac:dyDescent="0.2"/>
    <row r="1726" ht="12" customHeight="1" x14ac:dyDescent="0.2"/>
    <row r="1727" ht="12" customHeight="1" x14ac:dyDescent="0.2"/>
    <row r="1728" ht="12" customHeight="1" x14ac:dyDescent="0.2"/>
    <row r="1729" ht="12" customHeight="1" x14ac:dyDescent="0.2"/>
    <row r="1730" ht="12" customHeight="1" x14ac:dyDescent="0.2"/>
    <row r="1731" ht="12" customHeight="1" x14ac:dyDescent="0.2"/>
    <row r="1732" ht="12" customHeight="1" x14ac:dyDescent="0.2"/>
    <row r="1733" ht="12" customHeight="1" x14ac:dyDescent="0.2"/>
    <row r="1734" ht="12" customHeight="1" x14ac:dyDescent="0.2"/>
    <row r="1735" ht="12" customHeight="1" x14ac:dyDescent="0.2"/>
    <row r="1736" ht="12" customHeight="1" x14ac:dyDescent="0.2"/>
    <row r="1737" ht="12" customHeight="1" x14ac:dyDescent="0.2"/>
    <row r="1738" ht="12" customHeight="1" x14ac:dyDescent="0.2"/>
    <row r="1739" ht="12" customHeight="1" x14ac:dyDescent="0.2"/>
    <row r="1740" ht="12" customHeight="1" x14ac:dyDescent="0.2"/>
    <row r="1741" ht="12" customHeight="1" x14ac:dyDescent="0.2"/>
    <row r="1742" ht="12" customHeight="1" x14ac:dyDescent="0.2"/>
    <row r="1743" ht="12" customHeight="1" x14ac:dyDescent="0.2"/>
    <row r="1744" ht="12" customHeight="1" x14ac:dyDescent="0.2"/>
    <row r="1745" ht="12" customHeight="1" x14ac:dyDescent="0.2"/>
    <row r="1746" ht="12" customHeight="1" x14ac:dyDescent="0.2"/>
    <row r="1747" ht="12" customHeight="1" x14ac:dyDescent="0.2"/>
    <row r="1748" ht="12" customHeight="1" x14ac:dyDescent="0.2"/>
    <row r="1749" ht="12" customHeight="1" x14ac:dyDescent="0.2"/>
    <row r="1750" ht="12" customHeight="1" x14ac:dyDescent="0.2"/>
    <row r="1751" ht="12" customHeight="1" x14ac:dyDescent="0.2"/>
    <row r="1752" ht="12" customHeight="1" x14ac:dyDescent="0.2"/>
    <row r="1753" ht="12" customHeight="1" x14ac:dyDescent="0.2"/>
    <row r="1754" ht="12" customHeight="1" x14ac:dyDescent="0.2"/>
    <row r="1755" ht="12" customHeight="1" x14ac:dyDescent="0.2"/>
    <row r="1756" ht="12" customHeight="1" x14ac:dyDescent="0.2"/>
    <row r="1757" ht="12" customHeight="1" x14ac:dyDescent="0.2"/>
    <row r="1758" ht="12" customHeight="1" x14ac:dyDescent="0.2"/>
    <row r="1759" ht="12" customHeight="1" x14ac:dyDescent="0.2"/>
    <row r="1760" ht="12" customHeight="1" x14ac:dyDescent="0.2"/>
    <row r="1761" ht="12" customHeight="1" x14ac:dyDescent="0.2"/>
    <row r="1762" ht="12" customHeight="1" x14ac:dyDescent="0.2"/>
    <row r="1763" ht="12" customHeight="1" x14ac:dyDescent="0.2"/>
    <row r="1764" ht="12" customHeight="1" x14ac:dyDescent="0.2"/>
    <row r="1765" ht="12" customHeight="1" x14ac:dyDescent="0.2"/>
    <row r="1766" ht="12" customHeight="1" x14ac:dyDescent="0.2"/>
    <row r="1767" ht="12" customHeight="1" x14ac:dyDescent="0.2"/>
    <row r="1768" ht="12" customHeight="1" x14ac:dyDescent="0.2"/>
    <row r="1769" ht="12" customHeight="1" x14ac:dyDescent="0.2"/>
    <row r="1770" ht="12" customHeight="1" x14ac:dyDescent="0.2"/>
    <row r="1771" ht="12" customHeight="1" x14ac:dyDescent="0.2"/>
    <row r="1772" ht="12" customHeight="1" x14ac:dyDescent="0.2"/>
    <row r="1773" ht="12" customHeight="1" x14ac:dyDescent="0.2"/>
    <row r="1774" ht="12" customHeight="1" x14ac:dyDescent="0.2"/>
    <row r="1775" ht="12" customHeight="1" x14ac:dyDescent="0.2"/>
    <row r="1776" ht="12" customHeight="1" x14ac:dyDescent="0.2"/>
    <row r="1777" ht="12" customHeight="1" x14ac:dyDescent="0.2"/>
    <row r="1778" ht="12" customHeight="1" x14ac:dyDescent="0.2"/>
    <row r="1779" ht="12" customHeight="1" x14ac:dyDescent="0.2"/>
    <row r="1780" ht="12" customHeight="1" x14ac:dyDescent="0.2"/>
    <row r="1781" ht="12" customHeight="1" x14ac:dyDescent="0.2"/>
    <row r="1782" ht="12" customHeight="1" x14ac:dyDescent="0.2"/>
    <row r="1783" ht="12" customHeight="1" x14ac:dyDescent="0.2"/>
    <row r="1784" ht="12" customHeight="1" x14ac:dyDescent="0.2"/>
    <row r="1785" ht="12" customHeight="1" x14ac:dyDescent="0.2"/>
    <row r="1786" ht="12" customHeight="1" x14ac:dyDescent="0.2"/>
    <row r="1787" ht="12" customHeight="1" x14ac:dyDescent="0.2"/>
    <row r="1788" ht="12" customHeight="1" x14ac:dyDescent="0.2"/>
    <row r="1789" ht="12" customHeight="1" x14ac:dyDescent="0.2"/>
    <row r="1790" ht="12" customHeight="1" x14ac:dyDescent="0.2"/>
    <row r="1791" ht="12" customHeight="1" x14ac:dyDescent="0.2"/>
    <row r="1792" ht="12" customHeight="1" x14ac:dyDescent="0.2"/>
    <row r="1793" ht="12" customHeight="1" x14ac:dyDescent="0.2"/>
    <row r="1794" ht="12" customHeight="1" x14ac:dyDescent="0.2"/>
    <row r="1795" ht="12" customHeight="1" x14ac:dyDescent="0.2"/>
    <row r="1796" ht="12" customHeight="1" x14ac:dyDescent="0.2"/>
    <row r="1797" ht="12" customHeight="1" x14ac:dyDescent="0.2"/>
    <row r="1798" ht="12" customHeight="1" x14ac:dyDescent="0.2"/>
    <row r="1799" ht="12" customHeight="1" x14ac:dyDescent="0.2"/>
    <row r="1800" ht="12" customHeight="1" x14ac:dyDescent="0.2"/>
    <row r="1801" ht="12" customHeight="1" x14ac:dyDescent="0.2"/>
    <row r="1802" ht="12" customHeight="1" x14ac:dyDescent="0.2"/>
    <row r="1803" ht="12" customHeight="1" x14ac:dyDescent="0.2"/>
    <row r="1804" ht="12" customHeight="1" x14ac:dyDescent="0.2"/>
    <row r="1805" ht="12" customHeight="1" x14ac:dyDescent="0.2"/>
    <row r="1806" ht="12" customHeight="1" x14ac:dyDescent="0.2"/>
    <row r="1807" ht="12" customHeight="1" x14ac:dyDescent="0.2"/>
    <row r="1808" ht="12" customHeight="1" x14ac:dyDescent="0.2"/>
    <row r="1809" ht="12" customHeight="1" x14ac:dyDescent="0.2"/>
    <row r="1810" ht="12" customHeight="1" x14ac:dyDescent="0.2"/>
    <row r="1811" ht="12" customHeight="1" x14ac:dyDescent="0.2"/>
    <row r="1812" ht="12" customHeight="1" x14ac:dyDescent="0.2"/>
    <row r="1813" ht="12" customHeight="1" x14ac:dyDescent="0.2"/>
    <row r="1814" ht="12" customHeight="1" x14ac:dyDescent="0.2"/>
    <row r="1815" ht="12" customHeight="1" x14ac:dyDescent="0.2"/>
    <row r="1816" ht="12" customHeight="1" x14ac:dyDescent="0.2"/>
    <row r="1817" ht="12" customHeight="1" x14ac:dyDescent="0.2"/>
    <row r="1818" ht="12" customHeight="1" x14ac:dyDescent="0.2"/>
    <row r="1819" ht="12" customHeight="1" x14ac:dyDescent="0.2"/>
    <row r="1820" ht="12" customHeight="1" x14ac:dyDescent="0.2"/>
    <row r="1821" ht="12" customHeight="1" x14ac:dyDescent="0.2"/>
    <row r="1822" ht="12" customHeight="1" x14ac:dyDescent="0.2"/>
    <row r="1823" ht="12" customHeight="1" x14ac:dyDescent="0.2"/>
    <row r="1824" ht="12" customHeight="1" x14ac:dyDescent="0.2"/>
    <row r="1825" ht="12" customHeight="1" x14ac:dyDescent="0.2"/>
    <row r="1826" ht="12" customHeight="1" x14ac:dyDescent="0.2"/>
    <row r="1827" ht="12" customHeight="1" x14ac:dyDescent="0.2"/>
    <row r="1828" ht="12" customHeight="1" x14ac:dyDescent="0.2"/>
    <row r="1829" ht="12" customHeight="1" x14ac:dyDescent="0.2"/>
    <row r="1830" ht="12" customHeight="1" x14ac:dyDescent="0.2"/>
    <row r="1831" ht="12" customHeight="1" x14ac:dyDescent="0.2"/>
    <row r="1832" ht="12" customHeight="1" x14ac:dyDescent="0.2"/>
    <row r="1833" ht="12" customHeight="1" x14ac:dyDescent="0.2"/>
    <row r="1834" ht="12" customHeight="1" x14ac:dyDescent="0.2"/>
    <row r="1835" ht="12" customHeight="1" x14ac:dyDescent="0.2"/>
    <row r="1836" ht="12" customHeight="1" x14ac:dyDescent="0.2"/>
    <row r="1837" ht="12" customHeight="1" x14ac:dyDescent="0.2"/>
    <row r="1838" ht="12" customHeight="1" x14ac:dyDescent="0.2"/>
    <row r="1839" ht="12" customHeight="1" x14ac:dyDescent="0.2"/>
    <row r="1840" ht="12" customHeight="1" x14ac:dyDescent="0.2"/>
    <row r="1841" ht="12" customHeight="1" x14ac:dyDescent="0.2"/>
    <row r="1842" ht="12" customHeight="1" x14ac:dyDescent="0.2"/>
    <row r="1843" ht="12" customHeight="1" x14ac:dyDescent="0.2"/>
    <row r="1844" ht="12" customHeight="1" x14ac:dyDescent="0.2"/>
    <row r="1845" ht="12" customHeight="1" x14ac:dyDescent="0.2"/>
    <row r="1846" ht="12" customHeight="1" x14ac:dyDescent="0.2"/>
    <row r="1847" ht="12" customHeight="1" x14ac:dyDescent="0.2"/>
    <row r="1848" ht="12" customHeight="1" x14ac:dyDescent="0.2"/>
    <row r="1849" ht="12" customHeight="1" x14ac:dyDescent="0.2"/>
    <row r="1850" ht="12" customHeight="1" x14ac:dyDescent="0.2"/>
    <row r="1851" ht="12" customHeight="1" x14ac:dyDescent="0.2"/>
    <row r="1852" ht="12" customHeight="1" x14ac:dyDescent="0.2"/>
    <row r="1853" ht="12" customHeight="1" x14ac:dyDescent="0.2"/>
    <row r="1854" ht="12" customHeight="1" x14ac:dyDescent="0.2"/>
    <row r="1855" ht="12" customHeight="1" x14ac:dyDescent="0.2"/>
    <row r="1856" ht="12" customHeight="1" x14ac:dyDescent="0.2"/>
    <row r="1857" ht="12" customHeight="1" x14ac:dyDescent="0.2"/>
    <row r="1858" ht="12" customHeight="1" x14ac:dyDescent="0.2"/>
    <row r="1859" ht="12" customHeight="1" x14ac:dyDescent="0.2"/>
    <row r="1860" ht="12" customHeight="1" x14ac:dyDescent="0.2"/>
    <row r="1861" ht="12" customHeight="1" x14ac:dyDescent="0.2"/>
    <row r="1862" ht="12" customHeight="1" x14ac:dyDescent="0.2"/>
    <row r="1863" ht="12" customHeight="1" x14ac:dyDescent="0.2"/>
    <row r="1864" ht="12" customHeight="1" x14ac:dyDescent="0.2"/>
    <row r="1865" ht="12" customHeight="1" x14ac:dyDescent="0.2"/>
    <row r="1866" ht="12" customHeight="1" x14ac:dyDescent="0.2"/>
    <row r="1867" ht="12" customHeight="1" x14ac:dyDescent="0.2"/>
    <row r="1868" ht="12" customHeight="1" x14ac:dyDescent="0.2"/>
    <row r="1869" ht="12" customHeight="1" x14ac:dyDescent="0.2"/>
    <row r="1870" ht="12" customHeight="1" x14ac:dyDescent="0.2"/>
    <row r="1871" ht="12" customHeight="1" x14ac:dyDescent="0.2"/>
    <row r="1872" ht="12" customHeight="1" x14ac:dyDescent="0.2"/>
    <row r="1873" ht="12" customHeight="1" x14ac:dyDescent="0.2"/>
    <row r="1874" ht="12" customHeight="1" x14ac:dyDescent="0.2"/>
    <row r="1875" ht="12" customHeight="1" x14ac:dyDescent="0.2"/>
    <row r="1876" ht="12" customHeight="1" x14ac:dyDescent="0.2"/>
    <row r="1877" ht="12" customHeight="1" x14ac:dyDescent="0.2"/>
    <row r="1878" ht="12" customHeight="1" x14ac:dyDescent="0.2"/>
    <row r="1879" ht="12" customHeight="1" x14ac:dyDescent="0.2"/>
    <row r="1880" ht="12" customHeight="1" x14ac:dyDescent="0.2"/>
    <row r="1881" ht="12" customHeight="1" x14ac:dyDescent="0.2"/>
    <row r="1882" ht="12" customHeight="1" x14ac:dyDescent="0.2"/>
    <row r="1883" ht="12" customHeight="1" x14ac:dyDescent="0.2"/>
    <row r="1884" ht="12" customHeight="1" x14ac:dyDescent="0.2"/>
    <row r="1885" ht="12" customHeight="1" x14ac:dyDescent="0.2"/>
    <row r="1886" ht="12" customHeight="1" x14ac:dyDescent="0.2"/>
    <row r="1887" ht="12" customHeight="1" x14ac:dyDescent="0.2"/>
    <row r="1888" ht="12" customHeight="1" x14ac:dyDescent="0.2"/>
    <row r="1889" ht="12" customHeight="1" x14ac:dyDescent="0.2"/>
    <row r="1890" ht="12" customHeight="1" x14ac:dyDescent="0.2"/>
    <row r="1891" ht="12" customHeight="1" x14ac:dyDescent="0.2"/>
    <row r="1892" ht="12" customHeight="1" x14ac:dyDescent="0.2"/>
    <row r="1893" ht="12" customHeight="1" x14ac:dyDescent="0.2"/>
    <row r="1894" ht="12" customHeight="1" x14ac:dyDescent="0.2"/>
    <row r="1895" ht="12" customHeight="1" x14ac:dyDescent="0.2"/>
    <row r="1896" ht="12" customHeight="1" x14ac:dyDescent="0.2"/>
    <row r="1897" ht="12" customHeight="1" x14ac:dyDescent="0.2"/>
    <row r="1898" ht="12" customHeight="1" x14ac:dyDescent="0.2"/>
    <row r="1899" ht="12" customHeight="1" x14ac:dyDescent="0.2"/>
    <row r="1900" ht="12" customHeight="1" x14ac:dyDescent="0.2"/>
    <row r="1901" ht="12" customHeight="1" x14ac:dyDescent="0.2"/>
    <row r="1902" ht="12" customHeight="1" x14ac:dyDescent="0.2"/>
    <row r="1903" ht="12" customHeight="1" x14ac:dyDescent="0.2"/>
    <row r="1904" ht="12" customHeight="1" x14ac:dyDescent="0.2"/>
    <row r="1905" ht="12" customHeight="1" x14ac:dyDescent="0.2"/>
    <row r="1906" ht="12" customHeight="1" x14ac:dyDescent="0.2"/>
    <row r="1907" ht="12" customHeight="1" x14ac:dyDescent="0.2"/>
    <row r="1908" ht="12" customHeight="1" x14ac:dyDescent="0.2"/>
    <row r="1909" ht="12" customHeight="1" x14ac:dyDescent="0.2"/>
    <row r="1910" ht="12" customHeight="1" x14ac:dyDescent="0.2"/>
    <row r="1911" ht="12" customHeight="1" x14ac:dyDescent="0.2"/>
    <row r="1912" ht="12" customHeight="1" x14ac:dyDescent="0.2"/>
    <row r="1913" ht="12" customHeight="1" x14ac:dyDescent="0.2"/>
    <row r="1914" ht="12" customHeight="1" x14ac:dyDescent="0.2"/>
    <row r="1915" ht="12" customHeight="1" x14ac:dyDescent="0.2"/>
    <row r="1916" ht="12" customHeight="1" x14ac:dyDescent="0.2"/>
    <row r="1917" ht="12" customHeight="1" x14ac:dyDescent="0.2"/>
    <row r="1918" ht="12" customHeight="1" x14ac:dyDescent="0.2"/>
    <row r="1919" ht="12" customHeight="1" x14ac:dyDescent="0.2"/>
    <row r="1920" ht="12" customHeight="1" x14ac:dyDescent="0.2"/>
    <row r="1921" ht="12" customHeight="1" x14ac:dyDescent="0.2"/>
    <row r="1922" ht="12" customHeight="1" x14ac:dyDescent="0.2"/>
    <row r="1923" ht="12" customHeight="1" x14ac:dyDescent="0.2"/>
    <row r="1924" ht="12" customHeight="1" x14ac:dyDescent="0.2"/>
    <row r="1925" ht="12" customHeight="1" x14ac:dyDescent="0.2"/>
    <row r="1926" ht="12" customHeight="1" x14ac:dyDescent="0.2"/>
    <row r="1927" ht="12" customHeight="1" x14ac:dyDescent="0.2"/>
    <row r="1928" ht="12" customHeight="1" x14ac:dyDescent="0.2"/>
    <row r="1929" ht="12" customHeight="1" x14ac:dyDescent="0.2"/>
    <row r="1930" ht="12" customHeight="1" x14ac:dyDescent="0.2"/>
    <row r="1931" ht="12" customHeight="1" x14ac:dyDescent="0.2"/>
    <row r="1932" ht="12" customHeight="1" x14ac:dyDescent="0.2"/>
    <row r="1933" ht="12" customHeight="1" x14ac:dyDescent="0.2"/>
    <row r="1934" ht="12" customHeight="1" x14ac:dyDescent="0.2"/>
    <row r="1935" ht="12" customHeight="1" x14ac:dyDescent="0.2"/>
    <row r="1936" ht="12" customHeight="1" x14ac:dyDescent="0.2"/>
    <row r="1937" ht="12" customHeight="1" x14ac:dyDescent="0.2"/>
    <row r="1938" ht="12" customHeight="1" x14ac:dyDescent="0.2"/>
    <row r="1939" ht="12" customHeight="1" x14ac:dyDescent="0.2"/>
    <row r="1940" ht="12" customHeight="1" x14ac:dyDescent="0.2"/>
    <row r="1941" ht="12" customHeight="1" x14ac:dyDescent="0.2"/>
    <row r="1942" ht="12" customHeight="1" x14ac:dyDescent="0.2"/>
    <row r="1943" ht="12" customHeight="1" x14ac:dyDescent="0.2"/>
    <row r="1944" ht="12" customHeight="1" x14ac:dyDescent="0.2"/>
    <row r="1945" ht="12" customHeight="1" x14ac:dyDescent="0.2"/>
    <row r="1946" ht="12" customHeight="1" x14ac:dyDescent="0.2"/>
    <row r="1947" ht="12" customHeight="1" x14ac:dyDescent="0.2"/>
    <row r="1948" ht="12" customHeight="1" x14ac:dyDescent="0.2"/>
    <row r="1949" ht="12" customHeight="1" x14ac:dyDescent="0.2"/>
    <row r="1950" ht="12" customHeight="1" x14ac:dyDescent="0.2"/>
    <row r="1951" ht="12" customHeight="1" x14ac:dyDescent="0.2"/>
    <row r="1952" ht="12" customHeight="1" x14ac:dyDescent="0.2"/>
    <row r="1953" ht="12" customHeight="1" x14ac:dyDescent="0.2"/>
    <row r="1954" ht="12" customHeight="1" x14ac:dyDescent="0.2"/>
    <row r="1955" ht="12" customHeight="1" x14ac:dyDescent="0.2"/>
    <row r="1956" ht="12" customHeight="1" x14ac:dyDescent="0.2"/>
    <row r="1957" ht="12" customHeight="1" x14ac:dyDescent="0.2"/>
    <row r="1958" ht="12" customHeight="1" x14ac:dyDescent="0.2"/>
    <row r="1959" ht="12" customHeight="1" x14ac:dyDescent="0.2"/>
    <row r="1960" ht="12" customHeight="1" x14ac:dyDescent="0.2"/>
    <row r="1961" ht="12" customHeight="1" x14ac:dyDescent="0.2"/>
    <row r="1962" ht="12" customHeight="1" x14ac:dyDescent="0.2"/>
    <row r="1963" ht="12" customHeight="1" x14ac:dyDescent="0.2"/>
    <row r="1964" ht="12" customHeight="1" x14ac:dyDescent="0.2"/>
    <row r="1965" ht="12" customHeight="1" x14ac:dyDescent="0.2"/>
    <row r="1966" ht="12" customHeight="1" x14ac:dyDescent="0.2"/>
    <row r="1967" ht="12" customHeight="1" x14ac:dyDescent="0.2"/>
    <row r="1968" ht="12" customHeight="1" x14ac:dyDescent="0.2"/>
    <row r="1969" ht="12" customHeight="1" x14ac:dyDescent="0.2"/>
    <row r="1970" ht="12" customHeight="1" x14ac:dyDescent="0.2"/>
    <row r="1971" ht="12" customHeight="1" x14ac:dyDescent="0.2"/>
    <row r="1972" ht="12" customHeight="1" x14ac:dyDescent="0.2"/>
    <row r="1973" ht="12" customHeight="1" x14ac:dyDescent="0.2"/>
    <row r="1974" ht="12" customHeight="1" x14ac:dyDescent="0.2"/>
    <row r="1975" ht="12" customHeight="1" x14ac:dyDescent="0.2"/>
    <row r="1976" ht="12" customHeight="1" x14ac:dyDescent="0.2"/>
    <row r="1977" ht="12" customHeight="1" x14ac:dyDescent="0.2"/>
    <row r="1978" ht="12" customHeight="1" x14ac:dyDescent="0.2"/>
    <row r="1979" ht="12" customHeight="1" x14ac:dyDescent="0.2"/>
    <row r="1980" ht="12" customHeight="1" x14ac:dyDescent="0.2"/>
    <row r="1981" ht="12" customHeight="1" x14ac:dyDescent="0.2"/>
    <row r="1982" ht="12" customHeight="1" x14ac:dyDescent="0.2"/>
    <row r="1983" ht="12" customHeight="1" x14ac:dyDescent="0.2"/>
    <row r="1984" ht="12" customHeight="1" x14ac:dyDescent="0.2"/>
    <row r="1985" ht="12" customHeight="1" x14ac:dyDescent="0.2"/>
    <row r="1986" ht="12" customHeight="1" x14ac:dyDescent="0.2"/>
    <row r="1987" ht="12" customHeight="1" x14ac:dyDescent="0.2"/>
    <row r="1988" ht="12" customHeight="1" x14ac:dyDescent="0.2"/>
    <row r="1989" ht="12" customHeight="1" x14ac:dyDescent="0.2"/>
    <row r="1990" ht="12" customHeight="1" x14ac:dyDescent="0.2"/>
    <row r="1991" ht="12" customHeight="1" x14ac:dyDescent="0.2"/>
    <row r="1992" ht="12" customHeight="1" x14ac:dyDescent="0.2"/>
    <row r="1993" ht="12" customHeight="1" x14ac:dyDescent="0.2"/>
    <row r="1994" ht="12" customHeight="1" x14ac:dyDescent="0.2"/>
    <row r="1995" ht="12" customHeight="1" x14ac:dyDescent="0.2"/>
    <row r="1996" ht="12" customHeight="1" x14ac:dyDescent="0.2"/>
    <row r="1997" ht="12" customHeight="1" x14ac:dyDescent="0.2"/>
    <row r="1998" ht="12" customHeight="1" x14ac:dyDescent="0.2"/>
    <row r="1999" ht="12" customHeight="1" x14ac:dyDescent="0.2"/>
    <row r="2000" ht="12" customHeight="1" x14ac:dyDescent="0.2"/>
    <row r="2001" ht="12" customHeight="1" x14ac:dyDescent="0.2"/>
    <row r="2002" ht="12" customHeight="1" x14ac:dyDescent="0.2"/>
    <row r="2003" ht="12" customHeight="1" x14ac:dyDescent="0.2"/>
    <row r="2004" ht="12" customHeight="1" x14ac:dyDescent="0.2"/>
    <row r="2005" ht="12" customHeight="1" x14ac:dyDescent="0.2"/>
    <row r="2006" ht="12" customHeight="1" x14ac:dyDescent="0.2"/>
    <row r="2007" ht="12" customHeight="1" x14ac:dyDescent="0.2"/>
    <row r="2008" ht="12" customHeight="1" x14ac:dyDescent="0.2"/>
    <row r="2009" ht="12" customHeight="1" x14ac:dyDescent="0.2"/>
    <row r="2010" ht="12" customHeight="1" x14ac:dyDescent="0.2"/>
    <row r="2011" ht="12" customHeight="1" x14ac:dyDescent="0.2"/>
    <row r="2012" ht="12" customHeight="1" x14ac:dyDescent="0.2"/>
    <row r="2013" ht="12" customHeight="1" x14ac:dyDescent="0.2"/>
    <row r="2014" ht="12" customHeight="1" x14ac:dyDescent="0.2"/>
    <row r="2015" ht="12" customHeight="1" x14ac:dyDescent="0.2"/>
    <row r="2016" ht="12" customHeight="1" x14ac:dyDescent="0.2"/>
    <row r="2017" ht="12" customHeight="1" x14ac:dyDescent="0.2"/>
    <row r="2018" ht="12" customHeight="1" x14ac:dyDescent="0.2"/>
    <row r="2019" ht="12" customHeight="1" x14ac:dyDescent="0.2"/>
    <row r="2020" ht="12" customHeight="1" x14ac:dyDescent="0.2"/>
    <row r="2021" ht="12" customHeight="1" x14ac:dyDescent="0.2"/>
    <row r="2022" ht="12" customHeight="1" x14ac:dyDescent="0.2"/>
    <row r="2023" ht="12" customHeight="1" x14ac:dyDescent="0.2"/>
    <row r="2024" ht="12" customHeight="1" x14ac:dyDescent="0.2"/>
    <row r="2025" ht="12" customHeight="1" x14ac:dyDescent="0.2"/>
    <row r="2026" ht="12" customHeight="1" x14ac:dyDescent="0.2"/>
    <row r="2027" ht="12" customHeight="1" x14ac:dyDescent="0.2"/>
    <row r="2028" ht="12" customHeight="1" x14ac:dyDescent="0.2"/>
    <row r="2029" ht="12" customHeight="1" x14ac:dyDescent="0.2"/>
    <row r="2030" ht="12" customHeight="1" x14ac:dyDescent="0.2"/>
    <row r="2031" ht="12" customHeight="1" x14ac:dyDescent="0.2"/>
    <row r="2032" ht="12" customHeight="1" x14ac:dyDescent="0.2"/>
    <row r="2033" ht="12" customHeight="1" x14ac:dyDescent="0.2"/>
    <row r="2034" ht="12" customHeight="1" x14ac:dyDescent="0.2"/>
    <row r="2035" ht="12" customHeight="1" x14ac:dyDescent="0.2"/>
    <row r="2036" ht="12" customHeight="1" x14ac:dyDescent="0.2"/>
    <row r="2037" ht="12" customHeight="1" x14ac:dyDescent="0.2"/>
    <row r="2038" ht="12" customHeight="1" x14ac:dyDescent="0.2"/>
    <row r="2039" ht="12" customHeight="1" x14ac:dyDescent="0.2"/>
    <row r="2040" ht="12" customHeight="1" x14ac:dyDescent="0.2"/>
    <row r="2041" ht="12" customHeight="1" x14ac:dyDescent="0.2"/>
    <row r="2042" ht="12" customHeight="1" x14ac:dyDescent="0.2"/>
    <row r="2043" ht="12" customHeight="1" x14ac:dyDescent="0.2"/>
    <row r="2044" ht="12" customHeight="1" x14ac:dyDescent="0.2"/>
    <row r="2045" ht="12" customHeight="1" x14ac:dyDescent="0.2"/>
    <row r="2046" ht="12" customHeight="1" x14ac:dyDescent="0.2"/>
    <row r="2047" ht="12" customHeight="1" x14ac:dyDescent="0.2"/>
    <row r="2048" ht="12" customHeight="1" x14ac:dyDescent="0.2"/>
    <row r="2049" ht="12" customHeight="1" x14ac:dyDescent="0.2"/>
    <row r="2050" ht="12" customHeight="1" x14ac:dyDescent="0.2"/>
    <row r="2051" ht="12" customHeight="1" x14ac:dyDescent="0.2"/>
    <row r="2052" ht="12" customHeight="1" x14ac:dyDescent="0.2"/>
    <row r="2053" ht="12" customHeight="1" x14ac:dyDescent="0.2"/>
    <row r="2054" ht="12" customHeight="1" x14ac:dyDescent="0.2"/>
    <row r="2055" ht="12" customHeight="1" x14ac:dyDescent="0.2"/>
    <row r="2056" ht="12" customHeight="1" x14ac:dyDescent="0.2"/>
    <row r="2057" ht="12" customHeight="1" x14ac:dyDescent="0.2"/>
    <row r="2058" ht="12" customHeight="1" x14ac:dyDescent="0.2"/>
    <row r="2059" ht="12" customHeight="1" x14ac:dyDescent="0.2"/>
    <row r="2060" ht="12" customHeight="1" x14ac:dyDescent="0.2"/>
    <row r="2061" ht="12" customHeight="1" x14ac:dyDescent="0.2"/>
    <row r="2062" ht="12" customHeight="1" x14ac:dyDescent="0.2"/>
    <row r="2063" ht="12" customHeight="1" x14ac:dyDescent="0.2"/>
    <row r="2064" ht="12" customHeight="1" x14ac:dyDescent="0.2"/>
    <row r="2065" ht="12" customHeight="1" x14ac:dyDescent="0.2"/>
    <row r="2066" ht="12" customHeight="1" x14ac:dyDescent="0.2"/>
    <row r="2067" ht="12" customHeight="1" x14ac:dyDescent="0.2"/>
    <row r="2068" ht="12" customHeight="1" x14ac:dyDescent="0.2"/>
    <row r="2069" ht="12" customHeight="1" x14ac:dyDescent="0.2"/>
    <row r="2070" ht="12" customHeight="1" x14ac:dyDescent="0.2"/>
    <row r="2071" ht="12" customHeight="1" x14ac:dyDescent="0.2"/>
    <row r="2072" ht="12" customHeight="1" x14ac:dyDescent="0.2"/>
    <row r="2073" ht="12" customHeight="1" x14ac:dyDescent="0.2"/>
    <row r="2074" ht="12" customHeight="1" x14ac:dyDescent="0.2"/>
    <row r="2075" ht="12" customHeight="1" x14ac:dyDescent="0.2"/>
    <row r="2076" ht="12" customHeight="1" x14ac:dyDescent="0.2"/>
    <row r="2077" ht="12" customHeight="1" x14ac:dyDescent="0.2"/>
    <row r="2078" ht="12" customHeight="1" x14ac:dyDescent="0.2"/>
    <row r="2079" ht="12" customHeight="1" x14ac:dyDescent="0.2"/>
    <row r="2080" ht="12" customHeight="1" x14ac:dyDescent="0.2"/>
    <row r="2081" ht="12" customHeight="1" x14ac:dyDescent="0.2"/>
    <row r="2082" ht="12" customHeight="1" x14ac:dyDescent="0.2"/>
    <row r="2083" ht="12" customHeight="1" x14ac:dyDescent="0.2"/>
    <row r="2084" ht="12" customHeight="1" x14ac:dyDescent="0.2"/>
    <row r="2085" ht="12" customHeight="1" x14ac:dyDescent="0.2"/>
    <row r="2086" ht="12" customHeight="1" x14ac:dyDescent="0.2"/>
    <row r="2087" ht="12" customHeight="1" x14ac:dyDescent="0.2"/>
    <row r="2088" ht="12" customHeight="1" x14ac:dyDescent="0.2"/>
    <row r="2089" ht="12" customHeight="1" x14ac:dyDescent="0.2"/>
    <row r="2090" ht="12" customHeight="1" x14ac:dyDescent="0.2"/>
    <row r="2091" ht="12" customHeight="1" x14ac:dyDescent="0.2"/>
    <row r="2092" ht="12" customHeight="1" x14ac:dyDescent="0.2"/>
    <row r="2093" ht="12" customHeight="1" x14ac:dyDescent="0.2"/>
    <row r="2094" ht="12" customHeight="1" x14ac:dyDescent="0.2"/>
    <row r="2095" ht="12" customHeight="1" x14ac:dyDescent="0.2"/>
    <row r="2096" ht="12" customHeight="1" x14ac:dyDescent="0.2"/>
    <row r="2097" ht="12" customHeight="1" x14ac:dyDescent="0.2"/>
    <row r="2098" ht="12" customHeight="1" x14ac:dyDescent="0.2"/>
    <row r="2099" ht="12" customHeight="1" x14ac:dyDescent="0.2"/>
    <row r="2100" ht="12" customHeight="1" x14ac:dyDescent="0.2"/>
    <row r="2101" ht="12" customHeight="1" x14ac:dyDescent="0.2"/>
    <row r="2102" ht="12" customHeight="1" x14ac:dyDescent="0.2"/>
    <row r="2103" ht="12" customHeight="1" x14ac:dyDescent="0.2"/>
    <row r="2104" ht="12" customHeight="1" x14ac:dyDescent="0.2"/>
    <row r="2105" ht="12" customHeight="1" x14ac:dyDescent="0.2"/>
    <row r="2106" ht="12" customHeight="1" x14ac:dyDescent="0.2"/>
    <row r="2107" ht="12" customHeight="1" x14ac:dyDescent="0.2"/>
    <row r="2108" ht="12" customHeight="1" x14ac:dyDescent="0.2"/>
    <row r="2109" ht="12" customHeight="1" x14ac:dyDescent="0.2"/>
    <row r="2110" ht="12" customHeight="1" x14ac:dyDescent="0.2"/>
    <row r="2111" ht="12" customHeight="1" x14ac:dyDescent="0.2"/>
    <row r="2112" ht="12" customHeight="1" x14ac:dyDescent="0.2"/>
    <row r="2113" ht="12" customHeight="1" x14ac:dyDescent="0.2"/>
    <row r="2114" ht="12" customHeight="1" x14ac:dyDescent="0.2"/>
    <row r="2115" ht="12" customHeight="1" x14ac:dyDescent="0.2"/>
    <row r="2116" ht="12" customHeight="1" x14ac:dyDescent="0.2"/>
    <row r="2117" ht="12" customHeight="1" x14ac:dyDescent="0.2"/>
    <row r="2118" ht="12" customHeight="1" x14ac:dyDescent="0.2"/>
    <row r="2119" ht="12" customHeight="1" x14ac:dyDescent="0.2"/>
    <row r="2120" ht="12" customHeight="1" x14ac:dyDescent="0.2"/>
    <row r="2121" ht="12" customHeight="1" x14ac:dyDescent="0.2"/>
    <row r="2122" ht="12" customHeight="1" x14ac:dyDescent="0.2"/>
    <row r="2123" ht="12" customHeight="1" x14ac:dyDescent="0.2"/>
    <row r="2124" ht="12" customHeight="1" x14ac:dyDescent="0.2"/>
    <row r="2125" ht="12" customHeight="1" x14ac:dyDescent="0.2"/>
    <row r="2126" ht="12" customHeight="1" x14ac:dyDescent="0.2"/>
    <row r="2127" ht="12" customHeight="1" x14ac:dyDescent="0.2"/>
    <row r="2128" ht="12" customHeight="1" x14ac:dyDescent="0.2"/>
    <row r="2129" ht="12" customHeight="1" x14ac:dyDescent="0.2"/>
    <row r="2130" ht="12" customHeight="1" x14ac:dyDescent="0.2"/>
    <row r="2131" ht="12" customHeight="1" x14ac:dyDescent="0.2"/>
    <row r="2132" ht="12" customHeight="1" x14ac:dyDescent="0.2"/>
    <row r="2133" ht="12" customHeight="1" x14ac:dyDescent="0.2"/>
    <row r="2134" ht="12" customHeight="1" x14ac:dyDescent="0.2"/>
    <row r="2135" ht="12" customHeight="1" x14ac:dyDescent="0.2"/>
    <row r="2136" ht="12" customHeight="1" x14ac:dyDescent="0.2"/>
    <row r="2137" ht="12" customHeight="1" x14ac:dyDescent="0.2"/>
    <row r="2138" ht="12" customHeight="1" x14ac:dyDescent="0.2"/>
    <row r="2139" ht="12" customHeight="1" x14ac:dyDescent="0.2"/>
    <row r="2140" ht="12" customHeight="1" x14ac:dyDescent="0.2"/>
    <row r="2141" ht="12" customHeight="1" x14ac:dyDescent="0.2"/>
    <row r="2142" ht="12" customHeight="1" x14ac:dyDescent="0.2"/>
    <row r="2143" ht="12" customHeight="1" x14ac:dyDescent="0.2"/>
    <row r="2144" ht="12" customHeight="1" x14ac:dyDescent="0.2"/>
    <row r="2145" ht="12" customHeight="1" x14ac:dyDescent="0.2"/>
    <row r="2146" ht="12" customHeight="1" x14ac:dyDescent="0.2"/>
    <row r="2147" ht="12" customHeight="1" x14ac:dyDescent="0.2"/>
    <row r="2148" ht="12" customHeight="1" x14ac:dyDescent="0.2"/>
    <row r="2149" ht="12" customHeight="1" x14ac:dyDescent="0.2"/>
    <row r="2150" ht="12" customHeight="1" x14ac:dyDescent="0.2"/>
    <row r="2151" ht="12" customHeight="1" x14ac:dyDescent="0.2"/>
    <row r="2152" ht="12" customHeight="1" x14ac:dyDescent="0.2"/>
    <row r="2153" ht="12" customHeight="1" x14ac:dyDescent="0.2"/>
    <row r="2154" ht="12" customHeight="1" x14ac:dyDescent="0.2"/>
    <row r="2155" ht="12" customHeight="1" x14ac:dyDescent="0.2"/>
    <row r="2156" ht="12" customHeight="1" x14ac:dyDescent="0.2"/>
    <row r="2157" ht="12" customHeight="1" x14ac:dyDescent="0.2"/>
    <row r="2158" ht="12" customHeight="1" x14ac:dyDescent="0.2"/>
    <row r="2159" ht="12" customHeight="1" x14ac:dyDescent="0.2"/>
    <row r="2160" ht="12" customHeight="1" x14ac:dyDescent="0.2"/>
    <row r="2161" ht="12" customHeight="1" x14ac:dyDescent="0.2"/>
    <row r="2162" ht="12" customHeight="1" x14ac:dyDescent="0.2"/>
    <row r="2163" ht="12" customHeight="1" x14ac:dyDescent="0.2"/>
    <row r="2164" ht="12" customHeight="1" x14ac:dyDescent="0.2"/>
    <row r="2165" ht="12" customHeight="1" x14ac:dyDescent="0.2"/>
    <row r="2166" ht="12" customHeight="1" x14ac:dyDescent="0.2"/>
    <row r="2167" ht="12" customHeight="1" x14ac:dyDescent="0.2"/>
    <row r="2168" ht="12" customHeight="1" x14ac:dyDescent="0.2"/>
    <row r="2169" ht="12" customHeight="1" x14ac:dyDescent="0.2"/>
    <row r="2170" ht="12" customHeight="1" x14ac:dyDescent="0.2"/>
    <row r="2171" ht="12" customHeight="1" x14ac:dyDescent="0.2"/>
    <row r="2172" ht="12" customHeight="1" x14ac:dyDescent="0.2"/>
    <row r="2173" ht="12" customHeight="1" x14ac:dyDescent="0.2"/>
    <row r="2174" ht="12" customHeight="1" x14ac:dyDescent="0.2"/>
    <row r="2175" ht="12" customHeight="1" x14ac:dyDescent="0.2"/>
    <row r="2176" ht="12" customHeight="1" x14ac:dyDescent="0.2"/>
    <row r="2177" ht="12" customHeight="1" x14ac:dyDescent="0.2"/>
    <row r="2178" ht="12" customHeight="1" x14ac:dyDescent="0.2"/>
    <row r="2179" ht="12" customHeight="1" x14ac:dyDescent="0.2"/>
    <row r="2180" ht="12" customHeight="1" x14ac:dyDescent="0.2"/>
    <row r="2181" ht="12" customHeight="1" x14ac:dyDescent="0.2"/>
    <row r="2182" ht="12" customHeight="1" x14ac:dyDescent="0.2"/>
    <row r="2183" ht="12" customHeight="1" x14ac:dyDescent="0.2"/>
    <row r="2184" ht="12" customHeight="1" x14ac:dyDescent="0.2"/>
    <row r="2185" ht="12" customHeight="1" x14ac:dyDescent="0.2"/>
    <row r="2186" ht="12" customHeight="1" x14ac:dyDescent="0.2"/>
    <row r="2187" ht="12" customHeight="1" x14ac:dyDescent="0.2"/>
    <row r="2188" ht="12" customHeight="1" x14ac:dyDescent="0.2"/>
    <row r="2189" ht="12" customHeight="1" x14ac:dyDescent="0.2"/>
    <row r="2190" ht="12" customHeight="1" x14ac:dyDescent="0.2"/>
    <row r="2191" ht="12" customHeight="1" x14ac:dyDescent="0.2"/>
    <row r="2192" ht="12" customHeight="1" x14ac:dyDescent="0.2"/>
    <row r="2193" ht="12" customHeight="1" x14ac:dyDescent="0.2"/>
    <row r="2194" ht="12" customHeight="1" x14ac:dyDescent="0.2"/>
    <row r="2195" ht="12" customHeight="1" x14ac:dyDescent="0.2"/>
    <row r="2196" ht="12" customHeight="1" x14ac:dyDescent="0.2"/>
    <row r="2197" ht="12" customHeight="1" x14ac:dyDescent="0.2"/>
    <row r="2198" ht="12" customHeight="1" x14ac:dyDescent="0.2"/>
    <row r="2199" ht="12" customHeight="1" x14ac:dyDescent="0.2"/>
    <row r="2200" ht="12" customHeight="1" x14ac:dyDescent="0.2"/>
    <row r="2201" ht="12" customHeight="1" x14ac:dyDescent="0.2"/>
    <row r="2202" ht="12" customHeight="1" x14ac:dyDescent="0.2"/>
    <row r="2203" ht="12" customHeight="1" x14ac:dyDescent="0.2"/>
    <row r="2204" ht="12" customHeight="1" x14ac:dyDescent="0.2"/>
    <row r="2205" ht="12" customHeight="1" x14ac:dyDescent="0.2"/>
    <row r="2206" ht="12" customHeight="1" x14ac:dyDescent="0.2"/>
    <row r="2207" ht="12" customHeight="1" x14ac:dyDescent="0.2"/>
    <row r="2208" ht="12" customHeight="1" x14ac:dyDescent="0.2"/>
    <row r="2209" ht="12" customHeight="1" x14ac:dyDescent="0.2"/>
    <row r="2210" ht="12" customHeight="1" x14ac:dyDescent="0.2"/>
    <row r="2211" ht="12" customHeight="1" x14ac:dyDescent="0.2"/>
    <row r="2212" ht="12" customHeight="1" x14ac:dyDescent="0.2"/>
    <row r="2213" ht="12" customHeight="1" x14ac:dyDescent="0.2"/>
    <row r="2214" ht="12" customHeight="1" x14ac:dyDescent="0.2"/>
    <row r="2215" ht="12" customHeight="1" x14ac:dyDescent="0.2"/>
    <row r="2216" ht="12" customHeight="1" x14ac:dyDescent="0.2"/>
    <row r="2217" ht="12" customHeight="1" x14ac:dyDescent="0.2"/>
    <row r="2218" ht="12" customHeight="1" x14ac:dyDescent="0.2"/>
    <row r="2219" ht="12" customHeight="1" x14ac:dyDescent="0.2"/>
    <row r="2220" ht="12" customHeight="1" x14ac:dyDescent="0.2"/>
    <row r="2221" ht="12" customHeight="1" x14ac:dyDescent="0.2"/>
    <row r="2222" ht="12" customHeight="1" x14ac:dyDescent="0.2"/>
    <row r="2223" ht="12" customHeight="1" x14ac:dyDescent="0.2"/>
    <row r="2224" ht="12" customHeight="1" x14ac:dyDescent="0.2"/>
    <row r="2225" ht="12" customHeight="1" x14ac:dyDescent="0.2"/>
    <row r="2226" ht="12" customHeight="1" x14ac:dyDescent="0.2"/>
    <row r="2227" ht="12" customHeight="1" x14ac:dyDescent="0.2"/>
    <row r="2228" ht="12" customHeight="1" x14ac:dyDescent="0.2"/>
    <row r="2229" ht="12" customHeight="1" x14ac:dyDescent="0.2"/>
    <row r="2230" ht="12" customHeight="1" x14ac:dyDescent="0.2"/>
    <row r="2231" ht="12" customHeight="1" x14ac:dyDescent="0.2"/>
    <row r="2232" ht="12" customHeight="1" x14ac:dyDescent="0.2"/>
    <row r="2233" ht="12" customHeight="1" x14ac:dyDescent="0.2"/>
    <row r="2234" ht="12" customHeight="1" x14ac:dyDescent="0.2"/>
    <row r="2235" ht="12" customHeight="1" x14ac:dyDescent="0.2"/>
    <row r="2236" ht="12" customHeight="1" x14ac:dyDescent="0.2"/>
    <row r="2237" ht="12" customHeight="1" x14ac:dyDescent="0.2"/>
    <row r="2238" ht="12" customHeight="1" x14ac:dyDescent="0.2"/>
    <row r="2239" ht="12" customHeight="1" x14ac:dyDescent="0.2"/>
    <row r="2240" ht="12" customHeight="1" x14ac:dyDescent="0.2"/>
    <row r="2241" ht="12" customHeight="1" x14ac:dyDescent="0.2"/>
    <row r="2242" ht="12" customHeight="1" x14ac:dyDescent="0.2"/>
    <row r="2243" ht="12" customHeight="1" x14ac:dyDescent="0.2"/>
    <row r="2244" ht="12" customHeight="1" x14ac:dyDescent="0.2"/>
    <row r="2245" ht="12" customHeight="1" x14ac:dyDescent="0.2"/>
    <row r="2246" ht="12" customHeight="1" x14ac:dyDescent="0.2"/>
    <row r="2247" ht="12" customHeight="1" x14ac:dyDescent="0.2"/>
    <row r="2248" ht="12" customHeight="1" x14ac:dyDescent="0.2"/>
    <row r="2249" ht="12" customHeight="1" x14ac:dyDescent="0.2"/>
    <row r="2250" ht="12" customHeight="1" x14ac:dyDescent="0.2"/>
    <row r="2251" ht="12" customHeight="1" x14ac:dyDescent="0.2"/>
    <row r="2252" ht="12" customHeight="1" x14ac:dyDescent="0.2"/>
    <row r="2253" ht="12" customHeight="1" x14ac:dyDescent="0.2"/>
    <row r="2254" ht="12" customHeight="1" x14ac:dyDescent="0.2"/>
    <row r="2255" ht="12" customHeight="1" x14ac:dyDescent="0.2"/>
    <row r="2256" ht="12" customHeight="1" x14ac:dyDescent="0.2"/>
    <row r="2257" ht="12" customHeight="1" x14ac:dyDescent="0.2"/>
    <row r="2258" ht="12" customHeight="1" x14ac:dyDescent="0.2"/>
    <row r="2259" ht="12" customHeight="1" x14ac:dyDescent="0.2"/>
    <row r="2260" ht="12" customHeight="1" x14ac:dyDescent="0.2"/>
    <row r="2261" ht="12" customHeight="1" x14ac:dyDescent="0.2"/>
    <row r="2262" ht="12" customHeight="1" x14ac:dyDescent="0.2"/>
    <row r="2263" ht="12" customHeight="1" x14ac:dyDescent="0.2"/>
    <row r="2264" ht="12" customHeight="1" x14ac:dyDescent="0.2"/>
    <row r="2265" ht="12" customHeight="1" x14ac:dyDescent="0.2"/>
    <row r="2266" ht="12" customHeight="1" x14ac:dyDescent="0.2"/>
    <row r="2267" ht="12" customHeight="1" x14ac:dyDescent="0.2"/>
    <row r="2268" ht="12" customHeight="1" x14ac:dyDescent="0.2"/>
    <row r="2269" ht="12" customHeight="1" x14ac:dyDescent="0.2"/>
    <row r="2270" ht="12" customHeight="1" x14ac:dyDescent="0.2"/>
    <row r="2271" ht="12" customHeight="1" x14ac:dyDescent="0.2"/>
    <row r="2272" ht="12" customHeight="1" x14ac:dyDescent="0.2"/>
    <row r="2273" ht="12" customHeight="1" x14ac:dyDescent="0.2"/>
    <row r="2274" ht="12" customHeight="1" x14ac:dyDescent="0.2"/>
    <row r="2275" ht="12" customHeight="1" x14ac:dyDescent="0.2"/>
    <row r="2276" ht="12" customHeight="1" x14ac:dyDescent="0.2"/>
    <row r="2277" ht="12" customHeight="1" x14ac:dyDescent="0.2"/>
    <row r="2278" ht="12" customHeight="1" x14ac:dyDescent="0.2"/>
    <row r="2279" ht="12" customHeight="1" x14ac:dyDescent="0.2"/>
    <row r="2280" ht="12" customHeight="1" x14ac:dyDescent="0.2"/>
    <row r="2281" ht="12" customHeight="1" x14ac:dyDescent="0.2"/>
    <row r="2282" ht="12" customHeight="1" x14ac:dyDescent="0.2"/>
    <row r="2283" ht="12" customHeight="1" x14ac:dyDescent="0.2"/>
    <row r="2284" ht="12" customHeight="1" x14ac:dyDescent="0.2"/>
    <row r="2285" ht="12" customHeight="1" x14ac:dyDescent="0.2"/>
    <row r="2286" ht="12" customHeight="1" x14ac:dyDescent="0.2"/>
    <row r="2287" ht="12" customHeight="1" x14ac:dyDescent="0.2"/>
    <row r="2288" ht="12" customHeight="1" x14ac:dyDescent="0.2"/>
    <row r="2289" ht="12" customHeight="1" x14ac:dyDescent="0.2"/>
    <row r="2290" ht="12" customHeight="1" x14ac:dyDescent="0.2"/>
    <row r="2291" ht="12" customHeight="1" x14ac:dyDescent="0.2"/>
    <row r="2292" ht="12" customHeight="1" x14ac:dyDescent="0.2"/>
    <row r="2293" ht="12" customHeight="1" x14ac:dyDescent="0.2"/>
    <row r="2294" ht="12" customHeight="1" x14ac:dyDescent="0.2"/>
    <row r="2295" ht="12" customHeight="1" x14ac:dyDescent="0.2"/>
    <row r="2296" ht="12" customHeight="1" x14ac:dyDescent="0.2"/>
    <row r="2297" ht="12" customHeight="1" x14ac:dyDescent="0.2"/>
    <row r="2298" ht="12" customHeight="1" x14ac:dyDescent="0.2"/>
    <row r="2299" ht="12" customHeight="1" x14ac:dyDescent="0.2"/>
    <row r="2300" ht="12" customHeight="1" x14ac:dyDescent="0.2"/>
    <row r="2301" ht="12" customHeight="1" x14ac:dyDescent="0.2"/>
    <row r="2302" ht="12" customHeight="1" x14ac:dyDescent="0.2"/>
    <row r="2303" ht="12" customHeight="1" x14ac:dyDescent="0.2"/>
    <row r="2304" ht="12" customHeight="1" x14ac:dyDescent="0.2"/>
    <row r="2305" ht="12" customHeight="1" x14ac:dyDescent="0.2"/>
    <row r="2306" ht="12" customHeight="1" x14ac:dyDescent="0.2"/>
    <row r="2307" ht="12" customHeight="1" x14ac:dyDescent="0.2"/>
    <row r="2308" ht="12" customHeight="1" x14ac:dyDescent="0.2"/>
    <row r="2309" ht="12" customHeight="1" x14ac:dyDescent="0.2"/>
    <row r="2310" ht="12" customHeight="1" x14ac:dyDescent="0.2"/>
    <row r="2311" ht="12" customHeight="1" x14ac:dyDescent="0.2"/>
    <row r="2312" ht="12" customHeight="1" x14ac:dyDescent="0.2"/>
    <row r="2313" ht="12" customHeight="1" x14ac:dyDescent="0.2"/>
    <row r="2314" ht="12" customHeight="1" x14ac:dyDescent="0.2"/>
    <row r="2315" ht="12" customHeight="1" x14ac:dyDescent="0.2"/>
    <row r="2316" ht="12" customHeight="1" x14ac:dyDescent="0.2"/>
    <row r="2317" ht="12" customHeight="1" x14ac:dyDescent="0.2"/>
    <row r="2318" ht="12" customHeight="1" x14ac:dyDescent="0.2"/>
    <row r="2319" ht="12" customHeight="1" x14ac:dyDescent="0.2"/>
    <row r="2320" ht="12" customHeight="1" x14ac:dyDescent="0.2"/>
    <row r="2321" ht="12" customHeight="1" x14ac:dyDescent="0.2"/>
    <row r="2322" ht="12" customHeight="1" x14ac:dyDescent="0.2"/>
    <row r="2323" ht="12" customHeight="1" x14ac:dyDescent="0.2"/>
    <row r="2324" ht="12" customHeight="1" x14ac:dyDescent="0.2"/>
    <row r="2325" ht="12" customHeight="1" x14ac:dyDescent="0.2"/>
    <row r="2326" ht="12" customHeight="1" x14ac:dyDescent="0.2"/>
    <row r="2327" ht="12" customHeight="1" x14ac:dyDescent="0.2"/>
    <row r="2328" ht="12" customHeight="1" x14ac:dyDescent="0.2"/>
    <row r="2329" ht="12" customHeight="1" x14ac:dyDescent="0.2"/>
    <row r="2330" ht="12" customHeight="1" x14ac:dyDescent="0.2"/>
    <row r="2331" ht="12" customHeight="1" x14ac:dyDescent="0.2"/>
    <row r="2332" ht="12" customHeight="1" x14ac:dyDescent="0.2"/>
    <row r="2333" ht="12" customHeight="1" x14ac:dyDescent="0.2"/>
    <row r="2334" ht="12" customHeight="1" x14ac:dyDescent="0.2"/>
    <row r="2335" ht="12" customHeight="1" x14ac:dyDescent="0.2"/>
    <row r="2336" ht="12" customHeight="1" x14ac:dyDescent="0.2"/>
    <row r="2337" ht="12" customHeight="1" x14ac:dyDescent="0.2"/>
    <row r="2338" ht="12" customHeight="1" x14ac:dyDescent="0.2"/>
    <row r="2339" ht="12" customHeight="1" x14ac:dyDescent="0.2"/>
    <row r="2340" ht="12" customHeight="1" x14ac:dyDescent="0.2"/>
    <row r="2341" ht="12" customHeight="1" x14ac:dyDescent="0.2"/>
    <row r="2342" ht="12" customHeight="1" x14ac:dyDescent="0.2"/>
    <row r="2343" ht="12" customHeight="1" x14ac:dyDescent="0.2"/>
    <row r="2344" ht="12" customHeight="1" x14ac:dyDescent="0.2"/>
    <row r="2345" ht="12" customHeight="1" x14ac:dyDescent="0.2"/>
    <row r="2346" ht="12" customHeight="1" x14ac:dyDescent="0.2"/>
    <row r="2347" ht="12" customHeight="1" x14ac:dyDescent="0.2"/>
    <row r="2348" ht="12" customHeight="1" x14ac:dyDescent="0.2"/>
    <row r="2349" ht="12" customHeight="1" x14ac:dyDescent="0.2"/>
    <row r="2350" ht="12" customHeight="1" x14ac:dyDescent="0.2"/>
    <row r="2351" ht="12" customHeight="1" x14ac:dyDescent="0.2"/>
    <row r="2352" ht="12" customHeight="1" x14ac:dyDescent="0.2"/>
    <row r="2353" ht="12" customHeight="1" x14ac:dyDescent="0.2"/>
    <row r="2354" ht="12" customHeight="1" x14ac:dyDescent="0.2"/>
    <row r="2355" ht="12" customHeight="1" x14ac:dyDescent="0.2"/>
    <row r="2356" ht="12" customHeight="1" x14ac:dyDescent="0.2"/>
    <row r="2357" ht="12" customHeight="1" x14ac:dyDescent="0.2"/>
    <row r="2358" ht="12" customHeight="1" x14ac:dyDescent="0.2"/>
    <row r="2359" ht="12" customHeight="1" x14ac:dyDescent="0.2"/>
    <row r="2360" ht="12" customHeight="1" x14ac:dyDescent="0.2"/>
    <row r="2361" ht="12" customHeight="1" x14ac:dyDescent="0.2"/>
    <row r="2362" ht="12" customHeight="1" x14ac:dyDescent="0.2"/>
    <row r="2363" ht="12" customHeight="1" x14ac:dyDescent="0.2"/>
    <row r="2364" ht="12" customHeight="1" x14ac:dyDescent="0.2"/>
    <row r="2365" ht="12" customHeight="1" x14ac:dyDescent="0.2"/>
    <row r="2366" ht="12" customHeight="1" x14ac:dyDescent="0.2"/>
    <row r="2367" ht="12" customHeight="1" x14ac:dyDescent="0.2"/>
    <row r="2368" ht="12" customHeight="1" x14ac:dyDescent="0.2"/>
    <row r="2369" ht="12" customHeight="1" x14ac:dyDescent="0.2"/>
    <row r="2370" ht="12" customHeight="1" x14ac:dyDescent="0.2"/>
    <row r="2371" ht="12" customHeight="1" x14ac:dyDescent="0.2"/>
    <row r="2372" ht="12" customHeight="1" x14ac:dyDescent="0.2"/>
    <row r="2373" ht="12" customHeight="1" x14ac:dyDescent="0.2"/>
    <row r="2374" ht="12" customHeight="1" x14ac:dyDescent="0.2"/>
    <row r="2375" ht="12" customHeight="1" x14ac:dyDescent="0.2"/>
    <row r="2376" ht="12" customHeight="1" x14ac:dyDescent="0.2"/>
    <row r="2377" ht="12" customHeight="1" x14ac:dyDescent="0.2"/>
    <row r="2378" ht="12" customHeight="1" x14ac:dyDescent="0.2"/>
    <row r="2379" ht="12" customHeight="1" x14ac:dyDescent="0.2"/>
    <row r="2380" ht="12" customHeight="1" x14ac:dyDescent="0.2"/>
    <row r="2381" ht="12" customHeight="1" x14ac:dyDescent="0.2"/>
    <row r="2382" ht="12" customHeight="1" x14ac:dyDescent="0.2"/>
    <row r="2383" ht="12" customHeight="1" x14ac:dyDescent="0.2"/>
    <row r="2384" ht="12" customHeight="1" x14ac:dyDescent="0.2"/>
    <row r="2385" ht="12" customHeight="1" x14ac:dyDescent="0.2"/>
    <row r="2386" ht="12" customHeight="1" x14ac:dyDescent="0.2"/>
    <row r="2387" ht="12" customHeight="1" x14ac:dyDescent="0.2"/>
    <row r="2388" ht="12" customHeight="1" x14ac:dyDescent="0.2"/>
    <row r="2389" ht="12" customHeight="1" x14ac:dyDescent="0.2"/>
    <row r="2390" ht="12" customHeight="1" x14ac:dyDescent="0.2"/>
    <row r="2391" ht="12" customHeight="1" x14ac:dyDescent="0.2"/>
    <row r="2392" ht="12" customHeight="1" x14ac:dyDescent="0.2"/>
    <row r="2393" ht="12" customHeight="1" x14ac:dyDescent="0.2"/>
    <row r="2394" ht="12" customHeight="1" x14ac:dyDescent="0.2"/>
    <row r="2395" ht="12" customHeight="1" x14ac:dyDescent="0.2"/>
    <row r="2396" ht="12" customHeight="1" x14ac:dyDescent="0.2"/>
    <row r="2397" ht="12" customHeight="1" x14ac:dyDescent="0.2"/>
    <row r="2398" ht="12" customHeight="1" x14ac:dyDescent="0.2"/>
    <row r="2399" ht="12" customHeight="1" x14ac:dyDescent="0.2"/>
    <row r="2400" ht="12" customHeight="1" x14ac:dyDescent="0.2"/>
    <row r="2401" ht="12" customHeight="1" x14ac:dyDescent="0.2"/>
    <row r="2402" ht="12" customHeight="1" x14ac:dyDescent="0.2"/>
    <row r="2403" ht="12" customHeight="1" x14ac:dyDescent="0.2"/>
    <row r="2404" ht="12" customHeight="1" x14ac:dyDescent="0.2"/>
    <row r="2405" ht="12" customHeight="1" x14ac:dyDescent="0.2"/>
    <row r="2406" ht="12" customHeight="1" x14ac:dyDescent="0.2"/>
    <row r="2407" ht="12" customHeight="1" x14ac:dyDescent="0.2"/>
    <row r="2408" ht="12" customHeight="1" x14ac:dyDescent="0.2"/>
    <row r="2409" ht="12" customHeight="1" x14ac:dyDescent="0.2"/>
    <row r="2410" ht="12" customHeight="1" x14ac:dyDescent="0.2"/>
    <row r="2411" ht="12" customHeight="1" x14ac:dyDescent="0.2"/>
    <row r="2412" ht="12" customHeight="1" x14ac:dyDescent="0.2"/>
    <row r="2413" ht="12" customHeight="1" x14ac:dyDescent="0.2"/>
    <row r="2414" ht="12" customHeight="1" x14ac:dyDescent="0.2"/>
    <row r="2415" ht="12" customHeight="1" x14ac:dyDescent="0.2"/>
    <row r="2416" ht="12" customHeight="1" x14ac:dyDescent="0.2"/>
    <row r="2417" ht="12" customHeight="1" x14ac:dyDescent="0.2"/>
    <row r="2418" ht="12" customHeight="1" x14ac:dyDescent="0.2"/>
    <row r="2419" ht="12" customHeight="1" x14ac:dyDescent="0.2"/>
    <row r="2420" ht="12" customHeight="1" x14ac:dyDescent="0.2"/>
    <row r="2421" ht="12" customHeight="1" x14ac:dyDescent="0.2"/>
    <row r="2422" ht="12" customHeight="1" x14ac:dyDescent="0.2"/>
    <row r="2423" ht="12" customHeight="1" x14ac:dyDescent="0.2"/>
    <row r="2424" ht="12" customHeight="1" x14ac:dyDescent="0.2"/>
    <row r="2425" ht="12" customHeight="1" x14ac:dyDescent="0.2"/>
    <row r="2426" ht="12" customHeight="1" x14ac:dyDescent="0.2"/>
    <row r="2427" ht="12" customHeight="1" x14ac:dyDescent="0.2"/>
    <row r="2428" ht="12" customHeight="1" x14ac:dyDescent="0.2"/>
    <row r="2429" ht="12" customHeight="1" x14ac:dyDescent="0.2"/>
    <row r="2430" ht="12" customHeight="1" x14ac:dyDescent="0.2"/>
    <row r="2431" ht="12" customHeight="1" x14ac:dyDescent="0.2"/>
    <row r="2432" ht="12" customHeight="1" x14ac:dyDescent="0.2"/>
    <row r="2433" ht="12" customHeight="1" x14ac:dyDescent="0.2"/>
    <row r="2434" ht="12" customHeight="1" x14ac:dyDescent="0.2"/>
    <row r="2435" ht="12" customHeight="1" x14ac:dyDescent="0.2"/>
    <row r="2436" ht="12" customHeight="1" x14ac:dyDescent="0.2"/>
    <row r="2437" ht="12" customHeight="1" x14ac:dyDescent="0.2"/>
    <row r="2438" ht="12" customHeight="1" x14ac:dyDescent="0.2"/>
    <row r="2439" ht="12" customHeight="1" x14ac:dyDescent="0.2"/>
    <row r="2440" ht="12" customHeight="1" x14ac:dyDescent="0.2"/>
    <row r="2441" ht="12" customHeight="1" x14ac:dyDescent="0.2"/>
    <row r="2442" ht="12" customHeight="1" x14ac:dyDescent="0.2"/>
    <row r="2443" ht="12" customHeight="1" x14ac:dyDescent="0.2"/>
    <row r="2444" ht="12" customHeight="1" x14ac:dyDescent="0.2"/>
    <row r="2445" ht="12" customHeight="1" x14ac:dyDescent="0.2"/>
    <row r="2446" ht="12" customHeight="1" x14ac:dyDescent="0.2"/>
    <row r="2447" ht="12" customHeight="1" x14ac:dyDescent="0.2"/>
    <row r="2448" ht="12" customHeight="1" x14ac:dyDescent="0.2"/>
    <row r="2449" ht="12" customHeight="1" x14ac:dyDescent="0.2"/>
    <row r="2450" ht="12" customHeight="1" x14ac:dyDescent="0.2"/>
    <row r="2451" ht="12" customHeight="1" x14ac:dyDescent="0.2"/>
    <row r="2452" ht="12" customHeight="1" x14ac:dyDescent="0.2"/>
    <row r="2453" ht="12" customHeight="1" x14ac:dyDescent="0.2"/>
    <row r="2454" ht="12" customHeight="1" x14ac:dyDescent="0.2"/>
    <row r="2455" ht="12" customHeight="1" x14ac:dyDescent="0.2"/>
    <row r="2456" ht="12" customHeight="1" x14ac:dyDescent="0.2"/>
    <row r="2457" ht="12" customHeight="1" x14ac:dyDescent="0.2"/>
    <row r="2458" ht="12" customHeight="1" x14ac:dyDescent="0.2"/>
    <row r="2459" ht="12" customHeight="1" x14ac:dyDescent="0.2"/>
    <row r="2460" ht="12" customHeight="1" x14ac:dyDescent="0.2"/>
    <row r="2461" ht="12" customHeight="1" x14ac:dyDescent="0.2"/>
    <row r="2462" ht="12" customHeight="1" x14ac:dyDescent="0.2"/>
    <row r="2463" ht="12" customHeight="1" x14ac:dyDescent="0.2"/>
    <row r="2464" ht="12" customHeight="1" x14ac:dyDescent="0.2"/>
    <row r="2465" ht="12" customHeight="1" x14ac:dyDescent="0.2"/>
    <row r="2466" ht="12" customHeight="1" x14ac:dyDescent="0.2"/>
    <row r="2467" ht="12" customHeight="1" x14ac:dyDescent="0.2"/>
    <row r="2468" ht="12" customHeight="1" x14ac:dyDescent="0.2"/>
    <row r="2469" ht="12" customHeight="1" x14ac:dyDescent="0.2"/>
    <row r="2470" ht="12" customHeight="1" x14ac:dyDescent="0.2"/>
    <row r="2471" ht="12" customHeight="1" x14ac:dyDescent="0.2"/>
    <row r="2472" ht="12" customHeight="1" x14ac:dyDescent="0.2"/>
    <row r="2473" ht="12" customHeight="1" x14ac:dyDescent="0.2"/>
    <row r="2474" ht="12" customHeight="1" x14ac:dyDescent="0.2"/>
    <row r="2475" ht="12" customHeight="1" x14ac:dyDescent="0.2"/>
    <row r="2476" ht="12" customHeight="1" x14ac:dyDescent="0.2"/>
    <row r="2477" ht="12" customHeight="1" x14ac:dyDescent="0.2"/>
    <row r="2478" ht="12" customHeight="1" x14ac:dyDescent="0.2"/>
    <row r="2479" ht="12" customHeight="1" x14ac:dyDescent="0.2"/>
    <row r="2480" ht="12" customHeight="1" x14ac:dyDescent="0.2"/>
    <row r="2481" ht="12" customHeight="1" x14ac:dyDescent="0.2"/>
    <row r="2482" ht="12" customHeight="1" x14ac:dyDescent="0.2"/>
    <row r="2483" ht="12" customHeight="1" x14ac:dyDescent="0.2"/>
    <row r="2484" ht="12" customHeight="1" x14ac:dyDescent="0.2"/>
    <row r="2485" ht="12" customHeight="1" x14ac:dyDescent="0.2"/>
    <row r="2486" ht="12" customHeight="1" x14ac:dyDescent="0.2"/>
    <row r="2487" ht="12" customHeight="1" x14ac:dyDescent="0.2"/>
    <row r="2488" ht="12" customHeight="1" x14ac:dyDescent="0.2"/>
    <row r="2489" ht="12" customHeight="1" x14ac:dyDescent="0.2"/>
    <row r="2490" ht="12" customHeight="1" x14ac:dyDescent="0.2"/>
    <row r="2491" ht="12" customHeight="1" x14ac:dyDescent="0.2"/>
    <row r="2492" ht="12" customHeight="1" x14ac:dyDescent="0.2"/>
    <row r="2493" ht="12" customHeight="1" x14ac:dyDescent="0.2"/>
    <row r="2494" ht="12" customHeight="1" x14ac:dyDescent="0.2"/>
    <row r="2495" ht="12" customHeight="1" x14ac:dyDescent="0.2"/>
    <row r="2496" ht="12" customHeight="1" x14ac:dyDescent="0.2"/>
    <row r="2497" ht="12" customHeight="1" x14ac:dyDescent="0.2"/>
    <row r="2498" ht="12" customHeight="1" x14ac:dyDescent="0.2"/>
    <row r="2499" ht="12" customHeight="1" x14ac:dyDescent="0.2"/>
    <row r="2500" ht="12" customHeight="1" x14ac:dyDescent="0.2"/>
    <row r="2501" ht="12" customHeight="1" x14ac:dyDescent="0.2"/>
    <row r="2502" ht="12" customHeight="1" x14ac:dyDescent="0.2"/>
    <row r="2503" ht="12" customHeight="1" x14ac:dyDescent="0.2"/>
    <row r="2504" ht="12" customHeight="1" x14ac:dyDescent="0.2"/>
    <row r="2505" ht="12" customHeight="1" x14ac:dyDescent="0.2"/>
    <row r="2506" ht="12" customHeight="1" x14ac:dyDescent="0.2"/>
    <row r="2507" ht="12" customHeight="1" x14ac:dyDescent="0.2"/>
    <row r="2508" ht="12" customHeight="1" x14ac:dyDescent="0.2"/>
    <row r="2509" ht="12" customHeight="1" x14ac:dyDescent="0.2"/>
    <row r="2510" ht="12" customHeight="1" x14ac:dyDescent="0.2"/>
    <row r="2511" ht="12" customHeight="1" x14ac:dyDescent="0.2"/>
    <row r="2512" ht="12" customHeight="1" x14ac:dyDescent="0.2"/>
    <row r="2513" ht="12" customHeight="1" x14ac:dyDescent="0.2"/>
    <row r="2514" ht="12" customHeight="1" x14ac:dyDescent="0.2"/>
    <row r="2515" ht="12" customHeight="1" x14ac:dyDescent="0.2"/>
    <row r="2516" ht="12" customHeight="1" x14ac:dyDescent="0.2"/>
    <row r="2517" ht="12" customHeight="1" x14ac:dyDescent="0.2"/>
    <row r="2518" ht="12" customHeight="1" x14ac:dyDescent="0.2"/>
    <row r="2519" ht="12" customHeight="1" x14ac:dyDescent="0.2"/>
    <row r="2520" ht="12" customHeight="1" x14ac:dyDescent="0.2"/>
    <row r="2521" ht="12" customHeight="1" x14ac:dyDescent="0.2"/>
    <row r="2522" ht="12" customHeight="1" x14ac:dyDescent="0.2"/>
    <row r="2523" ht="12" customHeight="1" x14ac:dyDescent="0.2"/>
    <row r="2524" ht="12" customHeight="1" x14ac:dyDescent="0.2"/>
    <row r="2525" ht="12" customHeight="1" x14ac:dyDescent="0.2"/>
    <row r="2526" ht="12" customHeight="1" x14ac:dyDescent="0.2"/>
    <row r="2527" ht="12" customHeight="1" x14ac:dyDescent="0.2"/>
    <row r="2528" ht="12" customHeight="1" x14ac:dyDescent="0.2"/>
    <row r="2529" ht="12" customHeight="1" x14ac:dyDescent="0.2"/>
    <row r="2530" ht="12" customHeight="1" x14ac:dyDescent="0.2"/>
    <row r="2531" ht="12" customHeight="1" x14ac:dyDescent="0.2"/>
    <row r="2532" ht="12" customHeight="1" x14ac:dyDescent="0.2"/>
    <row r="2533" ht="12" customHeight="1" x14ac:dyDescent="0.2"/>
    <row r="2534" ht="12" customHeight="1" x14ac:dyDescent="0.2"/>
    <row r="2535" ht="12" customHeight="1" x14ac:dyDescent="0.2"/>
    <row r="2536" ht="12" customHeight="1" x14ac:dyDescent="0.2"/>
    <row r="2537" ht="12" customHeight="1" x14ac:dyDescent="0.2"/>
    <row r="2538" ht="12" customHeight="1" x14ac:dyDescent="0.2"/>
    <row r="2539" ht="12" customHeight="1" x14ac:dyDescent="0.2"/>
    <row r="2540" ht="12" customHeight="1" x14ac:dyDescent="0.2"/>
    <row r="2541" ht="12" customHeight="1" x14ac:dyDescent="0.2"/>
    <row r="2542" ht="12" customHeight="1" x14ac:dyDescent="0.2"/>
    <row r="2543" ht="12" customHeight="1" x14ac:dyDescent="0.2"/>
    <row r="2544" ht="12" customHeight="1" x14ac:dyDescent="0.2"/>
    <row r="2545" ht="12" customHeight="1" x14ac:dyDescent="0.2"/>
    <row r="2546" ht="12" customHeight="1" x14ac:dyDescent="0.2"/>
    <row r="2547" ht="12" customHeight="1" x14ac:dyDescent="0.2"/>
    <row r="2548" ht="12" customHeight="1" x14ac:dyDescent="0.2"/>
    <row r="2549" ht="12" customHeight="1" x14ac:dyDescent="0.2"/>
    <row r="2550" ht="12" customHeight="1" x14ac:dyDescent="0.2"/>
    <row r="2551" ht="12" customHeight="1" x14ac:dyDescent="0.2"/>
    <row r="2552" ht="12" customHeight="1" x14ac:dyDescent="0.2"/>
    <row r="2553" ht="12" customHeight="1" x14ac:dyDescent="0.2"/>
    <row r="2554" ht="12" customHeight="1" x14ac:dyDescent="0.2"/>
    <row r="2555" ht="12" customHeight="1" x14ac:dyDescent="0.2"/>
    <row r="2556" ht="12" customHeight="1" x14ac:dyDescent="0.2"/>
    <row r="2557" ht="12" customHeight="1" x14ac:dyDescent="0.2"/>
    <row r="2558" ht="12" customHeight="1" x14ac:dyDescent="0.2"/>
    <row r="2559" ht="12" customHeight="1" x14ac:dyDescent="0.2"/>
    <row r="2560" ht="12" customHeight="1" x14ac:dyDescent="0.2"/>
    <row r="2561" ht="12" customHeight="1" x14ac:dyDescent="0.2"/>
    <row r="2562" ht="12" customHeight="1" x14ac:dyDescent="0.2"/>
    <row r="2563" ht="12" customHeight="1" x14ac:dyDescent="0.2"/>
    <row r="2564" ht="12" customHeight="1" x14ac:dyDescent="0.2"/>
    <row r="2565" ht="12" customHeight="1" x14ac:dyDescent="0.2"/>
    <row r="2566" ht="12" customHeight="1" x14ac:dyDescent="0.2"/>
    <row r="2567" ht="12" customHeight="1" x14ac:dyDescent="0.2"/>
    <row r="2568" ht="12" customHeight="1" x14ac:dyDescent="0.2"/>
    <row r="2569" ht="12" customHeight="1" x14ac:dyDescent="0.2"/>
    <row r="2570" ht="12" customHeight="1" x14ac:dyDescent="0.2"/>
    <row r="2571" ht="12" customHeight="1" x14ac:dyDescent="0.2"/>
    <row r="2572" ht="12" customHeight="1" x14ac:dyDescent="0.2"/>
    <row r="2573" ht="12" customHeight="1" x14ac:dyDescent="0.2"/>
    <row r="2574" ht="12" customHeight="1" x14ac:dyDescent="0.2"/>
    <row r="2575" ht="12" customHeight="1" x14ac:dyDescent="0.2"/>
    <row r="2576" ht="12" customHeight="1" x14ac:dyDescent="0.2"/>
    <row r="2577" ht="12" customHeight="1" x14ac:dyDescent="0.2"/>
    <row r="2578" ht="12" customHeight="1" x14ac:dyDescent="0.2"/>
    <row r="2579" ht="12" customHeight="1" x14ac:dyDescent="0.2"/>
    <row r="2580" ht="12" customHeight="1" x14ac:dyDescent="0.2"/>
    <row r="2581" ht="12" customHeight="1" x14ac:dyDescent="0.2"/>
    <row r="2582" ht="12" customHeight="1" x14ac:dyDescent="0.2"/>
    <row r="2583" ht="12" customHeight="1" x14ac:dyDescent="0.2"/>
    <row r="2584" ht="12" customHeight="1" x14ac:dyDescent="0.2"/>
    <row r="2585" ht="12" customHeight="1" x14ac:dyDescent="0.2"/>
    <row r="2586" ht="12" customHeight="1" x14ac:dyDescent="0.2"/>
    <row r="2587" ht="12" customHeight="1" x14ac:dyDescent="0.2"/>
    <row r="2588" ht="12" customHeight="1" x14ac:dyDescent="0.2"/>
    <row r="2589" ht="12" customHeight="1" x14ac:dyDescent="0.2"/>
    <row r="2590" ht="12" customHeight="1" x14ac:dyDescent="0.2"/>
    <row r="2591" ht="12" customHeight="1" x14ac:dyDescent="0.2"/>
    <row r="2592" ht="12" customHeight="1" x14ac:dyDescent="0.2"/>
    <row r="2593" ht="12" customHeight="1" x14ac:dyDescent="0.2"/>
    <row r="2594" ht="12" customHeight="1" x14ac:dyDescent="0.2"/>
    <row r="2595" ht="12" customHeight="1" x14ac:dyDescent="0.2"/>
    <row r="2596" ht="12" customHeight="1" x14ac:dyDescent="0.2"/>
    <row r="2597" ht="12" customHeight="1" x14ac:dyDescent="0.2"/>
    <row r="2598" ht="12" customHeight="1" x14ac:dyDescent="0.2"/>
    <row r="2599" ht="12" customHeight="1" x14ac:dyDescent="0.2"/>
    <row r="2600" ht="12" customHeight="1" x14ac:dyDescent="0.2"/>
    <row r="2601" ht="12" customHeight="1" x14ac:dyDescent="0.2"/>
    <row r="2602" ht="12" customHeight="1" x14ac:dyDescent="0.2"/>
    <row r="2603" ht="12" customHeight="1" x14ac:dyDescent="0.2"/>
    <row r="2604" ht="12" customHeight="1" x14ac:dyDescent="0.2"/>
    <row r="2605" ht="12" customHeight="1" x14ac:dyDescent="0.2"/>
    <row r="2606" ht="12" customHeight="1" x14ac:dyDescent="0.2"/>
    <row r="2607" ht="12" customHeight="1" x14ac:dyDescent="0.2"/>
    <row r="2608" ht="12" customHeight="1" x14ac:dyDescent="0.2"/>
    <row r="2609" ht="12" customHeight="1" x14ac:dyDescent="0.2"/>
    <row r="2610" ht="12" customHeight="1" x14ac:dyDescent="0.2"/>
    <row r="2611" ht="12" customHeight="1" x14ac:dyDescent="0.2"/>
    <row r="2612" ht="12" customHeight="1" x14ac:dyDescent="0.2"/>
    <row r="2613" ht="12" customHeight="1" x14ac:dyDescent="0.2"/>
    <row r="2614" ht="12" customHeight="1" x14ac:dyDescent="0.2"/>
    <row r="2615" ht="12" customHeight="1" x14ac:dyDescent="0.2"/>
    <row r="2616" ht="12" customHeight="1" x14ac:dyDescent="0.2"/>
    <row r="2617" ht="12" customHeight="1" x14ac:dyDescent="0.2"/>
    <row r="2618" ht="12" customHeight="1" x14ac:dyDescent="0.2"/>
    <row r="2619" ht="12" customHeight="1" x14ac:dyDescent="0.2"/>
    <row r="2620" ht="12" customHeight="1" x14ac:dyDescent="0.2"/>
    <row r="2621" ht="12" customHeight="1" x14ac:dyDescent="0.2"/>
    <row r="2622" ht="12" customHeight="1" x14ac:dyDescent="0.2"/>
    <row r="2623" ht="12" customHeight="1" x14ac:dyDescent="0.2"/>
    <row r="2624" ht="12" customHeight="1" x14ac:dyDescent="0.2"/>
    <row r="2625" ht="12" customHeight="1" x14ac:dyDescent="0.2"/>
    <row r="2626" ht="12" customHeight="1" x14ac:dyDescent="0.2"/>
    <row r="2627" ht="12" customHeight="1" x14ac:dyDescent="0.2"/>
    <row r="2628" ht="12" customHeight="1" x14ac:dyDescent="0.2"/>
    <row r="2629" ht="12" customHeight="1" x14ac:dyDescent="0.2"/>
    <row r="2630" ht="12" customHeight="1" x14ac:dyDescent="0.2"/>
    <row r="2631" ht="12" customHeight="1" x14ac:dyDescent="0.2"/>
    <row r="2632" ht="12" customHeight="1" x14ac:dyDescent="0.2"/>
    <row r="2633" ht="12" customHeight="1" x14ac:dyDescent="0.2"/>
    <row r="2634" ht="12" customHeight="1" x14ac:dyDescent="0.2"/>
    <row r="2635" ht="12" customHeight="1" x14ac:dyDescent="0.2"/>
    <row r="2636" ht="12" customHeight="1" x14ac:dyDescent="0.2"/>
    <row r="2637" ht="12" customHeight="1" x14ac:dyDescent="0.2"/>
    <row r="2638" ht="12" customHeight="1" x14ac:dyDescent="0.2"/>
    <row r="2639" ht="12" customHeight="1" x14ac:dyDescent="0.2"/>
    <row r="2640" ht="12" customHeight="1" x14ac:dyDescent="0.2"/>
    <row r="2641" ht="12" customHeight="1" x14ac:dyDescent="0.2"/>
    <row r="2642" ht="12" customHeight="1" x14ac:dyDescent="0.2"/>
    <row r="2643" ht="12" customHeight="1" x14ac:dyDescent="0.2"/>
    <row r="2644" ht="12" customHeight="1" x14ac:dyDescent="0.2"/>
    <row r="2645" ht="12" customHeight="1" x14ac:dyDescent="0.2"/>
    <row r="2646" ht="12" customHeight="1" x14ac:dyDescent="0.2"/>
    <row r="2647" ht="12" customHeight="1" x14ac:dyDescent="0.2"/>
    <row r="2648" ht="12" customHeight="1" x14ac:dyDescent="0.2"/>
    <row r="2649" ht="12" customHeight="1" x14ac:dyDescent="0.2"/>
    <row r="2650" ht="12" customHeight="1" x14ac:dyDescent="0.2"/>
    <row r="2651" ht="12" customHeight="1" x14ac:dyDescent="0.2"/>
    <row r="2652" ht="12" customHeight="1" x14ac:dyDescent="0.2"/>
    <row r="2653" ht="12" customHeight="1" x14ac:dyDescent="0.2"/>
    <row r="2654" ht="12" customHeight="1" x14ac:dyDescent="0.2"/>
    <row r="2655" ht="12" customHeight="1" x14ac:dyDescent="0.2"/>
    <row r="2656" ht="12" customHeight="1" x14ac:dyDescent="0.2"/>
    <row r="2657" ht="12" customHeight="1" x14ac:dyDescent="0.2"/>
    <row r="2658" ht="12" customHeight="1" x14ac:dyDescent="0.2"/>
    <row r="2659" ht="12" customHeight="1" x14ac:dyDescent="0.2"/>
    <row r="2660" ht="12" customHeight="1" x14ac:dyDescent="0.2"/>
    <row r="2661" ht="12" customHeight="1" x14ac:dyDescent="0.2"/>
    <row r="2662" ht="12" customHeight="1" x14ac:dyDescent="0.2"/>
    <row r="2663" ht="12" customHeight="1" x14ac:dyDescent="0.2"/>
    <row r="2664" ht="12" customHeight="1" x14ac:dyDescent="0.2"/>
    <row r="2665" ht="12" customHeight="1" x14ac:dyDescent="0.2"/>
    <row r="2666" ht="12" customHeight="1" x14ac:dyDescent="0.2"/>
    <row r="2667" ht="12" customHeight="1" x14ac:dyDescent="0.2"/>
    <row r="2668" ht="12" customHeight="1" x14ac:dyDescent="0.2"/>
    <row r="2669" ht="12" customHeight="1" x14ac:dyDescent="0.2"/>
    <row r="2670" ht="12" customHeight="1" x14ac:dyDescent="0.2"/>
    <row r="2671" ht="12" customHeight="1" x14ac:dyDescent="0.2"/>
    <row r="2672" ht="12" customHeight="1" x14ac:dyDescent="0.2"/>
    <row r="2673" ht="12" customHeight="1" x14ac:dyDescent="0.2"/>
    <row r="2674" ht="12" customHeight="1" x14ac:dyDescent="0.2"/>
    <row r="2675" ht="12" customHeight="1" x14ac:dyDescent="0.2"/>
    <row r="2676" ht="12" customHeight="1" x14ac:dyDescent="0.2"/>
    <row r="2677" ht="12" customHeight="1" x14ac:dyDescent="0.2"/>
    <row r="2678" ht="12" customHeight="1" x14ac:dyDescent="0.2"/>
    <row r="2679" ht="12" customHeight="1" x14ac:dyDescent="0.2"/>
    <row r="2680" ht="12" customHeight="1" x14ac:dyDescent="0.2"/>
    <row r="2681" ht="12" customHeight="1" x14ac:dyDescent="0.2"/>
    <row r="2682" ht="12" customHeight="1" x14ac:dyDescent="0.2"/>
    <row r="2683" ht="12" customHeight="1" x14ac:dyDescent="0.2"/>
    <row r="2684" ht="12" customHeight="1" x14ac:dyDescent="0.2"/>
    <row r="2685" ht="12" customHeight="1" x14ac:dyDescent="0.2"/>
    <row r="2686" ht="12" customHeight="1" x14ac:dyDescent="0.2"/>
    <row r="2687" ht="12" customHeight="1" x14ac:dyDescent="0.2"/>
    <row r="2688" ht="12" customHeight="1" x14ac:dyDescent="0.2"/>
    <row r="2689" ht="12" customHeight="1" x14ac:dyDescent="0.2"/>
    <row r="2690" ht="12" customHeight="1" x14ac:dyDescent="0.2"/>
    <row r="2691" ht="12" customHeight="1" x14ac:dyDescent="0.2"/>
    <row r="2692" ht="12" customHeight="1" x14ac:dyDescent="0.2"/>
    <row r="2693" ht="12" customHeight="1" x14ac:dyDescent="0.2"/>
    <row r="2694" ht="12" customHeight="1" x14ac:dyDescent="0.2"/>
    <row r="2695" ht="12" customHeight="1" x14ac:dyDescent="0.2"/>
    <row r="2696" ht="12" customHeight="1" x14ac:dyDescent="0.2"/>
    <row r="2697" ht="12" customHeight="1" x14ac:dyDescent="0.2"/>
    <row r="2698" ht="12" customHeight="1" x14ac:dyDescent="0.2"/>
    <row r="2699" ht="12" customHeight="1" x14ac:dyDescent="0.2"/>
    <row r="2700" ht="12" customHeight="1" x14ac:dyDescent="0.2"/>
    <row r="2701" ht="12" customHeight="1" x14ac:dyDescent="0.2"/>
    <row r="2702" ht="12" customHeight="1" x14ac:dyDescent="0.2"/>
    <row r="2703" ht="12" customHeight="1" x14ac:dyDescent="0.2"/>
    <row r="2704" ht="12" customHeight="1" x14ac:dyDescent="0.2"/>
    <row r="2705" ht="12" customHeight="1" x14ac:dyDescent="0.2"/>
    <row r="2706" ht="12" customHeight="1" x14ac:dyDescent="0.2"/>
    <row r="2707" ht="12" customHeight="1" x14ac:dyDescent="0.2"/>
    <row r="2708" ht="12" customHeight="1" x14ac:dyDescent="0.2"/>
    <row r="2709" ht="12" customHeight="1" x14ac:dyDescent="0.2"/>
    <row r="2710" ht="12" customHeight="1" x14ac:dyDescent="0.2"/>
    <row r="2711" ht="12" customHeight="1" x14ac:dyDescent="0.2"/>
    <row r="2712" ht="12" customHeight="1" x14ac:dyDescent="0.2"/>
    <row r="2713" ht="12" customHeight="1" x14ac:dyDescent="0.2"/>
    <row r="2714" ht="12" customHeight="1" x14ac:dyDescent="0.2"/>
    <row r="2715" ht="12" customHeight="1" x14ac:dyDescent="0.2"/>
    <row r="2716" ht="12" customHeight="1" x14ac:dyDescent="0.2"/>
    <row r="2717" ht="12" customHeight="1" x14ac:dyDescent="0.2"/>
    <row r="2718" ht="12" customHeight="1" x14ac:dyDescent="0.2"/>
    <row r="2719" ht="12" customHeight="1" x14ac:dyDescent="0.2"/>
    <row r="2720" ht="12" customHeight="1" x14ac:dyDescent="0.2"/>
    <row r="2721" ht="12" customHeight="1" x14ac:dyDescent="0.2"/>
    <row r="2722" ht="12" customHeight="1" x14ac:dyDescent="0.2"/>
    <row r="2723" ht="12" customHeight="1" x14ac:dyDescent="0.2"/>
    <row r="2724" ht="12" customHeight="1" x14ac:dyDescent="0.2"/>
    <row r="2725" ht="12" customHeight="1" x14ac:dyDescent="0.2"/>
    <row r="2726" ht="12" customHeight="1" x14ac:dyDescent="0.2"/>
    <row r="2727" ht="12" customHeight="1" x14ac:dyDescent="0.2"/>
    <row r="2728" ht="12" customHeight="1" x14ac:dyDescent="0.2"/>
    <row r="2729" ht="12" customHeight="1" x14ac:dyDescent="0.2"/>
    <row r="2730" ht="12" customHeight="1" x14ac:dyDescent="0.2"/>
    <row r="2731" ht="12" customHeight="1" x14ac:dyDescent="0.2"/>
    <row r="2732" ht="12" customHeight="1" x14ac:dyDescent="0.2"/>
    <row r="2733" ht="12" customHeight="1" x14ac:dyDescent="0.2"/>
    <row r="2734" ht="12" customHeight="1" x14ac:dyDescent="0.2"/>
    <row r="2735" ht="12" customHeight="1" x14ac:dyDescent="0.2"/>
    <row r="2736" ht="12" customHeight="1" x14ac:dyDescent="0.2"/>
    <row r="2737" ht="12" customHeight="1" x14ac:dyDescent="0.2"/>
    <row r="2738" ht="12" customHeight="1" x14ac:dyDescent="0.2"/>
    <row r="2739" ht="12" customHeight="1" x14ac:dyDescent="0.2"/>
    <row r="2740" ht="12" customHeight="1" x14ac:dyDescent="0.2"/>
    <row r="2741" ht="12" customHeight="1" x14ac:dyDescent="0.2"/>
    <row r="2742" ht="12" customHeight="1" x14ac:dyDescent="0.2"/>
    <row r="2743" ht="12" customHeight="1" x14ac:dyDescent="0.2"/>
    <row r="2744" ht="12" customHeight="1" x14ac:dyDescent="0.2"/>
    <row r="2745" ht="12" customHeight="1" x14ac:dyDescent="0.2"/>
    <row r="2746" ht="12" customHeight="1" x14ac:dyDescent="0.2"/>
    <row r="2747" ht="12" customHeight="1" x14ac:dyDescent="0.2"/>
    <row r="2748" ht="12" customHeight="1" x14ac:dyDescent="0.2"/>
    <row r="2749" ht="12" customHeight="1" x14ac:dyDescent="0.2"/>
    <row r="2750" ht="12" customHeight="1" x14ac:dyDescent="0.2"/>
    <row r="2751" ht="12" customHeight="1" x14ac:dyDescent="0.2"/>
    <row r="2752" ht="12" customHeight="1" x14ac:dyDescent="0.2"/>
    <row r="2753" ht="12" customHeight="1" x14ac:dyDescent="0.2"/>
    <row r="2754" ht="12" customHeight="1" x14ac:dyDescent="0.2"/>
    <row r="2755" ht="12" customHeight="1" x14ac:dyDescent="0.2"/>
    <row r="2756" ht="12" customHeight="1" x14ac:dyDescent="0.2"/>
    <row r="2757" ht="12" customHeight="1" x14ac:dyDescent="0.2"/>
    <row r="2758" ht="12" customHeight="1" x14ac:dyDescent="0.2"/>
    <row r="2759" ht="12" customHeight="1" x14ac:dyDescent="0.2"/>
    <row r="2760" ht="12" customHeight="1" x14ac:dyDescent="0.2"/>
    <row r="2761" ht="12" customHeight="1" x14ac:dyDescent="0.2"/>
    <row r="2762" ht="12" customHeight="1" x14ac:dyDescent="0.2"/>
    <row r="2763" ht="12" customHeight="1" x14ac:dyDescent="0.2"/>
    <row r="2764" ht="12" customHeight="1" x14ac:dyDescent="0.2"/>
    <row r="2765" ht="12" customHeight="1" x14ac:dyDescent="0.2"/>
    <row r="2766" ht="12" customHeight="1" x14ac:dyDescent="0.2"/>
    <row r="2767" ht="12" customHeight="1" x14ac:dyDescent="0.2"/>
    <row r="2768" ht="12" customHeight="1" x14ac:dyDescent="0.2"/>
    <row r="2769" ht="12" customHeight="1" x14ac:dyDescent="0.2"/>
    <row r="2770" ht="12" customHeight="1" x14ac:dyDescent="0.2"/>
    <row r="2771" ht="12" customHeight="1" x14ac:dyDescent="0.2"/>
    <row r="2772" ht="12" customHeight="1" x14ac:dyDescent="0.2"/>
    <row r="2773" ht="12" customHeight="1" x14ac:dyDescent="0.2"/>
    <row r="2774" ht="12" customHeight="1" x14ac:dyDescent="0.2"/>
    <row r="2775" ht="12" customHeight="1" x14ac:dyDescent="0.2"/>
    <row r="2776" ht="12" customHeight="1" x14ac:dyDescent="0.2"/>
    <row r="2777" ht="12" customHeight="1" x14ac:dyDescent="0.2"/>
    <row r="2778" ht="12" customHeight="1" x14ac:dyDescent="0.2"/>
    <row r="2779" ht="12" customHeight="1" x14ac:dyDescent="0.2"/>
    <row r="2780" ht="12" customHeight="1" x14ac:dyDescent="0.2"/>
    <row r="2781" ht="12" customHeight="1" x14ac:dyDescent="0.2"/>
    <row r="2782" ht="12" customHeight="1" x14ac:dyDescent="0.2"/>
    <row r="2783" ht="12" customHeight="1" x14ac:dyDescent="0.2"/>
    <row r="2784" ht="12" customHeight="1" x14ac:dyDescent="0.2"/>
    <row r="2785" ht="12" customHeight="1" x14ac:dyDescent="0.2"/>
    <row r="2786" ht="12" customHeight="1" x14ac:dyDescent="0.2"/>
    <row r="2787" ht="12" customHeight="1" x14ac:dyDescent="0.2"/>
    <row r="2788" ht="12" customHeight="1" x14ac:dyDescent="0.2"/>
    <row r="2789" ht="12" customHeight="1" x14ac:dyDescent="0.2"/>
    <row r="2790" ht="12" customHeight="1" x14ac:dyDescent="0.2"/>
    <row r="2791" ht="12" customHeight="1" x14ac:dyDescent="0.2"/>
    <row r="2792" ht="12" customHeight="1" x14ac:dyDescent="0.2"/>
    <row r="2793" ht="12" customHeight="1" x14ac:dyDescent="0.2"/>
    <row r="2794" ht="12" customHeight="1" x14ac:dyDescent="0.2"/>
    <row r="2795" ht="12" customHeight="1" x14ac:dyDescent="0.2"/>
    <row r="2796" ht="12" customHeight="1" x14ac:dyDescent="0.2"/>
    <row r="2797" ht="12" customHeight="1" x14ac:dyDescent="0.2"/>
    <row r="2798" ht="12" customHeight="1" x14ac:dyDescent="0.2"/>
    <row r="2799" ht="12" customHeight="1" x14ac:dyDescent="0.2"/>
    <row r="2800" ht="12" customHeight="1" x14ac:dyDescent="0.2"/>
    <row r="2801" ht="12" customHeight="1" x14ac:dyDescent="0.2"/>
    <row r="2802" ht="12" customHeight="1" x14ac:dyDescent="0.2"/>
    <row r="2803" ht="12" customHeight="1" x14ac:dyDescent="0.2"/>
    <row r="2804" ht="12" customHeight="1" x14ac:dyDescent="0.2"/>
    <row r="2805" ht="12" customHeight="1" x14ac:dyDescent="0.2"/>
    <row r="2806" ht="12" customHeight="1" x14ac:dyDescent="0.2"/>
    <row r="2807" ht="12" customHeight="1" x14ac:dyDescent="0.2"/>
    <row r="2808" ht="12" customHeight="1" x14ac:dyDescent="0.2"/>
    <row r="2809" ht="12" customHeight="1" x14ac:dyDescent="0.2"/>
    <row r="2810" ht="12" customHeight="1" x14ac:dyDescent="0.2"/>
    <row r="2811" ht="12" customHeight="1" x14ac:dyDescent="0.2"/>
    <row r="2812" ht="12" customHeight="1" x14ac:dyDescent="0.2"/>
    <row r="2813" ht="12" customHeight="1" x14ac:dyDescent="0.2"/>
    <row r="2814" ht="12" customHeight="1" x14ac:dyDescent="0.2"/>
    <row r="2815" ht="12" customHeight="1" x14ac:dyDescent="0.2"/>
    <row r="2816" ht="12" customHeight="1" x14ac:dyDescent="0.2"/>
    <row r="2817" ht="12" customHeight="1" x14ac:dyDescent="0.2"/>
    <row r="2818" ht="12" customHeight="1" x14ac:dyDescent="0.2"/>
    <row r="2819" ht="12" customHeight="1" x14ac:dyDescent="0.2"/>
    <row r="2820" ht="12" customHeight="1" x14ac:dyDescent="0.2"/>
    <row r="2821" ht="12" customHeight="1" x14ac:dyDescent="0.2"/>
    <row r="2822" ht="12" customHeight="1" x14ac:dyDescent="0.2"/>
    <row r="2823" ht="12" customHeight="1" x14ac:dyDescent="0.2"/>
    <row r="2824" ht="12" customHeight="1" x14ac:dyDescent="0.2"/>
    <row r="2825" ht="12" customHeight="1" x14ac:dyDescent="0.2"/>
    <row r="2826" ht="12" customHeight="1" x14ac:dyDescent="0.2"/>
    <row r="2827" ht="12" customHeight="1" x14ac:dyDescent="0.2"/>
    <row r="2828" ht="12" customHeight="1" x14ac:dyDescent="0.2"/>
    <row r="2829" ht="12" customHeight="1" x14ac:dyDescent="0.2"/>
    <row r="2830" ht="12" customHeight="1" x14ac:dyDescent="0.2"/>
    <row r="2831" ht="12" customHeight="1" x14ac:dyDescent="0.2"/>
    <row r="2832" ht="12" customHeight="1" x14ac:dyDescent="0.2"/>
    <row r="2833" ht="12" customHeight="1" x14ac:dyDescent="0.2"/>
    <row r="2834" ht="12" customHeight="1" x14ac:dyDescent="0.2"/>
    <row r="2835" ht="12" customHeight="1" x14ac:dyDescent="0.2"/>
    <row r="2836" ht="12" customHeight="1" x14ac:dyDescent="0.2"/>
    <row r="2837" ht="12" customHeight="1" x14ac:dyDescent="0.2"/>
    <row r="2838" ht="12" customHeight="1" x14ac:dyDescent="0.2"/>
    <row r="2839" ht="12" customHeight="1" x14ac:dyDescent="0.2"/>
    <row r="2840" ht="12" customHeight="1" x14ac:dyDescent="0.2"/>
    <row r="2841" ht="12" customHeight="1" x14ac:dyDescent="0.2"/>
    <row r="2842" ht="12" customHeight="1" x14ac:dyDescent="0.2"/>
    <row r="2843" ht="12" customHeight="1" x14ac:dyDescent="0.2"/>
    <row r="2844" ht="12" customHeight="1" x14ac:dyDescent="0.2"/>
    <row r="2845" ht="12" customHeight="1" x14ac:dyDescent="0.2"/>
    <row r="2846" ht="12" customHeight="1" x14ac:dyDescent="0.2"/>
    <row r="2847" ht="12" customHeight="1" x14ac:dyDescent="0.2"/>
    <row r="2848" ht="12" customHeight="1" x14ac:dyDescent="0.2"/>
    <row r="2849" ht="12" customHeight="1" x14ac:dyDescent="0.2"/>
    <row r="2850" ht="12" customHeight="1" x14ac:dyDescent="0.2"/>
    <row r="2851" ht="12" customHeight="1" x14ac:dyDescent="0.2"/>
    <row r="2852" ht="12" customHeight="1" x14ac:dyDescent="0.2"/>
    <row r="2853" ht="12" customHeight="1" x14ac:dyDescent="0.2"/>
    <row r="2854" ht="12" customHeight="1" x14ac:dyDescent="0.2"/>
    <row r="2855" ht="12" customHeight="1" x14ac:dyDescent="0.2"/>
    <row r="2856" ht="12" customHeight="1" x14ac:dyDescent="0.2"/>
    <row r="2857" ht="12" customHeight="1" x14ac:dyDescent="0.2"/>
    <row r="2858" ht="12" customHeight="1" x14ac:dyDescent="0.2"/>
    <row r="2859" ht="12" customHeight="1" x14ac:dyDescent="0.2"/>
    <row r="2860" ht="12" customHeight="1" x14ac:dyDescent="0.2"/>
    <row r="2861" ht="12" customHeight="1" x14ac:dyDescent="0.2"/>
    <row r="2862" ht="12" customHeight="1" x14ac:dyDescent="0.2"/>
    <row r="2863" ht="12" customHeight="1" x14ac:dyDescent="0.2"/>
    <row r="2864" ht="12" customHeight="1" x14ac:dyDescent="0.2"/>
    <row r="2865" ht="12" customHeight="1" x14ac:dyDescent="0.2"/>
    <row r="2866" ht="12" customHeight="1" x14ac:dyDescent="0.2"/>
    <row r="2867" ht="12" customHeight="1" x14ac:dyDescent="0.2"/>
    <row r="2868" ht="12" customHeight="1" x14ac:dyDescent="0.2"/>
    <row r="2869" ht="12" customHeight="1" x14ac:dyDescent="0.2"/>
    <row r="2870" ht="12" customHeight="1" x14ac:dyDescent="0.2"/>
    <row r="2871" ht="12" customHeight="1" x14ac:dyDescent="0.2"/>
    <row r="2872" ht="12" customHeight="1" x14ac:dyDescent="0.2"/>
    <row r="2873" ht="12" customHeight="1" x14ac:dyDescent="0.2"/>
    <row r="2874" ht="12" customHeight="1" x14ac:dyDescent="0.2"/>
    <row r="2875" ht="12" customHeight="1" x14ac:dyDescent="0.2"/>
    <row r="2876" ht="12" customHeight="1" x14ac:dyDescent="0.2"/>
    <row r="2877" ht="12" customHeight="1" x14ac:dyDescent="0.2"/>
    <row r="2878" ht="12" customHeight="1" x14ac:dyDescent="0.2"/>
    <row r="2879" ht="12" customHeight="1" x14ac:dyDescent="0.2"/>
    <row r="2880" ht="12" customHeight="1" x14ac:dyDescent="0.2"/>
    <row r="2881" ht="12" customHeight="1" x14ac:dyDescent="0.2"/>
    <row r="2882" ht="12" customHeight="1" x14ac:dyDescent="0.2"/>
    <row r="2883" ht="12" customHeight="1" x14ac:dyDescent="0.2"/>
    <row r="2884" ht="12" customHeight="1" x14ac:dyDescent="0.2"/>
    <row r="2885" ht="12" customHeight="1" x14ac:dyDescent="0.2"/>
    <row r="2886" ht="12" customHeight="1" x14ac:dyDescent="0.2"/>
    <row r="2887" ht="12" customHeight="1" x14ac:dyDescent="0.2"/>
    <row r="2888" ht="12" customHeight="1" x14ac:dyDescent="0.2"/>
    <row r="2889" ht="12" customHeight="1" x14ac:dyDescent="0.2"/>
    <row r="2890" ht="12" customHeight="1" x14ac:dyDescent="0.2"/>
    <row r="2891" ht="12" customHeight="1" x14ac:dyDescent="0.2"/>
    <row r="2892" ht="12" customHeight="1" x14ac:dyDescent="0.2"/>
    <row r="2893" ht="12" customHeight="1" x14ac:dyDescent="0.2"/>
    <row r="2894" ht="12" customHeight="1" x14ac:dyDescent="0.2"/>
    <row r="2895" ht="12" customHeight="1" x14ac:dyDescent="0.2"/>
    <row r="2896" ht="12" customHeight="1" x14ac:dyDescent="0.2"/>
    <row r="2897" ht="12" customHeight="1" x14ac:dyDescent="0.2"/>
    <row r="2898" ht="12" customHeight="1" x14ac:dyDescent="0.2"/>
    <row r="2899" ht="12" customHeight="1" x14ac:dyDescent="0.2"/>
    <row r="2900" ht="12" customHeight="1" x14ac:dyDescent="0.2"/>
    <row r="2901" ht="12" customHeight="1" x14ac:dyDescent="0.2"/>
    <row r="2902" ht="12" customHeight="1" x14ac:dyDescent="0.2"/>
    <row r="2903" ht="12" customHeight="1" x14ac:dyDescent="0.2"/>
    <row r="2904" ht="12" customHeight="1" x14ac:dyDescent="0.2"/>
    <row r="2905" ht="12" customHeight="1" x14ac:dyDescent="0.2"/>
    <row r="2906" ht="12" customHeight="1" x14ac:dyDescent="0.2"/>
    <row r="2907" ht="12" customHeight="1" x14ac:dyDescent="0.2"/>
    <row r="2908" ht="12" customHeight="1" x14ac:dyDescent="0.2"/>
    <row r="2909" ht="12" customHeight="1" x14ac:dyDescent="0.2"/>
    <row r="2910" ht="12" customHeight="1" x14ac:dyDescent="0.2"/>
    <row r="2911" ht="12" customHeight="1" x14ac:dyDescent="0.2"/>
    <row r="2912" ht="12" customHeight="1" x14ac:dyDescent="0.2"/>
    <row r="2913" ht="12" customHeight="1" x14ac:dyDescent="0.2"/>
    <row r="2914" ht="12" customHeight="1" x14ac:dyDescent="0.2"/>
    <row r="2915" ht="12" customHeight="1" x14ac:dyDescent="0.2"/>
    <row r="2916" ht="12" customHeight="1" x14ac:dyDescent="0.2"/>
    <row r="2917" ht="12" customHeight="1" x14ac:dyDescent="0.2"/>
    <row r="2918" ht="12" customHeight="1" x14ac:dyDescent="0.2"/>
    <row r="2919" ht="12" customHeight="1" x14ac:dyDescent="0.2"/>
    <row r="2920" ht="12" customHeight="1" x14ac:dyDescent="0.2"/>
    <row r="2921" ht="12" customHeight="1" x14ac:dyDescent="0.2"/>
    <row r="2922" ht="12" customHeight="1" x14ac:dyDescent="0.2"/>
    <row r="2923" ht="12" customHeight="1" x14ac:dyDescent="0.2"/>
    <row r="2924" ht="12" customHeight="1" x14ac:dyDescent="0.2"/>
    <row r="2925" ht="12" customHeight="1" x14ac:dyDescent="0.2"/>
    <row r="2926" ht="12" customHeight="1" x14ac:dyDescent="0.2"/>
    <row r="2927" ht="12" customHeight="1" x14ac:dyDescent="0.2"/>
    <row r="2928" ht="12" customHeight="1" x14ac:dyDescent="0.2"/>
    <row r="2929" ht="12" customHeight="1" x14ac:dyDescent="0.2"/>
    <row r="2930" ht="12" customHeight="1" x14ac:dyDescent="0.2"/>
    <row r="2931" ht="12" customHeight="1" x14ac:dyDescent="0.2"/>
    <row r="2932" ht="12" customHeight="1" x14ac:dyDescent="0.2"/>
    <row r="2933" ht="12" customHeight="1" x14ac:dyDescent="0.2"/>
    <row r="2934" ht="12" customHeight="1" x14ac:dyDescent="0.2"/>
    <row r="2935" ht="12" customHeight="1" x14ac:dyDescent="0.2"/>
    <row r="2936" ht="12" customHeight="1" x14ac:dyDescent="0.2"/>
    <row r="2937" ht="12" customHeight="1" x14ac:dyDescent="0.2"/>
    <row r="2938" ht="12" customHeight="1" x14ac:dyDescent="0.2"/>
    <row r="2939" ht="12" customHeight="1" x14ac:dyDescent="0.2"/>
    <row r="2940" ht="12" customHeight="1" x14ac:dyDescent="0.2"/>
    <row r="2941" ht="12" customHeight="1" x14ac:dyDescent="0.2"/>
    <row r="2942" ht="12" customHeight="1" x14ac:dyDescent="0.2"/>
    <row r="2943" ht="12" customHeight="1" x14ac:dyDescent="0.2"/>
    <row r="2944" ht="12" customHeight="1" x14ac:dyDescent="0.2"/>
    <row r="2945" ht="12" customHeight="1" x14ac:dyDescent="0.2"/>
    <row r="2946" ht="12" customHeight="1" x14ac:dyDescent="0.2"/>
    <row r="2947" ht="12" customHeight="1" x14ac:dyDescent="0.2"/>
    <row r="2948" ht="12" customHeight="1" x14ac:dyDescent="0.2"/>
    <row r="2949" ht="12" customHeight="1" x14ac:dyDescent="0.2"/>
    <row r="2950" ht="12" customHeight="1" x14ac:dyDescent="0.2"/>
    <row r="2951" ht="12" customHeight="1" x14ac:dyDescent="0.2"/>
    <row r="2952" ht="12" customHeight="1" x14ac:dyDescent="0.2"/>
    <row r="2953" ht="12" customHeight="1" x14ac:dyDescent="0.2"/>
    <row r="2954" ht="12" customHeight="1" x14ac:dyDescent="0.2"/>
    <row r="2955" ht="12" customHeight="1" x14ac:dyDescent="0.2"/>
    <row r="2956" ht="12" customHeight="1" x14ac:dyDescent="0.2"/>
    <row r="2957" ht="12" customHeight="1" x14ac:dyDescent="0.2"/>
    <row r="2958" ht="12" customHeight="1" x14ac:dyDescent="0.2"/>
    <row r="2959" ht="12" customHeight="1" x14ac:dyDescent="0.2"/>
    <row r="2960" ht="12" customHeight="1" x14ac:dyDescent="0.2"/>
    <row r="2961" ht="12" customHeight="1" x14ac:dyDescent="0.2"/>
    <row r="2962" ht="12" customHeight="1" x14ac:dyDescent="0.2"/>
    <row r="2963" ht="12" customHeight="1" x14ac:dyDescent="0.2"/>
    <row r="2964" ht="12" customHeight="1" x14ac:dyDescent="0.2"/>
    <row r="2965" ht="12" customHeight="1" x14ac:dyDescent="0.2"/>
    <row r="2966" ht="12" customHeight="1" x14ac:dyDescent="0.2"/>
    <row r="2967" ht="12" customHeight="1" x14ac:dyDescent="0.2"/>
    <row r="2968" ht="12" customHeight="1" x14ac:dyDescent="0.2"/>
    <row r="2969" ht="12" customHeight="1" x14ac:dyDescent="0.2"/>
    <row r="2970" ht="12" customHeight="1" x14ac:dyDescent="0.2"/>
    <row r="2971" ht="12" customHeight="1" x14ac:dyDescent="0.2"/>
    <row r="2972" ht="12" customHeight="1" x14ac:dyDescent="0.2"/>
    <row r="2973" ht="12" customHeight="1" x14ac:dyDescent="0.2"/>
    <row r="2974" ht="12" customHeight="1" x14ac:dyDescent="0.2"/>
    <row r="2975" ht="12" customHeight="1" x14ac:dyDescent="0.2"/>
    <row r="2976" ht="12" customHeight="1" x14ac:dyDescent="0.2"/>
    <row r="2977" ht="12" customHeight="1" x14ac:dyDescent="0.2"/>
    <row r="2978" ht="12" customHeight="1" x14ac:dyDescent="0.2"/>
    <row r="2979" ht="12" customHeight="1" x14ac:dyDescent="0.2"/>
    <row r="2980" ht="12" customHeight="1" x14ac:dyDescent="0.2"/>
    <row r="2981" ht="12" customHeight="1" x14ac:dyDescent="0.2"/>
    <row r="2982" ht="12" customHeight="1" x14ac:dyDescent="0.2"/>
    <row r="2983" ht="12" customHeight="1" x14ac:dyDescent="0.2"/>
    <row r="2984" ht="12" customHeight="1" x14ac:dyDescent="0.2"/>
    <row r="2985" ht="12" customHeight="1" x14ac:dyDescent="0.2"/>
    <row r="2986" ht="12" customHeight="1" x14ac:dyDescent="0.2"/>
    <row r="2987" ht="12" customHeight="1" x14ac:dyDescent="0.2"/>
    <row r="2988" ht="12" customHeight="1" x14ac:dyDescent="0.2"/>
    <row r="2989" ht="12" customHeight="1" x14ac:dyDescent="0.2"/>
    <row r="2990" ht="12" customHeight="1" x14ac:dyDescent="0.2"/>
    <row r="2991" ht="12" customHeight="1" x14ac:dyDescent="0.2"/>
    <row r="2992" ht="12" customHeight="1" x14ac:dyDescent="0.2"/>
    <row r="2993" ht="12" customHeight="1" x14ac:dyDescent="0.2"/>
    <row r="2994" ht="12" customHeight="1" x14ac:dyDescent="0.2"/>
    <row r="2995" ht="12" customHeight="1" x14ac:dyDescent="0.2"/>
    <row r="2996" ht="12" customHeight="1" x14ac:dyDescent="0.2"/>
    <row r="2997" ht="12" customHeight="1" x14ac:dyDescent="0.2"/>
    <row r="2998" ht="12" customHeight="1" x14ac:dyDescent="0.2"/>
    <row r="2999" ht="12" customHeight="1" x14ac:dyDescent="0.2"/>
    <row r="3000" ht="12" customHeight="1" x14ac:dyDescent="0.2"/>
    <row r="3001" ht="12" customHeight="1" x14ac:dyDescent="0.2"/>
    <row r="3002" ht="12" customHeight="1" x14ac:dyDescent="0.2"/>
    <row r="3003" ht="12" customHeight="1" x14ac:dyDescent="0.2"/>
    <row r="3004" ht="12" customHeight="1" x14ac:dyDescent="0.2"/>
    <row r="3005" ht="12" customHeight="1" x14ac:dyDescent="0.2"/>
    <row r="3006" ht="12" customHeight="1" x14ac:dyDescent="0.2"/>
    <row r="3007" ht="12" customHeight="1" x14ac:dyDescent="0.2"/>
    <row r="3008" ht="12" customHeight="1" x14ac:dyDescent="0.2"/>
    <row r="3009" ht="12" customHeight="1" x14ac:dyDescent="0.2"/>
    <row r="3010" ht="12" customHeight="1" x14ac:dyDescent="0.2"/>
    <row r="3011" ht="12" customHeight="1" x14ac:dyDescent="0.2"/>
    <row r="3012" ht="12" customHeight="1" x14ac:dyDescent="0.2"/>
    <row r="3013" ht="12" customHeight="1" x14ac:dyDescent="0.2"/>
    <row r="3014" ht="12" customHeight="1" x14ac:dyDescent="0.2"/>
    <row r="3015" ht="12" customHeight="1" x14ac:dyDescent="0.2"/>
    <row r="3016" ht="12" customHeight="1" x14ac:dyDescent="0.2"/>
    <row r="3017" ht="12" customHeight="1" x14ac:dyDescent="0.2"/>
    <row r="3018" ht="12" customHeight="1" x14ac:dyDescent="0.2"/>
    <row r="3019" ht="12" customHeight="1" x14ac:dyDescent="0.2"/>
    <row r="3020" ht="12" customHeight="1" x14ac:dyDescent="0.2"/>
    <row r="3021" ht="12" customHeight="1" x14ac:dyDescent="0.2"/>
    <row r="3022" ht="12" customHeight="1" x14ac:dyDescent="0.2"/>
    <row r="3023" ht="12" customHeight="1" x14ac:dyDescent="0.2"/>
    <row r="3024" ht="12" customHeight="1" x14ac:dyDescent="0.2"/>
    <row r="3025" ht="12" customHeight="1" x14ac:dyDescent="0.2"/>
    <row r="3026" ht="12" customHeight="1" x14ac:dyDescent="0.2"/>
    <row r="3027" ht="12" customHeight="1" x14ac:dyDescent="0.2"/>
    <row r="3028" ht="12" customHeight="1" x14ac:dyDescent="0.2"/>
    <row r="3029" ht="12" customHeight="1" x14ac:dyDescent="0.2"/>
    <row r="3030" ht="12" customHeight="1" x14ac:dyDescent="0.2"/>
    <row r="3031" ht="12" customHeight="1" x14ac:dyDescent="0.2"/>
    <row r="3032" ht="12" customHeight="1" x14ac:dyDescent="0.2"/>
    <row r="3033" ht="12" customHeight="1" x14ac:dyDescent="0.2"/>
    <row r="3034" ht="12" customHeight="1" x14ac:dyDescent="0.2"/>
    <row r="3035" ht="12" customHeight="1" x14ac:dyDescent="0.2"/>
    <row r="3036" ht="12" customHeight="1" x14ac:dyDescent="0.2"/>
    <row r="3037" ht="12" customHeight="1" x14ac:dyDescent="0.2"/>
    <row r="3038" ht="12" customHeight="1" x14ac:dyDescent="0.2"/>
    <row r="3039" ht="12" customHeight="1" x14ac:dyDescent="0.2"/>
    <row r="3040" ht="12" customHeight="1" x14ac:dyDescent="0.2"/>
    <row r="3041" ht="12" customHeight="1" x14ac:dyDescent="0.2"/>
    <row r="3042" ht="12" customHeight="1" x14ac:dyDescent="0.2"/>
    <row r="3043" ht="12" customHeight="1" x14ac:dyDescent="0.2"/>
    <row r="3044" ht="12" customHeight="1" x14ac:dyDescent="0.2"/>
    <row r="3045" ht="12" customHeight="1" x14ac:dyDescent="0.2"/>
    <row r="3046" ht="12" customHeight="1" x14ac:dyDescent="0.2"/>
    <row r="3047" ht="12" customHeight="1" x14ac:dyDescent="0.2"/>
    <row r="3048" ht="12" customHeight="1" x14ac:dyDescent="0.2"/>
    <row r="3049" ht="12" customHeight="1" x14ac:dyDescent="0.2"/>
    <row r="3050" ht="12" customHeight="1" x14ac:dyDescent="0.2"/>
    <row r="3051" ht="12" customHeight="1" x14ac:dyDescent="0.2"/>
    <row r="3052" ht="12" customHeight="1" x14ac:dyDescent="0.2"/>
    <row r="3053" ht="12" customHeight="1" x14ac:dyDescent="0.2"/>
    <row r="3054" ht="12" customHeight="1" x14ac:dyDescent="0.2"/>
    <row r="3055" ht="12" customHeight="1" x14ac:dyDescent="0.2"/>
    <row r="3056" ht="12" customHeight="1" x14ac:dyDescent="0.2"/>
    <row r="3057" ht="12" customHeight="1" x14ac:dyDescent="0.2"/>
    <row r="3058" ht="12" customHeight="1" x14ac:dyDescent="0.2"/>
    <row r="3059" ht="12" customHeight="1" x14ac:dyDescent="0.2"/>
    <row r="3060" ht="12" customHeight="1" x14ac:dyDescent="0.2"/>
    <row r="3061" ht="12" customHeight="1" x14ac:dyDescent="0.2"/>
    <row r="3062" ht="12" customHeight="1" x14ac:dyDescent="0.2"/>
    <row r="3063" ht="12" customHeight="1" x14ac:dyDescent="0.2"/>
    <row r="3064" ht="12" customHeight="1" x14ac:dyDescent="0.2"/>
    <row r="3065" ht="12" customHeight="1" x14ac:dyDescent="0.2"/>
    <row r="3066" ht="12" customHeight="1" x14ac:dyDescent="0.2"/>
    <row r="3067" ht="12" customHeight="1" x14ac:dyDescent="0.2"/>
    <row r="3068" ht="12" customHeight="1" x14ac:dyDescent="0.2"/>
    <row r="3069" ht="12" customHeight="1" x14ac:dyDescent="0.2"/>
    <row r="3070" ht="12" customHeight="1" x14ac:dyDescent="0.2"/>
    <row r="3071" ht="12" customHeight="1" x14ac:dyDescent="0.2"/>
    <row r="3072" ht="12" customHeight="1" x14ac:dyDescent="0.2"/>
    <row r="3073" ht="12" customHeight="1" x14ac:dyDescent="0.2"/>
    <row r="3074" ht="12" customHeight="1" x14ac:dyDescent="0.2"/>
    <row r="3075" ht="12" customHeight="1" x14ac:dyDescent="0.2"/>
    <row r="3076" ht="12" customHeight="1" x14ac:dyDescent="0.2"/>
    <row r="3077" ht="12" customHeight="1" x14ac:dyDescent="0.2"/>
    <row r="3078" ht="12" customHeight="1" x14ac:dyDescent="0.2"/>
    <row r="3079" ht="12" customHeight="1" x14ac:dyDescent="0.2"/>
    <row r="3080" ht="12" customHeight="1" x14ac:dyDescent="0.2"/>
    <row r="3081" ht="12" customHeight="1" x14ac:dyDescent="0.2"/>
    <row r="3082" ht="12" customHeight="1" x14ac:dyDescent="0.2"/>
    <row r="3083" ht="12" customHeight="1" x14ac:dyDescent="0.2"/>
    <row r="3084" ht="12" customHeight="1" x14ac:dyDescent="0.2"/>
    <row r="3085" ht="12" customHeight="1" x14ac:dyDescent="0.2"/>
    <row r="3086" ht="12" customHeight="1" x14ac:dyDescent="0.2"/>
    <row r="3087" ht="12" customHeight="1" x14ac:dyDescent="0.2"/>
    <row r="3088" ht="12" customHeight="1" x14ac:dyDescent="0.2"/>
    <row r="3089" ht="12" customHeight="1" x14ac:dyDescent="0.2"/>
    <row r="3090" ht="12" customHeight="1" x14ac:dyDescent="0.2"/>
    <row r="3091" ht="12" customHeight="1" x14ac:dyDescent="0.2"/>
    <row r="3092" ht="12" customHeight="1" x14ac:dyDescent="0.2"/>
    <row r="3093" ht="12" customHeight="1" x14ac:dyDescent="0.2"/>
    <row r="3094" ht="12" customHeight="1" x14ac:dyDescent="0.2"/>
    <row r="3095" ht="12" customHeight="1" x14ac:dyDescent="0.2"/>
    <row r="3096" ht="12" customHeight="1" x14ac:dyDescent="0.2"/>
    <row r="3097" ht="12" customHeight="1" x14ac:dyDescent="0.2"/>
    <row r="3098" ht="12" customHeight="1" x14ac:dyDescent="0.2"/>
    <row r="3099" ht="12" customHeight="1" x14ac:dyDescent="0.2"/>
    <row r="3100" ht="12" customHeight="1" x14ac:dyDescent="0.2"/>
    <row r="3101" ht="12" customHeight="1" x14ac:dyDescent="0.2"/>
    <row r="3102" ht="12" customHeight="1" x14ac:dyDescent="0.2"/>
    <row r="3103" ht="12" customHeight="1" x14ac:dyDescent="0.2"/>
    <row r="3104" ht="12" customHeight="1" x14ac:dyDescent="0.2"/>
    <row r="3105" ht="12" customHeight="1" x14ac:dyDescent="0.2"/>
    <row r="3106" ht="12" customHeight="1" x14ac:dyDescent="0.2"/>
    <row r="3107" ht="12" customHeight="1" x14ac:dyDescent="0.2"/>
    <row r="3108" ht="12" customHeight="1" x14ac:dyDescent="0.2"/>
    <row r="3109" ht="12" customHeight="1" x14ac:dyDescent="0.2"/>
    <row r="3110" ht="12" customHeight="1" x14ac:dyDescent="0.2"/>
    <row r="3111" ht="12" customHeight="1" x14ac:dyDescent="0.2"/>
    <row r="3112" ht="12" customHeight="1" x14ac:dyDescent="0.2"/>
    <row r="3113" ht="12" customHeight="1" x14ac:dyDescent="0.2"/>
    <row r="3114" ht="12" customHeight="1" x14ac:dyDescent="0.2"/>
    <row r="3115" ht="12" customHeight="1" x14ac:dyDescent="0.2"/>
    <row r="3116" ht="12" customHeight="1" x14ac:dyDescent="0.2"/>
    <row r="3117" ht="12" customHeight="1" x14ac:dyDescent="0.2"/>
    <row r="3118" ht="12" customHeight="1" x14ac:dyDescent="0.2"/>
    <row r="3119" ht="12" customHeight="1" x14ac:dyDescent="0.2"/>
    <row r="3120" ht="12" customHeight="1" x14ac:dyDescent="0.2"/>
    <row r="3121" ht="12" customHeight="1" x14ac:dyDescent="0.2"/>
    <row r="3122" ht="12" customHeight="1" x14ac:dyDescent="0.2"/>
    <row r="3123" ht="12" customHeight="1" x14ac:dyDescent="0.2"/>
    <row r="3124" ht="12" customHeight="1" x14ac:dyDescent="0.2"/>
    <row r="3125" ht="12" customHeight="1" x14ac:dyDescent="0.2"/>
    <row r="3126" ht="12" customHeight="1" x14ac:dyDescent="0.2"/>
    <row r="3127" ht="12" customHeight="1" x14ac:dyDescent="0.2"/>
    <row r="3128" ht="12" customHeight="1" x14ac:dyDescent="0.2"/>
    <row r="3129" ht="12" customHeight="1" x14ac:dyDescent="0.2"/>
    <row r="3130" ht="12" customHeight="1" x14ac:dyDescent="0.2"/>
    <row r="3131" ht="12" customHeight="1" x14ac:dyDescent="0.2"/>
    <row r="3132" ht="12" customHeight="1" x14ac:dyDescent="0.2"/>
    <row r="3133" ht="12" customHeight="1" x14ac:dyDescent="0.2"/>
    <row r="3134" ht="12" customHeight="1" x14ac:dyDescent="0.2"/>
    <row r="3135" ht="12" customHeight="1" x14ac:dyDescent="0.2"/>
    <row r="3136" ht="12" customHeight="1" x14ac:dyDescent="0.2"/>
    <row r="3137" ht="12" customHeight="1" x14ac:dyDescent="0.2"/>
    <row r="3138" ht="12" customHeight="1" x14ac:dyDescent="0.2"/>
    <row r="3139" ht="12" customHeight="1" x14ac:dyDescent="0.2"/>
    <row r="3140" ht="12" customHeight="1" x14ac:dyDescent="0.2"/>
    <row r="3141" ht="12" customHeight="1" x14ac:dyDescent="0.2"/>
    <row r="3142" ht="12" customHeight="1" x14ac:dyDescent="0.2"/>
    <row r="3143" ht="12" customHeight="1" x14ac:dyDescent="0.2"/>
    <row r="3144" ht="12" customHeight="1" x14ac:dyDescent="0.2"/>
    <row r="3145" ht="12" customHeight="1" x14ac:dyDescent="0.2"/>
    <row r="3146" ht="12" customHeight="1" x14ac:dyDescent="0.2"/>
    <row r="3147" ht="12" customHeight="1" x14ac:dyDescent="0.2"/>
    <row r="3148" ht="12" customHeight="1" x14ac:dyDescent="0.2"/>
    <row r="3149" ht="12" customHeight="1" x14ac:dyDescent="0.2"/>
    <row r="3150" ht="12" customHeight="1" x14ac:dyDescent="0.2"/>
    <row r="3151" ht="12" customHeight="1" x14ac:dyDescent="0.2"/>
    <row r="3152" ht="12" customHeight="1" x14ac:dyDescent="0.2"/>
    <row r="3153" ht="12" customHeight="1" x14ac:dyDescent="0.2"/>
    <row r="3154" ht="12" customHeight="1" x14ac:dyDescent="0.2"/>
    <row r="3155" ht="12" customHeight="1" x14ac:dyDescent="0.2"/>
    <row r="3156" ht="12" customHeight="1" x14ac:dyDescent="0.2"/>
    <row r="3157" ht="12" customHeight="1" x14ac:dyDescent="0.2"/>
    <row r="3158" ht="12" customHeight="1" x14ac:dyDescent="0.2"/>
    <row r="3159" ht="12" customHeight="1" x14ac:dyDescent="0.2"/>
    <row r="3160" ht="12" customHeight="1" x14ac:dyDescent="0.2"/>
    <row r="3161" ht="12" customHeight="1" x14ac:dyDescent="0.2"/>
    <row r="3162" ht="12" customHeight="1" x14ac:dyDescent="0.2"/>
    <row r="3163" ht="12" customHeight="1" x14ac:dyDescent="0.2"/>
    <row r="3164" ht="12" customHeight="1" x14ac:dyDescent="0.2"/>
    <row r="3165" ht="12" customHeight="1" x14ac:dyDescent="0.2"/>
    <row r="3166" ht="12" customHeight="1" x14ac:dyDescent="0.2"/>
    <row r="3167" ht="12" customHeight="1" x14ac:dyDescent="0.2"/>
    <row r="3168" ht="12" customHeight="1" x14ac:dyDescent="0.2"/>
    <row r="3169" ht="12" customHeight="1" x14ac:dyDescent="0.2"/>
    <row r="3170" ht="12" customHeight="1" x14ac:dyDescent="0.2"/>
    <row r="3171" ht="12" customHeight="1" x14ac:dyDescent="0.2"/>
    <row r="3172" ht="12" customHeight="1" x14ac:dyDescent="0.2"/>
    <row r="3173" ht="12" customHeight="1" x14ac:dyDescent="0.2"/>
    <row r="3174" ht="12" customHeight="1" x14ac:dyDescent="0.2"/>
    <row r="3175" ht="12" customHeight="1" x14ac:dyDescent="0.2"/>
    <row r="3176" ht="12" customHeight="1" x14ac:dyDescent="0.2"/>
    <row r="3177" ht="12" customHeight="1" x14ac:dyDescent="0.2"/>
    <row r="3178" ht="12" customHeight="1" x14ac:dyDescent="0.2"/>
    <row r="3179" ht="12" customHeight="1" x14ac:dyDescent="0.2"/>
    <row r="3180" ht="12" customHeight="1" x14ac:dyDescent="0.2"/>
    <row r="3181" ht="12" customHeight="1" x14ac:dyDescent="0.2"/>
    <row r="3182" ht="12" customHeight="1" x14ac:dyDescent="0.2"/>
    <row r="3183" ht="12" customHeight="1" x14ac:dyDescent="0.2"/>
    <row r="3184" ht="12" customHeight="1" x14ac:dyDescent="0.2"/>
    <row r="3185" ht="12" customHeight="1" x14ac:dyDescent="0.2"/>
    <row r="3186" ht="12" customHeight="1" x14ac:dyDescent="0.2"/>
    <row r="3187" ht="12" customHeight="1" x14ac:dyDescent="0.2"/>
    <row r="3188" ht="12" customHeight="1" x14ac:dyDescent="0.2"/>
    <row r="3189" ht="12" customHeight="1" x14ac:dyDescent="0.2"/>
    <row r="3190" ht="12" customHeight="1" x14ac:dyDescent="0.2"/>
    <row r="3191" ht="12" customHeight="1" x14ac:dyDescent="0.2"/>
    <row r="3192" ht="12" customHeight="1" x14ac:dyDescent="0.2"/>
    <row r="3193" ht="12" customHeight="1" x14ac:dyDescent="0.2"/>
    <row r="3194" ht="12" customHeight="1" x14ac:dyDescent="0.2"/>
    <row r="3195" ht="12" customHeight="1" x14ac:dyDescent="0.2"/>
    <row r="3196" ht="12" customHeight="1" x14ac:dyDescent="0.2"/>
    <row r="3197" ht="12" customHeight="1" x14ac:dyDescent="0.2"/>
    <row r="3198" ht="12" customHeight="1" x14ac:dyDescent="0.2"/>
    <row r="3199" ht="12" customHeight="1" x14ac:dyDescent="0.2"/>
    <row r="3200" ht="12" customHeight="1" x14ac:dyDescent="0.2"/>
    <row r="3201" ht="12" customHeight="1" x14ac:dyDescent="0.2"/>
    <row r="3202" ht="12" customHeight="1" x14ac:dyDescent="0.2"/>
    <row r="3203" ht="12" customHeight="1" x14ac:dyDescent="0.2"/>
    <row r="3204" ht="12" customHeight="1" x14ac:dyDescent="0.2"/>
    <row r="3205" ht="12" customHeight="1" x14ac:dyDescent="0.2"/>
    <row r="3206" ht="12" customHeight="1" x14ac:dyDescent="0.2"/>
    <row r="3207" ht="12" customHeight="1" x14ac:dyDescent="0.2"/>
    <row r="3208" ht="12" customHeight="1" x14ac:dyDescent="0.2"/>
    <row r="3209" ht="12" customHeight="1" x14ac:dyDescent="0.2"/>
    <row r="3210" ht="12" customHeight="1" x14ac:dyDescent="0.2"/>
    <row r="3211" ht="12" customHeight="1" x14ac:dyDescent="0.2"/>
    <row r="3212" ht="12" customHeight="1" x14ac:dyDescent="0.2"/>
    <row r="3213" ht="12" customHeight="1" x14ac:dyDescent="0.2"/>
    <row r="3214" ht="12" customHeight="1" x14ac:dyDescent="0.2"/>
    <row r="3215" ht="12" customHeight="1" x14ac:dyDescent="0.2"/>
    <row r="3216" ht="12" customHeight="1" x14ac:dyDescent="0.2"/>
    <row r="3217" ht="12" customHeight="1" x14ac:dyDescent="0.2"/>
    <row r="3218" ht="12" customHeight="1" x14ac:dyDescent="0.2"/>
    <row r="3219" ht="12" customHeight="1" x14ac:dyDescent="0.2"/>
    <row r="3220" ht="12" customHeight="1" x14ac:dyDescent="0.2"/>
    <row r="3221" ht="12" customHeight="1" x14ac:dyDescent="0.2"/>
    <row r="3222" ht="12" customHeight="1" x14ac:dyDescent="0.2"/>
    <row r="3223" ht="12" customHeight="1" x14ac:dyDescent="0.2"/>
    <row r="3224" ht="12" customHeight="1" x14ac:dyDescent="0.2"/>
    <row r="3225" ht="12" customHeight="1" x14ac:dyDescent="0.2"/>
    <row r="3226" ht="12" customHeight="1" x14ac:dyDescent="0.2"/>
    <row r="3227" ht="12" customHeight="1" x14ac:dyDescent="0.2"/>
    <row r="3228" ht="12" customHeight="1" x14ac:dyDescent="0.2"/>
    <row r="3229" ht="12" customHeight="1" x14ac:dyDescent="0.2"/>
    <row r="3230" ht="12" customHeight="1" x14ac:dyDescent="0.2"/>
    <row r="3231" ht="12" customHeight="1" x14ac:dyDescent="0.2"/>
    <row r="3232" ht="12" customHeight="1" x14ac:dyDescent="0.2"/>
    <row r="3233" ht="12" customHeight="1" x14ac:dyDescent="0.2"/>
    <row r="3234" ht="12" customHeight="1" x14ac:dyDescent="0.2"/>
    <row r="3235" ht="12" customHeight="1" x14ac:dyDescent="0.2"/>
    <row r="3236" ht="12" customHeight="1" x14ac:dyDescent="0.2"/>
    <row r="3237" ht="12" customHeight="1" x14ac:dyDescent="0.2"/>
    <row r="3238" ht="12" customHeight="1" x14ac:dyDescent="0.2"/>
    <row r="3239" ht="12" customHeight="1" x14ac:dyDescent="0.2"/>
    <row r="3240" ht="12" customHeight="1" x14ac:dyDescent="0.2"/>
    <row r="3241" ht="12" customHeight="1" x14ac:dyDescent="0.2"/>
    <row r="3242" ht="12" customHeight="1" x14ac:dyDescent="0.2"/>
    <row r="3243" ht="12" customHeight="1" x14ac:dyDescent="0.2"/>
    <row r="3244" ht="12" customHeight="1" x14ac:dyDescent="0.2"/>
    <row r="3245" ht="12" customHeight="1" x14ac:dyDescent="0.2"/>
    <row r="3246" ht="12" customHeight="1" x14ac:dyDescent="0.2"/>
    <row r="3247" ht="12" customHeight="1" x14ac:dyDescent="0.2"/>
    <row r="3248" ht="12" customHeight="1" x14ac:dyDescent="0.2"/>
    <row r="3249" ht="12" customHeight="1" x14ac:dyDescent="0.2"/>
    <row r="3250" ht="12" customHeight="1" x14ac:dyDescent="0.2"/>
    <row r="3251" ht="12" customHeight="1" x14ac:dyDescent="0.2"/>
    <row r="3252" ht="12" customHeight="1" x14ac:dyDescent="0.2"/>
    <row r="3253" ht="12" customHeight="1" x14ac:dyDescent="0.2"/>
    <row r="3254" ht="12" customHeight="1" x14ac:dyDescent="0.2"/>
    <row r="3255" ht="12" customHeight="1" x14ac:dyDescent="0.2"/>
    <row r="3256" ht="12" customHeight="1" x14ac:dyDescent="0.2"/>
    <row r="3257" ht="12" customHeight="1" x14ac:dyDescent="0.2"/>
    <row r="3258" ht="12" customHeight="1" x14ac:dyDescent="0.2"/>
    <row r="3259" ht="12" customHeight="1" x14ac:dyDescent="0.2"/>
    <row r="3260" ht="12" customHeight="1" x14ac:dyDescent="0.2"/>
    <row r="3261" ht="12" customHeight="1" x14ac:dyDescent="0.2"/>
    <row r="3262" ht="12" customHeight="1" x14ac:dyDescent="0.2"/>
    <row r="3263" ht="12" customHeight="1" x14ac:dyDescent="0.2"/>
    <row r="3264" ht="12" customHeight="1" x14ac:dyDescent="0.2"/>
    <row r="3265" ht="12" customHeight="1" x14ac:dyDescent="0.2"/>
    <row r="3266" ht="12" customHeight="1" x14ac:dyDescent="0.2"/>
    <row r="3267" ht="12" customHeight="1" x14ac:dyDescent="0.2"/>
    <row r="3268" ht="12" customHeight="1" x14ac:dyDescent="0.2"/>
    <row r="3269" ht="12" customHeight="1" x14ac:dyDescent="0.2"/>
    <row r="3270" ht="12" customHeight="1" x14ac:dyDescent="0.2"/>
    <row r="3271" ht="12" customHeight="1" x14ac:dyDescent="0.2"/>
    <row r="3272" ht="12" customHeight="1" x14ac:dyDescent="0.2"/>
    <row r="3273" ht="12" customHeight="1" x14ac:dyDescent="0.2"/>
    <row r="3274" ht="12" customHeight="1" x14ac:dyDescent="0.2"/>
    <row r="3275" ht="12" customHeight="1" x14ac:dyDescent="0.2"/>
    <row r="3276" ht="12" customHeight="1" x14ac:dyDescent="0.2"/>
    <row r="3277" ht="12" customHeight="1" x14ac:dyDescent="0.2"/>
    <row r="3278" ht="12" customHeight="1" x14ac:dyDescent="0.2"/>
    <row r="3279" ht="12" customHeight="1" x14ac:dyDescent="0.2"/>
    <row r="3280" ht="12" customHeight="1" x14ac:dyDescent="0.2"/>
    <row r="3281" ht="12" customHeight="1" x14ac:dyDescent="0.2"/>
    <row r="3282" ht="12" customHeight="1" x14ac:dyDescent="0.2"/>
    <row r="3283" ht="12" customHeight="1" x14ac:dyDescent="0.2"/>
    <row r="3284" ht="12" customHeight="1" x14ac:dyDescent="0.2"/>
    <row r="3285" ht="12" customHeight="1" x14ac:dyDescent="0.2"/>
    <row r="3286" ht="12" customHeight="1" x14ac:dyDescent="0.2"/>
    <row r="3287" ht="12" customHeight="1" x14ac:dyDescent="0.2"/>
    <row r="3288" ht="12" customHeight="1" x14ac:dyDescent="0.2"/>
    <row r="3289" ht="12" customHeight="1" x14ac:dyDescent="0.2"/>
    <row r="3290" ht="12" customHeight="1" x14ac:dyDescent="0.2"/>
    <row r="3291" ht="12" customHeight="1" x14ac:dyDescent="0.2"/>
    <row r="3292" ht="12" customHeight="1" x14ac:dyDescent="0.2"/>
    <row r="3293" ht="12" customHeight="1" x14ac:dyDescent="0.2"/>
    <row r="3294" ht="12" customHeight="1" x14ac:dyDescent="0.2"/>
    <row r="3295" ht="12" customHeight="1" x14ac:dyDescent="0.2"/>
    <row r="3296" ht="12" customHeight="1" x14ac:dyDescent="0.2"/>
    <row r="3297" ht="12" customHeight="1" x14ac:dyDescent="0.2"/>
    <row r="3298" ht="12" customHeight="1" x14ac:dyDescent="0.2"/>
    <row r="3299" ht="12" customHeight="1" x14ac:dyDescent="0.2"/>
    <row r="3300" ht="12" customHeight="1" x14ac:dyDescent="0.2"/>
    <row r="3301" ht="12" customHeight="1" x14ac:dyDescent="0.2"/>
    <row r="3302" ht="12" customHeight="1" x14ac:dyDescent="0.2"/>
    <row r="3303" ht="12" customHeight="1" x14ac:dyDescent="0.2"/>
    <row r="3304" ht="12" customHeight="1" x14ac:dyDescent="0.2"/>
    <row r="3305" ht="12" customHeight="1" x14ac:dyDescent="0.2"/>
    <row r="3306" ht="12" customHeight="1" x14ac:dyDescent="0.2"/>
    <row r="3307" ht="12" customHeight="1" x14ac:dyDescent="0.2"/>
    <row r="3308" ht="12" customHeight="1" x14ac:dyDescent="0.2"/>
    <row r="3309" ht="12" customHeight="1" x14ac:dyDescent="0.2"/>
    <row r="3310" ht="12" customHeight="1" x14ac:dyDescent="0.2"/>
    <row r="3311" ht="12" customHeight="1" x14ac:dyDescent="0.2"/>
    <row r="3312" ht="12" customHeight="1" x14ac:dyDescent="0.2"/>
    <row r="3313" ht="12" customHeight="1" x14ac:dyDescent="0.2"/>
    <row r="3314" ht="12" customHeight="1" x14ac:dyDescent="0.2"/>
    <row r="3315" ht="12" customHeight="1" x14ac:dyDescent="0.2"/>
    <row r="3316" ht="12" customHeight="1" x14ac:dyDescent="0.2"/>
    <row r="3317" ht="12" customHeight="1" x14ac:dyDescent="0.2"/>
    <row r="3318" ht="12" customHeight="1" x14ac:dyDescent="0.2"/>
    <row r="3319" ht="12" customHeight="1" x14ac:dyDescent="0.2"/>
    <row r="3320" ht="12" customHeight="1" x14ac:dyDescent="0.2"/>
    <row r="3321" ht="12" customHeight="1" x14ac:dyDescent="0.2"/>
    <row r="3322" ht="12" customHeight="1" x14ac:dyDescent="0.2"/>
    <row r="3323" ht="12" customHeight="1" x14ac:dyDescent="0.2"/>
    <row r="3324" ht="12" customHeight="1" x14ac:dyDescent="0.2"/>
    <row r="3325" ht="12" customHeight="1" x14ac:dyDescent="0.2"/>
    <row r="3326" ht="12" customHeight="1" x14ac:dyDescent="0.2"/>
    <row r="3327" ht="12" customHeight="1" x14ac:dyDescent="0.2"/>
    <row r="3328" ht="12" customHeight="1" x14ac:dyDescent="0.2"/>
    <row r="3329" ht="12" customHeight="1" x14ac:dyDescent="0.2"/>
    <row r="3330" ht="12" customHeight="1" x14ac:dyDescent="0.2"/>
    <row r="3331" ht="12" customHeight="1" x14ac:dyDescent="0.2"/>
    <row r="3332" ht="12" customHeight="1" x14ac:dyDescent="0.2"/>
    <row r="3333" ht="12" customHeight="1" x14ac:dyDescent="0.2"/>
    <row r="3334" ht="12" customHeight="1" x14ac:dyDescent="0.2"/>
    <row r="3335" ht="12" customHeight="1" x14ac:dyDescent="0.2"/>
    <row r="3336" ht="12" customHeight="1" x14ac:dyDescent="0.2"/>
    <row r="3337" ht="12" customHeight="1" x14ac:dyDescent="0.2"/>
    <row r="3338" ht="12" customHeight="1" x14ac:dyDescent="0.2"/>
    <row r="3339" ht="12" customHeight="1" x14ac:dyDescent="0.2"/>
    <row r="3340" ht="12" customHeight="1" x14ac:dyDescent="0.2"/>
    <row r="3341" ht="12" customHeight="1" x14ac:dyDescent="0.2"/>
    <row r="3342" ht="12" customHeight="1" x14ac:dyDescent="0.2"/>
    <row r="3343" ht="12" customHeight="1" x14ac:dyDescent="0.2"/>
    <row r="3344" ht="12" customHeight="1" x14ac:dyDescent="0.2"/>
    <row r="3345" ht="12" customHeight="1" x14ac:dyDescent="0.2"/>
    <row r="3346" ht="12" customHeight="1" x14ac:dyDescent="0.2"/>
    <row r="3347" ht="12" customHeight="1" x14ac:dyDescent="0.2"/>
    <row r="3348" ht="12" customHeight="1" x14ac:dyDescent="0.2"/>
    <row r="3349" ht="12" customHeight="1" x14ac:dyDescent="0.2"/>
    <row r="3350" ht="12" customHeight="1" x14ac:dyDescent="0.2"/>
    <row r="3351" ht="12" customHeight="1" x14ac:dyDescent="0.2"/>
    <row r="3352" ht="12" customHeight="1" x14ac:dyDescent="0.2"/>
    <row r="3353" ht="12" customHeight="1" x14ac:dyDescent="0.2"/>
    <row r="3354" ht="12" customHeight="1" x14ac:dyDescent="0.2"/>
    <row r="3355" ht="12" customHeight="1" x14ac:dyDescent="0.2"/>
    <row r="3356" ht="12" customHeight="1" x14ac:dyDescent="0.2"/>
    <row r="3357" ht="12" customHeight="1" x14ac:dyDescent="0.2"/>
    <row r="3358" ht="12" customHeight="1" x14ac:dyDescent="0.2"/>
    <row r="3359" ht="12" customHeight="1" x14ac:dyDescent="0.2"/>
    <row r="3360" ht="12" customHeight="1" x14ac:dyDescent="0.2"/>
    <row r="3361" ht="12" customHeight="1" x14ac:dyDescent="0.2"/>
    <row r="3362" ht="12" customHeight="1" x14ac:dyDescent="0.2"/>
    <row r="3363" ht="12" customHeight="1" x14ac:dyDescent="0.2"/>
    <row r="3364" ht="12" customHeight="1" x14ac:dyDescent="0.2"/>
    <row r="3365" ht="12" customHeight="1" x14ac:dyDescent="0.2"/>
    <row r="3366" ht="12" customHeight="1" x14ac:dyDescent="0.2"/>
    <row r="3367" ht="12" customHeight="1" x14ac:dyDescent="0.2"/>
    <row r="3368" ht="12" customHeight="1" x14ac:dyDescent="0.2"/>
    <row r="3369" ht="12" customHeight="1" x14ac:dyDescent="0.2"/>
    <row r="3370" ht="12" customHeight="1" x14ac:dyDescent="0.2"/>
    <row r="3371" ht="12" customHeight="1" x14ac:dyDescent="0.2"/>
    <row r="3372" ht="12" customHeight="1" x14ac:dyDescent="0.2"/>
    <row r="3373" ht="12" customHeight="1" x14ac:dyDescent="0.2"/>
    <row r="3374" ht="12" customHeight="1" x14ac:dyDescent="0.2"/>
    <row r="3375" ht="12" customHeight="1" x14ac:dyDescent="0.2"/>
    <row r="3376" ht="12" customHeight="1" x14ac:dyDescent="0.2"/>
    <row r="3377" ht="12" customHeight="1" x14ac:dyDescent="0.2"/>
    <row r="3378" ht="12" customHeight="1" x14ac:dyDescent="0.2"/>
    <row r="3379" ht="12" customHeight="1" x14ac:dyDescent="0.2"/>
    <row r="3380" ht="12" customHeight="1" x14ac:dyDescent="0.2"/>
    <row r="3381" ht="12" customHeight="1" x14ac:dyDescent="0.2"/>
    <row r="3382" ht="12" customHeight="1" x14ac:dyDescent="0.2"/>
    <row r="3383" ht="12" customHeight="1" x14ac:dyDescent="0.2"/>
    <row r="3384" ht="12" customHeight="1" x14ac:dyDescent="0.2"/>
    <row r="3385" ht="12" customHeight="1" x14ac:dyDescent="0.2"/>
    <row r="3386" ht="12" customHeight="1" x14ac:dyDescent="0.2"/>
    <row r="3387" ht="12" customHeight="1" x14ac:dyDescent="0.2"/>
    <row r="3388" ht="12" customHeight="1" x14ac:dyDescent="0.2"/>
    <row r="3389" ht="12" customHeight="1" x14ac:dyDescent="0.2"/>
    <row r="3390" ht="12" customHeight="1" x14ac:dyDescent="0.2"/>
    <row r="3391" ht="12" customHeight="1" x14ac:dyDescent="0.2"/>
    <row r="3392" ht="12" customHeight="1" x14ac:dyDescent="0.2"/>
    <row r="3393" ht="12" customHeight="1" x14ac:dyDescent="0.2"/>
    <row r="3394" ht="12" customHeight="1" x14ac:dyDescent="0.2"/>
    <row r="3395" ht="12" customHeight="1" x14ac:dyDescent="0.2"/>
    <row r="3396" ht="12" customHeight="1" x14ac:dyDescent="0.2"/>
    <row r="3397" ht="12" customHeight="1" x14ac:dyDescent="0.2"/>
    <row r="3398" ht="12" customHeight="1" x14ac:dyDescent="0.2"/>
    <row r="3399" ht="12" customHeight="1" x14ac:dyDescent="0.2"/>
    <row r="3400" ht="12" customHeight="1" x14ac:dyDescent="0.2"/>
    <row r="3401" ht="12" customHeight="1" x14ac:dyDescent="0.2"/>
    <row r="3402" ht="12" customHeight="1" x14ac:dyDescent="0.2"/>
    <row r="3403" ht="12" customHeight="1" x14ac:dyDescent="0.2"/>
    <row r="3404" ht="12" customHeight="1" x14ac:dyDescent="0.2"/>
    <row r="3405" ht="12" customHeight="1" x14ac:dyDescent="0.2"/>
    <row r="3406" ht="12" customHeight="1" x14ac:dyDescent="0.2"/>
    <row r="3407" ht="12" customHeight="1" x14ac:dyDescent="0.2"/>
    <row r="3408" ht="12" customHeight="1" x14ac:dyDescent="0.2"/>
    <row r="3409" ht="12" customHeight="1" x14ac:dyDescent="0.2"/>
    <row r="3410" ht="12" customHeight="1" x14ac:dyDescent="0.2"/>
    <row r="3411" ht="12" customHeight="1" x14ac:dyDescent="0.2"/>
    <row r="3412" ht="12" customHeight="1" x14ac:dyDescent="0.2"/>
    <row r="3413" ht="12" customHeight="1" x14ac:dyDescent="0.2"/>
    <row r="3414" ht="12" customHeight="1" x14ac:dyDescent="0.2"/>
    <row r="3415" ht="12" customHeight="1" x14ac:dyDescent="0.2"/>
    <row r="3416" ht="12" customHeight="1" x14ac:dyDescent="0.2"/>
    <row r="3417" ht="12" customHeight="1" x14ac:dyDescent="0.2"/>
    <row r="3418" ht="12" customHeight="1" x14ac:dyDescent="0.2"/>
    <row r="3419" ht="12" customHeight="1" x14ac:dyDescent="0.2"/>
    <row r="3420" ht="12" customHeight="1" x14ac:dyDescent="0.2"/>
    <row r="3421" ht="12" customHeight="1" x14ac:dyDescent="0.2"/>
    <row r="3422" ht="12" customHeight="1" x14ac:dyDescent="0.2"/>
    <row r="3423" ht="12" customHeight="1" x14ac:dyDescent="0.2"/>
    <row r="3424" ht="12" customHeight="1" x14ac:dyDescent="0.2"/>
    <row r="3425" ht="12" customHeight="1" x14ac:dyDescent="0.2"/>
    <row r="3426" ht="12" customHeight="1" x14ac:dyDescent="0.2"/>
    <row r="3427" ht="12" customHeight="1" x14ac:dyDescent="0.2"/>
    <row r="3428" ht="12" customHeight="1" x14ac:dyDescent="0.2"/>
    <row r="3429" ht="12" customHeight="1" x14ac:dyDescent="0.2"/>
    <row r="3430" ht="12" customHeight="1" x14ac:dyDescent="0.2"/>
    <row r="3431" ht="12" customHeight="1" x14ac:dyDescent="0.2"/>
    <row r="3432" ht="12" customHeight="1" x14ac:dyDescent="0.2"/>
    <row r="3433" ht="12" customHeight="1" x14ac:dyDescent="0.2"/>
    <row r="3434" ht="12" customHeight="1" x14ac:dyDescent="0.2"/>
    <row r="3435" ht="12" customHeight="1" x14ac:dyDescent="0.2"/>
    <row r="3436" ht="12" customHeight="1" x14ac:dyDescent="0.2"/>
    <row r="3437" ht="12" customHeight="1" x14ac:dyDescent="0.2"/>
    <row r="3438" ht="12" customHeight="1" x14ac:dyDescent="0.2"/>
    <row r="3439" ht="12" customHeight="1" x14ac:dyDescent="0.2"/>
    <row r="3440" ht="12" customHeight="1" x14ac:dyDescent="0.2"/>
    <row r="3441" ht="12" customHeight="1" x14ac:dyDescent="0.2"/>
    <row r="3442" ht="12" customHeight="1" x14ac:dyDescent="0.2"/>
    <row r="3443" ht="12" customHeight="1" x14ac:dyDescent="0.2"/>
    <row r="3444" ht="12" customHeight="1" x14ac:dyDescent="0.2"/>
    <row r="3445" ht="12" customHeight="1" x14ac:dyDescent="0.2"/>
    <row r="3446" ht="12" customHeight="1" x14ac:dyDescent="0.2"/>
    <row r="3447" ht="12" customHeight="1" x14ac:dyDescent="0.2"/>
    <row r="3448" ht="12" customHeight="1" x14ac:dyDescent="0.2"/>
    <row r="3449" ht="12" customHeight="1" x14ac:dyDescent="0.2"/>
    <row r="3450" ht="12" customHeight="1" x14ac:dyDescent="0.2"/>
    <row r="3451" ht="12" customHeight="1" x14ac:dyDescent="0.2"/>
    <row r="3452" ht="12" customHeight="1" x14ac:dyDescent="0.2"/>
    <row r="3453" ht="12" customHeight="1" x14ac:dyDescent="0.2"/>
    <row r="3454" ht="12" customHeight="1" x14ac:dyDescent="0.2"/>
    <row r="3455" ht="12" customHeight="1" x14ac:dyDescent="0.2"/>
    <row r="3456" ht="12" customHeight="1" x14ac:dyDescent="0.2"/>
    <row r="3457" ht="12" customHeight="1" x14ac:dyDescent="0.2"/>
    <row r="3458" ht="12" customHeight="1" x14ac:dyDescent="0.2"/>
    <row r="3459" ht="12" customHeight="1" x14ac:dyDescent="0.2"/>
    <row r="3460" ht="12" customHeight="1" x14ac:dyDescent="0.2"/>
    <row r="3461" ht="12" customHeight="1" x14ac:dyDescent="0.2"/>
    <row r="3462" ht="12" customHeight="1" x14ac:dyDescent="0.2"/>
    <row r="3463" ht="12" customHeight="1" x14ac:dyDescent="0.2"/>
    <row r="3464" ht="12" customHeight="1" x14ac:dyDescent="0.2"/>
    <row r="3465" ht="12" customHeight="1" x14ac:dyDescent="0.2"/>
    <row r="3466" ht="12" customHeight="1" x14ac:dyDescent="0.2"/>
    <row r="3467" ht="12" customHeight="1" x14ac:dyDescent="0.2"/>
    <row r="3468" ht="12" customHeight="1" x14ac:dyDescent="0.2"/>
    <row r="3469" ht="12" customHeight="1" x14ac:dyDescent="0.2"/>
    <row r="3470" ht="12" customHeight="1" x14ac:dyDescent="0.2"/>
    <row r="3471" ht="12" customHeight="1" x14ac:dyDescent="0.2"/>
    <row r="3472" ht="12" customHeight="1" x14ac:dyDescent="0.2"/>
    <row r="3473" ht="12" customHeight="1" x14ac:dyDescent="0.2"/>
    <row r="3474" ht="12" customHeight="1" x14ac:dyDescent="0.2"/>
    <row r="3475" ht="12" customHeight="1" x14ac:dyDescent="0.2"/>
    <row r="3476" ht="12" customHeight="1" x14ac:dyDescent="0.2"/>
    <row r="3477" ht="12" customHeight="1" x14ac:dyDescent="0.2"/>
    <row r="3478" ht="12" customHeight="1" x14ac:dyDescent="0.2"/>
    <row r="3479" ht="12" customHeight="1" x14ac:dyDescent="0.2"/>
    <row r="3480" ht="12" customHeight="1" x14ac:dyDescent="0.2"/>
    <row r="3481" ht="12" customHeight="1" x14ac:dyDescent="0.2"/>
    <row r="3482" ht="12" customHeight="1" x14ac:dyDescent="0.2"/>
    <row r="3483" ht="12" customHeight="1" x14ac:dyDescent="0.2"/>
    <row r="3484" ht="12" customHeight="1" x14ac:dyDescent="0.2"/>
    <row r="3485" ht="12" customHeight="1" x14ac:dyDescent="0.2"/>
    <row r="3486" ht="12" customHeight="1" x14ac:dyDescent="0.2"/>
    <row r="3487" ht="12" customHeight="1" x14ac:dyDescent="0.2"/>
    <row r="3488" ht="12" customHeight="1" x14ac:dyDescent="0.2"/>
    <row r="3489" ht="12" customHeight="1" x14ac:dyDescent="0.2"/>
    <row r="3490" ht="12" customHeight="1" x14ac:dyDescent="0.2"/>
    <row r="3491" ht="12" customHeight="1" x14ac:dyDescent="0.2"/>
    <row r="3492" ht="12" customHeight="1" x14ac:dyDescent="0.2"/>
    <row r="3493" ht="12" customHeight="1" x14ac:dyDescent="0.2"/>
    <row r="3494" ht="12" customHeight="1" x14ac:dyDescent="0.2"/>
    <row r="3495" ht="12" customHeight="1" x14ac:dyDescent="0.2"/>
    <row r="3496" ht="12" customHeight="1" x14ac:dyDescent="0.2"/>
    <row r="3497" ht="12" customHeight="1" x14ac:dyDescent="0.2"/>
    <row r="3498" ht="12" customHeight="1" x14ac:dyDescent="0.2"/>
    <row r="3499" ht="12" customHeight="1" x14ac:dyDescent="0.2"/>
    <row r="3500" ht="12" customHeight="1" x14ac:dyDescent="0.2"/>
    <row r="3501" ht="12" customHeight="1" x14ac:dyDescent="0.2"/>
    <row r="3502" ht="12" customHeight="1" x14ac:dyDescent="0.2"/>
    <row r="3503" ht="12" customHeight="1" x14ac:dyDescent="0.2"/>
    <row r="3504" ht="12" customHeight="1" x14ac:dyDescent="0.2"/>
    <row r="3505" ht="12" customHeight="1" x14ac:dyDescent="0.2"/>
    <row r="3506" ht="12" customHeight="1" x14ac:dyDescent="0.2"/>
    <row r="3507" ht="12" customHeight="1" x14ac:dyDescent="0.2"/>
    <row r="3508" ht="12" customHeight="1" x14ac:dyDescent="0.2"/>
    <row r="3509" ht="12" customHeight="1" x14ac:dyDescent="0.2"/>
    <row r="3510" ht="12" customHeight="1" x14ac:dyDescent="0.2"/>
    <row r="3511" ht="12" customHeight="1" x14ac:dyDescent="0.2"/>
    <row r="3512" ht="12" customHeight="1" x14ac:dyDescent="0.2"/>
    <row r="3513" ht="12" customHeight="1" x14ac:dyDescent="0.2"/>
    <row r="3514" ht="12" customHeight="1" x14ac:dyDescent="0.2"/>
    <row r="3515" ht="12" customHeight="1" x14ac:dyDescent="0.2"/>
    <row r="3516" ht="12" customHeight="1" x14ac:dyDescent="0.2"/>
    <row r="3517" ht="12" customHeight="1" x14ac:dyDescent="0.2"/>
    <row r="3518" ht="12" customHeight="1" x14ac:dyDescent="0.2"/>
    <row r="3519" ht="12" customHeight="1" x14ac:dyDescent="0.2"/>
    <row r="3520" ht="12" customHeight="1" x14ac:dyDescent="0.2"/>
    <row r="3521" ht="12" customHeight="1" x14ac:dyDescent="0.2"/>
    <row r="3522" ht="12" customHeight="1" x14ac:dyDescent="0.2"/>
    <row r="3523" ht="12" customHeight="1" x14ac:dyDescent="0.2"/>
    <row r="3524" ht="12" customHeight="1" x14ac:dyDescent="0.2"/>
    <row r="3525" ht="12" customHeight="1" x14ac:dyDescent="0.2"/>
    <row r="3526" ht="12" customHeight="1" x14ac:dyDescent="0.2"/>
    <row r="3527" ht="12" customHeight="1" x14ac:dyDescent="0.2"/>
    <row r="3528" ht="12" customHeight="1" x14ac:dyDescent="0.2"/>
    <row r="3529" ht="12" customHeight="1" x14ac:dyDescent="0.2"/>
    <row r="3530" ht="12" customHeight="1" x14ac:dyDescent="0.2"/>
    <row r="3531" ht="12" customHeight="1" x14ac:dyDescent="0.2"/>
    <row r="3532" ht="12" customHeight="1" x14ac:dyDescent="0.2"/>
    <row r="3533" ht="12" customHeight="1" x14ac:dyDescent="0.2"/>
    <row r="3534" ht="12" customHeight="1" x14ac:dyDescent="0.2"/>
    <row r="3535" ht="12" customHeight="1" x14ac:dyDescent="0.2"/>
    <row r="3536" ht="12" customHeight="1" x14ac:dyDescent="0.2"/>
    <row r="3537" ht="12" customHeight="1" x14ac:dyDescent="0.2"/>
    <row r="3538" ht="12" customHeight="1" x14ac:dyDescent="0.2"/>
    <row r="3539" ht="12" customHeight="1" x14ac:dyDescent="0.2"/>
    <row r="3540" ht="12" customHeight="1" x14ac:dyDescent="0.2"/>
    <row r="3541" ht="12" customHeight="1" x14ac:dyDescent="0.2"/>
    <row r="3542" ht="12" customHeight="1" x14ac:dyDescent="0.2"/>
    <row r="3543" ht="12" customHeight="1" x14ac:dyDescent="0.2"/>
    <row r="3544" ht="12" customHeight="1" x14ac:dyDescent="0.2"/>
    <row r="3545" ht="12" customHeight="1" x14ac:dyDescent="0.2"/>
    <row r="3546" ht="12" customHeight="1" x14ac:dyDescent="0.2"/>
    <row r="3547" ht="12" customHeight="1" x14ac:dyDescent="0.2"/>
    <row r="3548" ht="12" customHeight="1" x14ac:dyDescent="0.2"/>
    <row r="3549" ht="12" customHeight="1" x14ac:dyDescent="0.2"/>
    <row r="3550" ht="12" customHeight="1" x14ac:dyDescent="0.2"/>
    <row r="3551" ht="12" customHeight="1" x14ac:dyDescent="0.2"/>
    <row r="3552" ht="12" customHeight="1" x14ac:dyDescent="0.2"/>
    <row r="3553" ht="12" customHeight="1" x14ac:dyDescent="0.2"/>
    <row r="3554" ht="12" customHeight="1" x14ac:dyDescent="0.2"/>
    <row r="3555" ht="12" customHeight="1" x14ac:dyDescent="0.2"/>
    <row r="3556" ht="12" customHeight="1" x14ac:dyDescent="0.2"/>
    <row r="3557" ht="12" customHeight="1" x14ac:dyDescent="0.2"/>
    <row r="3558" ht="12" customHeight="1" x14ac:dyDescent="0.2"/>
    <row r="3559" ht="12" customHeight="1" x14ac:dyDescent="0.2"/>
    <row r="3560" ht="12" customHeight="1" x14ac:dyDescent="0.2"/>
    <row r="3561" ht="12" customHeight="1" x14ac:dyDescent="0.2"/>
    <row r="3562" ht="12" customHeight="1" x14ac:dyDescent="0.2"/>
    <row r="3563" ht="12" customHeight="1" x14ac:dyDescent="0.2"/>
    <row r="3564" ht="12" customHeight="1" x14ac:dyDescent="0.2"/>
    <row r="3565" ht="12" customHeight="1" x14ac:dyDescent="0.2"/>
    <row r="3566" ht="12" customHeight="1" x14ac:dyDescent="0.2"/>
    <row r="3567" ht="12" customHeight="1" x14ac:dyDescent="0.2"/>
    <row r="3568" ht="12" customHeight="1" x14ac:dyDescent="0.2"/>
    <row r="3569" ht="12" customHeight="1" x14ac:dyDescent="0.2"/>
    <row r="3570" ht="12" customHeight="1" x14ac:dyDescent="0.2"/>
    <row r="3571" ht="12" customHeight="1" x14ac:dyDescent="0.2"/>
    <row r="3572" ht="12" customHeight="1" x14ac:dyDescent="0.2"/>
    <row r="3573" ht="12" customHeight="1" x14ac:dyDescent="0.2"/>
    <row r="3574" ht="12" customHeight="1" x14ac:dyDescent="0.2"/>
    <row r="3575" ht="12" customHeight="1" x14ac:dyDescent="0.2"/>
    <row r="3576" ht="12" customHeight="1" x14ac:dyDescent="0.2"/>
    <row r="3577" ht="12" customHeight="1" x14ac:dyDescent="0.2"/>
    <row r="3578" ht="12" customHeight="1" x14ac:dyDescent="0.2"/>
    <row r="3579" ht="12" customHeight="1" x14ac:dyDescent="0.2"/>
    <row r="3580" ht="12" customHeight="1" x14ac:dyDescent="0.2"/>
    <row r="3581" ht="12" customHeight="1" x14ac:dyDescent="0.2"/>
    <row r="3582" ht="12" customHeight="1" x14ac:dyDescent="0.2"/>
    <row r="3583" ht="12" customHeight="1" x14ac:dyDescent="0.2"/>
    <row r="3584" ht="12" customHeight="1" x14ac:dyDescent="0.2"/>
    <row r="3585" ht="12" customHeight="1" x14ac:dyDescent="0.2"/>
    <row r="3586" ht="12" customHeight="1" x14ac:dyDescent="0.2"/>
    <row r="3587" ht="12" customHeight="1" x14ac:dyDescent="0.2"/>
    <row r="3588" ht="12" customHeight="1" x14ac:dyDescent="0.2"/>
    <row r="3589" ht="12" customHeight="1" x14ac:dyDescent="0.2"/>
    <row r="3590" ht="12" customHeight="1" x14ac:dyDescent="0.2"/>
    <row r="3591" ht="12" customHeight="1" x14ac:dyDescent="0.2"/>
    <row r="3592" ht="12" customHeight="1" x14ac:dyDescent="0.2"/>
    <row r="3593" ht="12" customHeight="1" x14ac:dyDescent="0.2"/>
    <row r="3594" ht="12" customHeight="1" x14ac:dyDescent="0.2"/>
    <row r="3595" ht="12" customHeight="1" x14ac:dyDescent="0.2"/>
    <row r="3596" ht="12" customHeight="1" x14ac:dyDescent="0.2"/>
    <row r="3597" ht="12" customHeight="1" x14ac:dyDescent="0.2"/>
    <row r="3598" ht="12" customHeight="1" x14ac:dyDescent="0.2"/>
    <row r="3599" ht="12" customHeight="1" x14ac:dyDescent="0.2"/>
    <row r="3600" ht="12" customHeight="1" x14ac:dyDescent="0.2"/>
    <row r="3601" ht="12" customHeight="1" x14ac:dyDescent="0.2"/>
    <row r="3602" ht="12" customHeight="1" x14ac:dyDescent="0.2"/>
    <row r="3603" ht="12" customHeight="1" x14ac:dyDescent="0.2"/>
    <row r="3604" ht="12" customHeight="1" x14ac:dyDescent="0.2"/>
    <row r="3605" ht="12" customHeight="1" x14ac:dyDescent="0.2"/>
    <row r="3606" ht="12" customHeight="1" x14ac:dyDescent="0.2"/>
    <row r="3607" ht="12" customHeight="1" x14ac:dyDescent="0.2"/>
    <row r="3608" ht="12" customHeight="1" x14ac:dyDescent="0.2"/>
    <row r="3609" ht="12" customHeight="1" x14ac:dyDescent="0.2"/>
    <row r="3610" ht="12" customHeight="1" x14ac:dyDescent="0.2"/>
    <row r="3611" ht="12" customHeight="1" x14ac:dyDescent="0.2"/>
    <row r="3612" ht="12" customHeight="1" x14ac:dyDescent="0.2"/>
    <row r="3613" ht="12" customHeight="1" x14ac:dyDescent="0.2"/>
    <row r="3614" ht="12" customHeight="1" x14ac:dyDescent="0.2"/>
    <row r="3615" ht="12" customHeight="1" x14ac:dyDescent="0.2"/>
    <row r="3616" ht="12" customHeight="1" x14ac:dyDescent="0.2"/>
    <row r="3617" ht="12" customHeight="1" x14ac:dyDescent="0.2"/>
    <row r="3618" ht="12" customHeight="1" x14ac:dyDescent="0.2"/>
    <row r="3619" ht="12" customHeight="1" x14ac:dyDescent="0.2"/>
    <row r="3620" ht="12" customHeight="1" x14ac:dyDescent="0.2"/>
    <row r="3621" ht="12" customHeight="1" x14ac:dyDescent="0.2"/>
    <row r="3622" ht="12" customHeight="1" x14ac:dyDescent="0.2"/>
    <row r="3623" ht="12" customHeight="1" x14ac:dyDescent="0.2"/>
    <row r="3624" ht="12" customHeight="1" x14ac:dyDescent="0.2"/>
    <row r="3625" ht="12" customHeight="1" x14ac:dyDescent="0.2"/>
    <row r="3626" ht="12" customHeight="1" x14ac:dyDescent="0.2"/>
    <row r="3627" ht="12" customHeight="1" x14ac:dyDescent="0.2"/>
    <row r="3628" ht="12" customHeight="1" x14ac:dyDescent="0.2"/>
    <row r="3629" ht="12" customHeight="1" x14ac:dyDescent="0.2"/>
    <row r="3630" ht="12" customHeight="1" x14ac:dyDescent="0.2"/>
    <row r="3631" ht="12" customHeight="1" x14ac:dyDescent="0.2"/>
    <row r="3632" ht="12" customHeight="1" x14ac:dyDescent="0.2"/>
    <row r="3633" ht="12" customHeight="1" x14ac:dyDescent="0.2"/>
    <row r="3634" ht="12" customHeight="1" x14ac:dyDescent="0.2"/>
    <row r="3635" ht="12" customHeight="1" x14ac:dyDescent="0.2"/>
    <row r="3636" ht="12" customHeight="1" x14ac:dyDescent="0.2"/>
    <row r="3637" ht="12" customHeight="1" x14ac:dyDescent="0.2"/>
    <row r="3638" ht="12" customHeight="1" x14ac:dyDescent="0.2"/>
    <row r="3639" ht="12" customHeight="1" x14ac:dyDescent="0.2"/>
    <row r="3640" ht="12" customHeight="1" x14ac:dyDescent="0.2"/>
    <row r="3641" ht="12" customHeight="1" x14ac:dyDescent="0.2"/>
    <row r="3642" ht="12" customHeight="1" x14ac:dyDescent="0.2"/>
    <row r="3643" ht="12" customHeight="1" x14ac:dyDescent="0.2"/>
    <row r="3644" ht="12" customHeight="1" x14ac:dyDescent="0.2"/>
    <row r="3645" ht="12" customHeight="1" x14ac:dyDescent="0.2"/>
    <row r="3646" ht="12" customHeight="1" x14ac:dyDescent="0.2"/>
    <row r="3647" ht="12" customHeight="1" x14ac:dyDescent="0.2"/>
    <row r="3648" ht="12" customHeight="1" x14ac:dyDescent="0.2"/>
    <row r="3649" ht="12" customHeight="1" x14ac:dyDescent="0.2"/>
    <row r="3650" ht="12" customHeight="1" x14ac:dyDescent="0.2"/>
    <row r="3651" ht="12" customHeight="1" x14ac:dyDescent="0.2"/>
    <row r="3652" ht="12" customHeight="1" x14ac:dyDescent="0.2"/>
    <row r="3653" ht="12" customHeight="1" x14ac:dyDescent="0.2"/>
    <row r="3654" ht="12" customHeight="1" x14ac:dyDescent="0.2"/>
    <row r="3655" ht="12" customHeight="1" x14ac:dyDescent="0.2"/>
    <row r="3656" ht="12" customHeight="1" x14ac:dyDescent="0.2"/>
    <row r="3657" ht="12" customHeight="1" x14ac:dyDescent="0.2"/>
    <row r="3658" ht="12" customHeight="1" x14ac:dyDescent="0.2"/>
    <row r="3659" ht="12" customHeight="1" x14ac:dyDescent="0.2"/>
    <row r="3660" ht="12" customHeight="1" x14ac:dyDescent="0.2"/>
    <row r="3661" ht="12" customHeight="1" x14ac:dyDescent="0.2"/>
    <row r="3662" ht="12" customHeight="1" x14ac:dyDescent="0.2"/>
    <row r="3663" ht="12" customHeight="1" x14ac:dyDescent="0.2"/>
    <row r="3664" ht="12" customHeight="1" x14ac:dyDescent="0.2"/>
    <row r="3665" ht="12" customHeight="1" x14ac:dyDescent="0.2"/>
    <row r="3666" ht="12" customHeight="1" x14ac:dyDescent="0.2"/>
    <row r="3667" ht="12" customHeight="1" x14ac:dyDescent="0.2"/>
    <row r="3668" ht="12" customHeight="1" x14ac:dyDescent="0.2"/>
    <row r="3669" ht="12" customHeight="1" x14ac:dyDescent="0.2"/>
    <row r="3670" ht="12" customHeight="1" x14ac:dyDescent="0.2"/>
    <row r="3671" ht="12" customHeight="1" x14ac:dyDescent="0.2"/>
    <row r="3672" ht="12" customHeight="1" x14ac:dyDescent="0.2"/>
    <row r="3673" ht="12" customHeight="1" x14ac:dyDescent="0.2"/>
    <row r="3674" ht="12" customHeight="1" x14ac:dyDescent="0.2"/>
    <row r="3675" ht="12" customHeight="1" x14ac:dyDescent="0.2"/>
    <row r="3676" ht="12" customHeight="1" x14ac:dyDescent="0.2"/>
    <row r="3677" ht="12" customHeight="1" x14ac:dyDescent="0.2"/>
    <row r="3678" ht="12" customHeight="1" x14ac:dyDescent="0.2"/>
    <row r="3679" ht="12" customHeight="1" x14ac:dyDescent="0.2"/>
    <row r="3680" ht="12" customHeight="1" x14ac:dyDescent="0.2"/>
    <row r="3681" ht="12" customHeight="1" x14ac:dyDescent="0.2"/>
    <row r="3682" ht="12" customHeight="1" x14ac:dyDescent="0.2"/>
    <row r="3683" ht="12" customHeight="1" x14ac:dyDescent="0.2"/>
    <row r="3684" ht="12" customHeight="1" x14ac:dyDescent="0.2"/>
    <row r="3685" ht="12" customHeight="1" x14ac:dyDescent="0.2"/>
    <row r="3686" ht="12" customHeight="1" x14ac:dyDescent="0.2"/>
    <row r="3687" ht="12" customHeight="1" x14ac:dyDescent="0.2"/>
    <row r="3688" ht="12" customHeight="1" x14ac:dyDescent="0.2"/>
    <row r="3689" ht="12" customHeight="1" x14ac:dyDescent="0.2"/>
    <row r="3690" ht="12" customHeight="1" x14ac:dyDescent="0.2"/>
    <row r="3691" ht="12" customHeight="1" x14ac:dyDescent="0.2"/>
    <row r="3692" ht="12" customHeight="1" x14ac:dyDescent="0.2"/>
    <row r="3693" ht="12" customHeight="1" x14ac:dyDescent="0.2"/>
    <row r="3694" ht="12" customHeight="1" x14ac:dyDescent="0.2"/>
    <row r="3695" ht="12" customHeight="1" x14ac:dyDescent="0.2"/>
    <row r="3696" ht="12" customHeight="1" x14ac:dyDescent="0.2"/>
    <row r="3697" ht="12" customHeight="1" x14ac:dyDescent="0.2"/>
    <row r="3698" ht="12" customHeight="1" x14ac:dyDescent="0.2"/>
    <row r="3699" ht="12" customHeight="1" x14ac:dyDescent="0.2"/>
    <row r="3700" ht="12" customHeight="1" x14ac:dyDescent="0.2"/>
    <row r="3701" ht="12" customHeight="1" x14ac:dyDescent="0.2"/>
    <row r="3702" ht="12" customHeight="1" x14ac:dyDescent="0.2"/>
    <row r="3703" ht="12" customHeight="1" x14ac:dyDescent="0.2"/>
    <row r="3704" ht="12" customHeight="1" x14ac:dyDescent="0.2"/>
    <row r="3705" ht="12" customHeight="1" x14ac:dyDescent="0.2"/>
    <row r="3706" ht="12" customHeight="1" x14ac:dyDescent="0.2"/>
    <row r="3707" ht="12" customHeight="1" x14ac:dyDescent="0.2"/>
    <row r="3708" ht="12" customHeight="1" x14ac:dyDescent="0.2"/>
    <row r="3709" ht="12" customHeight="1" x14ac:dyDescent="0.2"/>
    <row r="3710" ht="12" customHeight="1" x14ac:dyDescent="0.2"/>
    <row r="3711" ht="12" customHeight="1" x14ac:dyDescent="0.2"/>
    <row r="3712" ht="12" customHeight="1" x14ac:dyDescent="0.2"/>
    <row r="3713" ht="12" customHeight="1" x14ac:dyDescent="0.2"/>
    <row r="3714" ht="12" customHeight="1" x14ac:dyDescent="0.2"/>
    <row r="3715" ht="12" customHeight="1" x14ac:dyDescent="0.2"/>
    <row r="3716" ht="12" customHeight="1" x14ac:dyDescent="0.2"/>
    <row r="3717" ht="12" customHeight="1" x14ac:dyDescent="0.2"/>
    <row r="3718" ht="12" customHeight="1" x14ac:dyDescent="0.2"/>
    <row r="3719" ht="12" customHeight="1" x14ac:dyDescent="0.2"/>
    <row r="3720" ht="12" customHeight="1" x14ac:dyDescent="0.2"/>
    <row r="3721" ht="12" customHeight="1" x14ac:dyDescent="0.2"/>
    <row r="3722" ht="12" customHeight="1" x14ac:dyDescent="0.2"/>
    <row r="3723" ht="12" customHeight="1" x14ac:dyDescent="0.2"/>
    <row r="3724" ht="12" customHeight="1" x14ac:dyDescent="0.2"/>
    <row r="3725" ht="12" customHeight="1" x14ac:dyDescent="0.2"/>
    <row r="3726" ht="12" customHeight="1" x14ac:dyDescent="0.2"/>
    <row r="3727" ht="12" customHeight="1" x14ac:dyDescent="0.2"/>
    <row r="3728" ht="12" customHeight="1" x14ac:dyDescent="0.2"/>
    <row r="3729" ht="12" customHeight="1" x14ac:dyDescent="0.2"/>
    <row r="3730" ht="12" customHeight="1" x14ac:dyDescent="0.2"/>
    <row r="3731" ht="12" customHeight="1" x14ac:dyDescent="0.2"/>
    <row r="3732" ht="12" customHeight="1" x14ac:dyDescent="0.2"/>
    <row r="3733" ht="12" customHeight="1" x14ac:dyDescent="0.2"/>
    <row r="3734" ht="12" customHeight="1" x14ac:dyDescent="0.2"/>
    <row r="3735" ht="12" customHeight="1" x14ac:dyDescent="0.2"/>
    <row r="3736" ht="12" customHeight="1" x14ac:dyDescent="0.2"/>
    <row r="3737" ht="12" customHeight="1" x14ac:dyDescent="0.2"/>
    <row r="3738" ht="12" customHeight="1" x14ac:dyDescent="0.2"/>
    <row r="3739" ht="12" customHeight="1" x14ac:dyDescent="0.2"/>
    <row r="3740" ht="12" customHeight="1" x14ac:dyDescent="0.2"/>
    <row r="3741" ht="12" customHeight="1" x14ac:dyDescent="0.2"/>
    <row r="3742" ht="12" customHeight="1" x14ac:dyDescent="0.2"/>
    <row r="3743" ht="12" customHeight="1" x14ac:dyDescent="0.2"/>
    <row r="3744" ht="12" customHeight="1" x14ac:dyDescent="0.2"/>
    <row r="3745" ht="12" customHeight="1" x14ac:dyDescent="0.2"/>
    <row r="3746" ht="12" customHeight="1" x14ac:dyDescent="0.2"/>
    <row r="3747" ht="12" customHeight="1" x14ac:dyDescent="0.2"/>
    <row r="3748" ht="12" customHeight="1" x14ac:dyDescent="0.2"/>
    <row r="3749" ht="12" customHeight="1" x14ac:dyDescent="0.2"/>
    <row r="3750" ht="12" customHeight="1" x14ac:dyDescent="0.2"/>
    <row r="3751" ht="12" customHeight="1" x14ac:dyDescent="0.2"/>
    <row r="3752" ht="12" customHeight="1" x14ac:dyDescent="0.2"/>
    <row r="3753" ht="12" customHeight="1" x14ac:dyDescent="0.2"/>
    <row r="3754" ht="12" customHeight="1" x14ac:dyDescent="0.2"/>
    <row r="3755" ht="12" customHeight="1" x14ac:dyDescent="0.2"/>
    <row r="3756" ht="12" customHeight="1" x14ac:dyDescent="0.2"/>
    <row r="3757" ht="12" customHeight="1" x14ac:dyDescent="0.2"/>
    <row r="3758" ht="12" customHeight="1" x14ac:dyDescent="0.2"/>
    <row r="3759" ht="12" customHeight="1" x14ac:dyDescent="0.2"/>
    <row r="3760" ht="12" customHeight="1" x14ac:dyDescent="0.2"/>
    <row r="3761" ht="12" customHeight="1" x14ac:dyDescent="0.2"/>
    <row r="3762" ht="12" customHeight="1" x14ac:dyDescent="0.2"/>
    <row r="3763" ht="12" customHeight="1" x14ac:dyDescent="0.2"/>
    <row r="3764" ht="12" customHeight="1" x14ac:dyDescent="0.2"/>
    <row r="3765" ht="12" customHeight="1" x14ac:dyDescent="0.2"/>
    <row r="3766" ht="12" customHeight="1" x14ac:dyDescent="0.2"/>
    <row r="3767" ht="12" customHeight="1" x14ac:dyDescent="0.2"/>
    <row r="3768" ht="12" customHeight="1" x14ac:dyDescent="0.2"/>
    <row r="3769" ht="12" customHeight="1" x14ac:dyDescent="0.2"/>
    <row r="3770" ht="12" customHeight="1" x14ac:dyDescent="0.2"/>
    <row r="3771" ht="12" customHeight="1" x14ac:dyDescent="0.2"/>
    <row r="3772" ht="12" customHeight="1" x14ac:dyDescent="0.2"/>
    <row r="3773" ht="12" customHeight="1" x14ac:dyDescent="0.2"/>
    <row r="3774" ht="12" customHeight="1" x14ac:dyDescent="0.2"/>
    <row r="3775" ht="12" customHeight="1" x14ac:dyDescent="0.2"/>
    <row r="3776" ht="12" customHeight="1" x14ac:dyDescent="0.2"/>
    <row r="3777" ht="12" customHeight="1" x14ac:dyDescent="0.2"/>
    <row r="3778" ht="12" customHeight="1" x14ac:dyDescent="0.2"/>
    <row r="3779" ht="12" customHeight="1" x14ac:dyDescent="0.2"/>
    <row r="3780" ht="12" customHeight="1" x14ac:dyDescent="0.2"/>
    <row r="3781" ht="12" customHeight="1" x14ac:dyDescent="0.2"/>
    <row r="3782" ht="12" customHeight="1" x14ac:dyDescent="0.2"/>
    <row r="3783" ht="12" customHeight="1" x14ac:dyDescent="0.2"/>
    <row r="3784" ht="12" customHeight="1" x14ac:dyDescent="0.2"/>
    <row r="3785" ht="12" customHeight="1" x14ac:dyDescent="0.2"/>
    <row r="3786" ht="12" customHeight="1" x14ac:dyDescent="0.2"/>
    <row r="3787" ht="12" customHeight="1" x14ac:dyDescent="0.2"/>
    <row r="3788" ht="12" customHeight="1" x14ac:dyDescent="0.2"/>
    <row r="3789" ht="12" customHeight="1" x14ac:dyDescent="0.2"/>
    <row r="3790" ht="12" customHeight="1" x14ac:dyDescent="0.2"/>
    <row r="3791" ht="12" customHeight="1" x14ac:dyDescent="0.2"/>
    <row r="3792" ht="12" customHeight="1" x14ac:dyDescent="0.2"/>
    <row r="3793" ht="12" customHeight="1" x14ac:dyDescent="0.2"/>
    <row r="3794" ht="12" customHeight="1" x14ac:dyDescent="0.2"/>
    <row r="3795" ht="12" customHeight="1" x14ac:dyDescent="0.2"/>
    <row r="3796" ht="12" customHeight="1" x14ac:dyDescent="0.2"/>
    <row r="3797" ht="12" customHeight="1" x14ac:dyDescent="0.2"/>
    <row r="3798" ht="12" customHeight="1" x14ac:dyDescent="0.2"/>
    <row r="3799" ht="12" customHeight="1" x14ac:dyDescent="0.2"/>
    <row r="3800" ht="12" customHeight="1" x14ac:dyDescent="0.2"/>
    <row r="3801" ht="12" customHeight="1" x14ac:dyDescent="0.2"/>
    <row r="3802" ht="12" customHeight="1" x14ac:dyDescent="0.2"/>
    <row r="3803" ht="12" customHeight="1" x14ac:dyDescent="0.2"/>
    <row r="3804" ht="12" customHeight="1" x14ac:dyDescent="0.2"/>
    <row r="3805" ht="12" customHeight="1" x14ac:dyDescent="0.2"/>
    <row r="3806" ht="12" customHeight="1" x14ac:dyDescent="0.2"/>
    <row r="3807" ht="12" customHeight="1" x14ac:dyDescent="0.2"/>
    <row r="3808" ht="12" customHeight="1" x14ac:dyDescent="0.2"/>
    <row r="3809" ht="12" customHeight="1" x14ac:dyDescent="0.2"/>
    <row r="3810" ht="12" customHeight="1" x14ac:dyDescent="0.2"/>
    <row r="3811" ht="12" customHeight="1" x14ac:dyDescent="0.2"/>
    <row r="3812" ht="12" customHeight="1" x14ac:dyDescent="0.2"/>
    <row r="3813" ht="12" customHeight="1" x14ac:dyDescent="0.2"/>
    <row r="3814" ht="12" customHeight="1" x14ac:dyDescent="0.2"/>
    <row r="3815" ht="12" customHeight="1" x14ac:dyDescent="0.2"/>
    <row r="3816" ht="12" customHeight="1" x14ac:dyDescent="0.2"/>
    <row r="3817" ht="12" customHeight="1" x14ac:dyDescent="0.2"/>
    <row r="3818" ht="12" customHeight="1" x14ac:dyDescent="0.2"/>
    <row r="3819" ht="12" customHeight="1" x14ac:dyDescent="0.2"/>
    <row r="3820" ht="12" customHeight="1" x14ac:dyDescent="0.2"/>
    <row r="3821" ht="12" customHeight="1" x14ac:dyDescent="0.2"/>
    <row r="3822" ht="12" customHeight="1" x14ac:dyDescent="0.2"/>
    <row r="3823" ht="12" customHeight="1" x14ac:dyDescent="0.2"/>
    <row r="3824" ht="12" customHeight="1" x14ac:dyDescent="0.2"/>
    <row r="3825" ht="12" customHeight="1" x14ac:dyDescent="0.2"/>
    <row r="3826" ht="12" customHeight="1" x14ac:dyDescent="0.2"/>
    <row r="3827" ht="12" customHeight="1" x14ac:dyDescent="0.2"/>
    <row r="3828" ht="12" customHeight="1" x14ac:dyDescent="0.2"/>
    <row r="3829" ht="12" customHeight="1" x14ac:dyDescent="0.2"/>
    <row r="3830" ht="12" customHeight="1" x14ac:dyDescent="0.2"/>
    <row r="3831" ht="12" customHeight="1" x14ac:dyDescent="0.2"/>
    <row r="3832" ht="12" customHeight="1" x14ac:dyDescent="0.2"/>
    <row r="3833" ht="12" customHeight="1" x14ac:dyDescent="0.2"/>
    <row r="3834" ht="12" customHeight="1" x14ac:dyDescent="0.2"/>
    <row r="3835" ht="12" customHeight="1" x14ac:dyDescent="0.2"/>
    <row r="3836" ht="12" customHeight="1" x14ac:dyDescent="0.2"/>
    <row r="3837" ht="12" customHeight="1" x14ac:dyDescent="0.2"/>
    <row r="3838" ht="12" customHeight="1" x14ac:dyDescent="0.2"/>
    <row r="3839" ht="12" customHeight="1" x14ac:dyDescent="0.2"/>
    <row r="3840" ht="12" customHeight="1" x14ac:dyDescent="0.2"/>
    <row r="3841" ht="12" customHeight="1" x14ac:dyDescent="0.2"/>
    <row r="3842" ht="12" customHeight="1" x14ac:dyDescent="0.2"/>
    <row r="3843" ht="12" customHeight="1" x14ac:dyDescent="0.2"/>
    <row r="3844" ht="12" customHeight="1" x14ac:dyDescent="0.2"/>
    <row r="3845" ht="12" customHeight="1" x14ac:dyDescent="0.2"/>
    <row r="3846" ht="12" customHeight="1" x14ac:dyDescent="0.2"/>
    <row r="3847" ht="12" customHeight="1" x14ac:dyDescent="0.2"/>
    <row r="3848" ht="12" customHeight="1" x14ac:dyDescent="0.2"/>
    <row r="3849" ht="12" customHeight="1" x14ac:dyDescent="0.2"/>
    <row r="3850" ht="12" customHeight="1" x14ac:dyDescent="0.2"/>
    <row r="3851" ht="12" customHeight="1" x14ac:dyDescent="0.2"/>
    <row r="3852" ht="12" customHeight="1" x14ac:dyDescent="0.2"/>
    <row r="3853" ht="12" customHeight="1" x14ac:dyDescent="0.2"/>
    <row r="3854" ht="12" customHeight="1" x14ac:dyDescent="0.2"/>
    <row r="3855" ht="12" customHeight="1" x14ac:dyDescent="0.2"/>
    <row r="3856" ht="12" customHeight="1" x14ac:dyDescent="0.2"/>
    <row r="3857" ht="12" customHeight="1" x14ac:dyDescent="0.2"/>
    <row r="3858" ht="12" customHeight="1" x14ac:dyDescent="0.2"/>
    <row r="3859" ht="12" customHeight="1" x14ac:dyDescent="0.2"/>
    <row r="3860" ht="12" customHeight="1" x14ac:dyDescent="0.2"/>
    <row r="3861" ht="12" customHeight="1" x14ac:dyDescent="0.2"/>
    <row r="3862" ht="12" customHeight="1" x14ac:dyDescent="0.2"/>
    <row r="3863" ht="12" customHeight="1" x14ac:dyDescent="0.2"/>
    <row r="3864" ht="12" customHeight="1" x14ac:dyDescent="0.2"/>
    <row r="3865" ht="12" customHeight="1" x14ac:dyDescent="0.2"/>
    <row r="3866" ht="12" customHeight="1" x14ac:dyDescent="0.2"/>
    <row r="3867" ht="12" customHeight="1" x14ac:dyDescent="0.2"/>
    <row r="3868" ht="12" customHeight="1" x14ac:dyDescent="0.2"/>
    <row r="3869" ht="12" customHeight="1" x14ac:dyDescent="0.2"/>
    <row r="3870" ht="12" customHeight="1" x14ac:dyDescent="0.2"/>
    <row r="3871" ht="12" customHeight="1" x14ac:dyDescent="0.2"/>
    <row r="3872" ht="12" customHeight="1" x14ac:dyDescent="0.2"/>
    <row r="3873" ht="12" customHeight="1" x14ac:dyDescent="0.2"/>
    <row r="3874" ht="12" customHeight="1" x14ac:dyDescent="0.2"/>
    <row r="3875" ht="12" customHeight="1" x14ac:dyDescent="0.2"/>
    <row r="3876" ht="12" customHeight="1" x14ac:dyDescent="0.2"/>
    <row r="3877" ht="12" customHeight="1" x14ac:dyDescent="0.2"/>
    <row r="3878" ht="12" customHeight="1" x14ac:dyDescent="0.2"/>
    <row r="3879" ht="12" customHeight="1" x14ac:dyDescent="0.2"/>
    <row r="3880" ht="12" customHeight="1" x14ac:dyDescent="0.2"/>
    <row r="3881" ht="12" customHeight="1" x14ac:dyDescent="0.2"/>
    <row r="3882" ht="12" customHeight="1" x14ac:dyDescent="0.2"/>
    <row r="3883" ht="12" customHeight="1" x14ac:dyDescent="0.2"/>
    <row r="3884" ht="12" customHeight="1" x14ac:dyDescent="0.2"/>
    <row r="3885" ht="12" customHeight="1" x14ac:dyDescent="0.2"/>
    <row r="3886" ht="12" customHeight="1" x14ac:dyDescent="0.2"/>
    <row r="3887" ht="12" customHeight="1" x14ac:dyDescent="0.2"/>
    <row r="3888" ht="12" customHeight="1" x14ac:dyDescent="0.2"/>
    <row r="3889" ht="12" customHeight="1" x14ac:dyDescent="0.2"/>
    <row r="3890" ht="12" customHeight="1" x14ac:dyDescent="0.2"/>
    <row r="3891" ht="12" customHeight="1" x14ac:dyDescent="0.2"/>
    <row r="3892" ht="12" customHeight="1" x14ac:dyDescent="0.2"/>
    <row r="3893" ht="12" customHeight="1" x14ac:dyDescent="0.2"/>
    <row r="3894" ht="12" customHeight="1" x14ac:dyDescent="0.2"/>
    <row r="3895" ht="12" customHeight="1" x14ac:dyDescent="0.2"/>
    <row r="3896" ht="12" customHeight="1" x14ac:dyDescent="0.2"/>
    <row r="3897" ht="12" customHeight="1" x14ac:dyDescent="0.2"/>
    <row r="3898" ht="12" customHeight="1" x14ac:dyDescent="0.2"/>
    <row r="3899" ht="12" customHeight="1" x14ac:dyDescent="0.2"/>
    <row r="3900" ht="12" customHeight="1" x14ac:dyDescent="0.2"/>
    <row r="3901" ht="12" customHeight="1" x14ac:dyDescent="0.2"/>
    <row r="3902" ht="12" customHeight="1" x14ac:dyDescent="0.2"/>
    <row r="3903" ht="12" customHeight="1" x14ac:dyDescent="0.2"/>
    <row r="3904" ht="12" customHeight="1" x14ac:dyDescent="0.2"/>
    <row r="3905" ht="12" customHeight="1" x14ac:dyDescent="0.2"/>
    <row r="3906" ht="12" customHeight="1" x14ac:dyDescent="0.2"/>
    <row r="3907" ht="12" customHeight="1" x14ac:dyDescent="0.2"/>
    <row r="3908" ht="12" customHeight="1" x14ac:dyDescent="0.2"/>
    <row r="3909" ht="12" customHeight="1" x14ac:dyDescent="0.2"/>
    <row r="3910" ht="12" customHeight="1" x14ac:dyDescent="0.2"/>
    <row r="3911" ht="12" customHeight="1" x14ac:dyDescent="0.2"/>
    <row r="3912" ht="12" customHeight="1" x14ac:dyDescent="0.2"/>
    <row r="3913" ht="12" customHeight="1" x14ac:dyDescent="0.2"/>
    <row r="3914" ht="12" customHeight="1" x14ac:dyDescent="0.2"/>
    <row r="3915" ht="12" customHeight="1" x14ac:dyDescent="0.2"/>
    <row r="3916" ht="12" customHeight="1" x14ac:dyDescent="0.2"/>
    <row r="3917" ht="12" customHeight="1" x14ac:dyDescent="0.2"/>
    <row r="3918" ht="12" customHeight="1" x14ac:dyDescent="0.2"/>
    <row r="3919" ht="12" customHeight="1" x14ac:dyDescent="0.2"/>
    <row r="3920" ht="12" customHeight="1" x14ac:dyDescent="0.2"/>
    <row r="3921" ht="12" customHeight="1" x14ac:dyDescent="0.2"/>
    <row r="3922" ht="12" customHeight="1" x14ac:dyDescent="0.2"/>
    <row r="3923" ht="12" customHeight="1" x14ac:dyDescent="0.2"/>
    <row r="3924" ht="12" customHeight="1" x14ac:dyDescent="0.2"/>
    <row r="3925" ht="12" customHeight="1" x14ac:dyDescent="0.2"/>
    <row r="3926" ht="12" customHeight="1" x14ac:dyDescent="0.2"/>
    <row r="3927" ht="12" customHeight="1" x14ac:dyDescent="0.2"/>
    <row r="3928" ht="12" customHeight="1" x14ac:dyDescent="0.2"/>
    <row r="3929" ht="12" customHeight="1" x14ac:dyDescent="0.2"/>
    <row r="3930" ht="12" customHeight="1" x14ac:dyDescent="0.2"/>
    <row r="3931" ht="12" customHeight="1" x14ac:dyDescent="0.2"/>
    <row r="3932" ht="12" customHeight="1" x14ac:dyDescent="0.2"/>
    <row r="3933" ht="12" customHeight="1" x14ac:dyDescent="0.2"/>
    <row r="3934" ht="12" customHeight="1" x14ac:dyDescent="0.2"/>
    <row r="3935" ht="12" customHeight="1" x14ac:dyDescent="0.2"/>
    <row r="3936" ht="12" customHeight="1" x14ac:dyDescent="0.2"/>
    <row r="3937" ht="12" customHeight="1" x14ac:dyDescent="0.2"/>
    <row r="3938" ht="12" customHeight="1" x14ac:dyDescent="0.2"/>
    <row r="3939" ht="12" customHeight="1" x14ac:dyDescent="0.2"/>
    <row r="3940" ht="12" customHeight="1" x14ac:dyDescent="0.2"/>
    <row r="3941" ht="12" customHeight="1" x14ac:dyDescent="0.2"/>
    <row r="3942" ht="12" customHeight="1" x14ac:dyDescent="0.2"/>
    <row r="3943" ht="12" customHeight="1" x14ac:dyDescent="0.2"/>
    <row r="3944" ht="12" customHeight="1" x14ac:dyDescent="0.2"/>
    <row r="3945" ht="12" customHeight="1" x14ac:dyDescent="0.2"/>
    <row r="3946" ht="12" customHeight="1" x14ac:dyDescent="0.2"/>
    <row r="3947" ht="12" customHeight="1" x14ac:dyDescent="0.2"/>
    <row r="3948" ht="12" customHeight="1" x14ac:dyDescent="0.2"/>
    <row r="3949" ht="12" customHeight="1" x14ac:dyDescent="0.2"/>
    <row r="3950" ht="12" customHeight="1" x14ac:dyDescent="0.2"/>
    <row r="3951" ht="12" customHeight="1" x14ac:dyDescent="0.2"/>
    <row r="3952" ht="12" customHeight="1" x14ac:dyDescent="0.2"/>
    <row r="3953" ht="12" customHeight="1" x14ac:dyDescent="0.2"/>
    <row r="3954" ht="12" customHeight="1" x14ac:dyDescent="0.2"/>
    <row r="3955" ht="12" customHeight="1" x14ac:dyDescent="0.2"/>
    <row r="3956" ht="12" customHeight="1" x14ac:dyDescent="0.2"/>
    <row r="3957" ht="12" customHeight="1" x14ac:dyDescent="0.2"/>
    <row r="3958" ht="12" customHeight="1" x14ac:dyDescent="0.2"/>
    <row r="3959" ht="12" customHeight="1" x14ac:dyDescent="0.2"/>
    <row r="3960" ht="12" customHeight="1" x14ac:dyDescent="0.2"/>
    <row r="3961" ht="12" customHeight="1" x14ac:dyDescent="0.2"/>
    <row r="3962" ht="12" customHeight="1" x14ac:dyDescent="0.2"/>
    <row r="3963" ht="12" customHeight="1" x14ac:dyDescent="0.2"/>
    <row r="3964" ht="12" customHeight="1" x14ac:dyDescent="0.2"/>
    <row r="3965" ht="12" customHeight="1" x14ac:dyDescent="0.2"/>
    <row r="3966" ht="12" customHeight="1" x14ac:dyDescent="0.2"/>
    <row r="3967" ht="12" customHeight="1" x14ac:dyDescent="0.2"/>
    <row r="3968" ht="12" customHeight="1" x14ac:dyDescent="0.2"/>
    <row r="3969" ht="12" customHeight="1" x14ac:dyDescent="0.2"/>
    <row r="3970" ht="12" customHeight="1" x14ac:dyDescent="0.2"/>
    <row r="3971" ht="12" customHeight="1" x14ac:dyDescent="0.2"/>
    <row r="3972" ht="12" customHeight="1" x14ac:dyDescent="0.2"/>
    <row r="3973" ht="12" customHeight="1" x14ac:dyDescent="0.2"/>
    <row r="3974" ht="12" customHeight="1" x14ac:dyDescent="0.2"/>
    <row r="3975" ht="12" customHeight="1" x14ac:dyDescent="0.2"/>
    <row r="3976" ht="12" customHeight="1" x14ac:dyDescent="0.2"/>
    <row r="3977" ht="12" customHeight="1" x14ac:dyDescent="0.2"/>
    <row r="3978" ht="12" customHeight="1" x14ac:dyDescent="0.2"/>
    <row r="3979" ht="12" customHeight="1" x14ac:dyDescent="0.2"/>
    <row r="3980" ht="12" customHeight="1" x14ac:dyDescent="0.2"/>
    <row r="3981" ht="12" customHeight="1" x14ac:dyDescent="0.2"/>
    <row r="3982" ht="12" customHeight="1" x14ac:dyDescent="0.2"/>
    <row r="3983" ht="12" customHeight="1" x14ac:dyDescent="0.2"/>
    <row r="3984" ht="12" customHeight="1" x14ac:dyDescent="0.2"/>
    <row r="3985" ht="12" customHeight="1" x14ac:dyDescent="0.2"/>
    <row r="3986" ht="12" customHeight="1" x14ac:dyDescent="0.2"/>
    <row r="3987" ht="12" customHeight="1" x14ac:dyDescent="0.2"/>
    <row r="3988" ht="12" customHeight="1" x14ac:dyDescent="0.2"/>
    <row r="3989" ht="12" customHeight="1" x14ac:dyDescent="0.2"/>
    <row r="3990" ht="12" customHeight="1" x14ac:dyDescent="0.2"/>
    <row r="3991" ht="12" customHeight="1" x14ac:dyDescent="0.2"/>
    <row r="3992" ht="12" customHeight="1" x14ac:dyDescent="0.2"/>
    <row r="3993" ht="12" customHeight="1" x14ac:dyDescent="0.2"/>
    <row r="3994" ht="12" customHeight="1" x14ac:dyDescent="0.2"/>
    <row r="3995" ht="12" customHeight="1" x14ac:dyDescent="0.2"/>
    <row r="3996" ht="12" customHeight="1" x14ac:dyDescent="0.2"/>
    <row r="3997" ht="12" customHeight="1" x14ac:dyDescent="0.2"/>
    <row r="3998" ht="12" customHeight="1" x14ac:dyDescent="0.2"/>
    <row r="3999" ht="12" customHeight="1" x14ac:dyDescent="0.2"/>
    <row r="4000" ht="12" customHeight="1" x14ac:dyDescent="0.2"/>
    <row r="4001" ht="12" customHeight="1" x14ac:dyDescent="0.2"/>
    <row r="4002" ht="12" customHeight="1" x14ac:dyDescent="0.2"/>
    <row r="4003" ht="12" customHeight="1" x14ac:dyDescent="0.2"/>
    <row r="4004" ht="12" customHeight="1" x14ac:dyDescent="0.2"/>
    <row r="4005" ht="12" customHeight="1" x14ac:dyDescent="0.2"/>
    <row r="4006" ht="12" customHeight="1" x14ac:dyDescent="0.2"/>
    <row r="4007" ht="12" customHeight="1" x14ac:dyDescent="0.2"/>
    <row r="4008" ht="12" customHeight="1" x14ac:dyDescent="0.2"/>
    <row r="4009" ht="12" customHeight="1" x14ac:dyDescent="0.2"/>
    <row r="4010" ht="12" customHeight="1" x14ac:dyDescent="0.2"/>
    <row r="4011" ht="12" customHeight="1" x14ac:dyDescent="0.2"/>
    <row r="4012" ht="12" customHeight="1" x14ac:dyDescent="0.2"/>
    <row r="4013" ht="12" customHeight="1" x14ac:dyDescent="0.2"/>
    <row r="4014" ht="12" customHeight="1" x14ac:dyDescent="0.2"/>
    <row r="4015" ht="12" customHeight="1" x14ac:dyDescent="0.2"/>
    <row r="4016" ht="12" customHeight="1" x14ac:dyDescent="0.2"/>
    <row r="4017" ht="12" customHeight="1" x14ac:dyDescent="0.2"/>
    <row r="4018" ht="12" customHeight="1" x14ac:dyDescent="0.2"/>
    <row r="4019" ht="12" customHeight="1" x14ac:dyDescent="0.2"/>
    <row r="4020" ht="12" customHeight="1" x14ac:dyDescent="0.2"/>
    <row r="4021" ht="12" customHeight="1" x14ac:dyDescent="0.2"/>
    <row r="4022" ht="12" customHeight="1" x14ac:dyDescent="0.2"/>
    <row r="4023" ht="12" customHeight="1" x14ac:dyDescent="0.2"/>
    <row r="4024" ht="12" customHeight="1" x14ac:dyDescent="0.2"/>
    <row r="4025" ht="12" customHeight="1" x14ac:dyDescent="0.2"/>
    <row r="4026" ht="12" customHeight="1" x14ac:dyDescent="0.2"/>
    <row r="4027" ht="12" customHeight="1" x14ac:dyDescent="0.2"/>
    <row r="4028" ht="12" customHeight="1" x14ac:dyDescent="0.2"/>
    <row r="4029" ht="12" customHeight="1" x14ac:dyDescent="0.2"/>
    <row r="4030" ht="12" customHeight="1" x14ac:dyDescent="0.2"/>
    <row r="4031" ht="12" customHeight="1" x14ac:dyDescent="0.2"/>
    <row r="4032" ht="12" customHeight="1" x14ac:dyDescent="0.2"/>
    <row r="4033" ht="12" customHeight="1" x14ac:dyDescent="0.2"/>
    <row r="4034" ht="12" customHeight="1" x14ac:dyDescent="0.2"/>
    <row r="4035" ht="12" customHeight="1" x14ac:dyDescent="0.2"/>
    <row r="4036" ht="12" customHeight="1" x14ac:dyDescent="0.2"/>
    <row r="4037" ht="12" customHeight="1" x14ac:dyDescent="0.2"/>
    <row r="4038" ht="12" customHeight="1" x14ac:dyDescent="0.2"/>
    <row r="4039" ht="12" customHeight="1" x14ac:dyDescent="0.2"/>
    <row r="4040" ht="12" customHeight="1" x14ac:dyDescent="0.2"/>
    <row r="4041" ht="12" customHeight="1" x14ac:dyDescent="0.2"/>
    <row r="4042" ht="12" customHeight="1" x14ac:dyDescent="0.2"/>
    <row r="4043" ht="12" customHeight="1" x14ac:dyDescent="0.2"/>
    <row r="4044" ht="12" customHeight="1" x14ac:dyDescent="0.2"/>
    <row r="4045" ht="12" customHeight="1" x14ac:dyDescent="0.2"/>
    <row r="4046" ht="12" customHeight="1" x14ac:dyDescent="0.2"/>
    <row r="4047" ht="12" customHeight="1" x14ac:dyDescent="0.2"/>
    <row r="4048" ht="12" customHeight="1" x14ac:dyDescent="0.2"/>
    <row r="4049" ht="12" customHeight="1" x14ac:dyDescent="0.2"/>
    <row r="4050" ht="12" customHeight="1" x14ac:dyDescent="0.2"/>
    <row r="4051" ht="12" customHeight="1" x14ac:dyDescent="0.2"/>
    <row r="4052" ht="12" customHeight="1" x14ac:dyDescent="0.2"/>
    <row r="4053" ht="12" customHeight="1" x14ac:dyDescent="0.2"/>
    <row r="4054" ht="12" customHeight="1" x14ac:dyDescent="0.2"/>
    <row r="4055" ht="12" customHeight="1" x14ac:dyDescent="0.2"/>
    <row r="4056" ht="12" customHeight="1" x14ac:dyDescent="0.2"/>
    <row r="4057" ht="12" customHeight="1" x14ac:dyDescent="0.2"/>
    <row r="4058" ht="12" customHeight="1" x14ac:dyDescent="0.2"/>
    <row r="4059" ht="12" customHeight="1" x14ac:dyDescent="0.2"/>
    <row r="4060" ht="12" customHeight="1" x14ac:dyDescent="0.2"/>
    <row r="4061" ht="12" customHeight="1" x14ac:dyDescent="0.2"/>
    <row r="4062" ht="12" customHeight="1" x14ac:dyDescent="0.2"/>
    <row r="4063" ht="12" customHeight="1" x14ac:dyDescent="0.2"/>
    <row r="4064" ht="12" customHeight="1" x14ac:dyDescent="0.2"/>
    <row r="4065" ht="12" customHeight="1" x14ac:dyDescent="0.2"/>
    <row r="4066" ht="12" customHeight="1" x14ac:dyDescent="0.2"/>
    <row r="4067" ht="12" customHeight="1" x14ac:dyDescent="0.2"/>
    <row r="4068" ht="12" customHeight="1" x14ac:dyDescent="0.2"/>
    <row r="4069" ht="12" customHeight="1" x14ac:dyDescent="0.2"/>
    <row r="4070" ht="12" customHeight="1" x14ac:dyDescent="0.2"/>
    <row r="4071" ht="12" customHeight="1" x14ac:dyDescent="0.2"/>
    <row r="4072" ht="12" customHeight="1" x14ac:dyDescent="0.2"/>
    <row r="4073" ht="12" customHeight="1" x14ac:dyDescent="0.2"/>
    <row r="4074" ht="12" customHeight="1" x14ac:dyDescent="0.2"/>
    <row r="4075" ht="12" customHeight="1" x14ac:dyDescent="0.2"/>
    <row r="4076" ht="12" customHeight="1" x14ac:dyDescent="0.2"/>
    <row r="4077" ht="12" customHeight="1" x14ac:dyDescent="0.2"/>
    <row r="4078" ht="12" customHeight="1" x14ac:dyDescent="0.2"/>
    <row r="4079" ht="12" customHeight="1" x14ac:dyDescent="0.2"/>
    <row r="4080" ht="12" customHeight="1" x14ac:dyDescent="0.2"/>
    <row r="4081" ht="12" customHeight="1" x14ac:dyDescent="0.2"/>
    <row r="4082" ht="12" customHeight="1" x14ac:dyDescent="0.2"/>
    <row r="4083" ht="12" customHeight="1" x14ac:dyDescent="0.2"/>
    <row r="4084" ht="12" customHeight="1" x14ac:dyDescent="0.2"/>
    <row r="4085" ht="12" customHeight="1" x14ac:dyDescent="0.2"/>
    <row r="4086" ht="12" customHeight="1" x14ac:dyDescent="0.2"/>
    <row r="4087" ht="12" customHeight="1" x14ac:dyDescent="0.2"/>
    <row r="4088" ht="12" customHeight="1" x14ac:dyDescent="0.2"/>
    <row r="4089" ht="12" customHeight="1" x14ac:dyDescent="0.2"/>
    <row r="4090" ht="12" customHeight="1" x14ac:dyDescent="0.2"/>
    <row r="4091" ht="12" customHeight="1" x14ac:dyDescent="0.2"/>
    <row r="4092" ht="12" customHeight="1" x14ac:dyDescent="0.2"/>
    <row r="4093" ht="12" customHeight="1" x14ac:dyDescent="0.2"/>
    <row r="4094" ht="12" customHeight="1" x14ac:dyDescent="0.2"/>
    <row r="4095" ht="12" customHeight="1" x14ac:dyDescent="0.2"/>
    <row r="4096" ht="12" customHeight="1" x14ac:dyDescent="0.2"/>
    <row r="4097" ht="12" customHeight="1" x14ac:dyDescent="0.2"/>
    <row r="4098" ht="12" customHeight="1" x14ac:dyDescent="0.2"/>
    <row r="4099" ht="12" customHeight="1" x14ac:dyDescent="0.2"/>
    <row r="4100" ht="12" customHeight="1" x14ac:dyDescent="0.2"/>
    <row r="4101" ht="12" customHeight="1" x14ac:dyDescent="0.2"/>
    <row r="4102" ht="12" customHeight="1" x14ac:dyDescent="0.2"/>
    <row r="4103" ht="12" customHeight="1" x14ac:dyDescent="0.2"/>
    <row r="4104" ht="12" customHeight="1" x14ac:dyDescent="0.2"/>
    <row r="4105" ht="12" customHeight="1" x14ac:dyDescent="0.2"/>
    <row r="4106" ht="12" customHeight="1" x14ac:dyDescent="0.2"/>
    <row r="4107" ht="12" customHeight="1" x14ac:dyDescent="0.2"/>
    <row r="4108" ht="12" customHeight="1" x14ac:dyDescent="0.2"/>
    <row r="4109" ht="12" customHeight="1" x14ac:dyDescent="0.2"/>
    <row r="4110" ht="12" customHeight="1" x14ac:dyDescent="0.2"/>
    <row r="4111" ht="12" customHeight="1" x14ac:dyDescent="0.2"/>
    <row r="4112" ht="12" customHeight="1" x14ac:dyDescent="0.2"/>
    <row r="4113" ht="12" customHeight="1" x14ac:dyDescent="0.2"/>
    <row r="4114" ht="12" customHeight="1" x14ac:dyDescent="0.2"/>
    <row r="4115" ht="12" customHeight="1" x14ac:dyDescent="0.2"/>
    <row r="4116" ht="12" customHeight="1" x14ac:dyDescent="0.2"/>
    <row r="4117" ht="12" customHeight="1" x14ac:dyDescent="0.2"/>
    <row r="4118" ht="12" customHeight="1" x14ac:dyDescent="0.2"/>
    <row r="4119" ht="12" customHeight="1" x14ac:dyDescent="0.2"/>
    <row r="4120" ht="12" customHeight="1" x14ac:dyDescent="0.2"/>
    <row r="4121" ht="12" customHeight="1" x14ac:dyDescent="0.2"/>
    <row r="4122" ht="12" customHeight="1" x14ac:dyDescent="0.2"/>
    <row r="4123" ht="12" customHeight="1" x14ac:dyDescent="0.2"/>
    <row r="4124" ht="12" customHeight="1" x14ac:dyDescent="0.2"/>
    <row r="4125" ht="12" customHeight="1" x14ac:dyDescent="0.2"/>
    <row r="4126" ht="12" customHeight="1" x14ac:dyDescent="0.2"/>
    <row r="4127" ht="12" customHeight="1" x14ac:dyDescent="0.2"/>
    <row r="4128" ht="12" customHeight="1" x14ac:dyDescent="0.2"/>
    <row r="4129" ht="12" customHeight="1" x14ac:dyDescent="0.2"/>
    <row r="4130" ht="12" customHeight="1" x14ac:dyDescent="0.2"/>
    <row r="4131" ht="12" customHeight="1" x14ac:dyDescent="0.2"/>
    <row r="4132" ht="12" customHeight="1" x14ac:dyDescent="0.2"/>
    <row r="4133" ht="12" customHeight="1" x14ac:dyDescent="0.2"/>
    <row r="4134" ht="12" customHeight="1" x14ac:dyDescent="0.2"/>
    <row r="4135" ht="12" customHeight="1" x14ac:dyDescent="0.2"/>
    <row r="4136" ht="12" customHeight="1" x14ac:dyDescent="0.2"/>
    <row r="4137" ht="12" customHeight="1" x14ac:dyDescent="0.2"/>
    <row r="4138" ht="12" customHeight="1" x14ac:dyDescent="0.2"/>
    <row r="4139" ht="12" customHeight="1" x14ac:dyDescent="0.2"/>
    <row r="4140" ht="12" customHeight="1" x14ac:dyDescent="0.2"/>
    <row r="4141" ht="12" customHeight="1" x14ac:dyDescent="0.2"/>
    <row r="4142" ht="12" customHeight="1" x14ac:dyDescent="0.2"/>
    <row r="4143" ht="12" customHeight="1" x14ac:dyDescent="0.2"/>
    <row r="4144" ht="12" customHeight="1" x14ac:dyDescent="0.2"/>
    <row r="4145" ht="12" customHeight="1" x14ac:dyDescent="0.2"/>
    <row r="4146" ht="12" customHeight="1" x14ac:dyDescent="0.2"/>
    <row r="4147" ht="12" customHeight="1" x14ac:dyDescent="0.2"/>
    <row r="4148" ht="12" customHeight="1" x14ac:dyDescent="0.2"/>
    <row r="4149" ht="12" customHeight="1" x14ac:dyDescent="0.2"/>
    <row r="4150" ht="12" customHeight="1" x14ac:dyDescent="0.2"/>
    <row r="4151" ht="12" customHeight="1" x14ac:dyDescent="0.2"/>
    <row r="4152" ht="12" customHeight="1" x14ac:dyDescent="0.2"/>
    <row r="4153" ht="12" customHeight="1" x14ac:dyDescent="0.2"/>
    <row r="4154" ht="12" customHeight="1" x14ac:dyDescent="0.2"/>
    <row r="4155" ht="12" customHeight="1" x14ac:dyDescent="0.2"/>
    <row r="4156" ht="12" customHeight="1" x14ac:dyDescent="0.2"/>
    <row r="4157" ht="12" customHeight="1" x14ac:dyDescent="0.2"/>
    <row r="4158" ht="12" customHeight="1" x14ac:dyDescent="0.2"/>
    <row r="4159" ht="12" customHeight="1" x14ac:dyDescent="0.2"/>
    <row r="4160" ht="12" customHeight="1" x14ac:dyDescent="0.2"/>
    <row r="4161" ht="12" customHeight="1" x14ac:dyDescent="0.2"/>
    <row r="4162" ht="12" customHeight="1" x14ac:dyDescent="0.2"/>
    <row r="4163" ht="12" customHeight="1" x14ac:dyDescent="0.2"/>
    <row r="4164" ht="12" customHeight="1" x14ac:dyDescent="0.2"/>
    <row r="4165" ht="12" customHeight="1" x14ac:dyDescent="0.2"/>
    <row r="4166" ht="12" customHeight="1" x14ac:dyDescent="0.2"/>
    <row r="4167" ht="12" customHeight="1" x14ac:dyDescent="0.2"/>
    <row r="4168" ht="12" customHeight="1" x14ac:dyDescent="0.2"/>
    <row r="4169" ht="12" customHeight="1" x14ac:dyDescent="0.2"/>
    <row r="4170" ht="12" customHeight="1" x14ac:dyDescent="0.2"/>
    <row r="4171" ht="12" customHeight="1" x14ac:dyDescent="0.2"/>
    <row r="4172" ht="12" customHeight="1" x14ac:dyDescent="0.2"/>
    <row r="4173" ht="12" customHeight="1" x14ac:dyDescent="0.2"/>
    <row r="4174" ht="12" customHeight="1" x14ac:dyDescent="0.2"/>
    <row r="4175" ht="12" customHeight="1" x14ac:dyDescent="0.2"/>
    <row r="4176" ht="12" customHeight="1" x14ac:dyDescent="0.2"/>
    <row r="4177" ht="12" customHeight="1" x14ac:dyDescent="0.2"/>
    <row r="4178" ht="12" customHeight="1" x14ac:dyDescent="0.2"/>
    <row r="4179" ht="12" customHeight="1" x14ac:dyDescent="0.2"/>
    <row r="4180" ht="12" customHeight="1" x14ac:dyDescent="0.2"/>
    <row r="4181" ht="12" customHeight="1" x14ac:dyDescent="0.2"/>
    <row r="4182" ht="12" customHeight="1" x14ac:dyDescent="0.2"/>
    <row r="4183" ht="12" customHeight="1" x14ac:dyDescent="0.2"/>
    <row r="4184" ht="12" customHeight="1" x14ac:dyDescent="0.2"/>
    <row r="4185" ht="12" customHeight="1" x14ac:dyDescent="0.2"/>
    <row r="4186" ht="12" customHeight="1" x14ac:dyDescent="0.2"/>
    <row r="4187" ht="12" customHeight="1" x14ac:dyDescent="0.2"/>
    <row r="4188" ht="12" customHeight="1" x14ac:dyDescent="0.2"/>
    <row r="4189" ht="12" customHeight="1" x14ac:dyDescent="0.2"/>
    <row r="4190" ht="12" customHeight="1" x14ac:dyDescent="0.2"/>
    <row r="4191" ht="12" customHeight="1" x14ac:dyDescent="0.2"/>
    <row r="4192" ht="12" customHeight="1" x14ac:dyDescent="0.2"/>
    <row r="4193" ht="12" customHeight="1" x14ac:dyDescent="0.2"/>
    <row r="4194" ht="12" customHeight="1" x14ac:dyDescent="0.2"/>
    <row r="4195" ht="12" customHeight="1" x14ac:dyDescent="0.2"/>
    <row r="4196" ht="12" customHeight="1" x14ac:dyDescent="0.2"/>
    <row r="4197" ht="12" customHeight="1" x14ac:dyDescent="0.2"/>
    <row r="4198" ht="12" customHeight="1" x14ac:dyDescent="0.2"/>
    <row r="4199" ht="12" customHeight="1" x14ac:dyDescent="0.2"/>
    <row r="4200" ht="12" customHeight="1" x14ac:dyDescent="0.2"/>
    <row r="4201" ht="12" customHeight="1" x14ac:dyDescent="0.2"/>
    <row r="4202" ht="12" customHeight="1" x14ac:dyDescent="0.2"/>
    <row r="4203" ht="12" customHeight="1" x14ac:dyDescent="0.2"/>
    <row r="4204" ht="12" customHeight="1" x14ac:dyDescent="0.2"/>
    <row r="4205" ht="12" customHeight="1" x14ac:dyDescent="0.2"/>
    <row r="4206" ht="12" customHeight="1" x14ac:dyDescent="0.2"/>
    <row r="4207" ht="12" customHeight="1" x14ac:dyDescent="0.2"/>
    <row r="4208" ht="12" customHeight="1" x14ac:dyDescent="0.2"/>
    <row r="4209" ht="12" customHeight="1" x14ac:dyDescent="0.2"/>
    <row r="4210" ht="12" customHeight="1" x14ac:dyDescent="0.2"/>
    <row r="4211" ht="12" customHeight="1" x14ac:dyDescent="0.2"/>
    <row r="4212" ht="12" customHeight="1" x14ac:dyDescent="0.2"/>
    <row r="4213" ht="12" customHeight="1" x14ac:dyDescent="0.2"/>
    <row r="4214" ht="12" customHeight="1" x14ac:dyDescent="0.2"/>
    <row r="4215" ht="12" customHeight="1" x14ac:dyDescent="0.2"/>
    <row r="4216" ht="12" customHeight="1" x14ac:dyDescent="0.2"/>
    <row r="4217" ht="12" customHeight="1" x14ac:dyDescent="0.2"/>
    <row r="4218" ht="12" customHeight="1" x14ac:dyDescent="0.2"/>
    <row r="4219" ht="12" customHeight="1" x14ac:dyDescent="0.2"/>
    <row r="4220" ht="12" customHeight="1" x14ac:dyDescent="0.2"/>
    <row r="4221" ht="12" customHeight="1" x14ac:dyDescent="0.2"/>
    <row r="4222" ht="12" customHeight="1" x14ac:dyDescent="0.2"/>
    <row r="4223" ht="12" customHeight="1" x14ac:dyDescent="0.2"/>
    <row r="4224" ht="12" customHeight="1" x14ac:dyDescent="0.2"/>
    <row r="4225" ht="12" customHeight="1" x14ac:dyDescent="0.2"/>
    <row r="4226" ht="12" customHeight="1" x14ac:dyDescent="0.2"/>
    <row r="4227" ht="12" customHeight="1" x14ac:dyDescent="0.2"/>
    <row r="4228" ht="12" customHeight="1" x14ac:dyDescent="0.2"/>
    <row r="4229" ht="12" customHeight="1" x14ac:dyDescent="0.2"/>
    <row r="4230" ht="12" customHeight="1" x14ac:dyDescent="0.2"/>
    <row r="4231" ht="12" customHeight="1" x14ac:dyDescent="0.2"/>
    <row r="4232" ht="12" customHeight="1" x14ac:dyDescent="0.2"/>
    <row r="4233" ht="12" customHeight="1" x14ac:dyDescent="0.2"/>
    <row r="4234" ht="12" customHeight="1" x14ac:dyDescent="0.2"/>
    <row r="4235" ht="12" customHeight="1" x14ac:dyDescent="0.2"/>
    <row r="4236" ht="12" customHeight="1" x14ac:dyDescent="0.2"/>
    <row r="4237" ht="12" customHeight="1" x14ac:dyDescent="0.2"/>
    <row r="4238" ht="12" customHeight="1" x14ac:dyDescent="0.2"/>
    <row r="4239" ht="12" customHeight="1" x14ac:dyDescent="0.2"/>
    <row r="4240" ht="12" customHeight="1" x14ac:dyDescent="0.2"/>
    <row r="4241" ht="12" customHeight="1" x14ac:dyDescent="0.2"/>
    <row r="4242" ht="12" customHeight="1" x14ac:dyDescent="0.2"/>
    <row r="4243" ht="12" customHeight="1" x14ac:dyDescent="0.2"/>
    <row r="4244" ht="12" customHeight="1" x14ac:dyDescent="0.2"/>
    <row r="4245" ht="12" customHeight="1" x14ac:dyDescent="0.2"/>
    <row r="4246" ht="12" customHeight="1" x14ac:dyDescent="0.2"/>
    <row r="4247" ht="12" customHeight="1" x14ac:dyDescent="0.2"/>
    <row r="4248" ht="12" customHeight="1" x14ac:dyDescent="0.2"/>
    <row r="4249" ht="12" customHeight="1" x14ac:dyDescent="0.2"/>
    <row r="4250" ht="12" customHeight="1" x14ac:dyDescent="0.2"/>
    <row r="4251" ht="12" customHeight="1" x14ac:dyDescent="0.2"/>
    <row r="4252" ht="12" customHeight="1" x14ac:dyDescent="0.2"/>
    <row r="4253" ht="12" customHeight="1" x14ac:dyDescent="0.2"/>
    <row r="4254" ht="12" customHeight="1" x14ac:dyDescent="0.2"/>
    <row r="4255" ht="12" customHeight="1" x14ac:dyDescent="0.2"/>
    <row r="4256" ht="12" customHeight="1" x14ac:dyDescent="0.2"/>
    <row r="4257" ht="12" customHeight="1" x14ac:dyDescent="0.2"/>
    <row r="4258" ht="12" customHeight="1" x14ac:dyDescent="0.2"/>
    <row r="4259" ht="12" customHeight="1" x14ac:dyDescent="0.2"/>
    <row r="4260" ht="12" customHeight="1" x14ac:dyDescent="0.2"/>
    <row r="4261" ht="12" customHeight="1" x14ac:dyDescent="0.2"/>
    <row r="4262" ht="12" customHeight="1" x14ac:dyDescent="0.2"/>
    <row r="4263" ht="12" customHeight="1" x14ac:dyDescent="0.2"/>
    <row r="4264" ht="12" customHeight="1" x14ac:dyDescent="0.2"/>
    <row r="4265" ht="12" customHeight="1" x14ac:dyDescent="0.2"/>
    <row r="4266" ht="12" customHeight="1" x14ac:dyDescent="0.2"/>
    <row r="4267" ht="12" customHeight="1" x14ac:dyDescent="0.2"/>
    <row r="4268" ht="12" customHeight="1" x14ac:dyDescent="0.2"/>
    <row r="4269" ht="12" customHeight="1" x14ac:dyDescent="0.2"/>
    <row r="4270" ht="12" customHeight="1" x14ac:dyDescent="0.2"/>
    <row r="4271" ht="12" customHeight="1" x14ac:dyDescent="0.2"/>
    <row r="4272" ht="12" customHeight="1" x14ac:dyDescent="0.2"/>
    <row r="4273" ht="12" customHeight="1" x14ac:dyDescent="0.2"/>
    <row r="4274" ht="12" customHeight="1" x14ac:dyDescent="0.2"/>
    <row r="4275" ht="12" customHeight="1" x14ac:dyDescent="0.2"/>
    <row r="4276" ht="12" customHeight="1" x14ac:dyDescent="0.2"/>
    <row r="4277" ht="12" customHeight="1" x14ac:dyDescent="0.2"/>
    <row r="4278" ht="12" customHeight="1" x14ac:dyDescent="0.2"/>
    <row r="4279" ht="12" customHeight="1" x14ac:dyDescent="0.2"/>
    <row r="4280" ht="12" customHeight="1" x14ac:dyDescent="0.2"/>
    <row r="4281" ht="12" customHeight="1" x14ac:dyDescent="0.2"/>
    <row r="4282" ht="12" customHeight="1" x14ac:dyDescent="0.2"/>
    <row r="4283" ht="12" customHeight="1" x14ac:dyDescent="0.2"/>
    <row r="4284" ht="12" customHeight="1" x14ac:dyDescent="0.2"/>
    <row r="4285" ht="12" customHeight="1" x14ac:dyDescent="0.2"/>
    <row r="4286" ht="12" customHeight="1" x14ac:dyDescent="0.2"/>
    <row r="4287" ht="12" customHeight="1" x14ac:dyDescent="0.2"/>
    <row r="4288" ht="12" customHeight="1" x14ac:dyDescent="0.2"/>
    <row r="4289" ht="12" customHeight="1" x14ac:dyDescent="0.2"/>
    <row r="4290" ht="12" customHeight="1" x14ac:dyDescent="0.2"/>
    <row r="4291" ht="12" customHeight="1" x14ac:dyDescent="0.2"/>
    <row r="4292" ht="12" customHeight="1" x14ac:dyDescent="0.2"/>
    <row r="4293" ht="12" customHeight="1" x14ac:dyDescent="0.2"/>
    <row r="4294" ht="12" customHeight="1" x14ac:dyDescent="0.2"/>
    <row r="4295" ht="12" customHeight="1" x14ac:dyDescent="0.2"/>
    <row r="4296" ht="12" customHeight="1" x14ac:dyDescent="0.2"/>
    <row r="4297" ht="12" customHeight="1" x14ac:dyDescent="0.2"/>
    <row r="4298" ht="12" customHeight="1" x14ac:dyDescent="0.2"/>
    <row r="4299" ht="12" customHeight="1" x14ac:dyDescent="0.2"/>
    <row r="4300" ht="12" customHeight="1" x14ac:dyDescent="0.2"/>
    <row r="4301" ht="12" customHeight="1" x14ac:dyDescent="0.2"/>
    <row r="4302" ht="12" customHeight="1" x14ac:dyDescent="0.2"/>
    <row r="4303" ht="12" customHeight="1" x14ac:dyDescent="0.2"/>
    <row r="4304" ht="12" customHeight="1" x14ac:dyDescent="0.2"/>
    <row r="4305" ht="12" customHeight="1" x14ac:dyDescent="0.2"/>
    <row r="4306" ht="12" customHeight="1" x14ac:dyDescent="0.2"/>
    <row r="4307" ht="12" customHeight="1" x14ac:dyDescent="0.2"/>
    <row r="4308" ht="12" customHeight="1" x14ac:dyDescent="0.2"/>
    <row r="4309" ht="12" customHeight="1" x14ac:dyDescent="0.2"/>
    <row r="4310" ht="12" customHeight="1" x14ac:dyDescent="0.2"/>
    <row r="4311" ht="12" customHeight="1" x14ac:dyDescent="0.2"/>
    <row r="4312" ht="12" customHeight="1" x14ac:dyDescent="0.2"/>
    <row r="4313" ht="12" customHeight="1" x14ac:dyDescent="0.2"/>
    <row r="4314" ht="12" customHeight="1" x14ac:dyDescent="0.2"/>
    <row r="4315" ht="12" customHeight="1" x14ac:dyDescent="0.2"/>
    <row r="4316" ht="12" customHeight="1" x14ac:dyDescent="0.2"/>
    <row r="4317" ht="12" customHeight="1" x14ac:dyDescent="0.2"/>
    <row r="4318" ht="12" customHeight="1" x14ac:dyDescent="0.2"/>
    <row r="4319" ht="12" customHeight="1" x14ac:dyDescent="0.2"/>
    <row r="4320" ht="12" customHeight="1" x14ac:dyDescent="0.2"/>
    <row r="4321" ht="12" customHeight="1" x14ac:dyDescent="0.2"/>
    <row r="4322" ht="12" customHeight="1" x14ac:dyDescent="0.2"/>
    <row r="4323" ht="12" customHeight="1" x14ac:dyDescent="0.2"/>
    <row r="4324" ht="12" customHeight="1" x14ac:dyDescent="0.2"/>
    <row r="4325" ht="12" customHeight="1" x14ac:dyDescent="0.2"/>
    <row r="4326" ht="12" customHeight="1" x14ac:dyDescent="0.2"/>
    <row r="4327" ht="12" customHeight="1" x14ac:dyDescent="0.2"/>
    <row r="4328" ht="12" customHeight="1" x14ac:dyDescent="0.2"/>
    <row r="4329" ht="12" customHeight="1" x14ac:dyDescent="0.2"/>
    <row r="4330" ht="12" customHeight="1" x14ac:dyDescent="0.2"/>
    <row r="4331" ht="12" customHeight="1" x14ac:dyDescent="0.2"/>
    <row r="4332" ht="12" customHeight="1" x14ac:dyDescent="0.2"/>
    <row r="4333" ht="12" customHeight="1" x14ac:dyDescent="0.2"/>
    <row r="4334" ht="12" customHeight="1" x14ac:dyDescent="0.2"/>
    <row r="4335" ht="12" customHeight="1" x14ac:dyDescent="0.2"/>
    <row r="4336" ht="12" customHeight="1" x14ac:dyDescent="0.2"/>
    <row r="4337" ht="12" customHeight="1" x14ac:dyDescent="0.2"/>
    <row r="4338" ht="12" customHeight="1" x14ac:dyDescent="0.2"/>
    <row r="4339" ht="12" customHeight="1" x14ac:dyDescent="0.2"/>
    <row r="4340" ht="12" customHeight="1" x14ac:dyDescent="0.2"/>
    <row r="4341" ht="12" customHeight="1" x14ac:dyDescent="0.2"/>
    <row r="4342" ht="12" customHeight="1" x14ac:dyDescent="0.2"/>
    <row r="4343" ht="12" customHeight="1" x14ac:dyDescent="0.2"/>
    <row r="4344" ht="12" customHeight="1" x14ac:dyDescent="0.2"/>
    <row r="4345" ht="12" customHeight="1" x14ac:dyDescent="0.2"/>
    <row r="4346" ht="12" customHeight="1" x14ac:dyDescent="0.2"/>
    <row r="4347" ht="12" customHeight="1" x14ac:dyDescent="0.2"/>
    <row r="4348" ht="12" customHeight="1" x14ac:dyDescent="0.2"/>
    <row r="4349" ht="12" customHeight="1" x14ac:dyDescent="0.2"/>
    <row r="4350" ht="12" customHeight="1" x14ac:dyDescent="0.2"/>
    <row r="4351" ht="12" customHeight="1" x14ac:dyDescent="0.2"/>
    <row r="4352" ht="12" customHeight="1" x14ac:dyDescent="0.2"/>
    <row r="4353" ht="12" customHeight="1" x14ac:dyDescent="0.2"/>
    <row r="4354" ht="12" customHeight="1" x14ac:dyDescent="0.2"/>
    <row r="4355" ht="12" customHeight="1" x14ac:dyDescent="0.2"/>
    <row r="4356" ht="12" customHeight="1" x14ac:dyDescent="0.2"/>
    <row r="4357" ht="12" customHeight="1" x14ac:dyDescent="0.2"/>
    <row r="4358" ht="12" customHeight="1" x14ac:dyDescent="0.2"/>
    <row r="4359" ht="12" customHeight="1" x14ac:dyDescent="0.2"/>
    <row r="4360" ht="12" customHeight="1" x14ac:dyDescent="0.2"/>
    <row r="4361" ht="12" customHeight="1" x14ac:dyDescent="0.2"/>
    <row r="4362" ht="12" customHeight="1" x14ac:dyDescent="0.2"/>
    <row r="4363" ht="12" customHeight="1" x14ac:dyDescent="0.2"/>
    <row r="4364" ht="12" customHeight="1" x14ac:dyDescent="0.2"/>
    <row r="4365" ht="12" customHeight="1" x14ac:dyDescent="0.2"/>
    <row r="4366" ht="12" customHeight="1" x14ac:dyDescent="0.2"/>
    <row r="4367" ht="12" customHeight="1" x14ac:dyDescent="0.2"/>
    <row r="4368" ht="12" customHeight="1" x14ac:dyDescent="0.2"/>
    <row r="4369" ht="12" customHeight="1" x14ac:dyDescent="0.2"/>
    <row r="4370" ht="12" customHeight="1" x14ac:dyDescent="0.2"/>
    <row r="4371" ht="12" customHeight="1" x14ac:dyDescent="0.2"/>
    <row r="4372" ht="12" customHeight="1" x14ac:dyDescent="0.2"/>
    <row r="4373" ht="12" customHeight="1" x14ac:dyDescent="0.2"/>
    <row r="4374" ht="12" customHeight="1" x14ac:dyDescent="0.2"/>
    <row r="4375" ht="12" customHeight="1" x14ac:dyDescent="0.2"/>
    <row r="4376" ht="12" customHeight="1" x14ac:dyDescent="0.2"/>
    <row r="4377" ht="12" customHeight="1" x14ac:dyDescent="0.2"/>
    <row r="4378" ht="12" customHeight="1" x14ac:dyDescent="0.2"/>
    <row r="4379" ht="12" customHeight="1" x14ac:dyDescent="0.2"/>
    <row r="4380" ht="12" customHeight="1" x14ac:dyDescent="0.2"/>
    <row r="4381" ht="12" customHeight="1" x14ac:dyDescent="0.2"/>
    <row r="4382" ht="12" customHeight="1" x14ac:dyDescent="0.2"/>
    <row r="4383" ht="12" customHeight="1" x14ac:dyDescent="0.2"/>
    <row r="4384" ht="12" customHeight="1" x14ac:dyDescent="0.2"/>
    <row r="4385" ht="12" customHeight="1" x14ac:dyDescent="0.2"/>
    <row r="4386" ht="12" customHeight="1" x14ac:dyDescent="0.2"/>
    <row r="4387" ht="12" customHeight="1" x14ac:dyDescent="0.2"/>
    <row r="4388" ht="12" customHeight="1" x14ac:dyDescent="0.2"/>
    <row r="4389" ht="12" customHeight="1" x14ac:dyDescent="0.2"/>
    <row r="4390" ht="12" customHeight="1" x14ac:dyDescent="0.2"/>
    <row r="4391" ht="12" customHeight="1" x14ac:dyDescent="0.2"/>
    <row r="4392" ht="12" customHeight="1" x14ac:dyDescent="0.2"/>
    <row r="4393" ht="12" customHeight="1" x14ac:dyDescent="0.2"/>
    <row r="4394" ht="12" customHeight="1" x14ac:dyDescent="0.2"/>
    <row r="4395" ht="12" customHeight="1" x14ac:dyDescent="0.2"/>
    <row r="4396" ht="12" customHeight="1" x14ac:dyDescent="0.2"/>
    <row r="4397" ht="12" customHeight="1" x14ac:dyDescent="0.2"/>
    <row r="4398" ht="12" customHeight="1" x14ac:dyDescent="0.2"/>
    <row r="4399" ht="12" customHeight="1" x14ac:dyDescent="0.2"/>
    <row r="4400" ht="12" customHeight="1" x14ac:dyDescent="0.2"/>
    <row r="4401" ht="12" customHeight="1" x14ac:dyDescent="0.2"/>
    <row r="4402" ht="12" customHeight="1" x14ac:dyDescent="0.2"/>
    <row r="4403" ht="12" customHeight="1" x14ac:dyDescent="0.2"/>
    <row r="4404" ht="12" customHeight="1" x14ac:dyDescent="0.2"/>
    <row r="4405" ht="12" customHeight="1" x14ac:dyDescent="0.2"/>
    <row r="4406" ht="12" customHeight="1" x14ac:dyDescent="0.2"/>
    <row r="4407" ht="12" customHeight="1" x14ac:dyDescent="0.2"/>
    <row r="4408" ht="12" customHeight="1" x14ac:dyDescent="0.2"/>
    <row r="4409" ht="12" customHeight="1" x14ac:dyDescent="0.2"/>
    <row r="4410" ht="12" customHeight="1" x14ac:dyDescent="0.2"/>
    <row r="4411" ht="12" customHeight="1" x14ac:dyDescent="0.2"/>
    <row r="4412" ht="12" customHeight="1" x14ac:dyDescent="0.2"/>
    <row r="4413" ht="12" customHeight="1" x14ac:dyDescent="0.2"/>
    <row r="4414" ht="12" customHeight="1" x14ac:dyDescent="0.2"/>
    <row r="4415" ht="12" customHeight="1" x14ac:dyDescent="0.2"/>
    <row r="4416" ht="12" customHeight="1" x14ac:dyDescent="0.2"/>
    <row r="4417" ht="12" customHeight="1" x14ac:dyDescent="0.2"/>
    <row r="4418" ht="12" customHeight="1" x14ac:dyDescent="0.2"/>
    <row r="4419" ht="12" customHeight="1" x14ac:dyDescent="0.2"/>
    <row r="4420" ht="12" customHeight="1" x14ac:dyDescent="0.2"/>
    <row r="4421" ht="12" customHeight="1" x14ac:dyDescent="0.2"/>
    <row r="4422" ht="12" customHeight="1" x14ac:dyDescent="0.2"/>
    <row r="4423" ht="12" customHeight="1" x14ac:dyDescent="0.2"/>
    <row r="4424" ht="12" customHeight="1" x14ac:dyDescent="0.2"/>
    <row r="4425" ht="12" customHeight="1" x14ac:dyDescent="0.2"/>
    <row r="4426" ht="12" customHeight="1" x14ac:dyDescent="0.2"/>
    <row r="4427" ht="12" customHeight="1" x14ac:dyDescent="0.2"/>
    <row r="4428" ht="12" customHeight="1" x14ac:dyDescent="0.2"/>
    <row r="4429" ht="12" customHeight="1" x14ac:dyDescent="0.2"/>
    <row r="4430" ht="12" customHeight="1" x14ac:dyDescent="0.2"/>
    <row r="4431" ht="12" customHeight="1" x14ac:dyDescent="0.2"/>
    <row r="4432" ht="12" customHeight="1" x14ac:dyDescent="0.2"/>
    <row r="4433" ht="12" customHeight="1" x14ac:dyDescent="0.2"/>
    <row r="4434" ht="12" customHeight="1" x14ac:dyDescent="0.2"/>
    <row r="4435" ht="12" customHeight="1" x14ac:dyDescent="0.2"/>
    <row r="4436" ht="12" customHeight="1" x14ac:dyDescent="0.2"/>
    <row r="4437" ht="12" customHeight="1" x14ac:dyDescent="0.2"/>
    <row r="4438" ht="12" customHeight="1" x14ac:dyDescent="0.2"/>
    <row r="4439" ht="12" customHeight="1" x14ac:dyDescent="0.2"/>
    <row r="4440" ht="12" customHeight="1" x14ac:dyDescent="0.2"/>
    <row r="4441" ht="12" customHeight="1" x14ac:dyDescent="0.2"/>
    <row r="4442" ht="12" customHeight="1" x14ac:dyDescent="0.2"/>
    <row r="4443" ht="12" customHeight="1" x14ac:dyDescent="0.2"/>
    <row r="4444" ht="12" customHeight="1" x14ac:dyDescent="0.2"/>
    <row r="4445" ht="12" customHeight="1" x14ac:dyDescent="0.2"/>
    <row r="4446" ht="12" customHeight="1" x14ac:dyDescent="0.2"/>
    <row r="4447" ht="12" customHeight="1" x14ac:dyDescent="0.2"/>
    <row r="4448" ht="12" customHeight="1" x14ac:dyDescent="0.2"/>
    <row r="4449" ht="12" customHeight="1" x14ac:dyDescent="0.2"/>
    <row r="4450" ht="12" customHeight="1" x14ac:dyDescent="0.2"/>
    <row r="4451" ht="12" customHeight="1" x14ac:dyDescent="0.2"/>
    <row r="4452" ht="12" customHeight="1" x14ac:dyDescent="0.2"/>
    <row r="4453" ht="12" customHeight="1" x14ac:dyDescent="0.2"/>
    <row r="4454" ht="12" customHeight="1" x14ac:dyDescent="0.2"/>
    <row r="4455" ht="12" customHeight="1" x14ac:dyDescent="0.2"/>
    <row r="4456" ht="12" customHeight="1" x14ac:dyDescent="0.2"/>
    <row r="4457" ht="12" customHeight="1" x14ac:dyDescent="0.2"/>
    <row r="4458" ht="12" customHeight="1" x14ac:dyDescent="0.2"/>
    <row r="4459" ht="12" customHeight="1" x14ac:dyDescent="0.2"/>
    <row r="4460" ht="12" customHeight="1" x14ac:dyDescent="0.2"/>
    <row r="4461" ht="12" customHeight="1" x14ac:dyDescent="0.2"/>
    <row r="4462" ht="12" customHeight="1" x14ac:dyDescent="0.2"/>
    <row r="4463" ht="12" customHeight="1" x14ac:dyDescent="0.2"/>
    <row r="4464" ht="12" customHeight="1" x14ac:dyDescent="0.2"/>
    <row r="4465" ht="12" customHeight="1" x14ac:dyDescent="0.2"/>
    <row r="4466" ht="12" customHeight="1" x14ac:dyDescent="0.2"/>
    <row r="4467" ht="12" customHeight="1" x14ac:dyDescent="0.2"/>
    <row r="4468" ht="12" customHeight="1" x14ac:dyDescent="0.2"/>
    <row r="4469" ht="12" customHeight="1" x14ac:dyDescent="0.2"/>
    <row r="4470" ht="12" customHeight="1" x14ac:dyDescent="0.2"/>
    <row r="4471" ht="12" customHeight="1" x14ac:dyDescent="0.2"/>
    <row r="4472" ht="12" customHeight="1" x14ac:dyDescent="0.2"/>
    <row r="4473" ht="12" customHeight="1" x14ac:dyDescent="0.2"/>
    <row r="4474" ht="12" customHeight="1" x14ac:dyDescent="0.2"/>
    <row r="4475" ht="12" customHeight="1" x14ac:dyDescent="0.2"/>
    <row r="4476" ht="12" customHeight="1" x14ac:dyDescent="0.2"/>
    <row r="4477" ht="12" customHeight="1" x14ac:dyDescent="0.2"/>
    <row r="4478" ht="12" customHeight="1" x14ac:dyDescent="0.2"/>
    <row r="4479" ht="12" customHeight="1" x14ac:dyDescent="0.2"/>
    <row r="4480" ht="12" customHeight="1" x14ac:dyDescent="0.2"/>
    <row r="4481" ht="12" customHeight="1" x14ac:dyDescent="0.2"/>
    <row r="4482" ht="12" customHeight="1" x14ac:dyDescent="0.2"/>
    <row r="4483" ht="12" customHeight="1" x14ac:dyDescent="0.2"/>
    <row r="4484" ht="12" customHeight="1" x14ac:dyDescent="0.2"/>
    <row r="4485" ht="12" customHeight="1" x14ac:dyDescent="0.2"/>
    <row r="4486" ht="12" customHeight="1" x14ac:dyDescent="0.2"/>
    <row r="4487" ht="12" customHeight="1" x14ac:dyDescent="0.2"/>
    <row r="4488" ht="12" customHeight="1" x14ac:dyDescent="0.2"/>
    <row r="4489" ht="12" customHeight="1" x14ac:dyDescent="0.2"/>
    <row r="4490" ht="12" customHeight="1" x14ac:dyDescent="0.2"/>
    <row r="4491" ht="12" customHeight="1" x14ac:dyDescent="0.2"/>
    <row r="4492" ht="12" customHeight="1" x14ac:dyDescent="0.2"/>
    <row r="4493" ht="12" customHeight="1" x14ac:dyDescent="0.2"/>
    <row r="4494" ht="12" customHeight="1" x14ac:dyDescent="0.2"/>
    <row r="4495" ht="12" customHeight="1" x14ac:dyDescent="0.2"/>
    <row r="4496" ht="12" customHeight="1" x14ac:dyDescent="0.2"/>
    <row r="4497" ht="12" customHeight="1" x14ac:dyDescent="0.2"/>
    <row r="4498" ht="12" customHeight="1" x14ac:dyDescent="0.2"/>
    <row r="4499" ht="12" customHeight="1" x14ac:dyDescent="0.2"/>
    <row r="4500" ht="12" customHeight="1" x14ac:dyDescent="0.2"/>
    <row r="4501" ht="12" customHeight="1" x14ac:dyDescent="0.2"/>
    <row r="4502" ht="12" customHeight="1" x14ac:dyDescent="0.2"/>
    <row r="4503" ht="12" customHeight="1" x14ac:dyDescent="0.2"/>
    <row r="4504" ht="12" customHeight="1" x14ac:dyDescent="0.2"/>
    <row r="4505" ht="12" customHeight="1" x14ac:dyDescent="0.2"/>
    <row r="4506" ht="12" customHeight="1" x14ac:dyDescent="0.2"/>
    <row r="4507" ht="12" customHeight="1" x14ac:dyDescent="0.2"/>
    <row r="4508" ht="12" customHeight="1" x14ac:dyDescent="0.2"/>
    <row r="4509" ht="12" customHeight="1" x14ac:dyDescent="0.2"/>
    <row r="4510" ht="12" customHeight="1" x14ac:dyDescent="0.2"/>
    <row r="4511" ht="12" customHeight="1" x14ac:dyDescent="0.2"/>
    <row r="4512" ht="12" customHeight="1" x14ac:dyDescent="0.2"/>
    <row r="4513" ht="12" customHeight="1" x14ac:dyDescent="0.2"/>
    <row r="4514" ht="12" customHeight="1" x14ac:dyDescent="0.2"/>
    <row r="4515" ht="12" customHeight="1" x14ac:dyDescent="0.2"/>
    <row r="4516" ht="12" customHeight="1" x14ac:dyDescent="0.2"/>
    <row r="4517" ht="12" customHeight="1" x14ac:dyDescent="0.2"/>
    <row r="4518" ht="12" customHeight="1" x14ac:dyDescent="0.2"/>
    <row r="4519" ht="12" customHeight="1" x14ac:dyDescent="0.2"/>
    <row r="4520" ht="12" customHeight="1" x14ac:dyDescent="0.2"/>
    <row r="4521" ht="12" customHeight="1" x14ac:dyDescent="0.2"/>
    <row r="4522" ht="12" customHeight="1" x14ac:dyDescent="0.2"/>
    <row r="4523" ht="12" customHeight="1" x14ac:dyDescent="0.2"/>
    <row r="4524" ht="12" customHeight="1" x14ac:dyDescent="0.2"/>
    <row r="4525" ht="12" customHeight="1" x14ac:dyDescent="0.2"/>
    <row r="4526" ht="12" customHeight="1" x14ac:dyDescent="0.2"/>
    <row r="4527" ht="12" customHeight="1" x14ac:dyDescent="0.2"/>
    <row r="4528" ht="12" customHeight="1" x14ac:dyDescent="0.2"/>
    <row r="4529" ht="12" customHeight="1" x14ac:dyDescent="0.2"/>
    <row r="4530" ht="12" customHeight="1" x14ac:dyDescent="0.2"/>
    <row r="4531" ht="12" customHeight="1" x14ac:dyDescent="0.2"/>
    <row r="4532" ht="12" customHeight="1" x14ac:dyDescent="0.2"/>
    <row r="4533" ht="12" customHeight="1" x14ac:dyDescent="0.2"/>
    <row r="4534" ht="12" customHeight="1" x14ac:dyDescent="0.2"/>
    <row r="4535" ht="12" customHeight="1" x14ac:dyDescent="0.2"/>
    <row r="4536" ht="12" customHeight="1" x14ac:dyDescent="0.2"/>
    <row r="4537" ht="12" customHeight="1" x14ac:dyDescent="0.2"/>
    <row r="4538" ht="12" customHeight="1" x14ac:dyDescent="0.2"/>
    <row r="4539" ht="12" customHeight="1" x14ac:dyDescent="0.2"/>
    <row r="4540" ht="12" customHeight="1" x14ac:dyDescent="0.2"/>
    <row r="4541" ht="12" customHeight="1" x14ac:dyDescent="0.2"/>
    <row r="4542" ht="12" customHeight="1" x14ac:dyDescent="0.2"/>
    <row r="4543" ht="12" customHeight="1" x14ac:dyDescent="0.2"/>
    <row r="4544" ht="12" customHeight="1" x14ac:dyDescent="0.2"/>
    <row r="4545" ht="12" customHeight="1" x14ac:dyDescent="0.2"/>
    <row r="4546" ht="12" customHeight="1" x14ac:dyDescent="0.2"/>
    <row r="4547" ht="12" customHeight="1" x14ac:dyDescent="0.2"/>
    <row r="4548" ht="12" customHeight="1" x14ac:dyDescent="0.2"/>
    <row r="4549" ht="12" customHeight="1" x14ac:dyDescent="0.2"/>
    <row r="4550" ht="12" customHeight="1" x14ac:dyDescent="0.2"/>
    <row r="4551" ht="12" customHeight="1" x14ac:dyDescent="0.2"/>
    <row r="4552" ht="12" customHeight="1" x14ac:dyDescent="0.2"/>
    <row r="4553" ht="12" customHeight="1" x14ac:dyDescent="0.2"/>
    <row r="4554" ht="12" customHeight="1" x14ac:dyDescent="0.2"/>
    <row r="4555" ht="12" customHeight="1" x14ac:dyDescent="0.2"/>
    <row r="4556" ht="12" customHeight="1" x14ac:dyDescent="0.2"/>
    <row r="4557" ht="12" customHeight="1" x14ac:dyDescent="0.2"/>
    <row r="4558" ht="12" customHeight="1" x14ac:dyDescent="0.2"/>
    <row r="4559" ht="12" customHeight="1" x14ac:dyDescent="0.2"/>
    <row r="4560" ht="12" customHeight="1" x14ac:dyDescent="0.2"/>
    <row r="4561" ht="12" customHeight="1" x14ac:dyDescent="0.2"/>
    <row r="4562" ht="12" customHeight="1" x14ac:dyDescent="0.2"/>
    <row r="4563" ht="12" customHeight="1" x14ac:dyDescent="0.2"/>
    <row r="4564" ht="12" customHeight="1" x14ac:dyDescent="0.2"/>
    <row r="4565" ht="12" customHeight="1" x14ac:dyDescent="0.2"/>
    <row r="4566" ht="12" customHeight="1" x14ac:dyDescent="0.2"/>
    <row r="4567" ht="12" customHeight="1" x14ac:dyDescent="0.2"/>
    <row r="4568" ht="12" customHeight="1" x14ac:dyDescent="0.2"/>
    <row r="4569" ht="12" customHeight="1" x14ac:dyDescent="0.2"/>
    <row r="4570" ht="12" customHeight="1" x14ac:dyDescent="0.2"/>
    <row r="4571" ht="12" customHeight="1" x14ac:dyDescent="0.2"/>
    <row r="4572" ht="12" customHeight="1" x14ac:dyDescent="0.2"/>
    <row r="4573" ht="12" customHeight="1" x14ac:dyDescent="0.2"/>
    <row r="4574" ht="12" customHeight="1" x14ac:dyDescent="0.2"/>
    <row r="4575" ht="12" customHeight="1" x14ac:dyDescent="0.2"/>
    <row r="4576" ht="12" customHeight="1" x14ac:dyDescent="0.2"/>
    <row r="4577" ht="12" customHeight="1" x14ac:dyDescent="0.2"/>
    <row r="4578" ht="12" customHeight="1" x14ac:dyDescent="0.2"/>
    <row r="4579" ht="12" customHeight="1" x14ac:dyDescent="0.2"/>
    <row r="4580" ht="12" customHeight="1" x14ac:dyDescent="0.2"/>
    <row r="4581" ht="12" customHeight="1" x14ac:dyDescent="0.2"/>
    <row r="4582" ht="12" customHeight="1" x14ac:dyDescent="0.2"/>
    <row r="4583" ht="12" customHeight="1" x14ac:dyDescent="0.2"/>
    <row r="4584" ht="12" customHeight="1" x14ac:dyDescent="0.2"/>
    <row r="4585" ht="12" customHeight="1" x14ac:dyDescent="0.2"/>
    <row r="4586" ht="12" customHeight="1" x14ac:dyDescent="0.2"/>
    <row r="4587" ht="12" customHeight="1" x14ac:dyDescent="0.2"/>
    <row r="4588" ht="12" customHeight="1" x14ac:dyDescent="0.2"/>
    <row r="4589" ht="12" customHeight="1" x14ac:dyDescent="0.2"/>
    <row r="4590" ht="12" customHeight="1" x14ac:dyDescent="0.2"/>
    <row r="4591" ht="12" customHeight="1" x14ac:dyDescent="0.2"/>
    <row r="4592" ht="12" customHeight="1" x14ac:dyDescent="0.2"/>
    <row r="4593" ht="12" customHeight="1" x14ac:dyDescent="0.2"/>
    <row r="4594" ht="12" customHeight="1" x14ac:dyDescent="0.2"/>
    <row r="4595" ht="12" customHeight="1" x14ac:dyDescent="0.2"/>
    <row r="4596" ht="12" customHeight="1" x14ac:dyDescent="0.2"/>
    <row r="4597" ht="12" customHeight="1" x14ac:dyDescent="0.2"/>
    <row r="4598" ht="12" customHeight="1" x14ac:dyDescent="0.2"/>
    <row r="4599" ht="12" customHeight="1" x14ac:dyDescent="0.2"/>
    <row r="4600" ht="12" customHeight="1" x14ac:dyDescent="0.2"/>
    <row r="4601" ht="12" customHeight="1" x14ac:dyDescent="0.2"/>
    <row r="4602" ht="12" customHeight="1" x14ac:dyDescent="0.2"/>
    <row r="4603" ht="12" customHeight="1" x14ac:dyDescent="0.2"/>
    <row r="4604" ht="12" customHeight="1" x14ac:dyDescent="0.2"/>
    <row r="4605" ht="12" customHeight="1" x14ac:dyDescent="0.2"/>
    <row r="4606" ht="12" customHeight="1" x14ac:dyDescent="0.2"/>
    <row r="4607" ht="12" customHeight="1" x14ac:dyDescent="0.2"/>
    <row r="4608" ht="12" customHeight="1" x14ac:dyDescent="0.2"/>
    <row r="4609" ht="12" customHeight="1" x14ac:dyDescent="0.2"/>
    <row r="4610" ht="12" customHeight="1" x14ac:dyDescent="0.2"/>
    <row r="4611" ht="12" customHeight="1" x14ac:dyDescent="0.2"/>
    <row r="4612" ht="12" customHeight="1" x14ac:dyDescent="0.2"/>
    <row r="4613" ht="12" customHeight="1" x14ac:dyDescent="0.2"/>
    <row r="4614" ht="12" customHeight="1" x14ac:dyDescent="0.2"/>
    <row r="4615" ht="12" customHeight="1" x14ac:dyDescent="0.2"/>
    <row r="4616" ht="12" customHeight="1" x14ac:dyDescent="0.2"/>
    <row r="4617" ht="12" customHeight="1" x14ac:dyDescent="0.2"/>
    <row r="4618" ht="12" customHeight="1" x14ac:dyDescent="0.2"/>
    <row r="4619" ht="12" customHeight="1" x14ac:dyDescent="0.2"/>
    <row r="4620" ht="12" customHeight="1" x14ac:dyDescent="0.2"/>
    <row r="4621" ht="12" customHeight="1" x14ac:dyDescent="0.2"/>
    <row r="4622" ht="12" customHeight="1" x14ac:dyDescent="0.2"/>
    <row r="4623" ht="12" customHeight="1" x14ac:dyDescent="0.2"/>
    <row r="4624" ht="12" customHeight="1" x14ac:dyDescent="0.2"/>
    <row r="4625" ht="12" customHeight="1" x14ac:dyDescent="0.2"/>
    <row r="4626" ht="12" customHeight="1" x14ac:dyDescent="0.2"/>
    <row r="4627" ht="12" customHeight="1" x14ac:dyDescent="0.2"/>
    <row r="4628" ht="12" customHeight="1" x14ac:dyDescent="0.2"/>
    <row r="4629" ht="12" customHeight="1" x14ac:dyDescent="0.2"/>
    <row r="4630" ht="12" customHeight="1" x14ac:dyDescent="0.2"/>
    <row r="4631" ht="12" customHeight="1" x14ac:dyDescent="0.2"/>
    <row r="4632" ht="12" customHeight="1" x14ac:dyDescent="0.2"/>
    <row r="4633" ht="12" customHeight="1" x14ac:dyDescent="0.2"/>
    <row r="4634" ht="12" customHeight="1" x14ac:dyDescent="0.2"/>
    <row r="4635" ht="12" customHeight="1" x14ac:dyDescent="0.2"/>
    <row r="4636" ht="12" customHeight="1" x14ac:dyDescent="0.2"/>
    <row r="4637" ht="12" customHeight="1" x14ac:dyDescent="0.2"/>
    <row r="4638" ht="12" customHeight="1" x14ac:dyDescent="0.2"/>
    <row r="4639" ht="12" customHeight="1" x14ac:dyDescent="0.2"/>
    <row r="4640" ht="12" customHeight="1" x14ac:dyDescent="0.2"/>
    <row r="4641" ht="12" customHeight="1" x14ac:dyDescent="0.2"/>
    <row r="4642" ht="12" customHeight="1" x14ac:dyDescent="0.2"/>
    <row r="4643" ht="12" customHeight="1" x14ac:dyDescent="0.2"/>
    <row r="4644" ht="12" customHeight="1" x14ac:dyDescent="0.2"/>
    <row r="4645" ht="12" customHeight="1" x14ac:dyDescent="0.2"/>
    <row r="4646" ht="12" customHeight="1" x14ac:dyDescent="0.2"/>
    <row r="4647" ht="12" customHeight="1" x14ac:dyDescent="0.2"/>
    <row r="4648" ht="12" customHeight="1" x14ac:dyDescent="0.2"/>
    <row r="4649" ht="12" customHeight="1" x14ac:dyDescent="0.2"/>
    <row r="4650" ht="12" customHeight="1" x14ac:dyDescent="0.2"/>
    <row r="4651" ht="12" customHeight="1" x14ac:dyDescent="0.2"/>
    <row r="4652" ht="12" customHeight="1" x14ac:dyDescent="0.2"/>
    <row r="4653" ht="12" customHeight="1" x14ac:dyDescent="0.2"/>
    <row r="4654" ht="12" customHeight="1" x14ac:dyDescent="0.2"/>
    <row r="4655" ht="12" customHeight="1" x14ac:dyDescent="0.2"/>
    <row r="4656" ht="12" customHeight="1" x14ac:dyDescent="0.2"/>
    <row r="4657" ht="12" customHeight="1" x14ac:dyDescent="0.2"/>
    <row r="4658" ht="12" customHeight="1" x14ac:dyDescent="0.2"/>
    <row r="4659" ht="12" customHeight="1" x14ac:dyDescent="0.2"/>
    <row r="4660" ht="12" customHeight="1" x14ac:dyDescent="0.2"/>
    <row r="4661" ht="12" customHeight="1" x14ac:dyDescent="0.2"/>
    <row r="4662" ht="12" customHeight="1" x14ac:dyDescent="0.2"/>
    <row r="4663" ht="12" customHeight="1" x14ac:dyDescent="0.2"/>
    <row r="4664" ht="12" customHeight="1" x14ac:dyDescent="0.2"/>
    <row r="4665" ht="12" customHeight="1" x14ac:dyDescent="0.2"/>
    <row r="4666" ht="12" customHeight="1" x14ac:dyDescent="0.2"/>
    <row r="4667" ht="12" customHeight="1" x14ac:dyDescent="0.2"/>
    <row r="4668" ht="12" customHeight="1" x14ac:dyDescent="0.2"/>
    <row r="4669" ht="12" customHeight="1" x14ac:dyDescent="0.2"/>
    <row r="4670" ht="12" customHeight="1" x14ac:dyDescent="0.2"/>
    <row r="4671" ht="12" customHeight="1" x14ac:dyDescent="0.2"/>
    <row r="4672" ht="12" customHeight="1" x14ac:dyDescent="0.2"/>
    <row r="4673" ht="12" customHeight="1" x14ac:dyDescent="0.2"/>
    <row r="4674" ht="12" customHeight="1" x14ac:dyDescent="0.2"/>
    <row r="4675" ht="12" customHeight="1" x14ac:dyDescent="0.2"/>
    <row r="4676" ht="12" customHeight="1" x14ac:dyDescent="0.2"/>
    <row r="4677" ht="12" customHeight="1" x14ac:dyDescent="0.2"/>
    <row r="4678" ht="12" customHeight="1" x14ac:dyDescent="0.2"/>
    <row r="4679" ht="12" customHeight="1" x14ac:dyDescent="0.2"/>
    <row r="4680" ht="12" customHeight="1" x14ac:dyDescent="0.2"/>
    <row r="4681" ht="12" customHeight="1" x14ac:dyDescent="0.2"/>
    <row r="4682" ht="12" customHeight="1" x14ac:dyDescent="0.2"/>
    <row r="4683" ht="12" customHeight="1" x14ac:dyDescent="0.2"/>
    <row r="4684" ht="12" customHeight="1" x14ac:dyDescent="0.2"/>
    <row r="4685" ht="12" customHeight="1" x14ac:dyDescent="0.2"/>
    <row r="4686" ht="12" customHeight="1" x14ac:dyDescent="0.2"/>
    <row r="4687" ht="12" customHeight="1" x14ac:dyDescent="0.2"/>
    <row r="4688" ht="12" customHeight="1" x14ac:dyDescent="0.2"/>
    <row r="4689" ht="12" customHeight="1" x14ac:dyDescent="0.2"/>
    <row r="4690" ht="12" customHeight="1" x14ac:dyDescent="0.2"/>
    <row r="4691" ht="12" customHeight="1" x14ac:dyDescent="0.2"/>
    <row r="4692" ht="12" customHeight="1" x14ac:dyDescent="0.2"/>
    <row r="4693" ht="12" customHeight="1" x14ac:dyDescent="0.2"/>
    <row r="4694" ht="12" customHeight="1" x14ac:dyDescent="0.2"/>
    <row r="4695" ht="12" customHeight="1" x14ac:dyDescent="0.2"/>
    <row r="4696" ht="12" customHeight="1" x14ac:dyDescent="0.2"/>
    <row r="4697" ht="12" customHeight="1" x14ac:dyDescent="0.2"/>
    <row r="4698" ht="12" customHeight="1" x14ac:dyDescent="0.2"/>
    <row r="4699" ht="12" customHeight="1" x14ac:dyDescent="0.2"/>
    <row r="4700" ht="12" customHeight="1" x14ac:dyDescent="0.2"/>
    <row r="4701" ht="12" customHeight="1" x14ac:dyDescent="0.2"/>
    <row r="4702" ht="12" customHeight="1" x14ac:dyDescent="0.2"/>
    <row r="4703" ht="12" customHeight="1" x14ac:dyDescent="0.2"/>
    <row r="4704" ht="12" customHeight="1" x14ac:dyDescent="0.2"/>
    <row r="4705" ht="12" customHeight="1" x14ac:dyDescent="0.2"/>
    <row r="4706" ht="12" customHeight="1" x14ac:dyDescent="0.2"/>
    <row r="4707" ht="12" customHeight="1" x14ac:dyDescent="0.2"/>
    <row r="4708" ht="12" customHeight="1" x14ac:dyDescent="0.2"/>
    <row r="4709" ht="12" customHeight="1" x14ac:dyDescent="0.2"/>
    <row r="4710" ht="12" customHeight="1" x14ac:dyDescent="0.2"/>
    <row r="4711" ht="12" customHeight="1" x14ac:dyDescent="0.2"/>
    <row r="4712" ht="12" customHeight="1" x14ac:dyDescent="0.2"/>
    <row r="4713" ht="12" customHeight="1" x14ac:dyDescent="0.2"/>
    <row r="4714" ht="12" customHeight="1" x14ac:dyDescent="0.2"/>
    <row r="4715" ht="12" customHeight="1" x14ac:dyDescent="0.2"/>
    <row r="4716" ht="12" customHeight="1" x14ac:dyDescent="0.2"/>
    <row r="4717" ht="12" customHeight="1" x14ac:dyDescent="0.2"/>
    <row r="4718" ht="12" customHeight="1" x14ac:dyDescent="0.2"/>
    <row r="4719" ht="12" customHeight="1" x14ac:dyDescent="0.2"/>
    <row r="4720" ht="12" customHeight="1" x14ac:dyDescent="0.2"/>
    <row r="4721" ht="12" customHeight="1" x14ac:dyDescent="0.2"/>
    <row r="4722" ht="12" customHeight="1" x14ac:dyDescent="0.2"/>
    <row r="4723" ht="12" customHeight="1" x14ac:dyDescent="0.2"/>
    <row r="4724" ht="12" customHeight="1" x14ac:dyDescent="0.2"/>
    <row r="4725" ht="12" customHeight="1" x14ac:dyDescent="0.2"/>
    <row r="4726" ht="12" customHeight="1" x14ac:dyDescent="0.2"/>
    <row r="4727" ht="12" customHeight="1" x14ac:dyDescent="0.2"/>
    <row r="4728" ht="12" customHeight="1" x14ac:dyDescent="0.2"/>
    <row r="4729" ht="12" customHeight="1" x14ac:dyDescent="0.2"/>
    <row r="4730" ht="12" customHeight="1" x14ac:dyDescent="0.2"/>
    <row r="4731" ht="12" customHeight="1" x14ac:dyDescent="0.2"/>
    <row r="4732" ht="12" customHeight="1" x14ac:dyDescent="0.2"/>
    <row r="4733" ht="12" customHeight="1" x14ac:dyDescent="0.2"/>
    <row r="4734" ht="12" customHeight="1" x14ac:dyDescent="0.2"/>
    <row r="4735" ht="12" customHeight="1" x14ac:dyDescent="0.2"/>
    <row r="4736" ht="12" customHeight="1" x14ac:dyDescent="0.2"/>
    <row r="4737" ht="12" customHeight="1" x14ac:dyDescent="0.2"/>
    <row r="4738" ht="12" customHeight="1" x14ac:dyDescent="0.2"/>
    <row r="4739" ht="12" customHeight="1" x14ac:dyDescent="0.2"/>
    <row r="4740" ht="12" customHeight="1" x14ac:dyDescent="0.2"/>
    <row r="4741" ht="12" customHeight="1" x14ac:dyDescent="0.2"/>
    <row r="4742" ht="12" customHeight="1" x14ac:dyDescent="0.2"/>
    <row r="4743" ht="12" customHeight="1" x14ac:dyDescent="0.2"/>
    <row r="4744" ht="12" customHeight="1" x14ac:dyDescent="0.2"/>
    <row r="4745" ht="12" customHeight="1" x14ac:dyDescent="0.2"/>
    <row r="4746" ht="12" customHeight="1" x14ac:dyDescent="0.2"/>
    <row r="4747" ht="12" customHeight="1" x14ac:dyDescent="0.2"/>
    <row r="4748" ht="12" customHeight="1" x14ac:dyDescent="0.2"/>
    <row r="4749" ht="12" customHeight="1" x14ac:dyDescent="0.2"/>
    <row r="4750" ht="12" customHeight="1" x14ac:dyDescent="0.2"/>
    <row r="4751" ht="12" customHeight="1" x14ac:dyDescent="0.2"/>
    <row r="4752" ht="12" customHeight="1" x14ac:dyDescent="0.2"/>
    <row r="4753" ht="12" customHeight="1" x14ac:dyDescent="0.2"/>
    <row r="4754" ht="12" customHeight="1" x14ac:dyDescent="0.2"/>
    <row r="4755" ht="12" customHeight="1" x14ac:dyDescent="0.2"/>
    <row r="4756" ht="12" customHeight="1" x14ac:dyDescent="0.2"/>
    <row r="4757" ht="12" customHeight="1" x14ac:dyDescent="0.2"/>
    <row r="4758" ht="12" customHeight="1" x14ac:dyDescent="0.2"/>
    <row r="4759" ht="12" customHeight="1" x14ac:dyDescent="0.2"/>
    <row r="4760" ht="12" customHeight="1" x14ac:dyDescent="0.2"/>
    <row r="4761" ht="12" customHeight="1" x14ac:dyDescent="0.2"/>
    <row r="4762" ht="12" customHeight="1" x14ac:dyDescent="0.2"/>
    <row r="4763" ht="12" customHeight="1" x14ac:dyDescent="0.2"/>
    <row r="4764" ht="12" customHeight="1" x14ac:dyDescent="0.2"/>
    <row r="4765" ht="12" customHeight="1" x14ac:dyDescent="0.2"/>
    <row r="4766" ht="12" customHeight="1" x14ac:dyDescent="0.2"/>
    <row r="4767" ht="12" customHeight="1" x14ac:dyDescent="0.2"/>
    <row r="4768" ht="12" customHeight="1" x14ac:dyDescent="0.2"/>
    <row r="4769" ht="12" customHeight="1" x14ac:dyDescent="0.2"/>
    <row r="4770" ht="12" customHeight="1" x14ac:dyDescent="0.2"/>
    <row r="4771" ht="12" customHeight="1" x14ac:dyDescent="0.2"/>
    <row r="4772" ht="12" customHeight="1" x14ac:dyDescent="0.2"/>
    <row r="4773" ht="12" customHeight="1" x14ac:dyDescent="0.2"/>
    <row r="4774" ht="12" customHeight="1" x14ac:dyDescent="0.2"/>
    <row r="4775" ht="12" customHeight="1" x14ac:dyDescent="0.2"/>
    <row r="4776" ht="12" customHeight="1" x14ac:dyDescent="0.2"/>
    <row r="4777" ht="12" customHeight="1" x14ac:dyDescent="0.2"/>
    <row r="4778" ht="12" customHeight="1" x14ac:dyDescent="0.2"/>
    <row r="4779" ht="12" customHeight="1" x14ac:dyDescent="0.2"/>
    <row r="4780" ht="12" customHeight="1" x14ac:dyDescent="0.2"/>
    <row r="4781" ht="12" customHeight="1" x14ac:dyDescent="0.2"/>
    <row r="4782" ht="12" customHeight="1" x14ac:dyDescent="0.2"/>
    <row r="4783" ht="12" customHeight="1" x14ac:dyDescent="0.2"/>
    <row r="4784" ht="12" customHeight="1" x14ac:dyDescent="0.2"/>
    <row r="4785" ht="12" customHeight="1" x14ac:dyDescent="0.2"/>
    <row r="4786" ht="12" customHeight="1" x14ac:dyDescent="0.2"/>
    <row r="4787" ht="12" customHeight="1" x14ac:dyDescent="0.2"/>
    <row r="4788" ht="12" customHeight="1" x14ac:dyDescent="0.2"/>
    <row r="4789" ht="12" customHeight="1" x14ac:dyDescent="0.2"/>
    <row r="4790" ht="12" customHeight="1" x14ac:dyDescent="0.2"/>
    <row r="4791" ht="12" customHeight="1" x14ac:dyDescent="0.2"/>
    <row r="4792" ht="12" customHeight="1" x14ac:dyDescent="0.2"/>
    <row r="4793" ht="12" customHeight="1" x14ac:dyDescent="0.2"/>
    <row r="4794" ht="12" customHeight="1" x14ac:dyDescent="0.2"/>
    <row r="4795" ht="12" customHeight="1" x14ac:dyDescent="0.2"/>
    <row r="4796" ht="12" customHeight="1" x14ac:dyDescent="0.2"/>
    <row r="4797" ht="12" customHeight="1" x14ac:dyDescent="0.2"/>
    <row r="4798" ht="12" customHeight="1" x14ac:dyDescent="0.2"/>
    <row r="4799" ht="12" customHeight="1" x14ac:dyDescent="0.2"/>
    <row r="4800" ht="12" customHeight="1" x14ac:dyDescent="0.2"/>
    <row r="4801" ht="12" customHeight="1" x14ac:dyDescent="0.2"/>
    <row r="4802" ht="12" customHeight="1" x14ac:dyDescent="0.2"/>
    <row r="4803" ht="12" customHeight="1" x14ac:dyDescent="0.2"/>
    <row r="4804" ht="12" customHeight="1" x14ac:dyDescent="0.2"/>
    <row r="4805" ht="12" customHeight="1" x14ac:dyDescent="0.2"/>
    <row r="4806" ht="12" customHeight="1" x14ac:dyDescent="0.2"/>
    <row r="4807" ht="12" customHeight="1" x14ac:dyDescent="0.2"/>
    <row r="4808" ht="12" customHeight="1" x14ac:dyDescent="0.2"/>
    <row r="4809" ht="12" customHeight="1" x14ac:dyDescent="0.2"/>
    <row r="4810" ht="12" customHeight="1" x14ac:dyDescent="0.2"/>
    <row r="4811" ht="12" customHeight="1" x14ac:dyDescent="0.2"/>
    <row r="4812" ht="12" customHeight="1" x14ac:dyDescent="0.2"/>
    <row r="4813" ht="12" customHeight="1" x14ac:dyDescent="0.2"/>
    <row r="4814" ht="12" customHeight="1" x14ac:dyDescent="0.2"/>
    <row r="4815" ht="12" customHeight="1" x14ac:dyDescent="0.2"/>
    <row r="4816" ht="12" customHeight="1" x14ac:dyDescent="0.2"/>
    <row r="4817" ht="12" customHeight="1" x14ac:dyDescent="0.2"/>
    <row r="4818" ht="12" customHeight="1" x14ac:dyDescent="0.2"/>
    <row r="4819" ht="12" customHeight="1" x14ac:dyDescent="0.2"/>
    <row r="4820" ht="12" customHeight="1" x14ac:dyDescent="0.2"/>
    <row r="4821" ht="12" customHeight="1" x14ac:dyDescent="0.2"/>
    <row r="4822" ht="12" customHeight="1" x14ac:dyDescent="0.2"/>
    <row r="4823" ht="12" customHeight="1" x14ac:dyDescent="0.2"/>
    <row r="4824" ht="12" customHeight="1" x14ac:dyDescent="0.2"/>
    <row r="4825" ht="12" customHeight="1" x14ac:dyDescent="0.2"/>
    <row r="4826" ht="12" customHeight="1" x14ac:dyDescent="0.2"/>
    <row r="4827" ht="12" customHeight="1" x14ac:dyDescent="0.2"/>
    <row r="4828" ht="12" customHeight="1" x14ac:dyDescent="0.2"/>
    <row r="4829" ht="12" customHeight="1" x14ac:dyDescent="0.2"/>
    <row r="4830" ht="12" customHeight="1" x14ac:dyDescent="0.2"/>
    <row r="4831" ht="12" customHeight="1" x14ac:dyDescent="0.2"/>
    <row r="4832" ht="12" customHeight="1" x14ac:dyDescent="0.2"/>
    <row r="4833" ht="12" customHeight="1" x14ac:dyDescent="0.2"/>
    <row r="4834" ht="12" customHeight="1" x14ac:dyDescent="0.2"/>
    <row r="4835" ht="12" customHeight="1" x14ac:dyDescent="0.2"/>
    <row r="4836" ht="12" customHeight="1" x14ac:dyDescent="0.2"/>
    <row r="4837" ht="12" customHeight="1" x14ac:dyDescent="0.2"/>
    <row r="4838" ht="12" customHeight="1" x14ac:dyDescent="0.2"/>
    <row r="4839" ht="12" customHeight="1" x14ac:dyDescent="0.2"/>
    <row r="4840" ht="12" customHeight="1" x14ac:dyDescent="0.2"/>
    <row r="4841" ht="12" customHeight="1" x14ac:dyDescent="0.2"/>
    <row r="4842" ht="12" customHeight="1" x14ac:dyDescent="0.2"/>
    <row r="4843" ht="12" customHeight="1" x14ac:dyDescent="0.2"/>
    <row r="4844" ht="12" customHeight="1" x14ac:dyDescent="0.2"/>
    <row r="4845" ht="12" customHeight="1" x14ac:dyDescent="0.2"/>
    <row r="4846" ht="12" customHeight="1" x14ac:dyDescent="0.2"/>
    <row r="4847" ht="12" customHeight="1" x14ac:dyDescent="0.2"/>
    <row r="4848" ht="12" customHeight="1" x14ac:dyDescent="0.2"/>
    <row r="4849" ht="12" customHeight="1" x14ac:dyDescent="0.2"/>
    <row r="4850" ht="12" customHeight="1" x14ac:dyDescent="0.2"/>
    <row r="4851" ht="12" customHeight="1" x14ac:dyDescent="0.2"/>
    <row r="4852" ht="12" customHeight="1" x14ac:dyDescent="0.2"/>
    <row r="4853" ht="12" customHeight="1" x14ac:dyDescent="0.2"/>
    <row r="4854" ht="12" customHeight="1" x14ac:dyDescent="0.2"/>
    <row r="4855" ht="12" customHeight="1" x14ac:dyDescent="0.2"/>
    <row r="4856" ht="12" customHeight="1" x14ac:dyDescent="0.2"/>
    <row r="4857" ht="12" customHeight="1" x14ac:dyDescent="0.2"/>
    <row r="4858" ht="12" customHeight="1" x14ac:dyDescent="0.2"/>
    <row r="4859" ht="12" customHeight="1" x14ac:dyDescent="0.2"/>
    <row r="4860" ht="12" customHeight="1" x14ac:dyDescent="0.2"/>
    <row r="4861" ht="12" customHeight="1" x14ac:dyDescent="0.2"/>
    <row r="4862" ht="12" customHeight="1" x14ac:dyDescent="0.2"/>
    <row r="4863" ht="12" customHeight="1" x14ac:dyDescent="0.2"/>
    <row r="4864" ht="12" customHeight="1" x14ac:dyDescent="0.2"/>
    <row r="4865" ht="12" customHeight="1" x14ac:dyDescent="0.2"/>
    <row r="4866" ht="12" customHeight="1" x14ac:dyDescent="0.2"/>
    <row r="4867" ht="12" customHeight="1" x14ac:dyDescent="0.2"/>
    <row r="4868" ht="12" customHeight="1" x14ac:dyDescent="0.2"/>
    <row r="4869" ht="12" customHeight="1" x14ac:dyDescent="0.2"/>
    <row r="4870" ht="12" customHeight="1" x14ac:dyDescent="0.2"/>
    <row r="4871" ht="12" customHeight="1" x14ac:dyDescent="0.2"/>
    <row r="4872" ht="12" customHeight="1" x14ac:dyDescent="0.2"/>
    <row r="4873" ht="12" customHeight="1" x14ac:dyDescent="0.2"/>
    <row r="4874" ht="12" customHeight="1" x14ac:dyDescent="0.2"/>
    <row r="4875" ht="12" customHeight="1" x14ac:dyDescent="0.2"/>
    <row r="4876" ht="12" customHeight="1" x14ac:dyDescent="0.2"/>
    <row r="4877" ht="12" customHeight="1" x14ac:dyDescent="0.2"/>
    <row r="4878" ht="12" customHeight="1" x14ac:dyDescent="0.2"/>
    <row r="4879" ht="12" customHeight="1" x14ac:dyDescent="0.2"/>
    <row r="4880" ht="12" customHeight="1" x14ac:dyDescent="0.2"/>
    <row r="4881" ht="12" customHeight="1" x14ac:dyDescent="0.2"/>
    <row r="4882" ht="12" customHeight="1" x14ac:dyDescent="0.2"/>
    <row r="4883" ht="12" customHeight="1" x14ac:dyDescent="0.2"/>
    <row r="4884" ht="12" customHeight="1" x14ac:dyDescent="0.2"/>
    <row r="4885" ht="12" customHeight="1" x14ac:dyDescent="0.2"/>
    <row r="4886" ht="12" customHeight="1" x14ac:dyDescent="0.2"/>
    <row r="4887" ht="12" customHeight="1" x14ac:dyDescent="0.2"/>
    <row r="4888" ht="12" customHeight="1" x14ac:dyDescent="0.2"/>
    <row r="4889" ht="12" customHeight="1" x14ac:dyDescent="0.2"/>
    <row r="4890" ht="12" customHeight="1" x14ac:dyDescent="0.2"/>
    <row r="4891" ht="12" customHeight="1" x14ac:dyDescent="0.2"/>
    <row r="4892" ht="12" customHeight="1" x14ac:dyDescent="0.2"/>
    <row r="4893" ht="12" customHeight="1" x14ac:dyDescent="0.2"/>
    <row r="4894" ht="12" customHeight="1" x14ac:dyDescent="0.2"/>
    <row r="4895" ht="12" customHeight="1" x14ac:dyDescent="0.2"/>
    <row r="4896" ht="12" customHeight="1" x14ac:dyDescent="0.2"/>
    <row r="4897" ht="12" customHeight="1" x14ac:dyDescent="0.2"/>
    <row r="4898" ht="12" customHeight="1" x14ac:dyDescent="0.2"/>
    <row r="4899" ht="12" customHeight="1" x14ac:dyDescent="0.2"/>
    <row r="4900" ht="12" customHeight="1" x14ac:dyDescent="0.2"/>
    <row r="4901" ht="12" customHeight="1" x14ac:dyDescent="0.2"/>
    <row r="4902" ht="12" customHeight="1" x14ac:dyDescent="0.2"/>
    <row r="4903" ht="12" customHeight="1" x14ac:dyDescent="0.2"/>
    <row r="4904" ht="12" customHeight="1" x14ac:dyDescent="0.2"/>
    <row r="4905" ht="12" customHeight="1" x14ac:dyDescent="0.2"/>
    <row r="4906" ht="12" customHeight="1" x14ac:dyDescent="0.2"/>
    <row r="4907" ht="12" customHeight="1" x14ac:dyDescent="0.2"/>
    <row r="4908" ht="12" customHeight="1" x14ac:dyDescent="0.2"/>
    <row r="4909" ht="12" customHeight="1" x14ac:dyDescent="0.2"/>
    <row r="4910" ht="12" customHeight="1" x14ac:dyDescent="0.2"/>
    <row r="4911" ht="12" customHeight="1" x14ac:dyDescent="0.2"/>
    <row r="4912" ht="12" customHeight="1" x14ac:dyDescent="0.2"/>
    <row r="4913" ht="12" customHeight="1" x14ac:dyDescent="0.2"/>
    <row r="4914" ht="12" customHeight="1" x14ac:dyDescent="0.2"/>
    <row r="4915" ht="12" customHeight="1" x14ac:dyDescent="0.2"/>
    <row r="4916" ht="12" customHeight="1" x14ac:dyDescent="0.2"/>
    <row r="4917" ht="12" customHeight="1" x14ac:dyDescent="0.2"/>
    <row r="4918" ht="12" customHeight="1" x14ac:dyDescent="0.2"/>
    <row r="4919" ht="12" customHeight="1" x14ac:dyDescent="0.2"/>
    <row r="4920" ht="12" customHeight="1" x14ac:dyDescent="0.2"/>
    <row r="4921" ht="12" customHeight="1" x14ac:dyDescent="0.2"/>
    <row r="4922" ht="12" customHeight="1" x14ac:dyDescent="0.2"/>
    <row r="4923" ht="12" customHeight="1" x14ac:dyDescent="0.2"/>
    <row r="4924" ht="12" customHeight="1" x14ac:dyDescent="0.2"/>
    <row r="4925" ht="12" customHeight="1" x14ac:dyDescent="0.2"/>
    <row r="4926" ht="12" customHeight="1" x14ac:dyDescent="0.2"/>
    <row r="4927" ht="12" customHeight="1" x14ac:dyDescent="0.2"/>
    <row r="4928" ht="12" customHeight="1" x14ac:dyDescent="0.2"/>
    <row r="4929" ht="12" customHeight="1" x14ac:dyDescent="0.2"/>
    <row r="4930" ht="12" customHeight="1" x14ac:dyDescent="0.2"/>
    <row r="4931" ht="12" customHeight="1" x14ac:dyDescent="0.2"/>
    <row r="4932" ht="12" customHeight="1" x14ac:dyDescent="0.2"/>
    <row r="4933" ht="12" customHeight="1" x14ac:dyDescent="0.2"/>
    <row r="4934" ht="12" customHeight="1" x14ac:dyDescent="0.2"/>
    <row r="4935" ht="12" customHeight="1" x14ac:dyDescent="0.2"/>
    <row r="4936" ht="12" customHeight="1" x14ac:dyDescent="0.2"/>
    <row r="4937" ht="12" customHeight="1" x14ac:dyDescent="0.2"/>
    <row r="4938" ht="12" customHeight="1" x14ac:dyDescent="0.2"/>
    <row r="4939" ht="12" customHeight="1" x14ac:dyDescent="0.2"/>
    <row r="4940" ht="12" customHeight="1" x14ac:dyDescent="0.2"/>
    <row r="4941" ht="12" customHeight="1" x14ac:dyDescent="0.2"/>
    <row r="4942" ht="12" customHeight="1" x14ac:dyDescent="0.2"/>
    <row r="4943" ht="12" customHeight="1" x14ac:dyDescent="0.2"/>
    <row r="4944" ht="12" customHeight="1" x14ac:dyDescent="0.2"/>
    <row r="4945" ht="12" customHeight="1" x14ac:dyDescent="0.2"/>
    <row r="4946" ht="12" customHeight="1" x14ac:dyDescent="0.2"/>
    <row r="4947" ht="12" customHeight="1" x14ac:dyDescent="0.2"/>
    <row r="4948" ht="12" customHeight="1" x14ac:dyDescent="0.2"/>
    <row r="4949" ht="12" customHeight="1" x14ac:dyDescent="0.2"/>
    <row r="4950" ht="12" customHeight="1" x14ac:dyDescent="0.2"/>
    <row r="4951" ht="12" customHeight="1" x14ac:dyDescent="0.2"/>
    <row r="4952" ht="12" customHeight="1" x14ac:dyDescent="0.2"/>
    <row r="4953" ht="12" customHeight="1" x14ac:dyDescent="0.2"/>
    <row r="4954" ht="12" customHeight="1" x14ac:dyDescent="0.2"/>
    <row r="4955" ht="12" customHeight="1" x14ac:dyDescent="0.2"/>
    <row r="4956" ht="12" customHeight="1" x14ac:dyDescent="0.2"/>
    <row r="4957" ht="12" customHeight="1" x14ac:dyDescent="0.2"/>
    <row r="4958" ht="12" customHeight="1" x14ac:dyDescent="0.2"/>
    <row r="4959" ht="12" customHeight="1" x14ac:dyDescent="0.2"/>
    <row r="4960" ht="12" customHeight="1" x14ac:dyDescent="0.2"/>
    <row r="4961" ht="12" customHeight="1" x14ac:dyDescent="0.2"/>
    <row r="4962" ht="12" customHeight="1" x14ac:dyDescent="0.2"/>
    <row r="4963" ht="12" customHeight="1" x14ac:dyDescent="0.2"/>
    <row r="4964" ht="12" customHeight="1" x14ac:dyDescent="0.2"/>
    <row r="4965" ht="12" customHeight="1" x14ac:dyDescent="0.2"/>
    <row r="4966" ht="12" customHeight="1" x14ac:dyDescent="0.2"/>
    <row r="4967" ht="12" customHeight="1" x14ac:dyDescent="0.2"/>
    <row r="4968" ht="12" customHeight="1" x14ac:dyDescent="0.2"/>
    <row r="4969" ht="12" customHeight="1" x14ac:dyDescent="0.2"/>
    <row r="4970" ht="12" customHeight="1" x14ac:dyDescent="0.2"/>
    <row r="4971" ht="12" customHeight="1" x14ac:dyDescent="0.2"/>
    <row r="4972" ht="12" customHeight="1" x14ac:dyDescent="0.2"/>
    <row r="4973" ht="12" customHeight="1" x14ac:dyDescent="0.2"/>
    <row r="4974" ht="12" customHeight="1" x14ac:dyDescent="0.2"/>
    <row r="4975" ht="12" customHeight="1" x14ac:dyDescent="0.2"/>
    <row r="4976" ht="12" customHeight="1" x14ac:dyDescent="0.2"/>
    <row r="4977" ht="12" customHeight="1" x14ac:dyDescent="0.2"/>
    <row r="4978" ht="12" customHeight="1" x14ac:dyDescent="0.2"/>
    <row r="4979" ht="12" customHeight="1" x14ac:dyDescent="0.2"/>
    <row r="4980" ht="12" customHeight="1" x14ac:dyDescent="0.2"/>
    <row r="4981" ht="12" customHeight="1" x14ac:dyDescent="0.2"/>
    <row r="4982" ht="12" customHeight="1" x14ac:dyDescent="0.2"/>
    <row r="4983" ht="12" customHeight="1" x14ac:dyDescent="0.2"/>
    <row r="4984" ht="12" customHeight="1" x14ac:dyDescent="0.2"/>
    <row r="4985" ht="12" customHeight="1" x14ac:dyDescent="0.2"/>
    <row r="4986" ht="12" customHeight="1" x14ac:dyDescent="0.2"/>
    <row r="4987" ht="12" customHeight="1" x14ac:dyDescent="0.2"/>
    <row r="4988" ht="12" customHeight="1" x14ac:dyDescent="0.2"/>
    <row r="4989" ht="12" customHeight="1" x14ac:dyDescent="0.2"/>
    <row r="4990" ht="12" customHeight="1" x14ac:dyDescent="0.2"/>
    <row r="4991" ht="12" customHeight="1" x14ac:dyDescent="0.2"/>
    <row r="4992" ht="12" customHeight="1" x14ac:dyDescent="0.2"/>
    <row r="4993" ht="12" customHeight="1" x14ac:dyDescent="0.2"/>
    <row r="4994" ht="12" customHeight="1" x14ac:dyDescent="0.2"/>
    <row r="4995" ht="12" customHeight="1" x14ac:dyDescent="0.2"/>
    <row r="4996" ht="12" customHeight="1" x14ac:dyDescent="0.2"/>
    <row r="4997" ht="12" customHeight="1" x14ac:dyDescent="0.2"/>
    <row r="4998" ht="12" customHeight="1" x14ac:dyDescent="0.2"/>
    <row r="4999" ht="12" customHeight="1" x14ac:dyDescent="0.2"/>
    <row r="5000" ht="12" customHeight="1" x14ac:dyDescent="0.2"/>
    <row r="5001" ht="12" customHeight="1" x14ac:dyDescent="0.2"/>
    <row r="5002" ht="12" customHeight="1" x14ac:dyDescent="0.2"/>
    <row r="5003" ht="12" customHeight="1" x14ac:dyDescent="0.2"/>
    <row r="5004" ht="12" customHeight="1" x14ac:dyDescent="0.2"/>
    <row r="5005" ht="12" customHeight="1" x14ac:dyDescent="0.2"/>
    <row r="5006" ht="12" customHeight="1" x14ac:dyDescent="0.2"/>
    <row r="5007" ht="12" customHeight="1" x14ac:dyDescent="0.2"/>
    <row r="5008" ht="12" customHeight="1" x14ac:dyDescent="0.2"/>
    <row r="5009" ht="12" customHeight="1" x14ac:dyDescent="0.2"/>
    <row r="5010" ht="12" customHeight="1" x14ac:dyDescent="0.2"/>
    <row r="5011" ht="12" customHeight="1" x14ac:dyDescent="0.2"/>
    <row r="5012" ht="12" customHeight="1" x14ac:dyDescent="0.2"/>
    <row r="5013" ht="12" customHeight="1" x14ac:dyDescent="0.2"/>
    <row r="5014" ht="12" customHeight="1" x14ac:dyDescent="0.2"/>
    <row r="5015" ht="12" customHeight="1" x14ac:dyDescent="0.2"/>
    <row r="5016" ht="12" customHeight="1" x14ac:dyDescent="0.2"/>
    <row r="5017" ht="12" customHeight="1" x14ac:dyDescent="0.2"/>
    <row r="5018" ht="12" customHeight="1" x14ac:dyDescent="0.2"/>
    <row r="5019" ht="12" customHeight="1" x14ac:dyDescent="0.2"/>
    <row r="5020" ht="12" customHeight="1" x14ac:dyDescent="0.2"/>
    <row r="5021" ht="12" customHeight="1" x14ac:dyDescent="0.2"/>
    <row r="5022" ht="12" customHeight="1" x14ac:dyDescent="0.2"/>
    <row r="5023" ht="12" customHeight="1" x14ac:dyDescent="0.2"/>
    <row r="5024" ht="12" customHeight="1" x14ac:dyDescent="0.2"/>
    <row r="5025" ht="12" customHeight="1" x14ac:dyDescent="0.2"/>
    <row r="5026" ht="12" customHeight="1" x14ac:dyDescent="0.2"/>
    <row r="5027" ht="12" customHeight="1" x14ac:dyDescent="0.2"/>
    <row r="5028" ht="12" customHeight="1" x14ac:dyDescent="0.2"/>
    <row r="5029" ht="12" customHeight="1" x14ac:dyDescent="0.2"/>
    <row r="5030" ht="12" customHeight="1" x14ac:dyDescent="0.2"/>
    <row r="5031" ht="12" customHeight="1" x14ac:dyDescent="0.2"/>
    <row r="5032" ht="12" customHeight="1" x14ac:dyDescent="0.2"/>
    <row r="5033" ht="12" customHeight="1" x14ac:dyDescent="0.2"/>
    <row r="5034" ht="12" customHeight="1" x14ac:dyDescent="0.2"/>
    <row r="5035" ht="12" customHeight="1" x14ac:dyDescent="0.2"/>
    <row r="5036" ht="12" customHeight="1" x14ac:dyDescent="0.2"/>
    <row r="5037" ht="12" customHeight="1" x14ac:dyDescent="0.2"/>
    <row r="5038" ht="12" customHeight="1" x14ac:dyDescent="0.2"/>
    <row r="5039" ht="12" customHeight="1" x14ac:dyDescent="0.2"/>
    <row r="5040" ht="12" customHeight="1" x14ac:dyDescent="0.2"/>
    <row r="5041" ht="12" customHeight="1" x14ac:dyDescent="0.2"/>
    <row r="5042" ht="12" customHeight="1" x14ac:dyDescent="0.2"/>
    <row r="5043" ht="12" customHeight="1" x14ac:dyDescent="0.2"/>
    <row r="5044" ht="12" customHeight="1" x14ac:dyDescent="0.2"/>
    <row r="5045" ht="12" customHeight="1" x14ac:dyDescent="0.2"/>
    <row r="5046" ht="12" customHeight="1" x14ac:dyDescent="0.2"/>
    <row r="5047" ht="12" customHeight="1" x14ac:dyDescent="0.2"/>
    <row r="5048" ht="12" customHeight="1" x14ac:dyDescent="0.2"/>
    <row r="5049" ht="12" customHeight="1" x14ac:dyDescent="0.2"/>
    <row r="5050" ht="12" customHeight="1" x14ac:dyDescent="0.2"/>
    <row r="5051" ht="12" customHeight="1" x14ac:dyDescent="0.2"/>
    <row r="5052" ht="12" customHeight="1" x14ac:dyDescent="0.2"/>
    <row r="5053" ht="12" customHeight="1" x14ac:dyDescent="0.2"/>
    <row r="5054" ht="12" customHeight="1" x14ac:dyDescent="0.2"/>
    <row r="5055" ht="12" customHeight="1" x14ac:dyDescent="0.2"/>
    <row r="5056" ht="12" customHeight="1" x14ac:dyDescent="0.2"/>
    <row r="5057" ht="12" customHeight="1" x14ac:dyDescent="0.2"/>
    <row r="5058" ht="12" customHeight="1" x14ac:dyDescent="0.2"/>
    <row r="5059" ht="12" customHeight="1" x14ac:dyDescent="0.2"/>
    <row r="5060" ht="12" customHeight="1" x14ac:dyDescent="0.2"/>
    <row r="5061" ht="12" customHeight="1" x14ac:dyDescent="0.2"/>
    <row r="5062" ht="12" customHeight="1" x14ac:dyDescent="0.2"/>
    <row r="5063" ht="12" customHeight="1" x14ac:dyDescent="0.2"/>
    <row r="5064" ht="12" customHeight="1" x14ac:dyDescent="0.2"/>
    <row r="5065" ht="12" customHeight="1" x14ac:dyDescent="0.2"/>
    <row r="5066" ht="12" customHeight="1" x14ac:dyDescent="0.2"/>
    <row r="5067" ht="12" customHeight="1" x14ac:dyDescent="0.2"/>
    <row r="5068" ht="12" customHeight="1" x14ac:dyDescent="0.2"/>
    <row r="5069" ht="12" customHeight="1" x14ac:dyDescent="0.2"/>
    <row r="5070" ht="12" customHeight="1" x14ac:dyDescent="0.2"/>
    <row r="5071" ht="12" customHeight="1" x14ac:dyDescent="0.2"/>
    <row r="5072" ht="12" customHeight="1" x14ac:dyDescent="0.2"/>
    <row r="5073" ht="12" customHeight="1" x14ac:dyDescent="0.2"/>
    <row r="5074" ht="12" customHeight="1" x14ac:dyDescent="0.2"/>
    <row r="5075" ht="12" customHeight="1" x14ac:dyDescent="0.2"/>
    <row r="5076" ht="12" customHeight="1" x14ac:dyDescent="0.2"/>
    <row r="5077" ht="12" customHeight="1" x14ac:dyDescent="0.2"/>
    <row r="5078" ht="12" customHeight="1" x14ac:dyDescent="0.2"/>
    <row r="5079" ht="12" customHeight="1" x14ac:dyDescent="0.2"/>
    <row r="5080" ht="12" customHeight="1" x14ac:dyDescent="0.2"/>
    <row r="5081" ht="12" customHeight="1" x14ac:dyDescent="0.2"/>
    <row r="5082" ht="12" customHeight="1" x14ac:dyDescent="0.2"/>
    <row r="5083" ht="12" customHeight="1" x14ac:dyDescent="0.2"/>
    <row r="5084" ht="12" customHeight="1" x14ac:dyDescent="0.2"/>
    <row r="5085" ht="12" customHeight="1" x14ac:dyDescent="0.2"/>
    <row r="5086" ht="12" customHeight="1" x14ac:dyDescent="0.2"/>
    <row r="5087" ht="12" customHeight="1" x14ac:dyDescent="0.2"/>
    <row r="5088" ht="12" customHeight="1" x14ac:dyDescent="0.2"/>
    <row r="5089" ht="12" customHeight="1" x14ac:dyDescent="0.2"/>
    <row r="5090" ht="12" customHeight="1" x14ac:dyDescent="0.2"/>
    <row r="5091" ht="12" customHeight="1" x14ac:dyDescent="0.2"/>
    <row r="5092" ht="12" customHeight="1" x14ac:dyDescent="0.2"/>
    <row r="5093" ht="12" customHeight="1" x14ac:dyDescent="0.2"/>
    <row r="5094" ht="12" customHeight="1" x14ac:dyDescent="0.2"/>
    <row r="5095" ht="12" customHeight="1" x14ac:dyDescent="0.2"/>
    <row r="5096" ht="12" customHeight="1" x14ac:dyDescent="0.2"/>
    <row r="5097" ht="12" customHeight="1" x14ac:dyDescent="0.2"/>
    <row r="5098" ht="12" customHeight="1" x14ac:dyDescent="0.2"/>
    <row r="5099" ht="12" customHeight="1" x14ac:dyDescent="0.2"/>
    <row r="5100" ht="12" customHeight="1" x14ac:dyDescent="0.2"/>
    <row r="5101" ht="12" customHeight="1" x14ac:dyDescent="0.2"/>
    <row r="5102" ht="12" customHeight="1" x14ac:dyDescent="0.2"/>
    <row r="5103" ht="12" customHeight="1" x14ac:dyDescent="0.2"/>
    <row r="5104" ht="12" customHeight="1" x14ac:dyDescent="0.2"/>
    <row r="5105" ht="12" customHeight="1" x14ac:dyDescent="0.2"/>
    <row r="5106" ht="12" customHeight="1" x14ac:dyDescent="0.2"/>
    <row r="5107" ht="12" customHeight="1" x14ac:dyDescent="0.2"/>
    <row r="5108" ht="12" customHeight="1" x14ac:dyDescent="0.2"/>
    <row r="5109" ht="12" customHeight="1" x14ac:dyDescent="0.2"/>
    <row r="5110" ht="12" customHeight="1" x14ac:dyDescent="0.2"/>
    <row r="5111" ht="12" customHeight="1" x14ac:dyDescent="0.2"/>
    <row r="5112" ht="12" customHeight="1" x14ac:dyDescent="0.2"/>
    <row r="5113" ht="12" customHeight="1" x14ac:dyDescent="0.2"/>
    <row r="5114" ht="12" customHeight="1" x14ac:dyDescent="0.2"/>
    <row r="5115" ht="12" customHeight="1" x14ac:dyDescent="0.2"/>
    <row r="5116" ht="12" customHeight="1" x14ac:dyDescent="0.2"/>
    <row r="5117" ht="12" customHeight="1" x14ac:dyDescent="0.2"/>
    <row r="5118" ht="12" customHeight="1" x14ac:dyDescent="0.2"/>
    <row r="5119" ht="12" customHeight="1" x14ac:dyDescent="0.2"/>
    <row r="5120" ht="12" customHeight="1" x14ac:dyDescent="0.2"/>
    <row r="5121" ht="12" customHeight="1" x14ac:dyDescent="0.2"/>
    <row r="5122" ht="12" customHeight="1" x14ac:dyDescent="0.2"/>
    <row r="5123" ht="12" customHeight="1" x14ac:dyDescent="0.2"/>
    <row r="5124" ht="12" customHeight="1" x14ac:dyDescent="0.2"/>
    <row r="5125" ht="12" customHeight="1" x14ac:dyDescent="0.2"/>
    <row r="5126" ht="12" customHeight="1" x14ac:dyDescent="0.2"/>
    <row r="5127" ht="12" customHeight="1" x14ac:dyDescent="0.2"/>
    <row r="5128" ht="12" customHeight="1" x14ac:dyDescent="0.2"/>
    <row r="5129" ht="12" customHeight="1" x14ac:dyDescent="0.2"/>
    <row r="5130" ht="12" customHeight="1" x14ac:dyDescent="0.2"/>
    <row r="5131" ht="12" customHeight="1" x14ac:dyDescent="0.2"/>
    <row r="5132" ht="12" customHeight="1" x14ac:dyDescent="0.2"/>
    <row r="5133" ht="12" customHeight="1" x14ac:dyDescent="0.2"/>
    <row r="5134" ht="12" customHeight="1" x14ac:dyDescent="0.2"/>
    <row r="5135" ht="12" customHeight="1" x14ac:dyDescent="0.2"/>
    <row r="5136" ht="12" customHeight="1" x14ac:dyDescent="0.2"/>
    <row r="5137" ht="12" customHeight="1" x14ac:dyDescent="0.2"/>
    <row r="5138" ht="12" customHeight="1" x14ac:dyDescent="0.2"/>
    <row r="5139" ht="12" customHeight="1" x14ac:dyDescent="0.2"/>
    <row r="5140" ht="12" customHeight="1" x14ac:dyDescent="0.2"/>
    <row r="5141" ht="12" customHeight="1" x14ac:dyDescent="0.2"/>
    <row r="5142" ht="12" customHeight="1" x14ac:dyDescent="0.2"/>
    <row r="5143" ht="12" customHeight="1" x14ac:dyDescent="0.2"/>
    <row r="5144" ht="12" customHeight="1" x14ac:dyDescent="0.2"/>
    <row r="5145" ht="12" customHeight="1" x14ac:dyDescent="0.2"/>
    <row r="5146" ht="12" customHeight="1" x14ac:dyDescent="0.2"/>
    <row r="5147" ht="12" customHeight="1" x14ac:dyDescent="0.2"/>
    <row r="5148" ht="12" customHeight="1" x14ac:dyDescent="0.2"/>
    <row r="5149" ht="12" customHeight="1" x14ac:dyDescent="0.2"/>
    <row r="5150" ht="12" customHeight="1" x14ac:dyDescent="0.2"/>
    <row r="5151" ht="12" customHeight="1" x14ac:dyDescent="0.2"/>
    <row r="5152" ht="12" customHeight="1" x14ac:dyDescent="0.2"/>
    <row r="5153" ht="12" customHeight="1" x14ac:dyDescent="0.2"/>
    <row r="5154" ht="12" customHeight="1" x14ac:dyDescent="0.2"/>
    <row r="5155" ht="12" customHeight="1" x14ac:dyDescent="0.2"/>
    <row r="5156" ht="12" customHeight="1" x14ac:dyDescent="0.2"/>
    <row r="5157" ht="12" customHeight="1" x14ac:dyDescent="0.2"/>
    <row r="5158" ht="12" customHeight="1" x14ac:dyDescent="0.2"/>
    <row r="5159" ht="12" customHeight="1" x14ac:dyDescent="0.2"/>
    <row r="5160" ht="12" customHeight="1" x14ac:dyDescent="0.2"/>
    <row r="5161" ht="12" customHeight="1" x14ac:dyDescent="0.2"/>
    <row r="5162" ht="12" customHeight="1" x14ac:dyDescent="0.2"/>
    <row r="5163" ht="12" customHeight="1" x14ac:dyDescent="0.2"/>
    <row r="5164" ht="12" customHeight="1" x14ac:dyDescent="0.2"/>
    <row r="5165" ht="12" customHeight="1" x14ac:dyDescent="0.2"/>
    <row r="5166" ht="12" customHeight="1" x14ac:dyDescent="0.2"/>
    <row r="5167" ht="12" customHeight="1" x14ac:dyDescent="0.2"/>
    <row r="5168" ht="12" customHeight="1" x14ac:dyDescent="0.2"/>
    <row r="5169" ht="12" customHeight="1" x14ac:dyDescent="0.2"/>
    <row r="5170" ht="12" customHeight="1" x14ac:dyDescent="0.2"/>
    <row r="5171" ht="12" customHeight="1" x14ac:dyDescent="0.2"/>
    <row r="5172" ht="12" customHeight="1" x14ac:dyDescent="0.2"/>
    <row r="5173" ht="12" customHeight="1" x14ac:dyDescent="0.2"/>
    <row r="5174" ht="12" customHeight="1" x14ac:dyDescent="0.2"/>
    <row r="5175" ht="12" customHeight="1" x14ac:dyDescent="0.2"/>
    <row r="5176" ht="12" customHeight="1" x14ac:dyDescent="0.2"/>
    <row r="5177" ht="12" customHeight="1" x14ac:dyDescent="0.2"/>
    <row r="5178" ht="12" customHeight="1" x14ac:dyDescent="0.2"/>
    <row r="5179" ht="12" customHeight="1" x14ac:dyDescent="0.2"/>
    <row r="5180" ht="12" customHeight="1" x14ac:dyDescent="0.2"/>
    <row r="5181" ht="12" customHeight="1" x14ac:dyDescent="0.2"/>
    <row r="5182" ht="12" customHeight="1" x14ac:dyDescent="0.2"/>
    <row r="5183" ht="12" customHeight="1" x14ac:dyDescent="0.2"/>
    <row r="5184" ht="12" customHeight="1" x14ac:dyDescent="0.2"/>
    <row r="5185" ht="12" customHeight="1" x14ac:dyDescent="0.2"/>
    <row r="5186" ht="12" customHeight="1" x14ac:dyDescent="0.2"/>
    <row r="5187" ht="12" customHeight="1" x14ac:dyDescent="0.2"/>
    <row r="5188" ht="12" customHeight="1" x14ac:dyDescent="0.2"/>
    <row r="5189" ht="12" customHeight="1" x14ac:dyDescent="0.2"/>
    <row r="5190" ht="12" customHeight="1" x14ac:dyDescent="0.2"/>
    <row r="5191" ht="12" customHeight="1" x14ac:dyDescent="0.2"/>
    <row r="5192" ht="12" customHeight="1" x14ac:dyDescent="0.2"/>
    <row r="5193" ht="12" customHeight="1" x14ac:dyDescent="0.2"/>
    <row r="5194" ht="12" customHeight="1" x14ac:dyDescent="0.2"/>
    <row r="5195" ht="12" customHeight="1" x14ac:dyDescent="0.2"/>
    <row r="5196" ht="12" customHeight="1" x14ac:dyDescent="0.2"/>
    <row r="5197" ht="12" customHeight="1" x14ac:dyDescent="0.2"/>
    <row r="5198" ht="12" customHeight="1" x14ac:dyDescent="0.2"/>
    <row r="5199" ht="12" customHeight="1" x14ac:dyDescent="0.2"/>
    <row r="5200" ht="12" customHeight="1" x14ac:dyDescent="0.2"/>
    <row r="5201" ht="12" customHeight="1" x14ac:dyDescent="0.2"/>
    <row r="5202" ht="12" customHeight="1" x14ac:dyDescent="0.2"/>
    <row r="5203" ht="12" customHeight="1" x14ac:dyDescent="0.2"/>
    <row r="5204" ht="12" customHeight="1" x14ac:dyDescent="0.2"/>
    <row r="5205" ht="12" customHeight="1" x14ac:dyDescent="0.2"/>
    <row r="5206" ht="12" customHeight="1" x14ac:dyDescent="0.2"/>
    <row r="5207" ht="12" customHeight="1" x14ac:dyDescent="0.2"/>
    <row r="5208" ht="12" customHeight="1" x14ac:dyDescent="0.2"/>
    <row r="5209" ht="12" customHeight="1" x14ac:dyDescent="0.2"/>
    <row r="5210" ht="12" customHeight="1" x14ac:dyDescent="0.2"/>
    <row r="5211" ht="12" customHeight="1" x14ac:dyDescent="0.2"/>
    <row r="5212" ht="12" customHeight="1" x14ac:dyDescent="0.2"/>
    <row r="5213" ht="12" customHeight="1" x14ac:dyDescent="0.2"/>
    <row r="5214" ht="12" customHeight="1" x14ac:dyDescent="0.2"/>
    <row r="5215" ht="12" customHeight="1" x14ac:dyDescent="0.2"/>
    <row r="5216" ht="12" customHeight="1" x14ac:dyDescent="0.2"/>
    <row r="5217" ht="12" customHeight="1" x14ac:dyDescent="0.2"/>
    <row r="5218" ht="12" customHeight="1" x14ac:dyDescent="0.2"/>
    <row r="5219" ht="12" customHeight="1" x14ac:dyDescent="0.2"/>
    <row r="5220" ht="12" customHeight="1" x14ac:dyDescent="0.2"/>
    <row r="5221" ht="12" customHeight="1" x14ac:dyDescent="0.2"/>
    <row r="5222" ht="12" customHeight="1" x14ac:dyDescent="0.2"/>
    <row r="5223" ht="12" customHeight="1" x14ac:dyDescent="0.2"/>
    <row r="5224" ht="12" customHeight="1" x14ac:dyDescent="0.2"/>
    <row r="5225" ht="12" customHeight="1" x14ac:dyDescent="0.2"/>
    <row r="5226" ht="12" customHeight="1" x14ac:dyDescent="0.2"/>
    <row r="5227" ht="12" customHeight="1" x14ac:dyDescent="0.2"/>
    <row r="5228" ht="12" customHeight="1" x14ac:dyDescent="0.2"/>
    <row r="5229" ht="12" customHeight="1" x14ac:dyDescent="0.2"/>
    <row r="5230" ht="12" customHeight="1" x14ac:dyDescent="0.2"/>
    <row r="5231" ht="12" customHeight="1" x14ac:dyDescent="0.2"/>
    <row r="5232" ht="12" customHeight="1" x14ac:dyDescent="0.2"/>
    <row r="5233" ht="12" customHeight="1" x14ac:dyDescent="0.2"/>
    <row r="5234" ht="12" customHeight="1" x14ac:dyDescent="0.2"/>
    <row r="5235" ht="12" customHeight="1" x14ac:dyDescent="0.2"/>
    <row r="5236" ht="12" customHeight="1" x14ac:dyDescent="0.2"/>
    <row r="5237" ht="12" customHeight="1" x14ac:dyDescent="0.2"/>
    <row r="5238" ht="12" customHeight="1" x14ac:dyDescent="0.2"/>
    <row r="5239" ht="12" customHeight="1" x14ac:dyDescent="0.2"/>
    <row r="5240" ht="12" customHeight="1" x14ac:dyDescent="0.2"/>
    <row r="5241" ht="12" customHeight="1" x14ac:dyDescent="0.2"/>
    <row r="5242" ht="12" customHeight="1" x14ac:dyDescent="0.2"/>
    <row r="5243" ht="12" customHeight="1" x14ac:dyDescent="0.2"/>
    <row r="5244" ht="12" customHeight="1" x14ac:dyDescent="0.2"/>
    <row r="5245" ht="12" customHeight="1" x14ac:dyDescent="0.2"/>
    <row r="5246" ht="12" customHeight="1" x14ac:dyDescent="0.2"/>
    <row r="5247" ht="12" customHeight="1" x14ac:dyDescent="0.2"/>
    <row r="5248" ht="12" customHeight="1" x14ac:dyDescent="0.2"/>
    <row r="5249" ht="12" customHeight="1" x14ac:dyDescent="0.2"/>
    <row r="5250" ht="12" customHeight="1" x14ac:dyDescent="0.2"/>
    <row r="5251" ht="12" customHeight="1" x14ac:dyDescent="0.2"/>
    <row r="5252" ht="12" customHeight="1" x14ac:dyDescent="0.2"/>
    <row r="5253" ht="12" customHeight="1" x14ac:dyDescent="0.2"/>
    <row r="5254" ht="12" customHeight="1" x14ac:dyDescent="0.2"/>
    <row r="5255" ht="12" customHeight="1" x14ac:dyDescent="0.2"/>
    <row r="5256" ht="12" customHeight="1" x14ac:dyDescent="0.2"/>
    <row r="5257" ht="12" customHeight="1" x14ac:dyDescent="0.2"/>
    <row r="5258" ht="12" customHeight="1" x14ac:dyDescent="0.2"/>
    <row r="5259" ht="12" customHeight="1" x14ac:dyDescent="0.2"/>
    <row r="5260" ht="12" customHeight="1" x14ac:dyDescent="0.2"/>
    <row r="5261" ht="12" customHeight="1" x14ac:dyDescent="0.2"/>
    <row r="5262" ht="12" customHeight="1" x14ac:dyDescent="0.2"/>
    <row r="5263" ht="12" customHeight="1" x14ac:dyDescent="0.2"/>
    <row r="5264" ht="12" customHeight="1" x14ac:dyDescent="0.2"/>
    <row r="5265" ht="12" customHeight="1" x14ac:dyDescent="0.2"/>
    <row r="5266" ht="12" customHeight="1" x14ac:dyDescent="0.2"/>
    <row r="5267" ht="12" customHeight="1" x14ac:dyDescent="0.2"/>
    <row r="5268" ht="12" customHeight="1" x14ac:dyDescent="0.2"/>
    <row r="5269" ht="12" customHeight="1" x14ac:dyDescent="0.2"/>
    <row r="5270" ht="12" customHeight="1" x14ac:dyDescent="0.2"/>
    <row r="5271" ht="12" customHeight="1" x14ac:dyDescent="0.2"/>
    <row r="5272" ht="12" customHeight="1" x14ac:dyDescent="0.2"/>
    <row r="5273" ht="12" customHeight="1" x14ac:dyDescent="0.2"/>
    <row r="5274" ht="12" customHeight="1" x14ac:dyDescent="0.2"/>
    <row r="5275" ht="12" customHeight="1" x14ac:dyDescent="0.2"/>
    <row r="5276" ht="12" customHeight="1" x14ac:dyDescent="0.2"/>
    <row r="5277" ht="12" customHeight="1" x14ac:dyDescent="0.2"/>
    <row r="5278" ht="12" customHeight="1" x14ac:dyDescent="0.2"/>
    <row r="5279" ht="12" customHeight="1" x14ac:dyDescent="0.2"/>
    <row r="5280" ht="12" customHeight="1" x14ac:dyDescent="0.2"/>
    <row r="5281" ht="12" customHeight="1" x14ac:dyDescent="0.2"/>
    <row r="5282" ht="12" customHeight="1" x14ac:dyDescent="0.2"/>
    <row r="5283" ht="12" customHeight="1" x14ac:dyDescent="0.2"/>
    <row r="5284" ht="12" customHeight="1" x14ac:dyDescent="0.2"/>
    <row r="5285" ht="12" customHeight="1" x14ac:dyDescent="0.2"/>
    <row r="5286" ht="12" customHeight="1" x14ac:dyDescent="0.2"/>
    <row r="5287" ht="12" customHeight="1" x14ac:dyDescent="0.2"/>
    <row r="5288" ht="12" customHeight="1" x14ac:dyDescent="0.2"/>
    <row r="5289" ht="12" customHeight="1" x14ac:dyDescent="0.2"/>
    <row r="5290" ht="12" customHeight="1" x14ac:dyDescent="0.2"/>
    <row r="5291" ht="12" customHeight="1" x14ac:dyDescent="0.2"/>
    <row r="5292" ht="12" customHeight="1" x14ac:dyDescent="0.2"/>
    <row r="5293" ht="12" customHeight="1" x14ac:dyDescent="0.2"/>
    <row r="5294" ht="12" customHeight="1" x14ac:dyDescent="0.2"/>
    <row r="5295" ht="12" customHeight="1" x14ac:dyDescent="0.2"/>
    <row r="5296" ht="12" customHeight="1" x14ac:dyDescent="0.2"/>
    <row r="5297" ht="12" customHeight="1" x14ac:dyDescent="0.2"/>
    <row r="5298" ht="12" customHeight="1" x14ac:dyDescent="0.2"/>
    <row r="5299" ht="12" customHeight="1" x14ac:dyDescent="0.2"/>
    <row r="5300" ht="12" customHeight="1" x14ac:dyDescent="0.2"/>
    <row r="5301" ht="12" customHeight="1" x14ac:dyDescent="0.2"/>
    <row r="5302" ht="12" customHeight="1" x14ac:dyDescent="0.2"/>
    <row r="5303" ht="12" customHeight="1" x14ac:dyDescent="0.2"/>
    <row r="5304" ht="12" customHeight="1" x14ac:dyDescent="0.2"/>
    <row r="5305" ht="12" customHeight="1" x14ac:dyDescent="0.2"/>
    <row r="5306" ht="12" customHeight="1" x14ac:dyDescent="0.2"/>
    <row r="5307" ht="12" customHeight="1" x14ac:dyDescent="0.2"/>
    <row r="5308" ht="12" customHeight="1" x14ac:dyDescent="0.2"/>
    <row r="5309" ht="12" customHeight="1" x14ac:dyDescent="0.2"/>
    <row r="5310" ht="12" customHeight="1" x14ac:dyDescent="0.2"/>
    <row r="5311" ht="12" customHeight="1" x14ac:dyDescent="0.2"/>
    <row r="5312" ht="12" customHeight="1" x14ac:dyDescent="0.2"/>
    <row r="5313" ht="12" customHeight="1" x14ac:dyDescent="0.2"/>
    <row r="5314" ht="12" customHeight="1" x14ac:dyDescent="0.2"/>
    <row r="5315" ht="12" customHeight="1" x14ac:dyDescent="0.2"/>
    <row r="5316" ht="12" customHeight="1" x14ac:dyDescent="0.2"/>
    <row r="5317" ht="12" customHeight="1" x14ac:dyDescent="0.2"/>
    <row r="5318" ht="12" customHeight="1" x14ac:dyDescent="0.2"/>
    <row r="5319" ht="12" customHeight="1" x14ac:dyDescent="0.2"/>
    <row r="5320" ht="12" customHeight="1" x14ac:dyDescent="0.2"/>
    <row r="5321" ht="12" customHeight="1" x14ac:dyDescent="0.2"/>
    <row r="5322" ht="12" customHeight="1" x14ac:dyDescent="0.2"/>
    <row r="5323" ht="12" customHeight="1" x14ac:dyDescent="0.2"/>
    <row r="5324" ht="12" customHeight="1" x14ac:dyDescent="0.2"/>
    <row r="5325" ht="12" customHeight="1" x14ac:dyDescent="0.2"/>
    <row r="5326" ht="12" customHeight="1" x14ac:dyDescent="0.2"/>
    <row r="5327" ht="12" customHeight="1" x14ac:dyDescent="0.2"/>
    <row r="5328" ht="12" customHeight="1" x14ac:dyDescent="0.2"/>
    <row r="5329" ht="12" customHeight="1" x14ac:dyDescent="0.2"/>
    <row r="5330" ht="12" customHeight="1" x14ac:dyDescent="0.2"/>
    <row r="5331" ht="12" customHeight="1" x14ac:dyDescent="0.2"/>
    <row r="5332" ht="12" customHeight="1" x14ac:dyDescent="0.2"/>
    <row r="5333" ht="12" customHeight="1" x14ac:dyDescent="0.2"/>
    <row r="5334" ht="12" customHeight="1" x14ac:dyDescent="0.2"/>
    <row r="5335" ht="12" customHeight="1" x14ac:dyDescent="0.2"/>
    <row r="5336" ht="12" customHeight="1" x14ac:dyDescent="0.2"/>
    <row r="5337" ht="12" customHeight="1" x14ac:dyDescent="0.2"/>
    <row r="5338" ht="12" customHeight="1" x14ac:dyDescent="0.2"/>
    <row r="5339" ht="12" customHeight="1" x14ac:dyDescent="0.2"/>
    <row r="5340" ht="12" customHeight="1" x14ac:dyDescent="0.2"/>
    <row r="5341" ht="12" customHeight="1" x14ac:dyDescent="0.2"/>
    <row r="5342" ht="12" customHeight="1" x14ac:dyDescent="0.2"/>
    <row r="5343" ht="12" customHeight="1" x14ac:dyDescent="0.2"/>
    <row r="5344" ht="12" customHeight="1" x14ac:dyDescent="0.2"/>
    <row r="5345" ht="12" customHeight="1" x14ac:dyDescent="0.2"/>
    <row r="5346" ht="12" customHeight="1" x14ac:dyDescent="0.2"/>
    <row r="5347" ht="12" customHeight="1" x14ac:dyDescent="0.2"/>
    <row r="5348" ht="12" customHeight="1" x14ac:dyDescent="0.2"/>
    <row r="5349" ht="12" customHeight="1" x14ac:dyDescent="0.2"/>
    <row r="5350" ht="12" customHeight="1" x14ac:dyDescent="0.2"/>
    <row r="5351" ht="12" customHeight="1" x14ac:dyDescent="0.2"/>
    <row r="5352" ht="12" customHeight="1" x14ac:dyDescent="0.2"/>
    <row r="5353" ht="12" customHeight="1" x14ac:dyDescent="0.2"/>
    <row r="5354" ht="12" customHeight="1" x14ac:dyDescent="0.2"/>
    <row r="5355" ht="12" customHeight="1" x14ac:dyDescent="0.2"/>
    <row r="5356" ht="12" customHeight="1" x14ac:dyDescent="0.2"/>
    <row r="5357" ht="12" customHeight="1" x14ac:dyDescent="0.2"/>
    <row r="5358" ht="12" customHeight="1" x14ac:dyDescent="0.2"/>
    <row r="5359" ht="12" customHeight="1" x14ac:dyDescent="0.2"/>
    <row r="5360" ht="12" customHeight="1" x14ac:dyDescent="0.2"/>
    <row r="5361" ht="12" customHeight="1" x14ac:dyDescent="0.2"/>
    <row r="5362" ht="12" customHeight="1" x14ac:dyDescent="0.2"/>
    <row r="5363" ht="12" customHeight="1" x14ac:dyDescent="0.2"/>
    <row r="5364" ht="12" customHeight="1" x14ac:dyDescent="0.2"/>
    <row r="5365" ht="12" customHeight="1" x14ac:dyDescent="0.2"/>
    <row r="5366" ht="12" customHeight="1" x14ac:dyDescent="0.2"/>
    <row r="5367" ht="12" customHeight="1" x14ac:dyDescent="0.2"/>
    <row r="5368" ht="12" customHeight="1" x14ac:dyDescent="0.2"/>
    <row r="5369" ht="12" customHeight="1" x14ac:dyDescent="0.2"/>
    <row r="5370" ht="12" customHeight="1" x14ac:dyDescent="0.2"/>
    <row r="5371" ht="12" customHeight="1" x14ac:dyDescent="0.2"/>
    <row r="5372" ht="12" customHeight="1" x14ac:dyDescent="0.2"/>
    <row r="5373" ht="12" customHeight="1" x14ac:dyDescent="0.2"/>
    <row r="5374" ht="12" customHeight="1" x14ac:dyDescent="0.2"/>
    <row r="5375" ht="12" customHeight="1" x14ac:dyDescent="0.2"/>
    <row r="5376" ht="12" customHeight="1" x14ac:dyDescent="0.2"/>
    <row r="5377" ht="12" customHeight="1" x14ac:dyDescent="0.2"/>
    <row r="5378" ht="12" customHeight="1" x14ac:dyDescent="0.2"/>
    <row r="5379" ht="12" customHeight="1" x14ac:dyDescent="0.2"/>
    <row r="5380" ht="12" customHeight="1" x14ac:dyDescent="0.2"/>
    <row r="5381" ht="12" customHeight="1" x14ac:dyDescent="0.2"/>
    <row r="5382" ht="12" customHeight="1" x14ac:dyDescent="0.2"/>
    <row r="5383" ht="12" customHeight="1" x14ac:dyDescent="0.2"/>
    <row r="5384" ht="12" customHeight="1" x14ac:dyDescent="0.2"/>
    <row r="5385" ht="12" customHeight="1" x14ac:dyDescent="0.2"/>
    <row r="5386" ht="12" customHeight="1" x14ac:dyDescent="0.2"/>
    <row r="5387" ht="12" customHeight="1" x14ac:dyDescent="0.2"/>
    <row r="5388" ht="12" customHeight="1" x14ac:dyDescent="0.2"/>
    <row r="5389" ht="12" customHeight="1" x14ac:dyDescent="0.2"/>
    <row r="5390" ht="12" customHeight="1" x14ac:dyDescent="0.2"/>
    <row r="5391" ht="12" customHeight="1" x14ac:dyDescent="0.2"/>
    <row r="5392" ht="12" customHeight="1" x14ac:dyDescent="0.2"/>
    <row r="5393" ht="12" customHeight="1" x14ac:dyDescent="0.2"/>
    <row r="5394" ht="12" customHeight="1" x14ac:dyDescent="0.2"/>
    <row r="5395" ht="12" customHeight="1" x14ac:dyDescent="0.2"/>
    <row r="5396" ht="12" customHeight="1" x14ac:dyDescent="0.2"/>
    <row r="5397" ht="12" customHeight="1" x14ac:dyDescent="0.2"/>
    <row r="5398" ht="12" customHeight="1" x14ac:dyDescent="0.2"/>
    <row r="5399" ht="12" customHeight="1" x14ac:dyDescent="0.2"/>
    <row r="5400" ht="12" customHeight="1" x14ac:dyDescent="0.2"/>
    <row r="5401" ht="12" customHeight="1" x14ac:dyDescent="0.2"/>
    <row r="5402" ht="12" customHeight="1" x14ac:dyDescent="0.2"/>
    <row r="5403" ht="12" customHeight="1" x14ac:dyDescent="0.2"/>
    <row r="5404" ht="12" customHeight="1" x14ac:dyDescent="0.2"/>
    <row r="5405" ht="12" customHeight="1" x14ac:dyDescent="0.2"/>
    <row r="5406" ht="12" customHeight="1" x14ac:dyDescent="0.2"/>
    <row r="5407" ht="12" customHeight="1" x14ac:dyDescent="0.2"/>
    <row r="5408" ht="12" customHeight="1" x14ac:dyDescent="0.2"/>
    <row r="5409" ht="12" customHeight="1" x14ac:dyDescent="0.2"/>
    <row r="5410" ht="12" customHeight="1" x14ac:dyDescent="0.2"/>
    <row r="5411" ht="12" customHeight="1" x14ac:dyDescent="0.2"/>
    <row r="5412" ht="12" customHeight="1" x14ac:dyDescent="0.2"/>
    <row r="5413" ht="12" customHeight="1" x14ac:dyDescent="0.2"/>
    <row r="5414" ht="12" customHeight="1" x14ac:dyDescent="0.2"/>
    <row r="5415" ht="12" customHeight="1" x14ac:dyDescent="0.2"/>
    <row r="5416" ht="12" customHeight="1" x14ac:dyDescent="0.2"/>
    <row r="5417" ht="12" customHeight="1" x14ac:dyDescent="0.2"/>
    <row r="5418" ht="12" customHeight="1" x14ac:dyDescent="0.2"/>
    <row r="5419" ht="12" customHeight="1" x14ac:dyDescent="0.2"/>
    <row r="5420" ht="12" customHeight="1" x14ac:dyDescent="0.2"/>
    <row r="5421" ht="12" customHeight="1" x14ac:dyDescent="0.2"/>
    <row r="5422" ht="12" customHeight="1" x14ac:dyDescent="0.2"/>
    <row r="5423" ht="12" customHeight="1" x14ac:dyDescent="0.2"/>
    <row r="5424" ht="12" customHeight="1" x14ac:dyDescent="0.2"/>
    <row r="5425" ht="12" customHeight="1" x14ac:dyDescent="0.2"/>
    <row r="5426" ht="12" customHeight="1" x14ac:dyDescent="0.2"/>
    <row r="5427" ht="12" customHeight="1" x14ac:dyDescent="0.2"/>
    <row r="5428" ht="12" customHeight="1" x14ac:dyDescent="0.2"/>
    <row r="5429" ht="12" customHeight="1" x14ac:dyDescent="0.2"/>
    <row r="5430" ht="12" customHeight="1" x14ac:dyDescent="0.2"/>
    <row r="5431" ht="12" customHeight="1" x14ac:dyDescent="0.2"/>
    <row r="5432" ht="12" customHeight="1" x14ac:dyDescent="0.2"/>
    <row r="5433" ht="12" customHeight="1" x14ac:dyDescent="0.2"/>
    <row r="5434" ht="12" customHeight="1" x14ac:dyDescent="0.2"/>
    <row r="5435" ht="12" customHeight="1" x14ac:dyDescent="0.2"/>
    <row r="5436" ht="12" customHeight="1" x14ac:dyDescent="0.2"/>
    <row r="5437" ht="12" customHeight="1" x14ac:dyDescent="0.2"/>
    <row r="5438" ht="12" customHeight="1" x14ac:dyDescent="0.2"/>
    <row r="5439" ht="12" customHeight="1" x14ac:dyDescent="0.2"/>
    <row r="5440" ht="12" customHeight="1" x14ac:dyDescent="0.2"/>
    <row r="5441" ht="12" customHeight="1" x14ac:dyDescent="0.2"/>
    <row r="5442" ht="12" customHeight="1" x14ac:dyDescent="0.2"/>
    <row r="5443" ht="12" customHeight="1" x14ac:dyDescent="0.2"/>
    <row r="5444" ht="12" customHeight="1" x14ac:dyDescent="0.2"/>
    <row r="5445" ht="12" customHeight="1" x14ac:dyDescent="0.2"/>
    <row r="5446" ht="12" customHeight="1" x14ac:dyDescent="0.2"/>
    <row r="5447" ht="12" customHeight="1" x14ac:dyDescent="0.2"/>
    <row r="5448" ht="12" customHeight="1" x14ac:dyDescent="0.2"/>
    <row r="5449" ht="12" customHeight="1" x14ac:dyDescent="0.2"/>
    <row r="5450" ht="12" customHeight="1" x14ac:dyDescent="0.2"/>
    <row r="5451" ht="12" customHeight="1" x14ac:dyDescent="0.2"/>
    <row r="5452" ht="12" customHeight="1" x14ac:dyDescent="0.2"/>
    <row r="5453" ht="12" customHeight="1" x14ac:dyDescent="0.2"/>
    <row r="5454" ht="12" customHeight="1" x14ac:dyDescent="0.2"/>
    <row r="5455" ht="12" customHeight="1" x14ac:dyDescent="0.2"/>
    <row r="5456" ht="12" customHeight="1" x14ac:dyDescent="0.2"/>
    <row r="5457" ht="12" customHeight="1" x14ac:dyDescent="0.2"/>
    <row r="5458" ht="12" customHeight="1" x14ac:dyDescent="0.2"/>
    <row r="5459" ht="12" customHeight="1" x14ac:dyDescent="0.2"/>
    <row r="5460" ht="12" customHeight="1" x14ac:dyDescent="0.2"/>
    <row r="5461" ht="12" customHeight="1" x14ac:dyDescent="0.2"/>
    <row r="5462" ht="12" customHeight="1" x14ac:dyDescent="0.2"/>
    <row r="5463" ht="12" customHeight="1" x14ac:dyDescent="0.2"/>
    <row r="5464" ht="12" customHeight="1" x14ac:dyDescent="0.2"/>
    <row r="5465" ht="12" customHeight="1" x14ac:dyDescent="0.2"/>
    <row r="5466" ht="12" customHeight="1" x14ac:dyDescent="0.2"/>
    <row r="5467" ht="12" customHeight="1" x14ac:dyDescent="0.2"/>
    <row r="5468" ht="12" customHeight="1" x14ac:dyDescent="0.2"/>
    <row r="5469" ht="12" customHeight="1" x14ac:dyDescent="0.2"/>
    <row r="5470" ht="12" customHeight="1" x14ac:dyDescent="0.2"/>
    <row r="5471" ht="12" customHeight="1" x14ac:dyDescent="0.2"/>
    <row r="5472" ht="12" customHeight="1" x14ac:dyDescent="0.2"/>
    <row r="5473" ht="12" customHeight="1" x14ac:dyDescent="0.2"/>
    <row r="5474" ht="12" customHeight="1" x14ac:dyDescent="0.2"/>
    <row r="5475" ht="12" customHeight="1" x14ac:dyDescent="0.2"/>
    <row r="5476" ht="12" customHeight="1" x14ac:dyDescent="0.2"/>
    <row r="5477" ht="12" customHeight="1" x14ac:dyDescent="0.2"/>
    <row r="5478" ht="12" customHeight="1" x14ac:dyDescent="0.2"/>
    <row r="5479" ht="12" customHeight="1" x14ac:dyDescent="0.2"/>
    <row r="5480" ht="12" customHeight="1" x14ac:dyDescent="0.2"/>
    <row r="5481" ht="12" customHeight="1" x14ac:dyDescent="0.2"/>
    <row r="5482" ht="12" customHeight="1" x14ac:dyDescent="0.2"/>
    <row r="5483" ht="12" customHeight="1" x14ac:dyDescent="0.2"/>
    <row r="5484" ht="12" customHeight="1" x14ac:dyDescent="0.2"/>
    <row r="5485" ht="12" customHeight="1" x14ac:dyDescent="0.2"/>
    <row r="5486" ht="12" customHeight="1" x14ac:dyDescent="0.2"/>
    <row r="5487" ht="12" customHeight="1" x14ac:dyDescent="0.2"/>
    <row r="5488" ht="12" customHeight="1" x14ac:dyDescent="0.2"/>
    <row r="5489" ht="12" customHeight="1" x14ac:dyDescent="0.2"/>
    <row r="5490" ht="12" customHeight="1" x14ac:dyDescent="0.2"/>
    <row r="5491" ht="12" customHeight="1" x14ac:dyDescent="0.2"/>
    <row r="5492" ht="12" customHeight="1" x14ac:dyDescent="0.2"/>
    <row r="5493" ht="12" customHeight="1" x14ac:dyDescent="0.2"/>
    <row r="5494" ht="12" customHeight="1" x14ac:dyDescent="0.2"/>
    <row r="5495" ht="12" customHeight="1" x14ac:dyDescent="0.2"/>
    <row r="5496" ht="12" customHeight="1" x14ac:dyDescent="0.2"/>
    <row r="5497" ht="12" customHeight="1" x14ac:dyDescent="0.2"/>
    <row r="5498" ht="12" customHeight="1" x14ac:dyDescent="0.2"/>
    <row r="5499" ht="12" customHeight="1" x14ac:dyDescent="0.2"/>
    <row r="5500" ht="12" customHeight="1" x14ac:dyDescent="0.2"/>
    <row r="5501" ht="12" customHeight="1" x14ac:dyDescent="0.2"/>
    <row r="5502" ht="12" customHeight="1" x14ac:dyDescent="0.2"/>
    <row r="5503" ht="12" customHeight="1" x14ac:dyDescent="0.2"/>
    <row r="5504" ht="12" customHeight="1" x14ac:dyDescent="0.2"/>
    <row r="5505" ht="12" customHeight="1" x14ac:dyDescent="0.2"/>
    <row r="5506" ht="12" customHeight="1" x14ac:dyDescent="0.2"/>
    <row r="5507" ht="12" customHeight="1" x14ac:dyDescent="0.2"/>
    <row r="5508" ht="12" customHeight="1" x14ac:dyDescent="0.2"/>
    <row r="5509" ht="12" customHeight="1" x14ac:dyDescent="0.2"/>
    <row r="5510" ht="12" customHeight="1" x14ac:dyDescent="0.2"/>
    <row r="5511" ht="12" customHeight="1" x14ac:dyDescent="0.2"/>
    <row r="5512" ht="12" customHeight="1" x14ac:dyDescent="0.2"/>
    <row r="5513" ht="12" customHeight="1" x14ac:dyDescent="0.2"/>
    <row r="5514" ht="12" customHeight="1" x14ac:dyDescent="0.2"/>
    <row r="5515" ht="12" customHeight="1" x14ac:dyDescent="0.2"/>
    <row r="5516" ht="12" customHeight="1" x14ac:dyDescent="0.2"/>
    <row r="5517" ht="12" customHeight="1" x14ac:dyDescent="0.2"/>
    <row r="5518" ht="12" customHeight="1" x14ac:dyDescent="0.2"/>
    <row r="5519" ht="12" customHeight="1" x14ac:dyDescent="0.2"/>
    <row r="5520" ht="12" customHeight="1" x14ac:dyDescent="0.2"/>
    <row r="5521" ht="12" customHeight="1" x14ac:dyDescent="0.2"/>
    <row r="5522" ht="12" customHeight="1" x14ac:dyDescent="0.2"/>
    <row r="5523" ht="12" customHeight="1" x14ac:dyDescent="0.2"/>
    <row r="5524" ht="12" customHeight="1" x14ac:dyDescent="0.2"/>
    <row r="5525" ht="12" customHeight="1" x14ac:dyDescent="0.2"/>
    <row r="5526" ht="12" customHeight="1" x14ac:dyDescent="0.2"/>
    <row r="5527" ht="12" customHeight="1" x14ac:dyDescent="0.2"/>
    <row r="5528" ht="12" customHeight="1" x14ac:dyDescent="0.2"/>
    <row r="5529" ht="12" customHeight="1" x14ac:dyDescent="0.2"/>
    <row r="5530" ht="12" customHeight="1" x14ac:dyDescent="0.2"/>
    <row r="5531" ht="12" customHeight="1" x14ac:dyDescent="0.2"/>
    <row r="5532" ht="12" customHeight="1" x14ac:dyDescent="0.2"/>
    <row r="5533" ht="12" customHeight="1" x14ac:dyDescent="0.2"/>
    <row r="5534" ht="12" customHeight="1" x14ac:dyDescent="0.2"/>
    <row r="5535" ht="12" customHeight="1" x14ac:dyDescent="0.2"/>
    <row r="5536" ht="12" customHeight="1" x14ac:dyDescent="0.2"/>
    <row r="5537" ht="12" customHeight="1" x14ac:dyDescent="0.2"/>
    <row r="5538" ht="12" customHeight="1" x14ac:dyDescent="0.2"/>
    <row r="5539" ht="12" customHeight="1" x14ac:dyDescent="0.2"/>
    <row r="5540" ht="12" customHeight="1" x14ac:dyDescent="0.2"/>
    <row r="5541" ht="12" customHeight="1" x14ac:dyDescent="0.2"/>
    <row r="5542" ht="12" customHeight="1" x14ac:dyDescent="0.2"/>
    <row r="5543" ht="12" customHeight="1" x14ac:dyDescent="0.2"/>
    <row r="5544" ht="12" customHeight="1" x14ac:dyDescent="0.2"/>
    <row r="5545" ht="12" customHeight="1" x14ac:dyDescent="0.2"/>
    <row r="5546" ht="12" customHeight="1" x14ac:dyDescent="0.2"/>
    <row r="5547" ht="12" customHeight="1" x14ac:dyDescent="0.2"/>
    <row r="5548" ht="12" customHeight="1" x14ac:dyDescent="0.2"/>
    <row r="5549" ht="12" customHeight="1" x14ac:dyDescent="0.2"/>
    <row r="5550" ht="12" customHeight="1" x14ac:dyDescent="0.2"/>
    <row r="5551" ht="12" customHeight="1" x14ac:dyDescent="0.2"/>
    <row r="5552" ht="12" customHeight="1" x14ac:dyDescent="0.2"/>
    <row r="5553" ht="12" customHeight="1" x14ac:dyDescent="0.2"/>
    <row r="5554" ht="12" customHeight="1" x14ac:dyDescent="0.2"/>
    <row r="5555" ht="12" customHeight="1" x14ac:dyDescent="0.2"/>
    <row r="5556" ht="12" customHeight="1" x14ac:dyDescent="0.2"/>
    <row r="5557" ht="12" customHeight="1" x14ac:dyDescent="0.2"/>
    <row r="5558" ht="12" customHeight="1" x14ac:dyDescent="0.2"/>
    <row r="5559" ht="12" customHeight="1" x14ac:dyDescent="0.2"/>
    <row r="5560" ht="12" customHeight="1" x14ac:dyDescent="0.2"/>
    <row r="5561" ht="12" customHeight="1" x14ac:dyDescent="0.2"/>
    <row r="5562" ht="12" customHeight="1" x14ac:dyDescent="0.2"/>
    <row r="5563" ht="12" customHeight="1" x14ac:dyDescent="0.2"/>
    <row r="5564" ht="12" customHeight="1" x14ac:dyDescent="0.2"/>
    <row r="5565" ht="12" customHeight="1" x14ac:dyDescent="0.2"/>
    <row r="5566" ht="12" customHeight="1" x14ac:dyDescent="0.2"/>
    <row r="5567" ht="12" customHeight="1" x14ac:dyDescent="0.2"/>
    <row r="5568" ht="12" customHeight="1" x14ac:dyDescent="0.2"/>
    <row r="5569" ht="12" customHeight="1" x14ac:dyDescent="0.2"/>
    <row r="5570" ht="12" customHeight="1" x14ac:dyDescent="0.2"/>
    <row r="5571" ht="12" customHeight="1" x14ac:dyDescent="0.2"/>
    <row r="5572" ht="12" customHeight="1" x14ac:dyDescent="0.2"/>
    <row r="5573" ht="12" customHeight="1" x14ac:dyDescent="0.2"/>
    <row r="5574" ht="12" customHeight="1" x14ac:dyDescent="0.2"/>
    <row r="5575" ht="12" customHeight="1" x14ac:dyDescent="0.2"/>
    <row r="5576" ht="12" customHeight="1" x14ac:dyDescent="0.2"/>
    <row r="5577" ht="12" customHeight="1" x14ac:dyDescent="0.2"/>
    <row r="5578" ht="12" customHeight="1" x14ac:dyDescent="0.2"/>
    <row r="5579" ht="12" customHeight="1" x14ac:dyDescent="0.2"/>
    <row r="5580" ht="12" customHeight="1" x14ac:dyDescent="0.2"/>
    <row r="5581" ht="12" customHeight="1" x14ac:dyDescent="0.2"/>
    <row r="5582" ht="12" customHeight="1" x14ac:dyDescent="0.2"/>
    <row r="5583" ht="12" customHeight="1" x14ac:dyDescent="0.2"/>
    <row r="5584" ht="12" customHeight="1" x14ac:dyDescent="0.2"/>
    <row r="5585" ht="12" customHeight="1" x14ac:dyDescent="0.2"/>
    <row r="5586" ht="12" customHeight="1" x14ac:dyDescent="0.2"/>
    <row r="5587" ht="12" customHeight="1" x14ac:dyDescent="0.2"/>
    <row r="5588" ht="12" customHeight="1" x14ac:dyDescent="0.2"/>
    <row r="5589" ht="12" customHeight="1" x14ac:dyDescent="0.2"/>
    <row r="5590" ht="12" customHeight="1" x14ac:dyDescent="0.2"/>
    <row r="5591" ht="12" customHeight="1" x14ac:dyDescent="0.2"/>
    <row r="5592" ht="12" customHeight="1" x14ac:dyDescent="0.2"/>
    <row r="5593" ht="12" customHeight="1" x14ac:dyDescent="0.2"/>
    <row r="5594" ht="12" customHeight="1" x14ac:dyDescent="0.2"/>
    <row r="5595" ht="12" customHeight="1" x14ac:dyDescent="0.2"/>
    <row r="5596" ht="12" customHeight="1" x14ac:dyDescent="0.2"/>
    <row r="5597" ht="12" customHeight="1" x14ac:dyDescent="0.2"/>
    <row r="5598" ht="12" customHeight="1" x14ac:dyDescent="0.2"/>
    <row r="5599" ht="12" customHeight="1" x14ac:dyDescent="0.2"/>
    <row r="5600" ht="12" customHeight="1" x14ac:dyDescent="0.2"/>
    <row r="5601" ht="12" customHeight="1" x14ac:dyDescent="0.2"/>
    <row r="5602" ht="12" customHeight="1" x14ac:dyDescent="0.2"/>
    <row r="5603" ht="12" customHeight="1" x14ac:dyDescent="0.2"/>
    <row r="5604" ht="12" customHeight="1" x14ac:dyDescent="0.2"/>
    <row r="5605" ht="12" customHeight="1" x14ac:dyDescent="0.2"/>
    <row r="5606" ht="12" customHeight="1" x14ac:dyDescent="0.2"/>
    <row r="5607" ht="12" customHeight="1" x14ac:dyDescent="0.2"/>
    <row r="5608" ht="12" customHeight="1" x14ac:dyDescent="0.2"/>
    <row r="5609" ht="12" customHeight="1" x14ac:dyDescent="0.2"/>
    <row r="5610" ht="12" customHeight="1" x14ac:dyDescent="0.2"/>
    <row r="5611" ht="12" customHeight="1" x14ac:dyDescent="0.2"/>
    <row r="5612" ht="12" customHeight="1" x14ac:dyDescent="0.2"/>
    <row r="5613" ht="12" customHeight="1" x14ac:dyDescent="0.2"/>
    <row r="5614" ht="12" customHeight="1" x14ac:dyDescent="0.2"/>
    <row r="5615" ht="12" customHeight="1" x14ac:dyDescent="0.2"/>
    <row r="5616" ht="12" customHeight="1" x14ac:dyDescent="0.2"/>
    <row r="5617" ht="12" customHeight="1" x14ac:dyDescent="0.2"/>
    <row r="5618" ht="12" customHeight="1" x14ac:dyDescent="0.2"/>
    <row r="5619" ht="12" customHeight="1" x14ac:dyDescent="0.2"/>
    <row r="5620" ht="12" customHeight="1" x14ac:dyDescent="0.2"/>
    <row r="5621" ht="12" customHeight="1" x14ac:dyDescent="0.2"/>
    <row r="5622" ht="12" customHeight="1" x14ac:dyDescent="0.2"/>
    <row r="5623" ht="12" customHeight="1" x14ac:dyDescent="0.2"/>
    <row r="5624" ht="12" customHeight="1" x14ac:dyDescent="0.2"/>
    <row r="5625" ht="12" customHeight="1" x14ac:dyDescent="0.2"/>
    <row r="5626" ht="12" customHeight="1" x14ac:dyDescent="0.2"/>
    <row r="5627" ht="12" customHeight="1" x14ac:dyDescent="0.2"/>
    <row r="5628" ht="12" customHeight="1" x14ac:dyDescent="0.2"/>
    <row r="5629" ht="12" customHeight="1" x14ac:dyDescent="0.2"/>
    <row r="5630" ht="12" customHeight="1" x14ac:dyDescent="0.2"/>
    <row r="5631" ht="12" customHeight="1" x14ac:dyDescent="0.2"/>
    <row r="5632" ht="12" customHeight="1" x14ac:dyDescent="0.2"/>
    <row r="5633" ht="12" customHeight="1" x14ac:dyDescent="0.2"/>
    <row r="5634" ht="12" customHeight="1" x14ac:dyDescent="0.2"/>
    <row r="5635" ht="12" customHeight="1" x14ac:dyDescent="0.2"/>
    <row r="5636" ht="12" customHeight="1" x14ac:dyDescent="0.2"/>
    <row r="5637" ht="12" customHeight="1" x14ac:dyDescent="0.2"/>
    <row r="5638" ht="12" customHeight="1" x14ac:dyDescent="0.2"/>
    <row r="5639" ht="12" customHeight="1" x14ac:dyDescent="0.2"/>
    <row r="5640" ht="12" customHeight="1" x14ac:dyDescent="0.2"/>
    <row r="5641" ht="12" customHeight="1" x14ac:dyDescent="0.2"/>
    <row r="5642" ht="12" customHeight="1" x14ac:dyDescent="0.2"/>
    <row r="5643" ht="12" customHeight="1" x14ac:dyDescent="0.2"/>
    <row r="5644" ht="12" customHeight="1" x14ac:dyDescent="0.2"/>
    <row r="5645" ht="12" customHeight="1" x14ac:dyDescent="0.2"/>
    <row r="5646" ht="12" customHeight="1" x14ac:dyDescent="0.2"/>
    <row r="5647" ht="12" customHeight="1" x14ac:dyDescent="0.2"/>
    <row r="5648" ht="12" customHeight="1" x14ac:dyDescent="0.2"/>
    <row r="5649" ht="12" customHeight="1" x14ac:dyDescent="0.2"/>
    <row r="5650" ht="12" customHeight="1" x14ac:dyDescent="0.2"/>
    <row r="5651" ht="12" customHeight="1" x14ac:dyDescent="0.2"/>
    <row r="5652" ht="12" customHeight="1" x14ac:dyDescent="0.2"/>
    <row r="5653" ht="12" customHeight="1" x14ac:dyDescent="0.2"/>
    <row r="5654" ht="12" customHeight="1" x14ac:dyDescent="0.2"/>
    <row r="5655" ht="12" customHeight="1" x14ac:dyDescent="0.2"/>
    <row r="5656" ht="12" customHeight="1" x14ac:dyDescent="0.2"/>
    <row r="5657" ht="12" customHeight="1" x14ac:dyDescent="0.2"/>
    <row r="5658" ht="12" customHeight="1" x14ac:dyDescent="0.2"/>
    <row r="5659" ht="12" customHeight="1" x14ac:dyDescent="0.2"/>
    <row r="5660" ht="12" customHeight="1" x14ac:dyDescent="0.2"/>
    <row r="5661" ht="12" customHeight="1" x14ac:dyDescent="0.2"/>
    <row r="5662" ht="12" customHeight="1" x14ac:dyDescent="0.2"/>
    <row r="5663" ht="12" customHeight="1" x14ac:dyDescent="0.2"/>
    <row r="5664" ht="12" customHeight="1" x14ac:dyDescent="0.2"/>
    <row r="5665" ht="12" customHeight="1" x14ac:dyDescent="0.2"/>
    <row r="5666" ht="12" customHeight="1" x14ac:dyDescent="0.2"/>
    <row r="5667" ht="12" customHeight="1" x14ac:dyDescent="0.2"/>
    <row r="5668" ht="12" customHeight="1" x14ac:dyDescent="0.2"/>
    <row r="5669" ht="12" customHeight="1" x14ac:dyDescent="0.2"/>
    <row r="5670" ht="12" customHeight="1" x14ac:dyDescent="0.2"/>
    <row r="5671" ht="12" customHeight="1" x14ac:dyDescent="0.2"/>
    <row r="5672" ht="12" customHeight="1" x14ac:dyDescent="0.2"/>
    <row r="5673" ht="12" customHeight="1" x14ac:dyDescent="0.2"/>
    <row r="5674" ht="12" customHeight="1" x14ac:dyDescent="0.2"/>
    <row r="5675" ht="12" customHeight="1" x14ac:dyDescent="0.2"/>
    <row r="5676" ht="12" customHeight="1" x14ac:dyDescent="0.2"/>
    <row r="5677" ht="12" customHeight="1" x14ac:dyDescent="0.2"/>
    <row r="5678" ht="12" customHeight="1" x14ac:dyDescent="0.2"/>
    <row r="5679" ht="12" customHeight="1" x14ac:dyDescent="0.2"/>
    <row r="5680" ht="12" customHeight="1" x14ac:dyDescent="0.2"/>
    <row r="5681" ht="12" customHeight="1" x14ac:dyDescent="0.2"/>
    <row r="5682" ht="12" customHeight="1" x14ac:dyDescent="0.2"/>
    <row r="5683" ht="12" customHeight="1" x14ac:dyDescent="0.2"/>
    <row r="5684" ht="12" customHeight="1" x14ac:dyDescent="0.2"/>
    <row r="5685" ht="12" customHeight="1" x14ac:dyDescent="0.2"/>
    <row r="5686" ht="12" customHeight="1" x14ac:dyDescent="0.2"/>
    <row r="5687" ht="12" customHeight="1" x14ac:dyDescent="0.2"/>
    <row r="5688" ht="12" customHeight="1" x14ac:dyDescent="0.2"/>
    <row r="5689" ht="12" customHeight="1" x14ac:dyDescent="0.2"/>
    <row r="5690" ht="12" customHeight="1" x14ac:dyDescent="0.2"/>
    <row r="5691" ht="12" customHeight="1" x14ac:dyDescent="0.2"/>
    <row r="5692" ht="12" customHeight="1" x14ac:dyDescent="0.2"/>
    <row r="5693" ht="12" customHeight="1" x14ac:dyDescent="0.2"/>
    <row r="5694" ht="12" customHeight="1" x14ac:dyDescent="0.2"/>
    <row r="5695" ht="12" customHeight="1" x14ac:dyDescent="0.2"/>
    <row r="5696" ht="12" customHeight="1" x14ac:dyDescent="0.2"/>
    <row r="5697" ht="12" customHeight="1" x14ac:dyDescent="0.2"/>
    <row r="5698" ht="12" customHeight="1" x14ac:dyDescent="0.2"/>
    <row r="5699" ht="12" customHeight="1" x14ac:dyDescent="0.2"/>
    <row r="5700" ht="12" customHeight="1" x14ac:dyDescent="0.2"/>
    <row r="5701" ht="12" customHeight="1" x14ac:dyDescent="0.2"/>
    <row r="5702" ht="12" customHeight="1" x14ac:dyDescent="0.2"/>
    <row r="5703" ht="12" customHeight="1" x14ac:dyDescent="0.2"/>
    <row r="5704" ht="12" customHeight="1" x14ac:dyDescent="0.2"/>
    <row r="5705" ht="12" customHeight="1" x14ac:dyDescent="0.2"/>
    <row r="5706" ht="12" customHeight="1" x14ac:dyDescent="0.2"/>
    <row r="5707" ht="12" customHeight="1" x14ac:dyDescent="0.2"/>
    <row r="5708" ht="12" customHeight="1" x14ac:dyDescent="0.2"/>
    <row r="5709" ht="12" customHeight="1" x14ac:dyDescent="0.2"/>
    <row r="5710" ht="12" customHeight="1" x14ac:dyDescent="0.2"/>
    <row r="5711" ht="12" customHeight="1" x14ac:dyDescent="0.2"/>
    <row r="5712" ht="12" customHeight="1" x14ac:dyDescent="0.2"/>
    <row r="5713" ht="12" customHeight="1" x14ac:dyDescent="0.2"/>
    <row r="5714" ht="12" customHeight="1" x14ac:dyDescent="0.2"/>
    <row r="5715" ht="12" customHeight="1" x14ac:dyDescent="0.2"/>
    <row r="5716" ht="12" customHeight="1" x14ac:dyDescent="0.2"/>
    <row r="5717" ht="12" customHeight="1" x14ac:dyDescent="0.2"/>
    <row r="5718" ht="12" customHeight="1" x14ac:dyDescent="0.2"/>
    <row r="5719" ht="12" customHeight="1" x14ac:dyDescent="0.2"/>
    <row r="5720" ht="12" customHeight="1" x14ac:dyDescent="0.2"/>
    <row r="5721" ht="12" customHeight="1" x14ac:dyDescent="0.2"/>
    <row r="5722" ht="12" customHeight="1" x14ac:dyDescent="0.2"/>
    <row r="5723" ht="12" customHeight="1" x14ac:dyDescent="0.2"/>
    <row r="5724" ht="12" customHeight="1" x14ac:dyDescent="0.2"/>
    <row r="5725" ht="12" customHeight="1" x14ac:dyDescent="0.2"/>
    <row r="5726" ht="12" customHeight="1" x14ac:dyDescent="0.2"/>
    <row r="5727" ht="12" customHeight="1" x14ac:dyDescent="0.2"/>
    <row r="5728" ht="12" customHeight="1" x14ac:dyDescent="0.2"/>
    <row r="5729" ht="12" customHeight="1" x14ac:dyDescent="0.2"/>
    <row r="5730" ht="12" customHeight="1" x14ac:dyDescent="0.2"/>
    <row r="5731" ht="12" customHeight="1" x14ac:dyDescent="0.2"/>
    <row r="5732" ht="12" customHeight="1" x14ac:dyDescent="0.2"/>
    <row r="5733" ht="12" customHeight="1" x14ac:dyDescent="0.2"/>
    <row r="5734" ht="12" customHeight="1" x14ac:dyDescent="0.2"/>
    <row r="5735" ht="12" customHeight="1" x14ac:dyDescent="0.2"/>
    <row r="5736" ht="12" customHeight="1" x14ac:dyDescent="0.2"/>
    <row r="5737" ht="12" customHeight="1" x14ac:dyDescent="0.2"/>
    <row r="5738" ht="12" customHeight="1" x14ac:dyDescent="0.2"/>
    <row r="5739" ht="12" customHeight="1" x14ac:dyDescent="0.2"/>
    <row r="5740" ht="12" customHeight="1" x14ac:dyDescent="0.2"/>
    <row r="5741" ht="12" customHeight="1" x14ac:dyDescent="0.2"/>
    <row r="5742" ht="12" customHeight="1" x14ac:dyDescent="0.2"/>
    <row r="5743" ht="12" customHeight="1" x14ac:dyDescent="0.2"/>
    <row r="5744" ht="12" customHeight="1" x14ac:dyDescent="0.2"/>
    <row r="5745" ht="12" customHeight="1" x14ac:dyDescent="0.2"/>
    <row r="5746" ht="12" customHeight="1" x14ac:dyDescent="0.2"/>
    <row r="5747" ht="12" customHeight="1" x14ac:dyDescent="0.2"/>
    <row r="5748" ht="12" customHeight="1" x14ac:dyDescent="0.2"/>
    <row r="5749" ht="12" customHeight="1" x14ac:dyDescent="0.2"/>
    <row r="5750" ht="12" customHeight="1" x14ac:dyDescent="0.2"/>
    <row r="5751" ht="12" customHeight="1" x14ac:dyDescent="0.2"/>
    <row r="5752" ht="12" customHeight="1" x14ac:dyDescent="0.2"/>
    <row r="5753" ht="12" customHeight="1" x14ac:dyDescent="0.2"/>
    <row r="5754" ht="12" customHeight="1" x14ac:dyDescent="0.2"/>
    <row r="5755" ht="12" customHeight="1" x14ac:dyDescent="0.2"/>
    <row r="5756" ht="12" customHeight="1" x14ac:dyDescent="0.2"/>
    <row r="5757" ht="12" customHeight="1" x14ac:dyDescent="0.2"/>
    <row r="5758" ht="12" customHeight="1" x14ac:dyDescent="0.2"/>
    <row r="5759" ht="12" customHeight="1" x14ac:dyDescent="0.2"/>
    <row r="5760" ht="12" customHeight="1" x14ac:dyDescent="0.2"/>
    <row r="5761" ht="12" customHeight="1" x14ac:dyDescent="0.2"/>
    <row r="5762" ht="12" customHeight="1" x14ac:dyDescent="0.2"/>
    <row r="5763" ht="12" customHeight="1" x14ac:dyDescent="0.2"/>
    <row r="5764" ht="12" customHeight="1" x14ac:dyDescent="0.2"/>
    <row r="5765" ht="12" customHeight="1" x14ac:dyDescent="0.2"/>
    <row r="5766" ht="12" customHeight="1" x14ac:dyDescent="0.2"/>
    <row r="5767" ht="12" customHeight="1" x14ac:dyDescent="0.2"/>
    <row r="5768" ht="12" customHeight="1" x14ac:dyDescent="0.2"/>
    <row r="5769" ht="12" customHeight="1" x14ac:dyDescent="0.2"/>
    <row r="5770" ht="12" customHeight="1" x14ac:dyDescent="0.2"/>
    <row r="5771" ht="12" customHeight="1" x14ac:dyDescent="0.2"/>
    <row r="5772" ht="12" customHeight="1" x14ac:dyDescent="0.2"/>
    <row r="5773" ht="12" customHeight="1" x14ac:dyDescent="0.2"/>
    <row r="5774" ht="12" customHeight="1" x14ac:dyDescent="0.2"/>
    <row r="5775" ht="12" customHeight="1" x14ac:dyDescent="0.2"/>
    <row r="5776" ht="12" customHeight="1" x14ac:dyDescent="0.2"/>
    <row r="5777" ht="12" customHeight="1" x14ac:dyDescent="0.2"/>
    <row r="5778" ht="12" customHeight="1" x14ac:dyDescent="0.2"/>
    <row r="5779" ht="12" customHeight="1" x14ac:dyDescent="0.2"/>
    <row r="5780" ht="12" customHeight="1" x14ac:dyDescent="0.2"/>
    <row r="5781" ht="12" customHeight="1" x14ac:dyDescent="0.2"/>
    <row r="5782" ht="12" customHeight="1" x14ac:dyDescent="0.2"/>
    <row r="5783" ht="12" customHeight="1" x14ac:dyDescent="0.2"/>
    <row r="5784" ht="12" customHeight="1" x14ac:dyDescent="0.2"/>
    <row r="5785" ht="12" customHeight="1" x14ac:dyDescent="0.2"/>
    <row r="5786" ht="12" customHeight="1" x14ac:dyDescent="0.2"/>
    <row r="5787" ht="12" customHeight="1" x14ac:dyDescent="0.2"/>
    <row r="5788" ht="12" customHeight="1" x14ac:dyDescent="0.2"/>
    <row r="5789" ht="12" customHeight="1" x14ac:dyDescent="0.2"/>
    <row r="5790" ht="12" customHeight="1" x14ac:dyDescent="0.2"/>
    <row r="5791" ht="12" customHeight="1" x14ac:dyDescent="0.2"/>
    <row r="5792" ht="12" customHeight="1" x14ac:dyDescent="0.2"/>
    <row r="5793" ht="12" customHeight="1" x14ac:dyDescent="0.2"/>
    <row r="5794" ht="12" customHeight="1" x14ac:dyDescent="0.2"/>
    <row r="5795" ht="12" customHeight="1" x14ac:dyDescent="0.2"/>
    <row r="5796" ht="12" customHeight="1" x14ac:dyDescent="0.2"/>
    <row r="5797" ht="12" customHeight="1" x14ac:dyDescent="0.2"/>
    <row r="5798" ht="12" customHeight="1" x14ac:dyDescent="0.2"/>
    <row r="5799" ht="12" customHeight="1" x14ac:dyDescent="0.2"/>
    <row r="5800" ht="12" customHeight="1" x14ac:dyDescent="0.2"/>
    <row r="5801" ht="12" customHeight="1" x14ac:dyDescent="0.2"/>
    <row r="5802" ht="12" customHeight="1" x14ac:dyDescent="0.2"/>
    <row r="5803" ht="12" customHeight="1" x14ac:dyDescent="0.2"/>
    <row r="5804" ht="12" customHeight="1" x14ac:dyDescent="0.2"/>
    <row r="5805" ht="12" customHeight="1" x14ac:dyDescent="0.2"/>
    <row r="5806" ht="12" customHeight="1" x14ac:dyDescent="0.2"/>
    <row r="5807" ht="12" customHeight="1" x14ac:dyDescent="0.2"/>
    <row r="5808" ht="12" customHeight="1" x14ac:dyDescent="0.2"/>
    <row r="5809" ht="12" customHeight="1" x14ac:dyDescent="0.2"/>
    <row r="5810" ht="12" customHeight="1" x14ac:dyDescent="0.2"/>
    <row r="5811" ht="12" customHeight="1" x14ac:dyDescent="0.2"/>
    <row r="5812" ht="12" customHeight="1" x14ac:dyDescent="0.2"/>
    <row r="5813" ht="12" customHeight="1" x14ac:dyDescent="0.2"/>
    <row r="5814" ht="12" customHeight="1" x14ac:dyDescent="0.2"/>
    <row r="5815" ht="12" customHeight="1" x14ac:dyDescent="0.2"/>
    <row r="5816" ht="12" customHeight="1" x14ac:dyDescent="0.2"/>
    <row r="5817" ht="12" customHeight="1" x14ac:dyDescent="0.2"/>
    <row r="5818" ht="12" customHeight="1" x14ac:dyDescent="0.2"/>
    <row r="5819" ht="12" customHeight="1" x14ac:dyDescent="0.2"/>
    <row r="5820" ht="12" customHeight="1" x14ac:dyDescent="0.2"/>
    <row r="5821" ht="12" customHeight="1" x14ac:dyDescent="0.2"/>
    <row r="5822" ht="12" customHeight="1" x14ac:dyDescent="0.2"/>
    <row r="5823" ht="12" customHeight="1" x14ac:dyDescent="0.2"/>
    <row r="5824" ht="12" customHeight="1" x14ac:dyDescent="0.2"/>
    <row r="5825" ht="12" customHeight="1" x14ac:dyDescent="0.2"/>
    <row r="5826" ht="12" customHeight="1" x14ac:dyDescent="0.2"/>
    <row r="5827" ht="12" customHeight="1" x14ac:dyDescent="0.2"/>
    <row r="5828" ht="12" customHeight="1" x14ac:dyDescent="0.2"/>
    <row r="5829" ht="12" customHeight="1" x14ac:dyDescent="0.2"/>
    <row r="5830" ht="12" customHeight="1" x14ac:dyDescent="0.2"/>
    <row r="5831" ht="12" customHeight="1" x14ac:dyDescent="0.2"/>
    <row r="5832" ht="12" customHeight="1" x14ac:dyDescent="0.2"/>
    <row r="5833" ht="12" customHeight="1" x14ac:dyDescent="0.2"/>
    <row r="5834" ht="12" customHeight="1" x14ac:dyDescent="0.2"/>
    <row r="5835" ht="12" customHeight="1" x14ac:dyDescent="0.2"/>
    <row r="5836" ht="12" customHeight="1" x14ac:dyDescent="0.2"/>
    <row r="5837" ht="12" customHeight="1" x14ac:dyDescent="0.2"/>
    <row r="5838" ht="12" customHeight="1" x14ac:dyDescent="0.2"/>
    <row r="5839" ht="12" customHeight="1" x14ac:dyDescent="0.2"/>
    <row r="5840" ht="12" customHeight="1" x14ac:dyDescent="0.2"/>
    <row r="5841" ht="12" customHeight="1" x14ac:dyDescent="0.2"/>
    <row r="5842" ht="12" customHeight="1" x14ac:dyDescent="0.2"/>
    <row r="5843" ht="12" customHeight="1" x14ac:dyDescent="0.2"/>
    <row r="5844" ht="12" customHeight="1" x14ac:dyDescent="0.2"/>
    <row r="5845" ht="12" customHeight="1" x14ac:dyDescent="0.2"/>
    <row r="5846" ht="12" customHeight="1" x14ac:dyDescent="0.2"/>
    <row r="5847" ht="12" customHeight="1" x14ac:dyDescent="0.2"/>
    <row r="5848" ht="12" customHeight="1" x14ac:dyDescent="0.2"/>
    <row r="5849" ht="12" customHeight="1" x14ac:dyDescent="0.2"/>
    <row r="5850" ht="12" customHeight="1" x14ac:dyDescent="0.2"/>
    <row r="5851" ht="12" customHeight="1" x14ac:dyDescent="0.2"/>
    <row r="5852" ht="12" customHeight="1" x14ac:dyDescent="0.2"/>
    <row r="5853" ht="12" customHeight="1" x14ac:dyDescent="0.2"/>
    <row r="5854" ht="12" customHeight="1" x14ac:dyDescent="0.2"/>
    <row r="5855" ht="12" customHeight="1" x14ac:dyDescent="0.2"/>
    <row r="5856" ht="12" customHeight="1" x14ac:dyDescent="0.2"/>
    <row r="5857" ht="12" customHeight="1" x14ac:dyDescent="0.2"/>
    <row r="5858" ht="12" customHeight="1" x14ac:dyDescent="0.2"/>
    <row r="5859" ht="12" customHeight="1" x14ac:dyDescent="0.2"/>
    <row r="5860" ht="12" customHeight="1" x14ac:dyDescent="0.2"/>
    <row r="5861" ht="12" customHeight="1" x14ac:dyDescent="0.2"/>
    <row r="5862" ht="12" customHeight="1" x14ac:dyDescent="0.2"/>
    <row r="5863" ht="12" customHeight="1" x14ac:dyDescent="0.2"/>
    <row r="5864" ht="12" customHeight="1" x14ac:dyDescent="0.2"/>
    <row r="5865" ht="12" customHeight="1" x14ac:dyDescent="0.2"/>
    <row r="5866" ht="12" customHeight="1" x14ac:dyDescent="0.2"/>
    <row r="5867" ht="12" customHeight="1" x14ac:dyDescent="0.2"/>
    <row r="5868" ht="12" customHeight="1" x14ac:dyDescent="0.2"/>
    <row r="5869" ht="12" customHeight="1" x14ac:dyDescent="0.2"/>
    <row r="5870" ht="12" customHeight="1" x14ac:dyDescent="0.2"/>
    <row r="5871" ht="12" customHeight="1" x14ac:dyDescent="0.2"/>
    <row r="5872" ht="12" customHeight="1" x14ac:dyDescent="0.2"/>
    <row r="5873" ht="12" customHeight="1" x14ac:dyDescent="0.2"/>
    <row r="5874" ht="12" customHeight="1" x14ac:dyDescent="0.2"/>
    <row r="5875" ht="12" customHeight="1" x14ac:dyDescent="0.2"/>
    <row r="5876" ht="12" customHeight="1" x14ac:dyDescent="0.2"/>
    <row r="5877" ht="12" customHeight="1" x14ac:dyDescent="0.2"/>
    <row r="5878" ht="12" customHeight="1" x14ac:dyDescent="0.2"/>
    <row r="5879" ht="12" customHeight="1" x14ac:dyDescent="0.2"/>
    <row r="5880" ht="12" customHeight="1" x14ac:dyDescent="0.2"/>
    <row r="5881" ht="12" customHeight="1" x14ac:dyDescent="0.2"/>
    <row r="5882" ht="12" customHeight="1" x14ac:dyDescent="0.2"/>
    <row r="5883" ht="12" customHeight="1" x14ac:dyDescent="0.2"/>
    <row r="5884" ht="12" customHeight="1" x14ac:dyDescent="0.2"/>
    <row r="5885" ht="12" customHeight="1" x14ac:dyDescent="0.2"/>
    <row r="5886" ht="12" customHeight="1" x14ac:dyDescent="0.2"/>
    <row r="5887" ht="12" customHeight="1" x14ac:dyDescent="0.2"/>
    <row r="5888" ht="12" customHeight="1" x14ac:dyDescent="0.2"/>
    <row r="5889" ht="12" customHeight="1" x14ac:dyDescent="0.2"/>
    <row r="5890" ht="12" customHeight="1" x14ac:dyDescent="0.2"/>
    <row r="5891" ht="12" customHeight="1" x14ac:dyDescent="0.2"/>
    <row r="5892" ht="12" customHeight="1" x14ac:dyDescent="0.2"/>
    <row r="5893" ht="12" customHeight="1" x14ac:dyDescent="0.2"/>
    <row r="5894" ht="12" customHeight="1" x14ac:dyDescent="0.2"/>
    <row r="5895" ht="12" customHeight="1" x14ac:dyDescent="0.2"/>
    <row r="5896" ht="12" customHeight="1" x14ac:dyDescent="0.2"/>
    <row r="5897" ht="12" customHeight="1" x14ac:dyDescent="0.2"/>
    <row r="5898" ht="12" customHeight="1" x14ac:dyDescent="0.2"/>
    <row r="5899" ht="12" customHeight="1" x14ac:dyDescent="0.2"/>
    <row r="5900" ht="12" customHeight="1" x14ac:dyDescent="0.2"/>
    <row r="5901" ht="12" customHeight="1" x14ac:dyDescent="0.2"/>
    <row r="5902" ht="12" customHeight="1" x14ac:dyDescent="0.2"/>
    <row r="5903" ht="12" customHeight="1" x14ac:dyDescent="0.2"/>
    <row r="5904" ht="12" customHeight="1" x14ac:dyDescent="0.2"/>
    <row r="5905" ht="12" customHeight="1" x14ac:dyDescent="0.2"/>
    <row r="5906" ht="12" customHeight="1" x14ac:dyDescent="0.2"/>
    <row r="5907" ht="12" customHeight="1" x14ac:dyDescent="0.2"/>
    <row r="5908" ht="12" customHeight="1" x14ac:dyDescent="0.2"/>
    <row r="5909" ht="12" customHeight="1" x14ac:dyDescent="0.2"/>
    <row r="5910" ht="12" customHeight="1" x14ac:dyDescent="0.2"/>
    <row r="5911" ht="12" customHeight="1" x14ac:dyDescent="0.2"/>
    <row r="5912" ht="12" customHeight="1" x14ac:dyDescent="0.2"/>
    <row r="5913" ht="12" customHeight="1" x14ac:dyDescent="0.2"/>
    <row r="5914" ht="12" customHeight="1" x14ac:dyDescent="0.2"/>
    <row r="5915" ht="12" customHeight="1" x14ac:dyDescent="0.2"/>
    <row r="5916" ht="12" customHeight="1" x14ac:dyDescent="0.2"/>
    <row r="5917" ht="12" customHeight="1" x14ac:dyDescent="0.2"/>
    <row r="5918" ht="12" customHeight="1" x14ac:dyDescent="0.2"/>
    <row r="5919" ht="12" customHeight="1" x14ac:dyDescent="0.2"/>
    <row r="5920" ht="12" customHeight="1" x14ac:dyDescent="0.2"/>
    <row r="5921" ht="12" customHeight="1" x14ac:dyDescent="0.2"/>
    <row r="5922" ht="12" customHeight="1" x14ac:dyDescent="0.2"/>
    <row r="5923" ht="12" customHeight="1" x14ac:dyDescent="0.2"/>
    <row r="5924" ht="12" customHeight="1" x14ac:dyDescent="0.2"/>
    <row r="5925" ht="12" customHeight="1" x14ac:dyDescent="0.2"/>
    <row r="5926" ht="12" customHeight="1" x14ac:dyDescent="0.2"/>
    <row r="5927" ht="12" customHeight="1" x14ac:dyDescent="0.2"/>
    <row r="5928" ht="12" customHeight="1" x14ac:dyDescent="0.2"/>
    <row r="5929" ht="12" customHeight="1" x14ac:dyDescent="0.2"/>
    <row r="5930" ht="12" customHeight="1" x14ac:dyDescent="0.2"/>
    <row r="5931" ht="12" customHeight="1" x14ac:dyDescent="0.2"/>
    <row r="5932" ht="12" customHeight="1" x14ac:dyDescent="0.2"/>
    <row r="5933" ht="12" customHeight="1" x14ac:dyDescent="0.2"/>
    <row r="5934" ht="12" customHeight="1" x14ac:dyDescent="0.2"/>
    <row r="5935" ht="12" customHeight="1" x14ac:dyDescent="0.2"/>
    <row r="5936" ht="12" customHeight="1" x14ac:dyDescent="0.2"/>
    <row r="5937" ht="12" customHeight="1" x14ac:dyDescent="0.2"/>
    <row r="5938" ht="12" customHeight="1" x14ac:dyDescent="0.2"/>
    <row r="5939" ht="12" customHeight="1" x14ac:dyDescent="0.2"/>
    <row r="5940" ht="12" customHeight="1" x14ac:dyDescent="0.2"/>
    <row r="5941" ht="12" customHeight="1" x14ac:dyDescent="0.2"/>
    <row r="5942" ht="12" customHeight="1" x14ac:dyDescent="0.2"/>
    <row r="5943" ht="12" customHeight="1" x14ac:dyDescent="0.2"/>
    <row r="5944" ht="12" customHeight="1" x14ac:dyDescent="0.2"/>
    <row r="5945" ht="12" customHeight="1" x14ac:dyDescent="0.2"/>
    <row r="5946" ht="12" customHeight="1" x14ac:dyDescent="0.2"/>
    <row r="5947" ht="12" customHeight="1" x14ac:dyDescent="0.2"/>
    <row r="5948" ht="12" customHeight="1" x14ac:dyDescent="0.2"/>
    <row r="5949" ht="12" customHeight="1" x14ac:dyDescent="0.2"/>
    <row r="5950" ht="12" customHeight="1" x14ac:dyDescent="0.2"/>
    <row r="5951" ht="12" customHeight="1" x14ac:dyDescent="0.2"/>
    <row r="5952" ht="12" customHeight="1" x14ac:dyDescent="0.2"/>
    <row r="5953" ht="12" customHeight="1" x14ac:dyDescent="0.2"/>
    <row r="5954" ht="12" customHeight="1" x14ac:dyDescent="0.2"/>
    <row r="5955" ht="12" customHeight="1" x14ac:dyDescent="0.2"/>
    <row r="5956" ht="12" customHeight="1" x14ac:dyDescent="0.2"/>
    <row r="5957" ht="12" customHeight="1" x14ac:dyDescent="0.2"/>
    <row r="5958" ht="12" customHeight="1" x14ac:dyDescent="0.2"/>
    <row r="5959" ht="12" customHeight="1" x14ac:dyDescent="0.2"/>
    <row r="5960" ht="12" customHeight="1" x14ac:dyDescent="0.2"/>
    <row r="5961" ht="12" customHeight="1" x14ac:dyDescent="0.2"/>
    <row r="5962" ht="12" customHeight="1" x14ac:dyDescent="0.2"/>
    <row r="5963" ht="12" customHeight="1" x14ac:dyDescent="0.2"/>
    <row r="5964" ht="12" customHeight="1" x14ac:dyDescent="0.2"/>
    <row r="5965" ht="12" customHeight="1" x14ac:dyDescent="0.2"/>
    <row r="5966" ht="12" customHeight="1" x14ac:dyDescent="0.2"/>
    <row r="5967" ht="12" customHeight="1" x14ac:dyDescent="0.2"/>
    <row r="5968" ht="12" customHeight="1" x14ac:dyDescent="0.2"/>
    <row r="5969" ht="12" customHeight="1" x14ac:dyDescent="0.2"/>
    <row r="5970" ht="12" customHeight="1" x14ac:dyDescent="0.2"/>
    <row r="5971" ht="12" customHeight="1" x14ac:dyDescent="0.2"/>
    <row r="5972" ht="12" customHeight="1" x14ac:dyDescent="0.2"/>
    <row r="5973" ht="12" customHeight="1" x14ac:dyDescent="0.2"/>
    <row r="5974" ht="12" customHeight="1" x14ac:dyDescent="0.2"/>
    <row r="5975" ht="12" customHeight="1" x14ac:dyDescent="0.2"/>
    <row r="5976" ht="12" customHeight="1" x14ac:dyDescent="0.2"/>
    <row r="5977" ht="12" customHeight="1" x14ac:dyDescent="0.2"/>
    <row r="5978" ht="12" customHeight="1" x14ac:dyDescent="0.2"/>
    <row r="5979" ht="12" customHeight="1" x14ac:dyDescent="0.2"/>
    <row r="5980" ht="12" customHeight="1" x14ac:dyDescent="0.2"/>
    <row r="5981" ht="12" customHeight="1" x14ac:dyDescent="0.2"/>
    <row r="5982" ht="12" customHeight="1" x14ac:dyDescent="0.2"/>
    <row r="5983" ht="12" customHeight="1" x14ac:dyDescent="0.2"/>
    <row r="5984" ht="12" customHeight="1" x14ac:dyDescent="0.2"/>
    <row r="5985" ht="12" customHeight="1" x14ac:dyDescent="0.2"/>
    <row r="5986" ht="12" customHeight="1" x14ac:dyDescent="0.2"/>
    <row r="5987" ht="12" customHeight="1" x14ac:dyDescent="0.2"/>
    <row r="5988" ht="12" customHeight="1" x14ac:dyDescent="0.2"/>
    <row r="5989" ht="12" customHeight="1" x14ac:dyDescent="0.2"/>
    <row r="5990" ht="12" customHeight="1" x14ac:dyDescent="0.2"/>
    <row r="5991" ht="12" customHeight="1" x14ac:dyDescent="0.2"/>
    <row r="5992" ht="12" customHeight="1" x14ac:dyDescent="0.2"/>
    <row r="5993" ht="12" customHeight="1" x14ac:dyDescent="0.2"/>
    <row r="5994" ht="12" customHeight="1" x14ac:dyDescent="0.2"/>
    <row r="5995" ht="12" customHeight="1" x14ac:dyDescent="0.2"/>
    <row r="5996" ht="12" customHeight="1" x14ac:dyDescent="0.2"/>
    <row r="5997" ht="12" customHeight="1" x14ac:dyDescent="0.2"/>
    <row r="5998" ht="12" customHeight="1" x14ac:dyDescent="0.2"/>
    <row r="5999" ht="12" customHeight="1" x14ac:dyDescent="0.2"/>
    <row r="6000" ht="12" customHeight="1" x14ac:dyDescent="0.2"/>
    <row r="6001" ht="12" customHeight="1" x14ac:dyDescent="0.2"/>
    <row r="6002" ht="12" customHeight="1" x14ac:dyDescent="0.2"/>
    <row r="6003" ht="12" customHeight="1" x14ac:dyDescent="0.2"/>
    <row r="6004" ht="12" customHeight="1" x14ac:dyDescent="0.2"/>
    <row r="6005" ht="12" customHeight="1" x14ac:dyDescent="0.2"/>
    <row r="6006" ht="12" customHeight="1" x14ac:dyDescent="0.2"/>
    <row r="6007" ht="12" customHeight="1" x14ac:dyDescent="0.2"/>
    <row r="6008" ht="12" customHeight="1" x14ac:dyDescent="0.2"/>
    <row r="6009" ht="12" customHeight="1" x14ac:dyDescent="0.2"/>
    <row r="6010" ht="12" customHeight="1" x14ac:dyDescent="0.2"/>
    <row r="6011" ht="12" customHeight="1" x14ac:dyDescent="0.2"/>
    <row r="6012" ht="12" customHeight="1" x14ac:dyDescent="0.2"/>
    <row r="6013" ht="12" customHeight="1" x14ac:dyDescent="0.2"/>
    <row r="6014" ht="12" customHeight="1" x14ac:dyDescent="0.2"/>
    <row r="6015" ht="12" customHeight="1" x14ac:dyDescent="0.2"/>
    <row r="6016" ht="12" customHeight="1" x14ac:dyDescent="0.2"/>
    <row r="6017" ht="12" customHeight="1" x14ac:dyDescent="0.2"/>
    <row r="6018" ht="12" customHeight="1" x14ac:dyDescent="0.2"/>
    <row r="6019" ht="12" customHeight="1" x14ac:dyDescent="0.2"/>
    <row r="6020" ht="12" customHeight="1" x14ac:dyDescent="0.2"/>
    <row r="6021" ht="12" customHeight="1" x14ac:dyDescent="0.2"/>
    <row r="6022" ht="12" customHeight="1" x14ac:dyDescent="0.2"/>
    <row r="6023" ht="12" customHeight="1" x14ac:dyDescent="0.2"/>
    <row r="6024" ht="12" customHeight="1" x14ac:dyDescent="0.2"/>
    <row r="6025" ht="12" customHeight="1" x14ac:dyDescent="0.2"/>
    <row r="6026" ht="12" customHeight="1" x14ac:dyDescent="0.2"/>
    <row r="6027" ht="12" customHeight="1" x14ac:dyDescent="0.2"/>
    <row r="6028" ht="12" customHeight="1" x14ac:dyDescent="0.2"/>
    <row r="6029" ht="12" customHeight="1" x14ac:dyDescent="0.2"/>
    <row r="6030" ht="12" customHeight="1" x14ac:dyDescent="0.2"/>
    <row r="6031" ht="12" customHeight="1" x14ac:dyDescent="0.2"/>
    <row r="6032" ht="12" customHeight="1" x14ac:dyDescent="0.2"/>
    <row r="6033" ht="12" customHeight="1" x14ac:dyDescent="0.2"/>
    <row r="6034" ht="12" customHeight="1" x14ac:dyDescent="0.2"/>
    <row r="6035" ht="12" customHeight="1" x14ac:dyDescent="0.2"/>
    <row r="6036" ht="12" customHeight="1" x14ac:dyDescent="0.2"/>
    <row r="6037" ht="12" customHeight="1" x14ac:dyDescent="0.2"/>
    <row r="6038" ht="12" customHeight="1" x14ac:dyDescent="0.2"/>
    <row r="6039" ht="12" customHeight="1" x14ac:dyDescent="0.2"/>
    <row r="6040" ht="12" customHeight="1" x14ac:dyDescent="0.2"/>
    <row r="6041" ht="12" customHeight="1" x14ac:dyDescent="0.2"/>
    <row r="6042" ht="12" customHeight="1" x14ac:dyDescent="0.2"/>
    <row r="6043" ht="12" customHeight="1" x14ac:dyDescent="0.2"/>
    <row r="6044" ht="12" customHeight="1" x14ac:dyDescent="0.2"/>
    <row r="6045" ht="12" customHeight="1" x14ac:dyDescent="0.2"/>
    <row r="6046" ht="12" customHeight="1" x14ac:dyDescent="0.2"/>
    <row r="6047" ht="12" customHeight="1" x14ac:dyDescent="0.2"/>
    <row r="6048" ht="12" customHeight="1" x14ac:dyDescent="0.2"/>
    <row r="6049" ht="12" customHeight="1" x14ac:dyDescent="0.2"/>
    <row r="6050" ht="12" customHeight="1" x14ac:dyDescent="0.2"/>
    <row r="6051" ht="12" customHeight="1" x14ac:dyDescent="0.2"/>
    <row r="6052" ht="12" customHeight="1" x14ac:dyDescent="0.2"/>
    <row r="6053" ht="12" customHeight="1" x14ac:dyDescent="0.2"/>
    <row r="6054" ht="12" customHeight="1" x14ac:dyDescent="0.2"/>
    <row r="6055" ht="12" customHeight="1" x14ac:dyDescent="0.2"/>
    <row r="6056" ht="12" customHeight="1" x14ac:dyDescent="0.2"/>
    <row r="6057" ht="12" customHeight="1" x14ac:dyDescent="0.2"/>
    <row r="6058" ht="12" customHeight="1" x14ac:dyDescent="0.2"/>
    <row r="6059" ht="12" customHeight="1" x14ac:dyDescent="0.2"/>
    <row r="6060" ht="12" customHeight="1" x14ac:dyDescent="0.2"/>
    <row r="6061" ht="12" customHeight="1" x14ac:dyDescent="0.2"/>
    <row r="6062" ht="12" customHeight="1" x14ac:dyDescent="0.2"/>
    <row r="6063" ht="12" customHeight="1" x14ac:dyDescent="0.2"/>
    <row r="6064" ht="12" customHeight="1" x14ac:dyDescent="0.2"/>
    <row r="6065" ht="12" customHeight="1" x14ac:dyDescent="0.2"/>
    <row r="6066" ht="12" customHeight="1" x14ac:dyDescent="0.2"/>
    <row r="6067" ht="12" customHeight="1" x14ac:dyDescent="0.2"/>
    <row r="6068" ht="12" customHeight="1" x14ac:dyDescent="0.2"/>
    <row r="6069" ht="12" customHeight="1" x14ac:dyDescent="0.2"/>
    <row r="6070" ht="12" customHeight="1" x14ac:dyDescent="0.2"/>
    <row r="6071" ht="12" customHeight="1" x14ac:dyDescent="0.2"/>
    <row r="6072" ht="12" customHeight="1" x14ac:dyDescent="0.2"/>
    <row r="6073" ht="12" customHeight="1" x14ac:dyDescent="0.2"/>
    <row r="6074" ht="12" customHeight="1" x14ac:dyDescent="0.2"/>
    <row r="6075" ht="12" customHeight="1" x14ac:dyDescent="0.2"/>
    <row r="6076" ht="12" customHeight="1" x14ac:dyDescent="0.2"/>
    <row r="6077" ht="12" customHeight="1" x14ac:dyDescent="0.2"/>
    <row r="6078" ht="12" customHeight="1" x14ac:dyDescent="0.2"/>
    <row r="6079" ht="12" customHeight="1" x14ac:dyDescent="0.2"/>
    <row r="6080" ht="12" customHeight="1" x14ac:dyDescent="0.2"/>
    <row r="6081" ht="12" customHeight="1" x14ac:dyDescent="0.2"/>
    <row r="6082" ht="12" customHeight="1" x14ac:dyDescent="0.2"/>
    <row r="6083" ht="12" customHeight="1" x14ac:dyDescent="0.2"/>
    <row r="6084" ht="12" customHeight="1" x14ac:dyDescent="0.2"/>
    <row r="6085" ht="12" customHeight="1" x14ac:dyDescent="0.2"/>
    <row r="6086" ht="12" customHeight="1" x14ac:dyDescent="0.2"/>
    <row r="6087" ht="12" customHeight="1" x14ac:dyDescent="0.2"/>
    <row r="6088" ht="12" customHeight="1" x14ac:dyDescent="0.2"/>
    <row r="6089" ht="12" customHeight="1" x14ac:dyDescent="0.2"/>
    <row r="6090" ht="12" customHeight="1" x14ac:dyDescent="0.2"/>
    <row r="6091" ht="12" customHeight="1" x14ac:dyDescent="0.2"/>
    <row r="6092" ht="12" customHeight="1" x14ac:dyDescent="0.2"/>
    <row r="6093" ht="12" customHeight="1" x14ac:dyDescent="0.2"/>
    <row r="6094" ht="12" customHeight="1" x14ac:dyDescent="0.2"/>
    <row r="6095" ht="12" customHeight="1" x14ac:dyDescent="0.2"/>
    <row r="6096" ht="12" customHeight="1" x14ac:dyDescent="0.2"/>
    <row r="6097" ht="12" customHeight="1" x14ac:dyDescent="0.2"/>
    <row r="6098" ht="12" customHeight="1" x14ac:dyDescent="0.2"/>
    <row r="6099" ht="12" customHeight="1" x14ac:dyDescent="0.2"/>
    <row r="6100" ht="12" customHeight="1" x14ac:dyDescent="0.2"/>
    <row r="6101" ht="12" customHeight="1" x14ac:dyDescent="0.2"/>
    <row r="6102" ht="12" customHeight="1" x14ac:dyDescent="0.2"/>
    <row r="6103" ht="12" customHeight="1" x14ac:dyDescent="0.2"/>
    <row r="6104" ht="12" customHeight="1" x14ac:dyDescent="0.2"/>
    <row r="6105" ht="12" customHeight="1" x14ac:dyDescent="0.2"/>
    <row r="6106" ht="12" customHeight="1" x14ac:dyDescent="0.2"/>
    <row r="6107" ht="12" customHeight="1" x14ac:dyDescent="0.2"/>
    <row r="6108" ht="12" customHeight="1" x14ac:dyDescent="0.2"/>
    <row r="6109" ht="12" customHeight="1" x14ac:dyDescent="0.2"/>
    <row r="6110" ht="12" customHeight="1" x14ac:dyDescent="0.2"/>
    <row r="6111" ht="12" customHeight="1" x14ac:dyDescent="0.2"/>
    <row r="6112" ht="12" customHeight="1" x14ac:dyDescent="0.2"/>
    <row r="6113" ht="12" customHeight="1" x14ac:dyDescent="0.2"/>
    <row r="6114" ht="12" customHeight="1" x14ac:dyDescent="0.2"/>
    <row r="6115" ht="12" customHeight="1" x14ac:dyDescent="0.2"/>
    <row r="6116" ht="12" customHeight="1" x14ac:dyDescent="0.2"/>
    <row r="6117" ht="12" customHeight="1" x14ac:dyDescent="0.2"/>
    <row r="6118" ht="12" customHeight="1" x14ac:dyDescent="0.2"/>
    <row r="6119" ht="12" customHeight="1" x14ac:dyDescent="0.2"/>
    <row r="6120" ht="12" customHeight="1" x14ac:dyDescent="0.2"/>
    <row r="6121" ht="12" customHeight="1" x14ac:dyDescent="0.2"/>
    <row r="6122" ht="12" customHeight="1" x14ac:dyDescent="0.2"/>
    <row r="6123" ht="12" customHeight="1" x14ac:dyDescent="0.2"/>
    <row r="6124" ht="12" customHeight="1" x14ac:dyDescent="0.2"/>
    <row r="6125" ht="12" customHeight="1" x14ac:dyDescent="0.2"/>
    <row r="6126" ht="12" customHeight="1" x14ac:dyDescent="0.2"/>
    <row r="6127" ht="12" customHeight="1" x14ac:dyDescent="0.2"/>
    <row r="6128" ht="12" customHeight="1" x14ac:dyDescent="0.2"/>
    <row r="6129" ht="12" customHeight="1" x14ac:dyDescent="0.2"/>
    <row r="6130" ht="12" customHeight="1" x14ac:dyDescent="0.2"/>
    <row r="6131" ht="12" customHeight="1" x14ac:dyDescent="0.2"/>
    <row r="6132" ht="12" customHeight="1" x14ac:dyDescent="0.2"/>
    <row r="6133" ht="12" customHeight="1" x14ac:dyDescent="0.2"/>
    <row r="6134" ht="12" customHeight="1" x14ac:dyDescent="0.2"/>
    <row r="6135" ht="12" customHeight="1" x14ac:dyDescent="0.2"/>
    <row r="6136" ht="12" customHeight="1" x14ac:dyDescent="0.2"/>
    <row r="6137" ht="12" customHeight="1" x14ac:dyDescent="0.2"/>
    <row r="6138" ht="12" customHeight="1" x14ac:dyDescent="0.2"/>
    <row r="6139" ht="12" customHeight="1" x14ac:dyDescent="0.2"/>
    <row r="6140" ht="12" customHeight="1" x14ac:dyDescent="0.2"/>
    <row r="6141" ht="12" customHeight="1" x14ac:dyDescent="0.2"/>
    <row r="6142" ht="12" customHeight="1" x14ac:dyDescent="0.2"/>
    <row r="6143" ht="12" customHeight="1" x14ac:dyDescent="0.2"/>
    <row r="6144" ht="12" customHeight="1" x14ac:dyDescent="0.2"/>
    <row r="6145" ht="12" customHeight="1" x14ac:dyDescent="0.2"/>
    <row r="6146" ht="12" customHeight="1" x14ac:dyDescent="0.2"/>
    <row r="6147" ht="12" customHeight="1" x14ac:dyDescent="0.2"/>
    <row r="6148" ht="12" customHeight="1" x14ac:dyDescent="0.2"/>
    <row r="6149" ht="12" customHeight="1" x14ac:dyDescent="0.2"/>
    <row r="6150" ht="12" customHeight="1" x14ac:dyDescent="0.2"/>
    <row r="6151" ht="12" customHeight="1" x14ac:dyDescent="0.2"/>
    <row r="6152" ht="12" customHeight="1" x14ac:dyDescent="0.2"/>
    <row r="6153" ht="12" customHeight="1" x14ac:dyDescent="0.2"/>
    <row r="6154" ht="12" customHeight="1" x14ac:dyDescent="0.2"/>
    <row r="6155" ht="12" customHeight="1" x14ac:dyDescent="0.2"/>
    <row r="6156" ht="12" customHeight="1" x14ac:dyDescent="0.2"/>
    <row r="6157" ht="12" customHeight="1" x14ac:dyDescent="0.2"/>
    <row r="6158" ht="12" customHeight="1" x14ac:dyDescent="0.2"/>
    <row r="6159" ht="12" customHeight="1" x14ac:dyDescent="0.2"/>
    <row r="6160" ht="12" customHeight="1" x14ac:dyDescent="0.2"/>
    <row r="6161" ht="12" customHeight="1" x14ac:dyDescent="0.2"/>
    <row r="6162" ht="12" customHeight="1" x14ac:dyDescent="0.2"/>
    <row r="6163" ht="12" customHeight="1" x14ac:dyDescent="0.2"/>
    <row r="6164" ht="12" customHeight="1" x14ac:dyDescent="0.2"/>
    <row r="6165" ht="12" customHeight="1" x14ac:dyDescent="0.2"/>
    <row r="6166" ht="12" customHeight="1" x14ac:dyDescent="0.2"/>
    <row r="6167" ht="12" customHeight="1" x14ac:dyDescent="0.2"/>
    <row r="6168" ht="12" customHeight="1" x14ac:dyDescent="0.2"/>
    <row r="6169" ht="12" customHeight="1" x14ac:dyDescent="0.2"/>
    <row r="6170" ht="12" customHeight="1" x14ac:dyDescent="0.2"/>
    <row r="6171" ht="12" customHeight="1" x14ac:dyDescent="0.2"/>
    <row r="6172" ht="12" customHeight="1" x14ac:dyDescent="0.2"/>
    <row r="6173" ht="12" customHeight="1" x14ac:dyDescent="0.2"/>
    <row r="6174" ht="12" customHeight="1" x14ac:dyDescent="0.2"/>
    <row r="6175" ht="12" customHeight="1" x14ac:dyDescent="0.2"/>
    <row r="6176" ht="12" customHeight="1" x14ac:dyDescent="0.2"/>
    <row r="6177" ht="12" customHeight="1" x14ac:dyDescent="0.2"/>
    <row r="6178" ht="12" customHeight="1" x14ac:dyDescent="0.2"/>
    <row r="6179" ht="12" customHeight="1" x14ac:dyDescent="0.2"/>
    <row r="6180" ht="12" customHeight="1" x14ac:dyDescent="0.2"/>
    <row r="6181" ht="12" customHeight="1" x14ac:dyDescent="0.2"/>
    <row r="6182" ht="12" customHeight="1" x14ac:dyDescent="0.2"/>
    <row r="6183" ht="12" customHeight="1" x14ac:dyDescent="0.2"/>
    <row r="6184" ht="12" customHeight="1" x14ac:dyDescent="0.2"/>
    <row r="6185" ht="12" customHeight="1" x14ac:dyDescent="0.2"/>
    <row r="6186" ht="12" customHeight="1" x14ac:dyDescent="0.2"/>
    <row r="6187" ht="12" customHeight="1" x14ac:dyDescent="0.2"/>
    <row r="6188" ht="12" customHeight="1" x14ac:dyDescent="0.2"/>
    <row r="6189" ht="12" customHeight="1" x14ac:dyDescent="0.2"/>
    <row r="6190" ht="12" customHeight="1" x14ac:dyDescent="0.2"/>
    <row r="6191" ht="12" customHeight="1" x14ac:dyDescent="0.2"/>
    <row r="6192" ht="12" customHeight="1" x14ac:dyDescent="0.2"/>
    <row r="6193" ht="12" customHeight="1" x14ac:dyDescent="0.2"/>
    <row r="6194" ht="12" customHeight="1" x14ac:dyDescent="0.2"/>
    <row r="6195" ht="12" customHeight="1" x14ac:dyDescent="0.2"/>
    <row r="6196" ht="12" customHeight="1" x14ac:dyDescent="0.2"/>
    <row r="6197" ht="12" customHeight="1" x14ac:dyDescent="0.2"/>
    <row r="6198" ht="12" customHeight="1" x14ac:dyDescent="0.2"/>
    <row r="6199" ht="12" customHeight="1" x14ac:dyDescent="0.2"/>
    <row r="6200" ht="12" customHeight="1" x14ac:dyDescent="0.2"/>
    <row r="6201" ht="12" customHeight="1" x14ac:dyDescent="0.2"/>
    <row r="6202" ht="12" customHeight="1" x14ac:dyDescent="0.2"/>
    <row r="6203" ht="12" customHeight="1" x14ac:dyDescent="0.2"/>
    <row r="6204" ht="12" customHeight="1" x14ac:dyDescent="0.2"/>
    <row r="6205" ht="12" customHeight="1" x14ac:dyDescent="0.2"/>
    <row r="6206" ht="12" customHeight="1" x14ac:dyDescent="0.2"/>
    <row r="6207" ht="12" customHeight="1" x14ac:dyDescent="0.2"/>
    <row r="6208" ht="12" customHeight="1" x14ac:dyDescent="0.2"/>
    <row r="6209" ht="12" customHeight="1" x14ac:dyDescent="0.2"/>
    <row r="6210" ht="12" customHeight="1" x14ac:dyDescent="0.2"/>
    <row r="6211" ht="12" customHeight="1" x14ac:dyDescent="0.2"/>
    <row r="6212" ht="12" customHeight="1" x14ac:dyDescent="0.2"/>
    <row r="6213" ht="12" customHeight="1" x14ac:dyDescent="0.2"/>
    <row r="6214" ht="12" customHeight="1" x14ac:dyDescent="0.2"/>
    <row r="6215" ht="12" customHeight="1" x14ac:dyDescent="0.2"/>
    <row r="6216" ht="12" customHeight="1" x14ac:dyDescent="0.2"/>
    <row r="6217" ht="12" customHeight="1" x14ac:dyDescent="0.2"/>
    <row r="6218" ht="12" customHeight="1" x14ac:dyDescent="0.2"/>
    <row r="6219" ht="12" customHeight="1" x14ac:dyDescent="0.2"/>
    <row r="6220" ht="12" customHeight="1" x14ac:dyDescent="0.2"/>
    <row r="6221" ht="12" customHeight="1" x14ac:dyDescent="0.2"/>
    <row r="6222" ht="12" customHeight="1" x14ac:dyDescent="0.2"/>
    <row r="6223" ht="12" customHeight="1" x14ac:dyDescent="0.2"/>
    <row r="6224" ht="12" customHeight="1" x14ac:dyDescent="0.2"/>
    <row r="6225" ht="12" customHeight="1" x14ac:dyDescent="0.2"/>
    <row r="6226" ht="12" customHeight="1" x14ac:dyDescent="0.2"/>
    <row r="6227" ht="12" customHeight="1" x14ac:dyDescent="0.2"/>
    <row r="6228" ht="12" customHeight="1" x14ac:dyDescent="0.2"/>
    <row r="6229" ht="12" customHeight="1" x14ac:dyDescent="0.2"/>
    <row r="6230" ht="12" customHeight="1" x14ac:dyDescent="0.2"/>
    <row r="6231" ht="12" customHeight="1" x14ac:dyDescent="0.2"/>
    <row r="6232" ht="12" customHeight="1" x14ac:dyDescent="0.2"/>
    <row r="6233" ht="12" customHeight="1" x14ac:dyDescent="0.2"/>
    <row r="6234" ht="12" customHeight="1" x14ac:dyDescent="0.2"/>
    <row r="6235" ht="12" customHeight="1" x14ac:dyDescent="0.2"/>
    <row r="6236" ht="12" customHeight="1" x14ac:dyDescent="0.2"/>
    <row r="6237" ht="12" customHeight="1" x14ac:dyDescent="0.2"/>
    <row r="6238" ht="12" customHeight="1" x14ac:dyDescent="0.2"/>
    <row r="6239" ht="12" customHeight="1" x14ac:dyDescent="0.2"/>
    <row r="6240" ht="12" customHeight="1" x14ac:dyDescent="0.2"/>
    <row r="6241" ht="12" customHeight="1" x14ac:dyDescent="0.2"/>
    <row r="6242" ht="12" customHeight="1" x14ac:dyDescent="0.2"/>
    <row r="6243" ht="12" customHeight="1" x14ac:dyDescent="0.2"/>
    <row r="6244" ht="12" customHeight="1" x14ac:dyDescent="0.2"/>
    <row r="6245" ht="12" customHeight="1" x14ac:dyDescent="0.2"/>
    <row r="6246" ht="12" customHeight="1" x14ac:dyDescent="0.2"/>
    <row r="6247" ht="12" customHeight="1" x14ac:dyDescent="0.2"/>
    <row r="6248" ht="12" customHeight="1" x14ac:dyDescent="0.2"/>
    <row r="6249" ht="12" customHeight="1" x14ac:dyDescent="0.2"/>
    <row r="6250" ht="12" customHeight="1" x14ac:dyDescent="0.2"/>
    <row r="6251" ht="12" customHeight="1" x14ac:dyDescent="0.2"/>
    <row r="6252" ht="12" customHeight="1" x14ac:dyDescent="0.2"/>
    <row r="6253" ht="12" customHeight="1" x14ac:dyDescent="0.2"/>
    <row r="6254" ht="12" customHeight="1" x14ac:dyDescent="0.2"/>
    <row r="6255" ht="12" customHeight="1" x14ac:dyDescent="0.2"/>
    <row r="6256" ht="12" customHeight="1" x14ac:dyDescent="0.2"/>
    <row r="6257" ht="12" customHeight="1" x14ac:dyDescent="0.2"/>
    <row r="6258" ht="12" customHeight="1" x14ac:dyDescent="0.2"/>
    <row r="6259" ht="12" customHeight="1" x14ac:dyDescent="0.2"/>
    <row r="6260" ht="12" customHeight="1" x14ac:dyDescent="0.2"/>
    <row r="6261" ht="12" customHeight="1" x14ac:dyDescent="0.2"/>
    <row r="6262" ht="12" customHeight="1" x14ac:dyDescent="0.2"/>
    <row r="6263" ht="12" customHeight="1" x14ac:dyDescent="0.2"/>
    <row r="6264" ht="12" customHeight="1" x14ac:dyDescent="0.2"/>
    <row r="6265" ht="12" customHeight="1" x14ac:dyDescent="0.2"/>
    <row r="6266" ht="12" customHeight="1" x14ac:dyDescent="0.2"/>
    <row r="6267" ht="12" customHeight="1" x14ac:dyDescent="0.2"/>
    <row r="6268" ht="12" customHeight="1" x14ac:dyDescent="0.2"/>
    <row r="6269" ht="12" customHeight="1" x14ac:dyDescent="0.2"/>
    <row r="6270" ht="12" customHeight="1" x14ac:dyDescent="0.2"/>
    <row r="6271" ht="12" customHeight="1" x14ac:dyDescent="0.2"/>
    <row r="6272" ht="12" customHeight="1" x14ac:dyDescent="0.2"/>
    <row r="6273" ht="12" customHeight="1" x14ac:dyDescent="0.2"/>
    <row r="6274" ht="12" customHeight="1" x14ac:dyDescent="0.2"/>
    <row r="6275" ht="12" customHeight="1" x14ac:dyDescent="0.2"/>
    <row r="6276" ht="12" customHeight="1" x14ac:dyDescent="0.2"/>
    <row r="6277" ht="12" customHeight="1" x14ac:dyDescent="0.2"/>
    <row r="6278" ht="12" customHeight="1" x14ac:dyDescent="0.2"/>
    <row r="6279" ht="12" customHeight="1" x14ac:dyDescent="0.2"/>
    <row r="6280" ht="12" customHeight="1" x14ac:dyDescent="0.2"/>
    <row r="6281" ht="12" customHeight="1" x14ac:dyDescent="0.2"/>
    <row r="6282" ht="12" customHeight="1" x14ac:dyDescent="0.2"/>
    <row r="6283" ht="12" customHeight="1" x14ac:dyDescent="0.2"/>
    <row r="6284" ht="12" customHeight="1" x14ac:dyDescent="0.2"/>
    <row r="6285" ht="12" customHeight="1" x14ac:dyDescent="0.2"/>
    <row r="6286" ht="12" customHeight="1" x14ac:dyDescent="0.2"/>
    <row r="6287" ht="12" customHeight="1" x14ac:dyDescent="0.2"/>
    <row r="6288" ht="12" customHeight="1" x14ac:dyDescent="0.2"/>
    <row r="6289" ht="12" customHeight="1" x14ac:dyDescent="0.2"/>
    <row r="6290" ht="12" customHeight="1" x14ac:dyDescent="0.2"/>
    <row r="6291" ht="12" customHeight="1" x14ac:dyDescent="0.2"/>
    <row r="6292" ht="12" customHeight="1" x14ac:dyDescent="0.2"/>
    <row r="6293" ht="12" customHeight="1" x14ac:dyDescent="0.2"/>
    <row r="6294" ht="12" customHeight="1" x14ac:dyDescent="0.2"/>
    <row r="6295" ht="12" customHeight="1" x14ac:dyDescent="0.2"/>
    <row r="6296" ht="12" customHeight="1" x14ac:dyDescent="0.2"/>
    <row r="6297" ht="12" customHeight="1" x14ac:dyDescent="0.2"/>
    <row r="6298" ht="12" customHeight="1" x14ac:dyDescent="0.2"/>
    <row r="6299" ht="12" customHeight="1" x14ac:dyDescent="0.2"/>
    <row r="6300" ht="12" customHeight="1" x14ac:dyDescent="0.2"/>
    <row r="6301" ht="12" customHeight="1" x14ac:dyDescent="0.2"/>
    <row r="6302" ht="12" customHeight="1" x14ac:dyDescent="0.2"/>
    <row r="6303" ht="12" customHeight="1" x14ac:dyDescent="0.2"/>
    <row r="6304" ht="12" customHeight="1" x14ac:dyDescent="0.2"/>
    <row r="6305" ht="12" customHeight="1" x14ac:dyDescent="0.2"/>
    <row r="6306" ht="12" customHeight="1" x14ac:dyDescent="0.2"/>
    <row r="6307" ht="12" customHeight="1" x14ac:dyDescent="0.2"/>
    <row r="6308" ht="12" customHeight="1" x14ac:dyDescent="0.2"/>
    <row r="6309" ht="12" customHeight="1" x14ac:dyDescent="0.2"/>
    <row r="6310" ht="12" customHeight="1" x14ac:dyDescent="0.2"/>
    <row r="6311" ht="12" customHeight="1" x14ac:dyDescent="0.2"/>
    <row r="6312" ht="12" customHeight="1" x14ac:dyDescent="0.2"/>
    <row r="6313" ht="12" customHeight="1" x14ac:dyDescent="0.2"/>
    <row r="6314" ht="12" customHeight="1" x14ac:dyDescent="0.2"/>
    <row r="6315" ht="12" customHeight="1" x14ac:dyDescent="0.2"/>
    <row r="6316" ht="12" customHeight="1" x14ac:dyDescent="0.2"/>
    <row r="6317" ht="12" customHeight="1" x14ac:dyDescent="0.2"/>
    <row r="6318" ht="12" customHeight="1" x14ac:dyDescent="0.2"/>
    <row r="6319" ht="12" customHeight="1" x14ac:dyDescent="0.2"/>
    <row r="6320" ht="12" customHeight="1" x14ac:dyDescent="0.2"/>
    <row r="6321" ht="12" customHeight="1" x14ac:dyDescent="0.2"/>
    <row r="6322" ht="12" customHeight="1" x14ac:dyDescent="0.2"/>
    <row r="6323" ht="12" customHeight="1" x14ac:dyDescent="0.2"/>
    <row r="6324" ht="12" customHeight="1" x14ac:dyDescent="0.2"/>
    <row r="6325" ht="12" customHeight="1" x14ac:dyDescent="0.2"/>
    <row r="6326" ht="12" customHeight="1" x14ac:dyDescent="0.2"/>
    <row r="6327" ht="12" customHeight="1" x14ac:dyDescent="0.2"/>
    <row r="6328" ht="12" customHeight="1" x14ac:dyDescent="0.2"/>
    <row r="6329" ht="12" customHeight="1" x14ac:dyDescent="0.2"/>
    <row r="6330" ht="12" customHeight="1" x14ac:dyDescent="0.2"/>
    <row r="6331" ht="12" customHeight="1" x14ac:dyDescent="0.2"/>
    <row r="6332" ht="12" customHeight="1" x14ac:dyDescent="0.2"/>
    <row r="6333" ht="12" customHeight="1" x14ac:dyDescent="0.2"/>
    <row r="6334" ht="12" customHeight="1" x14ac:dyDescent="0.2"/>
    <row r="6335" ht="12" customHeight="1" x14ac:dyDescent="0.2"/>
    <row r="6336" ht="12" customHeight="1" x14ac:dyDescent="0.2"/>
    <row r="6337" ht="12" customHeight="1" x14ac:dyDescent="0.2"/>
    <row r="6338" ht="12" customHeight="1" x14ac:dyDescent="0.2"/>
    <row r="6339" ht="12" customHeight="1" x14ac:dyDescent="0.2"/>
    <row r="6340" ht="12" customHeight="1" x14ac:dyDescent="0.2"/>
    <row r="6341" ht="12" customHeight="1" x14ac:dyDescent="0.2"/>
    <row r="6342" ht="12" customHeight="1" x14ac:dyDescent="0.2"/>
    <row r="6343" ht="12" customHeight="1" x14ac:dyDescent="0.2"/>
    <row r="6344" ht="12" customHeight="1" x14ac:dyDescent="0.2"/>
    <row r="6345" ht="12" customHeight="1" x14ac:dyDescent="0.2"/>
    <row r="6346" ht="12" customHeight="1" x14ac:dyDescent="0.2"/>
    <row r="6347" ht="12" customHeight="1" x14ac:dyDescent="0.2"/>
    <row r="6348" ht="12" customHeight="1" x14ac:dyDescent="0.2"/>
    <row r="6349" ht="12" customHeight="1" x14ac:dyDescent="0.2"/>
    <row r="6350" ht="12" customHeight="1" x14ac:dyDescent="0.2"/>
    <row r="6351" ht="12" customHeight="1" x14ac:dyDescent="0.2"/>
    <row r="6352" ht="12" customHeight="1" x14ac:dyDescent="0.2"/>
    <row r="6353" ht="12" customHeight="1" x14ac:dyDescent="0.2"/>
    <row r="6354" ht="12" customHeight="1" x14ac:dyDescent="0.2"/>
    <row r="6355" ht="12" customHeight="1" x14ac:dyDescent="0.2"/>
    <row r="6356" ht="12" customHeight="1" x14ac:dyDescent="0.2"/>
    <row r="6357" ht="12" customHeight="1" x14ac:dyDescent="0.2"/>
    <row r="6358" ht="12" customHeight="1" x14ac:dyDescent="0.2"/>
    <row r="6359" ht="12" customHeight="1" x14ac:dyDescent="0.2"/>
    <row r="6360" ht="12" customHeight="1" x14ac:dyDescent="0.2"/>
    <row r="6361" ht="12" customHeight="1" x14ac:dyDescent="0.2"/>
    <row r="6362" ht="12" customHeight="1" x14ac:dyDescent="0.2"/>
    <row r="6363" ht="12" customHeight="1" x14ac:dyDescent="0.2"/>
    <row r="6364" ht="12" customHeight="1" x14ac:dyDescent="0.2"/>
    <row r="6365" ht="12" customHeight="1" x14ac:dyDescent="0.2"/>
    <row r="6366" ht="12" customHeight="1" x14ac:dyDescent="0.2"/>
    <row r="6367" ht="12" customHeight="1" x14ac:dyDescent="0.2"/>
    <row r="6368" ht="12" customHeight="1" x14ac:dyDescent="0.2"/>
    <row r="6369" ht="12" customHeight="1" x14ac:dyDescent="0.2"/>
    <row r="6370" ht="12" customHeight="1" x14ac:dyDescent="0.2"/>
    <row r="6371" ht="12" customHeight="1" x14ac:dyDescent="0.2"/>
    <row r="6372" ht="12" customHeight="1" x14ac:dyDescent="0.2"/>
    <row r="6373" ht="12" customHeight="1" x14ac:dyDescent="0.2"/>
    <row r="6374" ht="12" customHeight="1" x14ac:dyDescent="0.2"/>
    <row r="6375" ht="12" customHeight="1" x14ac:dyDescent="0.2"/>
    <row r="6376" ht="12" customHeight="1" x14ac:dyDescent="0.2"/>
    <row r="6377" ht="12" customHeight="1" x14ac:dyDescent="0.2"/>
    <row r="6378" ht="12" customHeight="1" x14ac:dyDescent="0.2"/>
    <row r="6379" ht="12" customHeight="1" x14ac:dyDescent="0.2"/>
    <row r="6380" ht="12" customHeight="1" x14ac:dyDescent="0.2"/>
    <row r="6381" ht="12" customHeight="1" x14ac:dyDescent="0.2"/>
    <row r="6382" ht="12" customHeight="1" x14ac:dyDescent="0.2"/>
    <row r="6383" ht="12" customHeight="1" x14ac:dyDescent="0.2"/>
    <row r="6384" ht="12" customHeight="1" x14ac:dyDescent="0.2"/>
    <row r="6385" ht="12" customHeight="1" x14ac:dyDescent="0.2"/>
    <row r="6386" ht="12" customHeight="1" x14ac:dyDescent="0.2"/>
    <row r="6387" ht="12" customHeight="1" x14ac:dyDescent="0.2"/>
    <row r="6388" ht="12" customHeight="1" x14ac:dyDescent="0.2"/>
    <row r="6389" ht="12" customHeight="1" x14ac:dyDescent="0.2"/>
    <row r="6390" ht="12" customHeight="1" x14ac:dyDescent="0.2"/>
    <row r="6391" ht="12" customHeight="1" x14ac:dyDescent="0.2"/>
    <row r="6392" ht="12" customHeight="1" x14ac:dyDescent="0.2"/>
    <row r="6393" ht="12" customHeight="1" x14ac:dyDescent="0.2"/>
    <row r="6394" ht="12" customHeight="1" x14ac:dyDescent="0.2"/>
    <row r="6395" ht="12" customHeight="1" x14ac:dyDescent="0.2"/>
    <row r="6396" ht="12" customHeight="1" x14ac:dyDescent="0.2"/>
    <row r="6397" ht="12" customHeight="1" x14ac:dyDescent="0.2"/>
    <row r="6398" ht="12" customHeight="1" x14ac:dyDescent="0.2"/>
    <row r="6399" ht="12" customHeight="1" x14ac:dyDescent="0.2"/>
    <row r="6400" ht="12" customHeight="1" x14ac:dyDescent="0.2"/>
    <row r="6401" ht="12" customHeight="1" x14ac:dyDescent="0.2"/>
    <row r="6402" ht="12" customHeight="1" x14ac:dyDescent="0.2"/>
    <row r="6403" ht="12" customHeight="1" x14ac:dyDescent="0.2"/>
    <row r="6404" ht="12" customHeight="1" x14ac:dyDescent="0.2"/>
    <row r="6405" ht="12" customHeight="1" x14ac:dyDescent="0.2"/>
    <row r="6406" ht="12" customHeight="1" x14ac:dyDescent="0.2"/>
    <row r="6407" ht="12" customHeight="1" x14ac:dyDescent="0.2"/>
    <row r="6408" ht="12" customHeight="1" x14ac:dyDescent="0.2"/>
    <row r="6409" ht="12" customHeight="1" x14ac:dyDescent="0.2"/>
    <row r="6410" ht="12" customHeight="1" x14ac:dyDescent="0.2"/>
    <row r="6411" ht="12" customHeight="1" x14ac:dyDescent="0.2"/>
    <row r="6412" ht="12" customHeight="1" x14ac:dyDescent="0.2"/>
    <row r="6413" ht="12" customHeight="1" x14ac:dyDescent="0.2"/>
    <row r="6414" ht="12" customHeight="1" x14ac:dyDescent="0.2"/>
    <row r="6415" ht="12" customHeight="1" x14ac:dyDescent="0.2"/>
    <row r="6416" ht="12" customHeight="1" x14ac:dyDescent="0.2"/>
    <row r="6417" ht="12" customHeight="1" x14ac:dyDescent="0.2"/>
    <row r="6418" ht="12" customHeight="1" x14ac:dyDescent="0.2"/>
    <row r="6419" ht="12" customHeight="1" x14ac:dyDescent="0.2"/>
    <row r="6420" ht="12" customHeight="1" x14ac:dyDescent="0.2"/>
    <row r="6421" ht="12" customHeight="1" x14ac:dyDescent="0.2"/>
    <row r="6422" ht="12" customHeight="1" x14ac:dyDescent="0.2"/>
    <row r="6423" ht="12" customHeight="1" x14ac:dyDescent="0.2"/>
    <row r="6424" ht="12" customHeight="1" x14ac:dyDescent="0.2"/>
    <row r="6425" ht="12" customHeight="1" x14ac:dyDescent="0.2"/>
    <row r="6426" ht="12" customHeight="1" x14ac:dyDescent="0.2"/>
    <row r="6427" ht="12" customHeight="1" x14ac:dyDescent="0.2"/>
    <row r="6428" ht="12" customHeight="1" x14ac:dyDescent="0.2"/>
    <row r="6429" ht="12" customHeight="1" x14ac:dyDescent="0.2"/>
    <row r="6430" ht="12" customHeight="1" x14ac:dyDescent="0.2"/>
    <row r="6431" ht="12" customHeight="1" x14ac:dyDescent="0.2"/>
    <row r="6432" ht="12" customHeight="1" x14ac:dyDescent="0.2"/>
    <row r="6433" ht="12" customHeight="1" x14ac:dyDescent="0.2"/>
    <row r="6434" ht="12" customHeight="1" x14ac:dyDescent="0.2"/>
    <row r="6435" ht="12" customHeight="1" x14ac:dyDescent="0.2"/>
    <row r="6436" ht="12" customHeight="1" x14ac:dyDescent="0.2"/>
    <row r="6437" ht="12" customHeight="1" x14ac:dyDescent="0.2"/>
    <row r="6438" ht="12" customHeight="1" x14ac:dyDescent="0.2"/>
    <row r="6439" ht="12" customHeight="1" x14ac:dyDescent="0.2"/>
    <row r="6440" ht="12" customHeight="1" x14ac:dyDescent="0.2"/>
    <row r="6441" ht="12" customHeight="1" x14ac:dyDescent="0.2"/>
    <row r="6442" ht="12" customHeight="1" x14ac:dyDescent="0.2"/>
    <row r="6443" ht="12" customHeight="1" x14ac:dyDescent="0.2"/>
    <row r="6444" ht="12" customHeight="1" x14ac:dyDescent="0.2"/>
    <row r="6445" ht="12" customHeight="1" x14ac:dyDescent="0.2"/>
    <row r="6446" ht="12" customHeight="1" x14ac:dyDescent="0.2"/>
    <row r="6447" ht="12" customHeight="1" x14ac:dyDescent="0.2"/>
    <row r="6448" ht="12" customHeight="1" x14ac:dyDescent="0.2"/>
    <row r="6449" ht="12" customHeight="1" x14ac:dyDescent="0.2"/>
    <row r="6450" ht="12" customHeight="1" x14ac:dyDescent="0.2"/>
    <row r="6451" ht="12" customHeight="1" x14ac:dyDescent="0.2"/>
    <row r="6452" ht="12" customHeight="1" x14ac:dyDescent="0.2"/>
    <row r="6453" ht="12" customHeight="1" x14ac:dyDescent="0.2"/>
    <row r="6454" ht="12" customHeight="1" x14ac:dyDescent="0.2"/>
    <row r="6455" ht="12" customHeight="1" x14ac:dyDescent="0.2"/>
    <row r="6456" ht="12" customHeight="1" x14ac:dyDescent="0.2"/>
    <row r="6457" ht="12" customHeight="1" x14ac:dyDescent="0.2"/>
    <row r="6458" ht="12" customHeight="1" x14ac:dyDescent="0.2"/>
    <row r="6459" ht="12" customHeight="1" x14ac:dyDescent="0.2"/>
    <row r="6460" ht="12" customHeight="1" x14ac:dyDescent="0.2"/>
    <row r="6461" ht="12" customHeight="1" x14ac:dyDescent="0.2"/>
    <row r="6462" ht="12" customHeight="1" x14ac:dyDescent="0.2"/>
    <row r="6463" ht="12" customHeight="1" x14ac:dyDescent="0.2"/>
    <row r="6464" ht="12" customHeight="1" x14ac:dyDescent="0.2"/>
    <row r="6465" ht="12" customHeight="1" x14ac:dyDescent="0.2"/>
    <row r="6466" ht="12" customHeight="1" x14ac:dyDescent="0.2"/>
    <row r="6467" ht="12" customHeight="1" x14ac:dyDescent="0.2"/>
    <row r="6468" ht="12" customHeight="1" x14ac:dyDescent="0.2"/>
    <row r="6469" ht="12" customHeight="1" x14ac:dyDescent="0.2"/>
    <row r="6470" ht="12" customHeight="1" x14ac:dyDescent="0.2"/>
    <row r="6471" ht="12" customHeight="1" x14ac:dyDescent="0.2"/>
    <row r="6472" ht="12" customHeight="1" x14ac:dyDescent="0.2"/>
    <row r="6473" ht="12" customHeight="1" x14ac:dyDescent="0.2"/>
    <row r="6474" ht="12" customHeight="1" x14ac:dyDescent="0.2"/>
    <row r="6475" ht="12" customHeight="1" x14ac:dyDescent="0.2"/>
    <row r="6476" ht="12" customHeight="1" x14ac:dyDescent="0.2"/>
    <row r="6477" ht="12" customHeight="1" x14ac:dyDescent="0.2"/>
    <row r="6478" ht="12" customHeight="1" x14ac:dyDescent="0.2"/>
    <row r="6479" ht="12" customHeight="1" x14ac:dyDescent="0.2"/>
    <row r="6480" ht="12" customHeight="1" x14ac:dyDescent="0.2"/>
    <row r="6481" ht="12" customHeight="1" x14ac:dyDescent="0.2"/>
    <row r="6482" ht="12" customHeight="1" x14ac:dyDescent="0.2"/>
    <row r="6483" ht="12" customHeight="1" x14ac:dyDescent="0.2"/>
    <row r="6484" ht="12" customHeight="1" x14ac:dyDescent="0.2"/>
    <row r="6485" ht="12" customHeight="1" x14ac:dyDescent="0.2"/>
    <row r="6486" ht="12" customHeight="1" x14ac:dyDescent="0.2"/>
    <row r="6487" ht="12" customHeight="1" x14ac:dyDescent="0.2"/>
    <row r="6488" ht="12" customHeight="1" x14ac:dyDescent="0.2"/>
    <row r="6489" ht="12" customHeight="1" x14ac:dyDescent="0.2"/>
    <row r="6490" ht="12" customHeight="1" x14ac:dyDescent="0.2"/>
    <row r="6491" ht="12" customHeight="1" x14ac:dyDescent="0.2"/>
    <row r="6492" ht="12" customHeight="1" x14ac:dyDescent="0.2"/>
    <row r="6493" ht="12" customHeight="1" x14ac:dyDescent="0.2"/>
    <row r="6494" ht="12" customHeight="1" x14ac:dyDescent="0.2"/>
    <row r="6495" ht="12" customHeight="1" x14ac:dyDescent="0.2"/>
    <row r="6496" ht="12" customHeight="1" x14ac:dyDescent="0.2"/>
    <row r="6497" ht="12" customHeight="1" x14ac:dyDescent="0.2"/>
    <row r="6498" ht="12" customHeight="1" x14ac:dyDescent="0.2"/>
    <row r="6499" ht="12" customHeight="1" x14ac:dyDescent="0.2"/>
    <row r="6500" ht="12" customHeight="1" x14ac:dyDescent="0.2"/>
    <row r="6501" ht="12" customHeight="1" x14ac:dyDescent="0.2"/>
    <row r="6502" ht="12" customHeight="1" x14ac:dyDescent="0.2"/>
    <row r="6503" ht="12" customHeight="1" x14ac:dyDescent="0.2"/>
    <row r="6504" ht="12" customHeight="1" x14ac:dyDescent="0.2"/>
    <row r="6505" ht="12" customHeight="1" x14ac:dyDescent="0.2"/>
    <row r="6506" ht="12" customHeight="1" x14ac:dyDescent="0.2"/>
    <row r="6507" ht="12" customHeight="1" x14ac:dyDescent="0.2"/>
    <row r="6508" ht="12" customHeight="1" x14ac:dyDescent="0.2"/>
    <row r="6509" ht="12" customHeight="1" x14ac:dyDescent="0.2"/>
    <row r="6510" ht="12" customHeight="1" x14ac:dyDescent="0.2"/>
    <row r="6511" ht="12" customHeight="1" x14ac:dyDescent="0.2"/>
    <row r="6512" ht="12" customHeight="1" x14ac:dyDescent="0.2"/>
    <row r="6513" ht="12" customHeight="1" x14ac:dyDescent="0.2"/>
    <row r="6514" ht="12" customHeight="1" x14ac:dyDescent="0.2"/>
    <row r="6515" ht="12" customHeight="1" x14ac:dyDescent="0.2"/>
    <row r="6516" ht="12" customHeight="1" x14ac:dyDescent="0.2"/>
    <row r="6517" ht="12" customHeight="1" x14ac:dyDescent="0.2"/>
    <row r="6518" ht="12" customHeight="1" x14ac:dyDescent="0.2"/>
    <row r="6519" ht="12" customHeight="1" x14ac:dyDescent="0.2"/>
    <row r="6520" ht="12" customHeight="1" x14ac:dyDescent="0.2"/>
    <row r="6521" ht="12" customHeight="1" x14ac:dyDescent="0.2"/>
    <row r="6522" ht="12" customHeight="1" x14ac:dyDescent="0.2"/>
    <row r="6523" ht="12" customHeight="1" x14ac:dyDescent="0.2"/>
    <row r="6524" ht="12" customHeight="1" x14ac:dyDescent="0.2"/>
    <row r="6525" ht="12" customHeight="1" x14ac:dyDescent="0.2"/>
    <row r="6526" ht="12" customHeight="1" x14ac:dyDescent="0.2"/>
    <row r="6527" ht="12" customHeight="1" x14ac:dyDescent="0.2"/>
    <row r="6528" ht="12" customHeight="1" x14ac:dyDescent="0.2"/>
    <row r="6529" ht="12" customHeight="1" x14ac:dyDescent="0.2"/>
    <row r="6530" ht="12" customHeight="1" x14ac:dyDescent="0.2"/>
    <row r="6531" ht="12" customHeight="1" x14ac:dyDescent="0.2"/>
    <row r="6532" ht="12" customHeight="1" x14ac:dyDescent="0.2"/>
    <row r="6533" ht="12" customHeight="1" x14ac:dyDescent="0.2"/>
    <row r="6534" ht="12" customHeight="1" x14ac:dyDescent="0.2"/>
    <row r="6535" ht="12" customHeight="1" x14ac:dyDescent="0.2"/>
    <row r="6536" ht="12" customHeight="1" x14ac:dyDescent="0.2"/>
    <row r="6537" ht="12" customHeight="1" x14ac:dyDescent="0.2"/>
    <row r="6538" ht="12" customHeight="1" x14ac:dyDescent="0.2"/>
    <row r="6539" ht="12" customHeight="1" x14ac:dyDescent="0.2"/>
    <row r="6540" ht="12" customHeight="1" x14ac:dyDescent="0.2"/>
    <row r="6541" ht="12" customHeight="1" x14ac:dyDescent="0.2"/>
    <row r="6542" ht="12" customHeight="1" x14ac:dyDescent="0.2"/>
    <row r="6543" ht="12" customHeight="1" x14ac:dyDescent="0.2"/>
    <row r="6544" ht="12" customHeight="1" x14ac:dyDescent="0.2"/>
    <row r="6545" ht="12" customHeight="1" x14ac:dyDescent="0.2"/>
    <row r="6546" ht="12" customHeight="1" x14ac:dyDescent="0.2"/>
    <row r="6547" ht="12" customHeight="1" x14ac:dyDescent="0.2"/>
    <row r="6548" ht="12" customHeight="1" x14ac:dyDescent="0.2"/>
    <row r="6549" ht="12" customHeight="1" x14ac:dyDescent="0.2"/>
    <row r="6550" ht="12" customHeight="1" x14ac:dyDescent="0.2"/>
    <row r="6551" ht="12" customHeight="1" x14ac:dyDescent="0.2"/>
    <row r="6552" ht="12" customHeight="1" x14ac:dyDescent="0.2"/>
    <row r="6553" ht="12" customHeight="1" x14ac:dyDescent="0.2"/>
    <row r="6554" ht="12" customHeight="1" x14ac:dyDescent="0.2"/>
    <row r="6555" ht="12" customHeight="1" x14ac:dyDescent="0.2"/>
    <row r="6556" ht="12" customHeight="1" x14ac:dyDescent="0.2"/>
    <row r="6557" ht="12" customHeight="1" x14ac:dyDescent="0.2"/>
    <row r="6558" ht="12" customHeight="1" x14ac:dyDescent="0.2"/>
    <row r="6559" ht="12" customHeight="1" x14ac:dyDescent="0.2"/>
    <row r="6560" ht="12" customHeight="1" x14ac:dyDescent="0.2"/>
    <row r="6561" ht="12" customHeight="1" x14ac:dyDescent="0.2"/>
    <row r="6562" ht="12" customHeight="1" x14ac:dyDescent="0.2"/>
    <row r="6563" ht="12" customHeight="1" x14ac:dyDescent="0.2"/>
    <row r="6564" ht="12" customHeight="1" x14ac:dyDescent="0.2"/>
    <row r="6565" ht="12" customHeight="1" x14ac:dyDescent="0.2"/>
    <row r="6566" ht="12" customHeight="1" x14ac:dyDescent="0.2"/>
    <row r="6567" ht="12" customHeight="1" x14ac:dyDescent="0.2"/>
    <row r="6568" ht="12" customHeight="1" x14ac:dyDescent="0.2"/>
    <row r="6569" ht="12" customHeight="1" x14ac:dyDescent="0.2"/>
    <row r="6570" ht="12" customHeight="1" x14ac:dyDescent="0.2"/>
    <row r="6571" ht="12" customHeight="1" x14ac:dyDescent="0.2"/>
    <row r="6572" ht="12" customHeight="1" x14ac:dyDescent="0.2"/>
    <row r="6573" ht="12" customHeight="1" x14ac:dyDescent="0.2"/>
    <row r="6574" ht="12" customHeight="1" x14ac:dyDescent="0.2"/>
    <row r="6575" ht="12" customHeight="1" x14ac:dyDescent="0.2"/>
    <row r="6576" ht="12" customHeight="1" x14ac:dyDescent="0.2"/>
    <row r="6577" ht="12" customHeight="1" x14ac:dyDescent="0.2"/>
    <row r="6578" ht="12" customHeight="1" x14ac:dyDescent="0.2"/>
    <row r="6579" ht="12" customHeight="1" x14ac:dyDescent="0.2"/>
    <row r="6580" ht="12" customHeight="1" x14ac:dyDescent="0.2"/>
    <row r="6581" ht="12" customHeight="1" x14ac:dyDescent="0.2"/>
    <row r="6582" ht="12" customHeight="1" x14ac:dyDescent="0.2"/>
    <row r="6583" ht="12" customHeight="1" x14ac:dyDescent="0.2"/>
    <row r="6584" ht="12" customHeight="1" x14ac:dyDescent="0.2"/>
    <row r="6585" ht="12" customHeight="1" x14ac:dyDescent="0.2"/>
    <row r="6586" ht="12" customHeight="1" x14ac:dyDescent="0.2"/>
    <row r="6587" ht="12" customHeight="1" x14ac:dyDescent="0.2"/>
    <row r="6588" ht="12" customHeight="1" x14ac:dyDescent="0.2"/>
    <row r="6589" ht="12" customHeight="1" x14ac:dyDescent="0.2"/>
    <row r="6590" ht="12" customHeight="1" x14ac:dyDescent="0.2"/>
    <row r="6591" ht="12" customHeight="1" x14ac:dyDescent="0.2"/>
    <row r="6592" ht="12" customHeight="1" x14ac:dyDescent="0.2"/>
    <row r="6593" ht="12" customHeight="1" x14ac:dyDescent="0.2"/>
    <row r="6594" ht="12" customHeight="1" x14ac:dyDescent="0.2"/>
    <row r="6595" ht="12" customHeight="1" x14ac:dyDescent="0.2"/>
    <row r="6596" ht="12" customHeight="1" x14ac:dyDescent="0.2"/>
    <row r="6597" ht="12" customHeight="1" x14ac:dyDescent="0.2"/>
    <row r="6598" ht="12" customHeight="1" x14ac:dyDescent="0.2"/>
    <row r="6599" ht="12" customHeight="1" x14ac:dyDescent="0.2"/>
    <row r="6600" ht="12" customHeight="1" x14ac:dyDescent="0.2"/>
    <row r="6601" ht="12" customHeight="1" x14ac:dyDescent="0.2"/>
    <row r="6602" ht="12" customHeight="1" x14ac:dyDescent="0.2"/>
    <row r="6603" ht="12" customHeight="1" x14ac:dyDescent="0.2"/>
    <row r="6604" ht="12" customHeight="1" x14ac:dyDescent="0.2"/>
    <row r="6605" ht="12" customHeight="1" x14ac:dyDescent="0.2"/>
    <row r="6606" ht="12" customHeight="1" x14ac:dyDescent="0.2"/>
    <row r="6607" ht="12" customHeight="1" x14ac:dyDescent="0.2"/>
    <row r="6608" ht="12" customHeight="1" x14ac:dyDescent="0.2"/>
    <row r="6609" ht="12" customHeight="1" x14ac:dyDescent="0.2"/>
    <row r="6610" ht="12" customHeight="1" x14ac:dyDescent="0.2"/>
    <row r="6611" ht="12" customHeight="1" x14ac:dyDescent="0.2"/>
    <row r="6612" ht="12" customHeight="1" x14ac:dyDescent="0.2"/>
    <row r="6613" ht="12" customHeight="1" x14ac:dyDescent="0.2"/>
    <row r="6614" ht="12" customHeight="1" x14ac:dyDescent="0.2"/>
    <row r="6615" ht="12" customHeight="1" x14ac:dyDescent="0.2"/>
    <row r="6616" ht="12" customHeight="1" x14ac:dyDescent="0.2"/>
    <row r="6617" ht="12" customHeight="1" x14ac:dyDescent="0.2"/>
    <row r="6618" ht="12" customHeight="1" x14ac:dyDescent="0.2"/>
    <row r="6619" ht="12" customHeight="1" x14ac:dyDescent="0.2"/>
    <row r="6620" ht="12" customHeight="1" x14ac:dyDescent="0.2"/>
    <row r="6621" ht="12" customHeight="1" x14ac:dyDescent="0.2"/>
    <row r="6622" ht="12" customHeight="1" x14ac:dyDescent="0.2"/>
    <row r="6623" ht="12" customHeight="1" x14ac:dyDescent="0.2"/>
    <row r="6624" ht="12" customHeight="1" x14ac:dyDescent="0.2"/>
    <row r="6625" ht="12" customHeight="1" x14ac:dyDescent="0.2"/>
    <row r="6626" ht="12" customHeight="1" x14ac:dyDescent="0.2"/>
    <row r="6627" ht="12" customHeight="1" x14ac:dyDescent="0.2"/>
    <row r="6628" ht="12" customHeight="1" x14ac:dyDescent="0.2"/>
    <row r="6629" ht="12" customHeight="1" x14ac:dyDescent="0.2"/>
    <row r="6630" ht="12" customHeight="1" x14ac:dyDescent="0.2"/>
    <row r="6631" ht="12" customHeight="1" x14ac:dyDescent="0.2"/>
    <row r="6632" ht="12" customHeight="1" x14ac:dyDescent="0.2"/>
    <row r="6633" ht="12" customHeight="1" x14ac:dyDescent="0.2"/>
    <row r="6634" ht="12" customHeight="1" x14ac:dyDescent="0.2"/>
    <row r="6635" ht="12" customHeight="1" x14ac:dyDescent="0.2"/>
    <row r="6636" ht="12" customHeight="1" x14ac:dyDescent="0.2"/>
    <row r="6637" ht="12" customHeight="1" x14ac:dyDescent="0.2"/>
    <row r="6638" ht="12" customHeight="1" x14ac:dyDescent="0.2"/>
    <row r="6639" ht="12" customHeight="1" x14ac:dyDescent="0.2"/>
    <row r="6640" ht="12" customHeight="1" x14ac:dyDescent="0.2"/>
    <row r="6641" ht="12" customHeight="1" x14ac:dyDescent="0.2"/>
    <row r="6642" ht="12" customHeight="1" x14ac:dyDescent="0.2"/>
    <row r="6643" ht="12" customHeight="1" x14ac:dyDescent="0.2"/>
    <row r="6644" ht="12" customHeight="1" x14ac:dyDescent="0.2"/>
    <row r="6645" ht="12" customHeight="1" x14ac:dyDescent="0.2"/>
    <row r="6646" ht="12" customHeight="1" x14ac:dyDescent="0.2"/>
    <row r="6647" ht="12" customHeight="1" x14ac:dyDescent="0.2"/>
    <row r="6648" ht="12" customHeight="1" x14ac:dyDescent="0.2"/>
    <row r="6649" ht="12" customHeight="1" x14ac:dyDescent="0.2"/>
    <row r="6650" ht="12" customHeight="1" x14ac:dyDescent="0.2"/>
    <row r="6651" ht="12" customHeight="1" x14ac:dyDescent="0.2"/>
    <row r="6652" ht="12" customHeight="1" x14ac:dyDescent="0.2"/>
    <row r="6653" ht="12" customHeight="1" x14ac:dyDescent="0.2"/>
    <row r="6654" ht="12" customHeight="1" x14ac:dyDescent="0.2"/>
    <row r="6655" ht="12" customHeight="1" x14ac:dyDescent="0.2"/>
    <row r="6656" ht="12" customHeight="1" x14ac:dyDescent="0.2"/>
    <row r="6657" ht="12" customHeight="1" x14ac:dyDescent="0.2"/>
    <row r="6658" ht="12" customHeight="1" x14ac:dyDescent="0.2"/>
    <row r="6659" ht="12" customHeight="1" x14ac:dyDescent="0.2"/>
    <row r="6660" ht="12" customHeight="1" x14ac:dyDescent="0.2"/>
    <row r="6661" ht="12" customHeight="1" x14ac:dyDescent="0.2"/>
    <row r="6662" ht="12" customHeight="1" x14ac:dyDescent="0.2"/>
    <row r="6663" ht="12" customHeight="1" x14ac:dyDescent="0.2"/>
    <row r="6664" ht="12" customHeight="1" x14ac:dyDescent="0.2"/>
    <row r="6665" ht="12" customHeight="1" x14ac:dyDescent="0.2"/>
    <row r="6666" ht="12" customHeight="1" x14ac:dyDescent="0.2"/>
    <row r="6667" ht="12" customHeight="1" x14ac:dyDescent="0.2"/>
    <row r="6668" ht="12" customHeight="1" x14ac:dyDescent="0.2"/>
    <row r="6669" ht="12" customHeight="1" x14ac:dyDescent="0.2"/>
    <row r="6670" ht="12" customHeight="1" x14ac:dyDescent="0.2"/>
    <row r="6671" ht="12" customHeight="1" x14ac:dyDescent="0.2"/>
    <row r="6672" ht="12" customHeight="1" x14ac:dyDescent="0.2"/>
    <row r="6673" ht="12" customHeight="1" x14ac:dyDescent="0.2"/>
    <row r="6674" ht="12" customHeight="1" x14ac:dyDescent="0.2"/>
    <row r="6675" ht="12" customHeight="1" x14ac:dyDescent="0.2"/>
    <row r="6676" ht="12" customHeight="1" x14ac:dyDescent="0.2"/>
    <row r="6677" ht="12" customHeight="1" x14ac:dyDescent="0.2"/>
    <row r="6678" ht="12" customHeight="1" x14ac:dyDescent="0.2"/>
    <row r="6679" ht="12" customHeight="1" x14ac:dyDescent="0.2"/>
    <row r="6680" ht="12" customHeight="1" x14ac:dyDescent="0.2"/>
    <row r="6681" ht="12" customHeight="1" x14ac:dyDescent="0.2"/>
    <row r="6682" ht="12" customHeight="1" x14ac:dyDescent="0.2"/>
    <row r="6683" ht="12" customHeight="1" x14ac:dyDescent="0.2"/>
    <row r="6684" ht="12" customHeight="1" x14ac:dyDescent="0.2"/>
    <row r="6685" ht="12" customHeight="1" x14ac:dyDescent="0.2"/>
    <row r="6686" ht="12" customHeight="1" x14ac:dyDescent="0.2"/>
    <row r="6687" ht="12" customHeight="1" x14ac:dyDescent="0.2"/>
    <row r="6688" ht="12" customHeight="1" x14ac:dyDescent="0.2"/>
    <row r="6689" ht="12" customHeight="1" x14ac:dyDescent="0.2"/>
    <row r="6690" ht="12" customHeight="1" x14ac:dyDescent="0.2"/>
    <row r="6691" ht="12" customHeight="1" x14ac:dyDescent="0.2"/>
    <row r="6692" ht="12" customHeight="1" x14ac:dyDescent="0.2"/>
    <row r="6693" ht="12" customHeight="1" x14ac:dyDescent="0.2"/>
    <row r="6694" ht="12" customHeight="1" x14ac:dyDescent="0.2"/>
    <row r="6695" ht="12" customHeight="1" x14ac:dyDescent="0.2"/>
    <row r="6696" ht="12" customHeight="1" x14ac:dyDescent="0.2"/>
    <row r="6697" ht="12" customHeight="1" x14ac:dyDescent="0.2"/>
    <row r="6698" ht="12" customHeight="1" x14ac:dyDescent="0.2"/>
    <row r="6699" ht="12" customHeight="1" x14ac:dyDescent="0.2"/>
    <row r="6700" ht="12" customHeight="1" x14ac:dyDescent="0.2"/>
    <row r="6701" ht="12" customHeight="1" x14ac:dyDescent="0.2"/>
    <row r="6702" ht="12" customHeight="1" x14ac:dyDescent="0.2"/>
    <row r="6703" ht="12" customHeight="1" x14ac:dyDescent="0.2"/>
    <row r="6704" ht="12" customHeight="1" x14ac:dyDescent="0.2"/>
    <row r="6705" ht="12" customHeight="1" x14ac:dyDescent="0.2"/>
    <row r="6706" ht="12" customHeight="1" x14ac:dyDescent="0.2"/>
    <row r="6707" ht="12" customHeight="1" x14ac:dyDescent="0.2"/>
    <row r="6708" ht="12" customHeight="1" x14ac:dyDescent="0.2"/>
    <row r="6709" ht="12" customHeight="1" x14ac:dyDescent="0.2"/>
    <row r="6710" ht="12" customHeight="1" x14ac:dyDescent="0.2"/>
    <row r="6711" ht="12" customHeight="1" x14ac:dyDescent="0.2"/>
    <row r="6712" ht="12" customHeight="1" x14ac:dyDescent="0.2"/>
    <row r="6713" ht="12" customHeight="1" x14ac:dyDescent="0.2"/>
    <row r="6714" ht="12" customHeight="1" x14ac:dyDescent="0.2"/>
    <row r="6715" ht="12" customHeight="1" x14ac:dyDescent="0.2"/>
    <row r="6716" ht="12" customHeight="1" x14ac:dyDescent="0.2"/>
    <row r="6717" ht="12" customHeight="1" x14ac:dyDescent="0.2"/>
    <row r="6718" ht="12" customHeight="1" x14ac:dyDescent="0.2"/>
    <row r="6719" ht="12" customHeight="1" x14ac:dyDescent="0.2"/>
    <row r="6720" ht="12" customHeight="1" x14ac:dyDescent="0.2"/>
    <row r="6721" ht="12" customHeight="1" x14ac:dyDescent="0.2"/>
    <row r="6722" ht="12" customHeight="1" x14ac:dyDescent="0.2"/>
    <row r="6723" ht="12" customHeight="1" x14ac:dyDescent="0.2"/>
    <row r="6724" ht="12" customHeight="1" x14ac:dyDescent="0.2"/>
    <row r="6725" ht="12" customHeight="1" x14ac:dyDescent="0.2"/>
    <row r="6726" ht="12" customHeight="1" x14ac:dyDescent="0.2"/>
    <row r="6727" ht="12" customHeight="1" x14ac:dyDescent="0.2"/>
    <row r="6728" ht="12" customHeight="1" x14ac:dyDescent="0.2"/>
    <row r="6729" ht="12" customHeight="1" x14ac:dyDescent="0.2"/>
    <row r="6730" ht="12" customHeight="1" x14ac:dyDescent="0.2"/>
    <row r="6731" ht="12" customHeight="1" x14ac:dyDescent="0.2"/>
    <row r="6732" ht="12" customHeight="1" x14ac:dyDescent="0.2"/>
    <row r="6733" ht="12" customHeight="1" x14ac:dyDescent="0.2"/>
    <row r="6734" ht="12" customHeight="1" x14ac:dyDescent="0.2"/>
    <row r="6735" ht="12" customHeight="1" x14ac:dyDescent="0.2"/>
    <row r="6736" ht="12" customHeight="1" x14ac:dyDescent="0.2"/>
    <row r="6737" ht="12" customHeight="1" x14ac:dyDescent="0.2"/>
    <row r="6738" ht="12" customHeight="1" x14ac:dyDescent="0.2"/>
    <row r="6739" ht="12" customHeight="1" x14ac:dyDescent="0.2"/>
    <row r="6740" ht="12" customHeight="1" x14ac:dyDescent="0.2"/>
    <row r="6741" ht="12" customHeight="1" x14ac:dyDescent="0.2"/>
    <row r="6742" ht="12" customHeight="1" x14ac:dyDescent="0.2"/>
    <row r="6743" ht="12" customHeight="1" x14ac:dyDescent="0.2"/>
    <row r="6744" ht="12" customHeight="1" x14ac:dyDescent="0.2"/>
    <row r="6745" ht="12" customHeight="1" x14ac:dyDescent="0.2"/>
    <row r="6746" ht="12" customHeight="1" x14ac:dyDescent="0.2"/>
    <row r="6747" ht="12" customHeight="1" x14ac:dyDescent="0.2"/>
    <row r="6748" ht="12" customHeight="1" x14ac:dyDescent="0.2"/>
    <row r="6749" ht="12" customHeight="1" x14ac:dyDescent="0.2"/>
    <row r="6750" ht="12" customHeight="1" x14ac:dyDescent="0.2"/>
    <row r="6751" ht="12" customHeight="1" x14ac:dyDescent="0.2"/>
    <row r="6752" ht="12" customHeight="1" x14ac:dyDescent="0.2"/>
    <row r="6753" ht="12" customHeight="1" x14ac:dyDescent="0.2"/>
    <row r="6754" ht="12" customHeight="1" x14ac:dyDescent="0.2"/>
    <row r="6755" ht="12" customHeight="1" x14ac:dyDescent="0.2"/>
    <row r="6756" ht="12" customHeight="1" x14ac:dyDescent="0.2"/>
    <row r="6757" ht="12" customHeight="1" x14ac:dyDescent="0.2"/>
    <row r="6758" ht="12" customHeight="1" x14ac:dyDescent="0.2"/>
    <row r="6759" ht="12" customHeight="1" x14ac:dyDescent="0.2"/>
    <row r="6760" ht="12" customHeight="1" x14ac:dyDescent="0.2"/>
    <row r="6761" ht="12" customHeight="1" x14ac:dyDescent="0.2"/>
    <row r="6762" ht="12" customHeight="1" x14ac:dyDescent="0.2"/>
    <row r="6763" ht="12" customHeight="1" x14ac:dyDescent="0.2"/>
    <row r="6764" ht="12" customHeight="1" x14ac:dyDescent="0.2"/>
    <row r="6765" ht="12" customHeight="1" x14ac:dyDescent="0.2"/>
    <row r="6766" ht="12" customHeight="1" x14ac:dyDescent="0.2"/>
    <row r="6767" ht="12" customHeight="1" x14ac:dyDescent="0.2"/>
    <row r="6768" ht="12" customHeight="1" x14ac:dyDescent="0.2"/>
    <row r="6769" ht="12" customHeight="1" x14ac:dyDescent="0.2"/>
    <row r="6770" ht="12" customHeight="1" x14ac:dyDescent="0.2"/>
    <row r="6771" ht="12" customHeight="1" x14ac:dyDescent="0.2"/>
    <row r="6772" ht="12" customHeight="1" x14ac:dyDescent="0.2"/>
    <row r="6773" ht="12" customHeight="1" x14ac:dyDescent="0.2"/>
    <row r="6774" ht="12" customHeight="1" x14ac:dyDescent="0.2"/>
    <row r="6775" ht="12" customHeight="1" x14ac:dyDescent="0.2"/>
    <row r="6776" ht="12" customHeight="1" x14ac:dyDescent="0.2"/>
    <row r="6777" ht="12" customHeight="1" x14ac:dyDescent="0.2"/>
    <row r="6778" ht="12" customHeight="1" x14ac:dyDescent="0.2"/>
    <row r="6779" ht="12" customHeight="1" x14ac:dyDescent="0.2"/>
    <row r="6780" ht="12" customHeight="1" x14ac:dyDescent="0.2"/>
    <row r="6781" ht="12" customHeight="1" x14ac:dyDescent="0.2"/>
    <row r="6782" ht="12" customHeight="1" x14ac:dyDescent="0.2"/>
    <row r="6783" ht="12" customHeight="1" x14ac:dyDescent="0.2"/>
    <row r="6784" ht="12" customHeight="1" x14ac:dyDescent="0.2"/>
    <row r="6785" ht="12" customHeight="1" x14ac:dyDescent="0.2"/>
    <row r="6786" ht="12" customHeight="1" x14ac:dyDescent="0.2"/>
    <row r="6787" ht="12" customHeight="1" x14ac:dyDescent="0.2"/>
    <row r="6788" ht="12" customHeight="1" x14ac:dyDescent="0.2"/>
    <row r="6789" ht="12" customHeight="1" x14ac:dyDescent="0.2"/>
    <row r="6790" ht="12" customHeight="1" x14ac:dyDescent="0.2"/>
    <row r="6791" ht="12" customHeight="1" x14ac:dyDescent="0.2"/>
    <row r="6792" ht="12" customHeight="1" x14ac:dyDescent="0.2"/>
    <row r="6793" ht="12" customHeight="1" x14ac:dyDescent="0.2"/>
    <row r="6794" ht="12" customHeight="1" x14ac:dyDescent="0.2"/>
    <row r="6795" ht="12" customHeight="1" x14ac:dyDescent="0.2"/>
    <row r="6796" ht="12" customHeight="1" x14ac:dyDescent="0.2"/>
    <row r="6797" ht="12" customHeight="1" x14ac:dyDescent="0.2"/>
    <row r="6798" ht="12" customHeight="1" x14ac:dyDescent="0.2"/>
    <row r="6799" ht="12" customHeight="1" x14ac:dyDescent="0.2"/>
    <row r="6800" ht="12" customHeight="1" x14ac:dyDescent="0.2"/>
    <row r="6801" ht="12" customHeight="1" x14ac:dyDescent="0.2"/>
    <row r="6802" ht="12" customHeight="1" x14ac:dyDescent="0.2"/>
    <row r="6803" ht="12" customHeight="1" x14ac:dyDescent="0.2"/>
    <row r="6804" ht="12" customHeight="1" x14ac:dyDescent="0.2"/>
    <row r="6805" ht="12" customHeight="1" x14ac:dyDescent="0.2"/>
    <row r="6806" ht="12" customHeight="1" x14ac:dyDescent="0.2"/>
    <row r="6807" ht="12" customHeight="1" x14ac:dyDescent="0.2"/>
    <row r="6808" ht="12" customHeight="1" x14ac:dyDescent="0.2"/>
    <row r="6809" ht="12" customHeight="1" x14ac:dyDescent="0.2"/>
    <row r="6810" ht="12" customHeight="1" x14ac:dyDescent="0.2"/>
    <row r="6811" ht="12" customHeight="1" x14ac:dyDescent="0.2"/>
    <row r="6812" ht="12" customHeight="1" x14ac:dyDescent="0.2"/>
    <row r="6813" ht="12" customHeight="1" x14ac:dyDescent="0.2"/>
    <row r="6814" ht="12" customHeight="1" x14ac:dyDescent="0.2"/>
    <row r="6815" ht="12" customHeight="1" x14ac:dyDescent="0.2"/>
    <row r="6816" ht="12" customHeight="1" x14ac:dyDescent="0.2"/>
    <row r="6817" ht="12" customHeight="1" x14ac:dyDescent="0.2"/>
    <row r="6818" ht="12" customHeight="1" x14ac:dyDescent="0.2"/>
    <row r="6819" ht="12" customHeight="1" x14ac:dyDescent="0.2"/>
    <row r="6820" ht="12" customHeight="1" x14ac:dyDescent="0.2"/>
    <row r="6821" ht="12" customHeight="1" x14ac:dyDescent="0.2"/>
    <row r="6822" ht="12" customHeight="1" x14ac:dyDescent="0.2"/>
    <row r="6823" ht="12" customHeight="1" x14ac:dyDescent="0.2"/>
    <row r="6824" ht="12" customHeight="1" x14ac:dyDescent="0.2"/>
    <row r="6825" ht="12" customHeight="1" x14ac:dyDescent="0.2"/>
    <row r="6826" ht="12" customHeight="1" x14ac:dyDescent="0.2"/>
    <row r="6827" ht="12" customHeight="1" x14ac:dyDescent="0.2"/>
    <row r="6828" ht="12" customHeight="1" x14ac:dyDescent="0.2"/>
    <row r="6829" ht="12" customHeight="1" x14ac:dyDescent="0.2"/>
    <row r="6830" ht="12" customHeight="1" x14ac:dyDescent="0.2"/>
    <row r="6831" ht="12" customHeight="1" x14ac:dyDescent="0.2"/>
    <row r="6832" ht="12" customHeight="1" x14ac:dyDescent="0.2"/>
    <row r="6833" ht="12" customHeight="1" x14ac:dyDescent="0.2"/>
    <row r="6834" ht="12" customHeight="1" x14ac:dyDescent="0.2"/>
    <row r="6835" ht="12" customHeight="1" x14ac:dyDescent="0.2"/>
    <row r="6836" ht="12" customHeight="1" x14ac:dyDescent="0.2"/>
    <row r="6837" ht="12" customHeight="1" x14ac:dyDescent="0.2"/>
    <row r="6838" ht="12" customHeight="1" x14ac:dyDescent="0.2"/>
    <row r="6839" ht="12" customHeight="1" x14ac:dyDescent="0.2"/>
    <row r="6840" ht="12" customHeight="1" x14ac:dyDescent="0.2"/>
    <row r="6841" ht="12" customHeight="1" x14ac:dyDescent="0.2"/>
    <row r="6842" ht="12" customHeight="1" x14ac:dyDescent="0.2"/>
    <row r="6843" ht="12" customHeight="1" x14ac:dyDescent="0.2"/>
    <row r="6844" ht="12" customHeight="1" x14ac:dyDescent="0.2"/>
    <row r="6845" ht="12" customHeight="1" x14ac:dyDescent="0.2"/>
    <row r="6846" ht="12" customHeight="1" x14ac:dyDescent="0.2"/>
    <row r="6847" ht="12" customHeight="1" x14ac:dyDescent="0.2"/>
    <row r="6848" ht="12" customHeight="1" x14ac:dyDescent="0.2"/>
    <row r="6849" ht="12" customHeight="1" x14ac:dyDescent="0.2"/>
    <row r="6850" ht="12" customHeight="1" x14ac:dyDescent="0.2"/>
    <row r="6851" ht="12" customHeight="1" x14ac:dyDescent="0.2"/>
    <row r="6852" ht="12" customHeight="1" x14ac:dyDescent="0.2"/>
    <row r="6853" ht="12" customHeight="1" x14ac:dyDescent="0.2"/>
    <row r="6854" ht="12" customHeight="1" x14ac:dyDescent="0.2"/>
    <row r="6855" ht="12" customHeight="1" x14ac:dyDescent="0.2"/>
    <row r="6856" ht="12" customHeight="1" x14ac:dyDescent="0.2"/>
    <row r="6857" ht="12" customHeight="1" x14ac:dyDescent="0.2"/>
    <row r="6858" ht="12" customHeight="1" x14ac:dyDescent="0.2"/>
    <row r="6859" ht="12" customHeight="1" x14ac:dyDescent="0.2"/>
    <row r="6860" ht="12" customHeight="1" x14ac:dyDescent="0.2"/>
    <row r="6861" ht="12" customHeight="1" x14ac:dyDescent="0.2"/>
    <row r="6862" ht="12" customHeight="1" x14ac:dyDescent="0.2"/>
    <row r="6863" ht="12" customHeight="1" x14ac:dyDescent="0.2"/>
    <row r="6864" ht="12" customHeight="1" x14ac:dyDescent="0.2"/>
    <row r="6865" ht="12" customHeight="1" x14ac:dyDescent="0.2"/>
    <row r="6866" ht="12" customHeight="1" x14ac:dyDescent="0.2"/>
    <row r="6867" ht="12" customHeight="1" x14ac:dyDescent="0.2"/>
    <row r="6868" ht="12" customHeight="1" x14ac:dyDescent="0.2"/>
    <row r="6869" ht="12" customHeight="1" x14ac:dyDescent="0.2"/>
    <row r="6870" ht="12" customHeight="1" x14ac:dyDescent="0.2"/>
    <row r="6871" ht="12" customHeight="1" x14ac:dyDescent="0.2"/>
    <row r="6872" ht="12" customHeight="1" x14ac:dyDescent="0.2"/>
    <row r="6873" ht="12" customHeight="1" x14ac:dyDescent="0.2"/>
    <row r="6874" ht="12" customHeight="1" x14ac:dyDescent="0.2"/>
    <row r="6875" ht="12" customHeight="1" x14ac:dyDescent="0.2"/>
    <row r="6876" ht="12" customHeight="1" x14ac:dyDescent="0.2"/>
    <row r="6877" ht="12" customHeight="1" x14ac:dyDescent="0.2"/>
    <row r="6878" ht="12" customHeight="1" x14ac:dyDescent="0.2"/>
    <row r="6879" ht="12" customHeight="1" x14ac:dyDescent="0.2"/>
    <row r="6880" ht="12" customHeight="1" x14ac:dyDescent="0.2"/>
    <row r="6881" ht="12" customHeight="1" x14ac:dyDescent="0.2"/>
    <row r="6882" ht="12" customHeight="1" x14ac:dyDescent="0.2"/>
    <row r="6883" ht="12" customHeight="1" x14ac:dyDescent="0.2"/>
    <row r="6884" ht="12" customHeight="1" x14ac:dyDescent="0.2"/>
    <row r="6885" ht="12" customHeight="1" x14ac:dyDescent="0.2"/>
    <row r="6886" ht="12" customHeight="1" x14ac:dyDescent="0.2"/>
    <row r="6887" ht="12" customHeight="1" x14ac:dyDescent="0.2"/>
    <row r="6888" ht="12" customHeight="1" x14ac:dyDescent="0.2"/>
    <row r="6889" ht="12" customHeight="1" x14ac:dyDescent="0.2"/>
    <row r="6890" ht="12" customHeight="1" x14ac:dyDescent="0.2"/>
    <row r="6891" ht="12" customHeight="1" x14ac:dyDescent="0.2"/>
    <row r="6892" ht="12" customHeight="1" x14ac:dyDescent="0.2"/>
    <row r="6893" ht="12" customHeight="1" x14ac:dyDescent="0.2"/>
    <row r="6894" ht="12" customHeight="1" x14ac:dyDescent="0.2"/>
    <row r="6895" ht="12" customHeight="1" x14ac:dyDescent="0.2"/>
    <row r="6896" ht="12" customHeight="1" x14ac:dyDescent="0.2"/>
    <row r="6897" ht="12" customHeight="1" x14ac:dyDescent="0.2"/>
    <row r="6898" ht="12" customHeight="1" x14ac:dyDescent="0.2"/>
    <row r="6899" ht="12" customHeight="1" x14ac:dyDescent="0.2"/>
    <row r="6900" ht="12" customHeight="1" x14ac:dyDescent="0.2"/>
    <row r="6901" ht="12" customHeight="1" x14ac:dyDescent="0.2"/>
    <row r="6902" ht="12" customHeight="1" x14ac:dyDescent="0.2"/>
    <row r="6903" ht="12" customHeight="1" x14ac:dyDescent="0.2"/>
    <row r="6904" ht="12" customHeight="1" x14ac:dyDescent="0.2"/>
    <row r="6905" ht="12" customHeight="1" x14ac:dyDescent="0.2"/>
    <row r="6906" ht="12" customHeight="1" x14ac:dyDescent="0.2"/>
    <row r="6907" ht="12" customHeight="1" x14ac:dyDescent="0.2"/>
    <row r="6908" ht="12" customHeight="1" x14ac:dyDescent="0.2"/>
    <row r="6909" ht="12" customHeight="1" x14ac:dyDescent="0.2"/>
    <row r="6910" ht="12" customHeight="1" x14ac:dyDescent="0.2"/>
    <row r="6911" ht="12" customHeight="1" x14ac:dyDescent="0.2"/>
    <row r="6912" ht="12" customHeight="1" x14ac:dyDescent="0.2"/>
    <row r="6913" ht="12" customHeight="1" x14ac:dyDescent="0.2"/>
    <row r="6914" ht="12" customHeight="1" x14ac:dyDescent="0.2"/>
    <row r="6915" ht="12" customHeight="1" x14ac:dyDescent="0.2"/>
    <row r="6916" ht="12" customHeight="1" x14ac:dyDescent="0.2"/>
    <row r="6917" ht="12" customHeight="1" x14ac:dyDescent="0.2"/>
    <row r="6918" ht="12" customHeight="1" x14ac:dyDescent="0.2"/>
    <row r="6919" ht="12" customHeight="1" x14ac:dyDescent="0.2"/>
    <row r="6920" ht="12" customHeight="1" x14ac:dyDescent="0.2"/>
    <row r="6921" ht="12" customHeight="1" x14ac:dyDescent="0.2"/>
    <row r="6922" ht="12" customHeight="1" x14ac:dyDescent="0.2"/>
    <row r="6923" ht="12" customHeight="1" x14ac:dyDescent="0.2"/>
    <row r="6924" ht="12" customHeight="1" x14ac:dyDescent="0.2"/>
    <row r="6925" ht="12" customHeight="1" x14ac:dyDescent="0.2"/>
    <row r="6926" ht="12" customHeight="1" x14ac:dyDescent="0.2"/>
    <row r="6927" ht="12" customHeight="1" x14ac:dyDescent="0.2"/>
    <row r="6928" ht="12" customHeight="1" x14ac:dyDescent="0.2"/>
    <row r="6929" ht="12" customHeight="1" x14ac:dyDescent="0.2"/>
    <row r="6930" ht="12" customHeight="1" x14ac:dyDescent="0.2"/>
    <row r="6931" ht="12" customHeight="1" x14ac:dyDescent="0.2"/>
    <row r="6932" ht="12" customHeight="1" x14ac:dyDescent="0.2"/>
    <row r="6933" ht="12" customHeight="1" x14ac:dyDescent="0.2"/>
    <row r="6934" ht="12" customHeight="1" x14ac:dyDescent="0.2"/>
    <row r="6935" ht="12" customHeight="1" x14ac:dyDescent="0.2"/>
    <row r="6936" ht="12" customHeight="1" x14ac:dyDescent="0.2"/>
    <row r="6937" ht="12" customHeight="1" x14ac:dyDescent="0.2"/>
    <row r="6938" ht="12" customHeight="1" x14ac:dyDescent="0.2"/>
    <row r="6939" ht="12" customHeight="1" x14ac:dyDescent="0.2"/>
    <row r="6940" ht="12" customHeight="1" x14ac:dyDescent="0.2"/>
    <row r="6941" ht="12" customHeight="1" x14ac:dyDescent="0.2"/>
    <row r="6942" ht="12" customHeight="1" x14ac:dyDescent="0.2"/>
    <row r="6943" ht="12" customHeight="1" x14ac:dyDescent="0.2"/>
    <row r="6944" ht="12" customHeight="1" x14ac:dyDescent="0.2"/>
    <row r="6945" ht="12" customHeight="1" x14ac:dyDescent="0.2"/>
    <row r="6946" ht="12" customHeight="1" x14ac:dyDescent="0.2"/>
    <row r="6947" ht="12" customHeight="1" x14ac:dyDescent="0.2"/>
    <row r="6948" ht="12" customHeight="1" x14ac:dyDescent="0.2"/>
    <row r="6949" ht="12" customHeight="1" x14ac:dyDescent="0.2"/>
    <row r="6950" ht="12" customHeight="1" x14ac:dyDescent="0.2"/>
    <row r="6951" ht="12" customHeight="1" x14ac:dyDescent="0.2"/>
    <row r="6952" ht="12" customHeight="1" x14ac:dyDescent="0.2"/>
    <row r="6953" ht="12" customHeight="1" x14ac:dyDescent="0.2"/>
    <row r="6954" ht="12" customHeight="1" x14ac:dyDescent="0.2"/>
    <row r="6955" ht="12" customHeight="1" x14ac:dyDescent="0.2"/>
    <row r="6956" ht="12" customHeight="1" x14ac:dyDescent="0.2"/>
    <row r="6957" ht="12" customHeight="1" x14ac:dyDescent="0.2"/>
    <row r="6958" ht="12" customHeight="1" x14ac:dyDescent="0.2"/>
    <row r="6959" ht="12" customHeight="1" x14ac:dyDescent="0.2"/>
    <row r="6960" ht="12" customHeight="1" x14ac:dyDescent="0.2"/>
    <row r="6961" ht="12" customHeight="1" x14ac:dyDescent="0.2"/>
    <row r="6962" ht="12" customHeight="1" x14ac:dyDescent="0.2"/>
    <row r="6963" ht="12" customHeight="1" x14ac:dyDescent="0.2"/>
    <row r="6964" ht="12" customHeight="1" x14ac:dyDescent="0.2"/>
    <row r="6965" ht="12" customHeight="1" x14ac:dyDescent="0.2"/>
    <row r="6966" ht="12" customHeight="1" x14ac:dyDescent="0.2"/>
    <row r="6967" ht="12" customHeight="1" x14ac:dyDescent="0.2"/>
    <row r="6968" ht="12" customHeight="1" x14ac:dyDescent="0.2"/>
    <row r="6969" ht="12" customHeight="1" x14ac:dyDescent="0.2"/>
    <row r="6970" ht="12" customHeight="1" x14ac:dyDescent="0.2"/>
    <row r="6971" ht="12" customHeight="1" x14ac:dyDescent="0.2"/>
    <row r="6972" ht="12" customHeight="1" x14ac:dyDescent="0.2"/>
    <row r="6973" ht="12" customHeight="1" x14ac:dyDescent="0.2"/>
    <row r="6974" ht="12" customHeight="1" x14ac:dyDescent="0.2"/>
    <row r="6975" ht="12" customHeight="1" x14ac:dyDescent="0.2"/>
    <row r="6976" ht="12" customHeight="1" x14ac:dyDescent="0.2"/>
    <row r="6977" ht="12" customHeight="1" x14ac:dyDescent="0.2"/>
    <row r="6978" ht="12" customHeight="1" x14ac:dyDescent="0.2"/>
    <row r="6979" ht="12" customHeight="1" x14ac:dyDescent="0.2"/>
    <row r="6980" ht="12" customHeight="1" x14ac:dyDescent="0.2"/>
    <row r="6981" ht="12" customHeight="1" x14ac:dyDescent="0.2"/>
    <row r="6982" ht="12" customHeight="1" x14ac:dyDescent="0.2"/>
    <row r="6983" ht="12" customHeight="1" x14ac:dyDescent="0.2"/>
    <row r="6984" ht="12" customHeight="1" x14ac:dyDescent="0.2"/>
    <row r="6985" ht="12" customHeight="1" x14ac:dyDescent="0.2"/>
    <row r="6986" ht="12" customHeight="1" x14ac:dyDescent="0.2"/>
    <row r="6987" ht="12" customHeight="1" x14ac:dyDescent="0.2"/>
    <row r="6988" ht="12" customHeight="1" x14ac:dyDescent="0.2"/>
    <row r="6989" ht="12" customHeight="1" x14ac:dyDescent="0.2"/>
    <row r="6990" ht="12" customHeight="1" x14ac:dyDescent="0.2"/>
    <row r="6991" ht="12" customHeight="1" x14ac:dyDescent="0.2"/>
    <row r="6992" ht="12" customHeight="1" x14ac:dyDescent="0.2"/>
    <row r="6993" ht="12" customHeight="1" x14ac:dyDescent="0.2"/>
    <row r="6994" ht="12" customHeight="1" x14ac:dyDescent="0.2"/>
    <row r="6995" ht="12" customHeight="1" x14ac:dyDescent="0.2"/>
    <row r="6996" ht="12" customHeight="1" x14ac:dyDescent="0.2"/>
    <row r="6997" ht="12" customHeight="1" x14ac:dyDescent="0.2"/>
    <row r="6998" ht="12" customHeight="1" x14ac:dyDescent="0.2"/>
    <row r="6999" ht="12" customHeight="1" x14ac:dyDescent="0.2"/>
    <row r="7000" ht="12" customHeight="1" x14ac:dyDescent="0.2"/>
    <row r="7001" ht="12" customHeight="1" x14ac:dyDescent="0.2"/>
    <row r="7002" ht="12" customHeight="1" x14ac:dyDescent="0.2"/>
    <row r="7003" ht="12" customHeight="1" x14ac:dyDescent="0.2"/>
    <row r="7004" ht="12" customHeight="1" x14ac:dyDescent="0.2"/>
    <row r="7005" ht="12" customHeight="1" x14ac:dyDescent="0.2"/>
    <row r="7006" ht="12" customHeight="1" x14ac:dyDescent="0.2"/>
    <row r="7007" ht="12" customHeight="1" x14ac:dyDescent="0.2"/>
    <row r="7008" ht="12" customHeight="1" x14ac:dyDescent="0.2"/>
    <row r="7009" ht="12" customHeight="1" x14ac:dyDescent="0.2"/>
    <row r="7010" ht="12" customHeight="1" x14ac:dyDescent="0.2"/>
    <row r="7011" ht="12" customHeight="1" x14ac:dyDescent="0.2"/>
    <row r="7012" ht="12" customHeight="1" x14ac:dyDescent="0.2"/>
    <row r="7013" ht="12" customHeight="1" x14ac:dyDescent="0.2"/>
    <row r="7014" ht="12" customHeight="1" x14ac:dyDescent="0.2"/>
    <row r="7015" ht="12" customHeight="1" x14ac:dyDescent="0.2"/>
    <row r="7016" ht="12" customHeight="1" x14ac:dyDescent="0.2"/>
    <row r="7017" ht="12" customHeight="1" x14ac:dyDescent="0.2"/>
    <row r="7018" ht="12" customHeight="1" x14ac:dyDescent="0.2"/>
    <row r="7019" ht="12" customHeight="1" x14ac:dyDescent="0.2"/>
    <row r="7020" ht="12" customHeight="1" x14ac:dyDescent="0.2"/>
    <row r="7021" ht="12" customHeight="1" x14ac:dyDescent="0.2"/>
    <row r="7022" ht="12" customHeight="1" x14ac:dyDescent="0.2"/>
    <row r="7023" ht="12" customHeight="1" x14ac:dyDescent="0.2"/>
    <row r="7024" ht="12" customHeight="1" x14ac:dyDescent="0.2"/>
    <row r="7025" ht="12" customHeight="1" x14ac:dyDescent="0.2"/>
    <row r="7026" ht="12" customHeight="1" x14ac:dyDescent="0.2"/>
    <row r="7027" ht="12" customHeight="1" x14ac:dyDescent="0.2"/>
    <row r="7028" ht="12" customHeight="1" x14ac:dyDescent="0.2"/>
    <row r="7029" ht="12" customHeight="1" x14ac:dyDescent="0.2"/>
    <row r="7030" ht="12" customHeight="1" x14ac:dyDescent="0.2"/>
    <row r="7031" ht="12" customHeight="1" x14ac:dyDescent="0.2"/>
    <row r="7032" ht="12" customHeight="1" x14ac:dyDescent="0.2"/>
    <row r="7033" ht="12" customHeight="1" x14ac:dyDescent="0.2"/>
    <row r="7034" ht="12" customHeight="1" x14ac:dyDescent="0.2"/>
    <row r="7035" ht="12" customHeight="1" x14ac:dyDescent="0.2"/>
    <row r="7036" ht="12" customHeight="1" x14ac:dyDescent="0.2"/>
    <row r="7037" ht="12" customHeight="1" x14ac:dyDescent="0.2"/>
    <row r="7038" ht="12" customHeight="1" x14ac:dyDescent="0.2"/>
    <row r="7039" ht="12" customHeight="1" x14ac:dyDescent="0.2"/>
    <row r="7040" ht="12" customHeight="1" x14ac:dyDescent="0.2"/>
    <row r="7041" ht="12" customHeight="1" x14ac:dyDescent="0.2"/>
    <row r="7042" ht="12" customHeight="1" x14ac:dyDescent="0.2"/>
    <row r="7043" ht="12" customHeight="1" x14ac:dyDescent="0.2"/>
    <row r="7044" ht="12" customHeight="1" x14ac:dyDescent="0.2"/>
    <row r="7045" ht="12" customHeight="1" x14ac:dyDescent="0.2"/>
    <row r="7046" ht="12" customHeight="1" x14ac:dyDescent="0.2"/>
    <row r="7047" ht="12" customHeight="1" x14ac:dyDescent="0.2"/>
    <row r="7048" ht="12" customHeight="1" x14ac:dyDescent="0.2"/>
    <row r="7049" ht="12" customHeight="1" x14ac:dyDescent="0.2"/>
    <row r="7050" ht="12" customHeight="1" x14ac:dyDescent="0.2"/>
    <row r="7051" ht="12" customHeight="1" x14ac:dyDescent="0.2"/>
    <row r="7052" ht="12" customHeight="1" x14ac:dyDescent="0.2"/>
    <row r="7053" ht="12" customHeight="1" x14ac:dyDescent="0.2"/>
    <row r="7054" ht="12" customHeight="1" x14ac:dyDescent="0.2"/>
    <row r="7055" ht="12" customHeight="1" x14ac:dyDescent="0.2"/>
    <row r="7056" ht="12" customHeight="1" x14ac:dyDescent="0.2"/>
    <row r="7057" ht="12" customHeight="1" x14ac:dyDescent="0.2"/>
    <row r="7058" ht="12" customHeight="1" x14ac:dyDescent="0.2"/>
    <row r="7059" ht="12" customHeight="1" x14ac:dyDescent="0.2"/>
    <row r="7060" ht="12" customHeight="1" x14ac:dyDescent="0.2"/>
    <row r="7061" ht="12" customHeight="1" x14ac:dyDescent="0.2"/>
    <row r="7062" ht="12" customHeight="1" x14ac:dyDescent="0.2"/>
    <row r="7063" ht="12" customHeight="1" x14ac:dyDescent="0.2"/>
    <row r="7064" ht="12" customHeight="1" x14ac:dyDescent="0.2"/>
    <row r="7065" ht="12" customHeight="1" x14ac:dyDescent="0.2"/>
    <row r="7066" ht="12" customHeight="1" x14ac:dyDescent="0.2"/>
    <row r="7067" ht="12" customHeight="1" x14ac:dyDescent="0.2"/>
    <row r="7068" ht="12" customHeight="1" x14ac:dyDescent="0.2"/>
    <row r="7069" ht="12" customHeight="1" x14ac:dyDescent="0.2"/>
    <row r="7070" ht="12" customHeight="1" x14ac:dyDescent="0.2"/>
    <row r="7071" ht="12" customHeight="1" x14ac:dyDescent="0.2"/>
    <row r="7072" ht="12" customHeight="1" x14ac:dyDescent="0.2"/>
    <row r="7073" ht="12" customHeight="1" x14ac:dyDescent="0.2"/>
    <row r="7074" ht="12" customHeight="1" x14ac:dyDescent="0.2"/>
    <row r="7075" ht="12" customHeight="1" x14ac:dyDescent="0.2"/>
    <row r="7076" ht="12" customHeight="1" x14ac:dyDescent="0.2"/>
    <row r="7077" ht="12" customHeight="1" x14ac:dyDescent="0.2"/>
    <row r="7078" ht="12" customHeight="1" x14ac:dyDescent="0.2"/>
    <row r="7079" ht="12" customHeight="1" x14ac:dyDescent="0.2"/>
    <row r="7080" ht="12" customHeight="1" x14ac:dyDescent="0.2"/>
    <row r="7081" ht="12" customHeight="1" x14ac:dyDescent="0.2"/>
    <row r="7082" ht="12" customHeight="1" x14ac:dyDescent="0.2"/>
    <row r="7083" ht="12" customHeight="1" x14ac:dyDescent="0.2"/>
    <row r="7084" ht="12" customHeight="1" x14ac:dyDescent="0.2"/>
    <row r="7085" ht="12" customHeight="1" x14ac:dyDescent="0.2"/>
    <row r="7086" ht="12" customHeight="1" x14ac:dyDescent="0.2"/>
    <row r="7087" ht="12" customHeight="1" x14ac:dyDescent="0.2"/>
    <row r="7088" ht="12" customHeight="1" x14ac:dyDescent="0.2"/>
    <row r="7089" ht="12" customHeight="1" x14ac:dyDescent="0.2"/>
    <row r="7090" ht="12" customHeight="1" x14ac:dyDescent="0.2"/>
    <row r="7091" ht="12" customHeight="1" x14ac:dyDescent="0.2"/>
    <row r="7092" ht="12" customHeight="1" x14ac:dyDescent="0.2"/>
    <row r="7093" ht="12" customHeight="1" x14ac:dyDescent="0.2"/>
    <row r="7094" ht="12" customHeight="1" x14ac:dyDescent="0.2"/>
    <row r="7095" ht="12" customHeight="1" x14ac:dyDescent="0.2"/>
    <row r="7096" ht="12" customHeight="1" x14ac:dyDescent="0.2"/>
    <row r="7097" ht="12" customHeight="1" x14ac:dyDescent="0.2"/>
    <row r="7098" ht="12" customHeight="1" x14ac:dyDescent="0.2"/>
    <row r="7099" ht="12" customHeight="1" x14ac:dyDescent="0.2"/>
    <row r="7100" ht="12" customHeight="1" x14ac:dyDescent="0.2"/>
    <row r="7101" ht="12" customHeight="1" x14ac:dyDescent="0.2"/>
    <row r="7102" ht="12" customHeight="1" x14ac:dyDescent="0.2"/>
    <row r="7103" ht="12" customHeight="1" x14ac:dyDescent="0.2"/>
    <row r="7104" ht="12" customHeight="1" x14ac:dyDescent="0.2"/>
    <row r="7105" ht="12" customHeight="1" x14ac:dyDescent="0.2"/>
    <row r="7106" ht="12" customHeight="1" x14ac:dyDescent="0.2"/>
    <row r="7107" ht="12" customHeight="1" x14ac:dyDescent="0.2"/>
    <row r="7108" ht="12" customHeight="1" x14ac:dyDescent="0.2"/>
    <row r="7109" ht="12" customHeight="1" x14ac:dyDescent="0.2"/>
    <row r="7110" ht="12" customHeight="1" x14ac:dyDescent="0.2"/>
    <row r="7111" ht="12" customHeight="1" x14ac:dyDescent="0.2"/>
    <row r="7112" ht="12" customHeight="1" x14ac:dyDescent="0.2"/>
    <row r="7113" ht="12" customHeight="1" x14ac:dyDescent="0.2"/>
    <row r="7114" ht="12" customHeight="1" x14ac:dyDescent="0.2"/>
    <row r="7115" ht="12" customHeight="1" x14ac:dyDescent="0.2"/>
    <row r="7116" ht="12" customHeight="1" x14ac:dyDescent="0.2"/>
    <row r="7117" ht="12" customHeight="1" x14ac:dyDescent="0.2"/>
    <row r="7118" ht="12" customHeight="1" x14ac:dyDescent="0.2"/>
    <row r="7119" ht="12" customHeight="1" x14ac:dyDescent="0.2"/>
    <row r="7120" ht="12" customHeight="1" x14ac:dyDescent="0.2"/>
    <row r="7121" ht="12" customHeight="1" x14ac:dyDescent="0.2"/>
    <row r="7122" ht="12" customHeight="1" x14ac:dyDescent="0.2"/>
    <row r="7123" ht="12" customHeight="1" x14ac:dyDescent="0.2"/>
    <row r="7124" ht="12" customHeight="1" x14ac:dyDescent="0.2"/>
    <row r="7125" ht="12" customHeight="1" x14ac:dyDescent="0.2"/>
    <row r="7126" ht="12" customHeight="1" x14ac:dyDescent="0.2"/>
    <row r="7127" ht="12" customHeight="1" x14ac:dyDescent="0.2"/>
    <row r="7128" ht="12" customHeight="1" x14ac:dyDescent="0.2"/>
    <row r="7129" ht="12" customHeight="1" x14ac:dyDescent="0.2"/>
    <row r="7130" ht="12" customHeight="1" x14ac:dyDescent="0.2"/>
    <row r="7131" ht="12" customHeight="1" x14ac:dyDescent="0.2"/>
    <row r="7132" ht="12" customHeight="1" x14ac:dyDescent="0.2"/>
    <row r="7133" ht="12" customHeight="1" x14ac:dyDescent="0.2"/>
    <row r="7134" ht="12" customHeight="1" x14ac:dyDescent="0.2"/>
    <row r="7135" ht="12" customHeight="1" x14ac:dyDescent="0.2"/>
    <row r="7136" ht="12" customHeight="1" x14ac:dyDescent="0.2"/>
    <row r="7137" ht="12" customHeight="1" x14ac:dyDescent="0.2"/>
    <row r="7138" ht="12" customHeight="1" x14ac:dyDescent="0.2"/>
    <row r="7139" ht="12" customHeight="1" x14ac:dyDescent="0.2"/>
    <row r="7140" ht="12" customHeight="1" x14ac:dyDescent="0.2"/>
    <row r="7141" ht="12" customHeight="1" x14ac:dyDescent="0.2"/>
    <row r="7142" ht="12" customHeight="1" x14ac:dyDescent="0.2"/>
    <row r="7143" ht="12" customHeight="1" x14ac:dyDescent="0.2"/>
    <row r="7144" ht="12" customHeight="1" x14ac:dyDescent="0.2"/>
    <row r="7145" ht="12" customHeight="1" x14ac:dyDescent="0.2"/>
    <row r="7146" ht="12" customHeight="1" x14ac:dyDescent="0.2"/>
    <row r="7147" ht="12" customHeight="1" x14ac:dyDescent="0.2"/>
    <row r="7148" ht="12" customHeight="1" x14ac:dyDescent="0.2"/>
    <row r="7149" ht="12" customHeight="1" x14ac:dyDescent="0.2"/>
    <row r="7150" ht="12" customHeight="1" x14ac:dyDescent="0.2"/>
    <row r="7151" ht="12" customHeight="1" x14ac:dyDescent="0.2"/>
    <row r="7152" ht="12" customHeight="1" x14ac:dyDescent="0.2"/>
    <row r="7153" ht="12" customHeight="1" x14ac:dyDescent="0.2"/>
    <row r="7154" ht="12" customHeight="1" x14ac:dyDescent="0.2"/>
    <row r="7155" ht="12" customHeight="1" x14ac:dyDescent="0.2"/>
    <row r="7156" ht="12" customHeight="1" x14ac:dyDescent="0.2"/>
    <row r="7157" ht="12" customHeight="1" x14ac:dyDescent="0.2"/>
    <row r="7158" ht="12" customHeight="1" x14ac:dyDescent="0.2"/>
    <row r="7159" ht="12" customHeight="1" x14ac:dyDescent="0.2"/>
    <row r="7160" ht="12" customHeight="1" x14ac:dyDescent="0.2"/>
    <row r="7161" ht="12" customHeight="1" x14ac:dyDescent="0.2"/>
    <row r="7162" ht="12" customHeight="1" x14ac:dyDescent="0.2"/>
    <row r="7163" ht="12" customHeight="1" x14ac:dyDescent="0.2"/>
    <row r="7164" ht="12" customHeight="1" x14ac:dyDescent="0.2"/>
    <row r="7165" ht="12" customHeight="1" x14ac:dyDescent="0.2"/>
    <row r="7166" ht="12" customHeight="1" x14ac:dyDescent="0.2"/>
    <row r="7167" ht="12" customHeight="1" x14ac:dyDescent="0.2"/>
    <row r="7168" ht="12" customHeight="1" x14ac:dyDescent="0.2"/>
    <row r="7169" ht="12" customHeight="1" x14ac:dyDescent="0.2"/>
    <row r="7170" ht="12" customHeight="1" x14ac:dyDescent="0.2"/>
    <row r="7171" ht="12" customHeight="1" x14ac:dyDescent="0.2"/>
    <row r="7172" ht="12" customHeight="1" x14ac:dyDescent="0.2"/>
    <row r="7173" ht="12" customHeight="1" x14ac:dyDescent="0.2"/>
    <row r="7174" ht="12" customHeight="1" x14ac:dyDescent="0.2"/>
    <row r="7175" ht="12" customHeight="1" x14ac:dyDescent="0.2"/>
    <row r="7176" ht="12" customHeight="1" x14ac:dyDescent="0.2"/>
    <row r="7177" ht="12" customHeight="1" x14ac:dyDescent="0.2"/>
    <row r="7178" ht="12" customHeight="1" x14ac:dyDescent="0.2"/>
    <row r="7179" ht="12" customHeight="1" x14ac:dyDescent="0.2"/>
    <row r="7180" ht="12" customHeight="1" x14ac:dyDescent="0.2"/>
    <row r="7181" ht="12" customHeight="1" x14ac:dyDescent="0.2"/>
    <row r="7182" ht="12" customHeight="1" x14ac:dyDescent="0.2"/>
    <row r="7183" ht="12" customHeight="1" x14ac:dyDescent="0.2"/>
    <row r="7184" ht="12" customHeight="1" x14ac:dyDescent="0.2"/>
    <row r="7185" ht="12" customHeight="1" x14ac:dyDescent="0.2"/>
    <row r="7186" ht="12" customHeight="1" x14ac:dyDescent="0.2"/>
    <row r="7187" ht="12" customHeight="1" x14ac:dyDescent="0.2"/>
    <row r="7188" ht="12" customHeight="1" x14ac:dyDescent="0.2"/>
    <row r="7189" ht="12" customHeight="1" x14ac:dyDescent="0.2"/>
    <row r="7190" ht="12" customHeight="1" x14ac:dyDescent="0.2"/>
    <row r="7191" ht="12" customHeight="1" x14ac:dyDescent="0.2"/>
    <row r="7192" ht="12" customHeight="1" x14ac:dyDescent="0.2"/>
    <row r="7193" ht="12" customHeight="1" x14ac:dyDescent="0.2"/>
    <row r="7194" ht="12" customHeight="1" x14ac:dyDescent="0.2"/>
    <row r="7195" ht="12" customHeight="1" x14ac:dyDescent="0.2"/>
    <row r="7196" ht="12" customHeight="1" x14ac:dyDescent="0.2"/>
    <row r="7197" ht="12" customHeight="1" x14ac:dyDescent="0.2"/>
    <row r="7198" ht="12" customHeight="1" x14ac:dyDescent="0.2"/>
    <row r="7199" ht="12" customHeight="1" x14ac:dyDescent="0.2"/>
    <row r="7200" ht="12" customHeight="1" x14ac:dyDescent="0.2"/>
    <row r="7201" ht="12" customHeight="1" x14ac:dyDescent="0.2"/>
    <row r="7202" ht="12" customHeight="1" x14ac:dyDescent="0.2"/>
    <row r="7203" ht="12" customHeight="1" x14ac:dyDescent="0.2"/>
    <row r="7204" ht="12" customHeight="1" x14ac:dyDescent="0.2"/>
    <row r="7205" ht="12" customHeight="1" x14ac:dyDescent="0.2"/>
    <row r="7206" ht="12" customHeight="1" x14ac:dyDescent="0.2"/>
    <row r="7207" ht="12" customHeight="1" x14ac:dyDescent="0.2"/>
    <row r="7208" ht="12" customHeight="1" x14ac:dyDescent="0.2"/>
    <row r="7209" ht="12" customHeight="1" x14ac:dyDescent="0.2"/>
    <row r="7210" ht="12" customHeight="1" x14ac:dyDescent="0.2"/>
    <row r="7211" ht="12" customHeight="1" x14ac:dyDescent="0.2"/>
    <row r="7212" ht="12" customHeight="1" x14ac:dyDescent="0.2"/>
    <row r="7213" ht="12" customHeight="1" x14ac:dyDescent="0.2"/>
    <row r="7214" ht="12" customHeight="1" x14ac:dyDescent="0.2"/>
    <row r="7215" ht="12" customHeight="1" x14ac:dyDescent="0.2"/>
    <row r="7216" ht="12" customHeight="1" x14ac:dyDescent="0.2"/>
    <row r="7217" ht="12" customHeight="1" x14ac:dyDescent="0.2"/>
    <row r="7218" ht="12" customHeight="1" x14ac:dyDescent="0.2"/>
    <row r="7219" ht="12" customHeight="1" x14ac:dyDescent="0.2"/>
    <row r="7220" ht="12" customHeight="1" x14ac:dyDescent="0.2"/>
    <row r="7221" ht="12" customHeight="1" x14ac:dyDescent="0.2"/>
    <row r="7222" ht="12" customHeight="1" x14ac:dyDescent="0.2"/>
    <row r="7223" ht="12" customHeight="1" x14ac:dyDescent="0.2"/>
    <row r="7224" ht="12" customHeight="1" x14ac:dyDescent="0.2"/>
    <row r="7225" ht="12" customHeight="1" x14ac:dyDescent="0.2"/>
    <row r="7226" ht="12" customHeight="1" x14ac:dyDescent="0.2"/>
    <row r="7227" ht="12" customHeight="1" x14ac:dyDescent="0.2"/>
    <row r="7228" ht="12" customHeight="1" x14ac:dyDescent="0.2"/>
    <row r="7229" ht="12" customHeight="1" x14ac:dyDescent="0.2"/>
    <row r="7230" ht="12" customHeight="1" x14ac:dyDescent="0.2"/>
    <row r="7231" ht="12" customHeight="1" x14ac:dyDescent="0.2"/>
    <row r="7232" ht="12" customHeight="1" x14ac:dyDescent="0.2"/>
    <row r="7233" ht="12" customHeight="1" x14ac:dyDescent="0.2"/>
    <row r="7234" ht="12" customHeight="1" x14ac:dyDescent="0.2"/>
    <row r="7235" ht="12" customHeight="1" x14ac:dyDescent="0.2"/>
    <row r="7236" ht="12" customHeight="1" x14ac:dyDescent="0.2"/>
    <row r="7237" ht="12" customHeight="1" x14ac:dyDescent="0.2"/>
    <row r="7238" ht="12" customHeight="1" x14ac:dyDescent="0.2"/>
    <row r="7239" ht="12" customHeight="1" x14ac:dyDescent="0.2"/>
    <row r="7240" ht="12" customHeight="1" x14ac:dyDescent="0.2"/>
    <row r="7241" ht="12" customHeight="1" x14ac:dyDescent="0.2"/>
    <row r="7242" ht="12" customHeight="1" x14ac:dyDescent="0.2"/>
    <row r="7243" ht="12" customHeight="1" x14ac:dyDescent="0.2"/>
    <row r="7244" ht="12" customHeight="1" x14ac:dyDescent="0.2"/>
    <row r="7245" ht="12" customHeight="1" x14ac:dyDescent="0.2"/>
    <row r="7246" ht="12" customHeight="1" x14ac:dyDescent="0.2"/>
    <row r="7247" ht="12" customHeight="1" x14ac:dyDescent="0.2"/>
    <row r="7248" ht="12" customHeight="1" x14ac:dyDescent="0.2"/>
    <row r="7249" ht="12" customHeight="1" x14ac:dyDescent="0.2"/>
    <row r="7250" ht="12" customHeight="1" x14ac:dyDescent="0.2"/>
    <row r="7251" ht="12" customHeight="1" x14ac:dyDescent="0.2"/>
    <row r="7252" ht="12" customHeight="1" x14ac:dyDescent="0.2"/>
    <row r="7253" ht="12" customHeight="1" x14ac:dyDescent="0.2"/>
    <row r="7254" ht="12" customHeight="1" x14ac:dyDescent="0.2"/>
    <row r="7255" ht="12" customHeight="1" x14ac:dyDescent="0.2"/>
    <row r="7256" ht="12" customHeight="1" x14ac:dyDescent="0.2"/>
    <row r="7257" ht="12" customHeight="1" x14ac:dyDescent="0.2"/>
    <row r="7258" ht="12" customHeight="1" x14ac:dyDescent="0.2"/>
    <row r="7259" ht="12" customHeight="1" x14ac:dyDescent="0.2"/>
    <row r="7260" ht="12" customHeight="1" x14ac:dyDescent="0.2"/>
    <row r="7261" ht="12" customHeight="1" x14ac:dyDescent="0.2"/>
    <row r="7262" ht="12" customHeight="1" x14ac:dyDescent="0.2"/>
    <row r="7263" ht="12" customHeight="1" x14ac:dyDescent="0.2"/>
    <row r="7264" ht="12" customHeight="1" x14ac:dyDescent="0.2"/>
    <row r="7265" ht="12" customHeight="1" x14ac:dyDescent="0.2"/>
    <row r="7266" ht="12" customHeight="1" x14ac:dyDescent="0.2"/>
    <row r="7267" ht="12" customHeight="1" x14ac:dyDescent="0.2"/>
    <row r="7268" ht="12" customHeight="1" x14ac:dyDescent="0.2"/>
    <row r="7269" ht="12" customHeight="1" x14ac:dyDescent="0.2"/>
    <row r="7270" ht="12" customHeight="1" x14ac:dyDescent="0.2"/>
    <row r="7271" ht="12" customHeight="1" x14ac:dyDescent="0.2"/>
    <row r="7272" ht="12" customHeight="1" x14ac:dyDescent="0.2"/>
    <row r="7273" ht="12" customHeight="1" x14ac:dyDescent="0.2"/>
    <row r="7274" ht="12" customHeight="1" x14ac:dyDescent="0.2"/>
    <row r="7275" ht="12" customHeight="1" x14ac:dyDescent="0.2"/>
    <row r="7276" ht="12" customHeight="1" x14ac:dyDescent="0.2"/>
    <row r="7277" ht="12" customHeight="1" x14ac:dyDescent="0.2"/>
    <row r="7278" ht="12" customHeight="1" x14ac:dyDescent="0.2"/>
    <row r="7279" ht="12" customHeight="1" x14ac:dyDescent="0.2"/>
    <row r="7280" ht="12" customHeight="1" x14ac:dyDescent="0.2"/>
    <row r="7281" ht="12" customHeight="1" x14ac:dyDescent="0.2"/>
    <row r="7282" ht="12" customHeight="1" x14ac:dyDescent="0.2"/>
    <row r="7283" ht="12" customHeight="1" x14ac:dyDescent="0.2"/>
    <row r="7284" ht="12" customHeight="1" x14ac:dyDescent="0.2"/>
    <row r="7285" ht="12" customHeight="1" x14ac:dyDescent="0.2"/>
    <row r="7286" ht="12" customHeight="1" x14ac:dyDescent="0.2"/>
    <row r="7287" ht="12" customHeight="1" x14ac:dyDescent="0.2"/>
    <row r="7288" ht="12" customHeight="1" x14ac:dyDescent="0.2"/>
    <row r="7289" ht="12" customHeight="1" x14ac:dyDescent="0.2"/>
    <row r="7290" ht="12" customHeight="1" x14ac:dyDescent="0.2"/>
    <row r="7291" ht="12" customHeight="1" x14ac:dyDescent="0.2"/>
    <row r="7292" ht="12" customHeight="1" x14ac:dyDescent="0.2"/>
    <row r="7293" ht="12" customHeight="1" x14ac:dyDescent="0.2"/>
    <row r="7294" ht="12" customHeight="1" x14ac:dyDescent="0.2"/>
    <row r="7295" ht="12" customHeight="1" x14ac:dyDescent="0.2"/>
    <row r="7296" ht="12" customHeight="1" x14ac:dyDescent="0.2"/>
    <row r="7297" ht="12" customHeight="1" x14ac:dyDescent="0.2"/>
    <row r="7298" ht="12" customHeight="1" x14ac:dyDescent="0.2"/>
    <row r="7299" ht="12" customHeight="1" x14ac:dyDescent="0.2"/>
    <row r="7300" ht="12" customHeight="1" x14ac:dyDescent="0.2"/>
    <row r="7301" ht="12" customHeight="1" x14ac:dyDescent="0.2"/>
    <row r="7302" ht="12" customHeight="1" x14ac:dyDescent="0.2"/>
    <row r="7303" ht="12" customHeight="1" x14ac:dyDescent="0.2"/>
    <row r="7304" ht="12" customHeight="1" x14ac:dyDescent="0.2"/>
    <row r="7305" ht="12" customHeight="1" x14ac:dyDescent="0.2"/>
    <row r="7306" ht="12" customHeight="1" x14ac:dyDescent="0.2"/>
    <row r="7307" ht="12" customHeight="1" x14ac:dyDescent="0.2"/>
    <row r="7308" ht="12" customHeight="1" x14ac:dyDescent="0.2"/>
    <row r="7309" ht="12" customHeight="1" x14ac:dyDescent="0.2"/>
    <row r="7310" ht="12" customHeight="1" x14ac:dyDescent="0.2"/>
    <row r="7311" ht="12" customHeight="1" x14ac:dyDescent="0.2"/>
    <row r="7312" ht="12" customHeight="1" x14ac:dyDescent="0.2"/>
    <row r="7313" ht="12" customHeight="1" x14ac:dyDescent="0.2"/>
    <row r="7314" ht="12" customHeight="1" x14ac:dyDescent="0.2"/>
    <row r="7315" ht="12" customHeight="1" x14ac:dyDescent="0.2"/>
    <row r="7316" ht="12" customHeight="1" x14ac:dyDescent="0.2"/>
    <row r="7317" ht="12" customHeight="1" x14ac:dyDescent="0.2"/>
    <row r="7318" ht="12" customHeight="1" x14ac:dyDescent="0.2"/>
    <row r="7319" ht="12" customHeight="1" x14ac:dyDescent="0.2"/>
    <row r="7320" ht="12" customHeight="1" x14ac:dyDescent="0.2"/>
    <row r="7321" ht="12" customHeight="1" x14ac:dyDescent="0.2"/>
    <row r="7322" ht="12" customHeight="1" x14ac:dyDescent="0.2"/>
    <row r="7323" ht="12" customHeight="1" x14ac:dyDescent="0.2"/>
    <row r="7324" ht="12" customHeight="1" x14ac:dyDescent="0.2"/>
    <row r="7325" ht="12" customHeight="1" x14ac:dyDescent="0.2"/>
    <row r="7326" ht="12" customHeight="1" x14ac:dyDescent="0.2"/>
    <row r="7327" ht="12" customHeight="1" x14ac:dyDescent="0.2"/>
    <row r="7328" ht="12" customHeight="1" x14ac:dyDescent="0.2"/>
    <row r="7329" ht="12" customHeight="1" x14ac:dyDescent="0.2"/>
    <row r="7330" ht="12" customHeight="1" x14ac:dyDescent="0.2"/>
    <row r="7331" ht="12" customHeight="1" x14ac:dyDescent="0.2"/>
    <row r="7332" ht="12" customHeight="1" x14ac:dyDescent="0.2"/>
    <row r="7333" ht="12" customHeight="1" x14ac:dyDescent="0.2"/>
    <row r="7334" ht="12" customHeight="1" x14ac:dyDescent="0.2"/>
    <row r="7335" ht="12" customHeight="1" x14ac:dyDescent="0.2"/>
    <row r="7336" ht="12" customHeight="1" x14ac:dyDescent="0.2"/>
    <row r="7337" ht="12" customHeight="1" x14ac:dyDescent="0.2"/>
    <row r="7338" ht="12" customHeight="1" x14ac:dyDescent="0.2"/>
    <row r="7339" ht="12" customHeight="1" x14ac:dyDescent="0.2"/>
    <row r="7340" ht="12" customHeight="1" x14ac:dyDescent="0.2"/>
    <row r="7341" ht="12" customHeight="1" x14ac:dyDescent="0.2"/>
    <row r="7342" ht="12" customHeight="1" x14ac:dyDescent="0.2"/>
    <row r="7343" ht="12" customHeight="1" x14ac:dyDescent="0.2"/>
    <row r="7344" ht="12" customHeight="1" x14ac:dyDescent="0.2"/>
    <row r="7345" ht="12" customHeight="1" x14ac:dyDescent="0.2"/>
    <row r="7346" ht="12" customHeight="1" x14ac:dyDescent="0.2"/>
    <row r="7347" ht="12" customHeight="1" x14ac:dyDescent="0.2"/>
    <row r="7348" ht="12" customHeight="1" x14ac:dyDescent="0.2"/>
    <row r="7349" ht="12" customHeight="1" x14ac:dyDescent="0.2"/>
    <row r="7350" ht="12" customHeight="1" x14ac:dyDescent="0.2"/>
    <row r="7351" ht="12" customHeight="1" x14ac:dyDescent="0.2"/>
    <row r="7352" ht="12" customHeight="1" x14ac:dyDescent="0.2"/>
    <row r="7353" ht="12" customHeight="1" x14ac:dyDescent="0.2"/>
    <row r="7354" ht="12" customHeight="1" x14ac:dyDescent="0.2"/>
    <row r="7355" ht="12" customHeight="1" x14ac:dyDescent="0.2"/>
    <row r="7356" ht="12" customHeight="1" x14ac:dyDescent="0.2"/>
    <row r="7357" ht="12" customHeight="1" x14ac:dyDescent="0.2"/>
    <row r="7358" ht="12" customHeight="1" x14ac:dyDescent="0.2"/>
    <row r="7359" ht="12" customHeight="1" x14ac:dyDescent="0.2"/>
    <row r="7360" ht="12" customHeight="1" x14ac:dyDescent="0.2"/>
    <row r="7361" ht="12" customHeight="1" x14ac:dyDescent="0.2"/>
    <row r="7362" ht="12" customHeight="1" x14ac:dyDescent="0.2"/>
    <row r="7363" ht="12" customHeight="1" x14ac:dyDescent="0.2"/>
    <row r="7364" ht="12" customHeight="1" x14ac:dyDescent="0.2"/>
    <row r="7365" ht="12" customHeight="1" x14ac:dyDescent="0.2"/>
    <row r="7366" ht="12" customHeight="1" x14ac:dyDescent="0.2"/>
    <row r="7367" ht="12" customHeight="1" x14ac:dyDescent="0.2"/>
    <row r="7368" ht="12" customHeight="1" x14ac:dyDescent="0.2"/>
    <row r="7369" ht="12" customHeight="1" x14ac:dyDescent="0.2"/>
    <row r="7370" ht="12" customHeight="1" x14ac:dyDescent="0.2"/>
    <row r="7371" ht="12" customHeight="1" x14ac:dyDescent="0.2"/>
    <row r="7372" ht="12" customHeight="1" x14ac:dyDescent="0.2"/>
    <row r="7373" ht="12" customHeight="1" x14ac:dyDescent="0.2"/>
    <row r="7374" ht="12" customHeight="1" x14ac:dyDescent="0.2"/>
    <row r="7375" ht="12" customHeight="1" x14ac:dyDescent="0.2"/>
    <row r="7376" ht="12" customHeight="1" x14ac:dyDescent="0.2"/>
    <row r="7377" ht="12" customHeight="1" x14ac:dyDescent="0.2"/>
    <row r="7378" ht="12" customHeight="1" x14ac:dyDescent="0.2"/>
    <row r="7379" ht="12" customHeight="1" x14ac:dyDescent="0.2"/>
    <row r="7380" ht="12" customHeight="1" x14ac:dyDescent="0.2"/>
    <row r="7381" ht="12" customHeight="1" x14ac:dyDescent="0.2"/>
    <row r="7382" ht="12" customHeight="1" x14ac:dyDescent="0.2"/>
    <row r="7383" ht="12" customHeight="1" x14ac:dyDescent="0.2"/>
    <row r="7384" ht="12" customHeight="1" x14ac:dyDescent="0.2"/>
    <row r="7385" ht="12" customHeight="1" x14ac:dyDescent="0.2"/>
    <row r="7386" ht="12" customHeight="1" x14ac:dyDescent="0.2"/>
    <row r="7387" ht="12" customHeight="1" x14ac:dyDescent="0.2"/>
    <row r="7388" ht="12" customHeight="1" x14ac:dyDescent="0.2"/>
    <row r="7389" ht="12" customHeight="1" x14ac:dyDescent="0.2"/>
    <row r="7390" ht="12" customHeight="1" x14ac:dyDescent="0.2"/>
    <row r="7391" ht="12" customHeight="1" x14ac:dyDescent="0.2"/>
    <row r="7392" ht="12" customHeight="1" x14ac:dyDescent="0.2"/>
    <row r="7393" ht="12" customHeight="1" x14ac:dyDescent="0.2"/>
    <row r="7394" ht="12" customHeight="1" x14ac:dyDescent="0.2"/>
    <row r="7395" ht="12" customHeight="1" x14ac:dyDescent="0.2"/>
    <row r="7396" ht="12" customHeight="1" x14ac:dyDescent="0.2"/>
    <row r="7397" ht="12" customHeight="1" x14ac:dyDescent="0.2"/>
    <row r="7398" ht="12" customHeight="1" x14ac:dyDescent="0.2"/>
    <row r="7399" ht="12" customHeight="1" x14ac:dyDescent="0.2"/>
    <row r="7400" ht="12" customHeight="1" x14ac:dyDescent="0.2"/>
    <row r="7401" ht="12" customHeight="1" x14ac:dyDescent="0.2"/>
    <row r="7402" ht="12" customHeight="1" x14ac:dyDescent="0.2"/>
    <row r="7403" ht="12" customHeight="1" x14ac:dyDescent="0.2"/>
    <row r="7404" ht="12" customHeight="1" x14ac:dyDescent="0.2"/>
    <row r="7405" ht="12" customHeight="1" x14ac:dyDescent="0.2"/>
    <row r="7406" ht="12" customHeight="1" x14ac:dyDescent="0.2"/>
    <row r="7407" ht="12" customHeight="1" x14ac:dyDescent="0.2"/>
    <row r="7408" ht="12" customHeight="1" x14ac:dyDescent="0.2"/>
    <row r="7409" ht="12" customHeight="1" x14ac:dyDescent="0.2"/>
    <row r="7410" ht="12" customHeight="1" x14ac:dyDescent="0.2"/>
    <row r="7411" ht="12" customHeight="1" x14ac:dyDescent="0.2"/>
    <row r="7412" ht="12" customHeight="1" x14ac:dyDescent="0.2"/>
    <row r="7413" ht="12" customHeight="1" x14ac:dyDescent="0.2"/>
    <row r="7414" ht="12" customHeight="1" x14ac:dyDescent="0.2"/>
    <row r="7415" ht="12" customHeight="1" x14ac:dyDescent="0.2"/>
    <row r="7416" ht="12" customHeight="1" x14ac:dyDescent="0.2"/>
    <row r="7417" ht="12" customHeight="1" x14ac:dyDescent="0.2"/>
    <row r="7418" ht="12" customHeight="1" x14ac:dyDescent="0.2"/>
    <row r="7419" ht="12" customHeight="1" x14ac:dyDescent="0.2"/>
    <row r="7420" ht="12" customHeight="1" x14ac:dyDescent="0.2"/>
    <row r="7421" ht="12" customHeight="1" x14ac:dyDescent="0.2"/>
    <row r="7422" ht="12" customHeight="1" x14ac:dyDescent="0.2"/>
    <row r="7423" ht="12" customHeight="1" x14ac:dyDescent="0.2"/>
    <row r="7424" ht="12" customHeight="1" x14ac:dyDescent="0.2"/>
    <row r="7425" ht="12" customHeight="1" x14ac:dyDescent="0.2"/>
    <row r="7426" ht="12" customHeight="1" x14ac:dyDescent="0.2"/>
    <row r="7427" ht="12" customHeight="1" x14ac:dyDescent="0.2"/>
    <row r="7428" ht="12" customHeight="1" x14ac:dyDescent="0.2"/>
    <row r="7429" ht="12" customHeight="1" x14ac:dyDescent="0.2"/>
    <row r="7430" ht="12" customHeight="1" x14ac:dyDescent="0.2"/>
    <row r="7431" ht="12" customHeight="1" x14ac:dyDescent="0.2"/>
    <row r="7432" ht="12" customHeight="1" x14ac:dyDescent="0.2"/>
    <row r="7433" ht="12" customHeight="1" x14ac:dyDescent="0.2"/>
    <row r="7434" ht="12" customHeight="1" x14ac:dyDescent="0.2"/>
    <row r="7435" ht="12" customHeight="1" x14ac:dyDescent="0.2"/>
    <row r="7436" ht="12" customHeight="1" x14ac:dyDescent="0.2"/>
    <row r="7437" ht="12" customHeight="1" x14ac:dyDescent="0.2"/>
    <row r="7438" ht="12" customHeight="1" x14ac:dyDescent="0.2"/>
    <row r="7439" ht="12" customHeight="1" x14ac:dyDescent="0.2"/>
    <row r="7440" ht="12" customHeight="1" x14ac:dyDescent="0.2"/>
    <row r="7441" ht="12" customHeight="1" x14ac:dyDescent="0.2"/>
    <row r="7442" ht="12" customHeight="1" x14ac:dyDescent="0.2"/>
    <row r="7443" ht="12" customHeight="1" x14ac:dyDescent="0.2"/>
    <row r="7444" ht="12" customHeight="1" x14ac:dyDescent="0.2"/>
    <row r="7445" ht="12" customHeight="1" x14ac:dyDescent="0.2"/>
    <row r="7446" ht="12" customHeight="1" x14ac:dyDescent="0.2"/>
    <row r="7447" ht="12" customHeight="1" x14ac:dyDescent="0.2"/>
    <row r="7448" ht="12" customHeight="1" x14ac:dyDescent="0.2"/>
    <row r="7449" ht="12" customHeight="1" x14ac:dyDescent="0.2"/>
    <row r="7450" ht="12" customHeight="1" x14ac:dyDescent="0.2"/>
    <row r="7451" ht="12" customHeight="1" x14ac:dyDescent="0.2"/>
    <row r="7452" ht="12" customHeight="1" x14ac:dyDescent="0.2"/>
    <row r="7453" ht="12" customHeight="1" x14ac:dyDescent="0.2"/>
    <row r="7454" ht="12" customHeight="1" x14ac:dyDescent="0.2"/>
    <row r="7455" ht="12" customHeight="1" x14ac:dyDescent="0.2"/>
    <row r="7456" ht="12" customHeight="1" x14ac:dyDescent="0.2"/>
    <row r="7457" ht="12" customHeight="1" x14ac:dyDescent="0.2"/>
    <row r="7458" ht="12" customHeight="1" x14ac:dyDescent="0.2"/>
    <row r="7459" ht="12" customHeight="1" x14ac:dyDescent="0.2"/>
    <row r="7460" ht="12" customHeight="1" x14ac:dyDescent="0.2"/>
    <row r="7461" ht="12" customHeight="1" x14ac:dyDescent="0.2"/>
    <row r="7462" ht="12" customHeight="1" x14ac:dyDescent="0.2"/>
    <row r="7463" ht="12" customHeight="1" x14ac:dyDescent="0.2"/>
    <row r="7464" ht="12" customHeight="1" x14ac:dyDescent="0.2"/>
    <row r="7465" ht="12" customHeight="1" x14ac:dyDescent="0.2"/>
    <row r="7466" ht="12" customHeight="1" x14ac:dyDescent="0.2"/>
    <row r="7467" ht="12" customHeight="1" x14ac:dyDescent="0.2"/>
    <row r="7468" ht="12" customHeight="1" x14ac:dyDescent="0.2"/>
    <row r="7469" ht="12" customHeight="1" x14ac:dyDescent="0.2"/>
    <row r="7470" ht="12" customHeight="1" x14ac:dyDescent="0.2"/>
    <row r="7471" ht="12" customHeight="1" x14ac:dyDescent="0.2"/>
    <row r="7472" ht="12" customHeight="1" x14ac:dyDescent="0.2"/>
    <row r="7473" ht="12" customHeight="1" x14ac:dyDescent="0.2"/>
    <row r="7474" ht="12" customHeight="1" x14ac:dyDescent="0.2"/>
    <row r="7475" ht="12" customHeight="1" x14ac:dyDescent="0.2"/>
    <row r="7476" ht="12" customHeight="1" x14ac:dyDescent="0.2"/>
    <row r="7477" ht="12" customHeight="1" x14ac:dyDescent="0.2"/>
    <row r="7478" ht="12" customHeight="1" x14ac:dyDescent="0.2"/>
    <row r="7479" ht="12" customHeight="1" x14ac:dyDescent="0.2"/>
    <row r="7480" ht="12" customHeight="1" x14ac:dyDescent="0.2"/>
    <row r="7481" ht="12" customHeight="1" x14ac:dyDescent="0.2"/>
    <row r="7482" ht="12" customHeight="1" x14ac:dyDescent="0.2"/>
    <row r="7483" ht="12" customHeight="1" x14ac:dyDescent="0.2"/>
    <row r="7484" ht="12" customHeight="1" x14ac:dyDescent="0.2"/>
    <row r="7485" ht="12" customHeight="1" x14ac:dyDescent="0.2"/>
    <row r="7486" ht="12" customHeight="1" x14ac:dyDescent="0.2"/>
    <row r="7487" ht="12" customHeight="1" x14ac:dyDescent="0.2"/>
    <row r="7488" ht="12" customHeight="1" x14ac:dyDescent="0.2"/>
    <row r="7489" ht="12" customHeight="1" x14ac:dyDescent="0.2"/>
    <row r="7490" ht="12" customHeight="1" x14ac:dyDescent="0.2"/>
    <row r="7491" ht="12" customHeight="1" x14ac:dyDescent="0.2"/>
    <row r="7492" ht="12" customHeight="1" x14ac:dyDescent="0.2"/>
    <row r="7493" ht="12" customHeight="1" x14ac:dyDescent="0.2"/>
    <row r="7494" ht="12" customHeight="1" x14ac:dyDescent="0.2"/>
    <row r="7495" ht="12" customHeight="1" x14ac:dyDescent="0.2"/>
    <row r="7496" ht="12" customHeight="1" x14ac:dyDescent="0.2"/>
    <row r="7497" ht="12" customHeight="1" x14ac:dyDescent="0.2"/>
    <row r="7498" ht="12" customHeight="1" x14ac:dyDescent="0.2"/>
    <row r="7499" ht="12" customHeight="1" x14ac:dyDescent="0.2"/>
    <row r="7500" ht="12" customHeight="1" x14ac:dyDescent="0.2"/>
    <row r="7501" ht="12" customHeight="1" x14ac:dyDescent="0.2"/>
    <row r="7502" ht="12" customHeight="1" x14ac:dyDescent="0.2"/>
    <row r="7503" ht="12" customHeight="1" x14ac:dyDescent="0.2"/>
    <row r="7504" ht="12" customHeight="1" x14ac:dyDescent="0.2"/>
    <row r="7505" ht="12" customHeight="1" x14ac:dyDescent="0.2"/>
    <row r="7506" ht="12" customHeight="1" x14ac:dyDescent="0.2"/>
    <row r="7507" ht="12" customHeight="1" x14ac:dyDescent="0.2"/>
    <row r="7508" ht="12" customHeight="1" x14ac:dyDescent="0.2"/>
    <row r="7509" ht="12" customHeight="1" x14ac:dyDescent="0.2"/>
    <row r="7510" ht="12" customHeight="1" x14ac:dyDescent="0.2"/>
    <row r="7511" ht="12" customHeight="1" x14ac:dyDescent="0.2"/>
    <row r="7512" ht="12" customHeight="1" x14ac:dyDescent="0.2"/>
    <row r="7513" ht="12" customHeight="1" x14ac:dyDescent="0.2"/>
    <row r="7514" ht="12" customHeight="1" x14ac:dyDescent="0.2"/>
    <row r="7515" ht="12" customHeight="1" x14ac:dyDescent="0.2"/>
    <row r="7516" ht="12" customHeight="1" x14ac:dyDescent="0.2"/>
    <row r="7517" ht="12" customHeight="1" x14ac:dyDescent="0.2"/>
    <row r="7518" ht="12" customHeight="1" x14ac:dyDescent="0.2"/>
    <row r="7519" ht="12" customHeight="1" x14ac:dyDescent="0.2"/>
    <row r="7520" ht="12" customHeight="1" x14ac:dyDescent="0.2"/>
    <row r="7521" ht="12" customHeight="1" x14ac:dyDescent="0.2"/>
    <row r="7522" ht="12" customHeight="1" x14ac:dyDescent="0.2"/>
    <row r="7523" ht="12" customHeight="1" x14ac:dyDescent="0.2"/>
    <row r="7524" ht="12" customHeight="1" x14ac:dyDescent="0.2"/>
    <row r="7525" ht="12" customHeight="1" x14ac:dyDescent="0.2"/>
    <row r="7526" ht="12" customHeight="1" x14ac:dyDescent="0.2"/>
    <row r="7527" ht="12" customHeight="1" x14ac:dyDescent="0.2"/>
    <row r="7528" ht="12" customHeight="1" x14ac:dyDescent="0.2"/>
    <row r="7529" ht="12" customHeight="1" x14ac:dyDescent="0.2"/>
    <row r="7530" ht="12" customHeight="1" x14ac:dyDescent="0.2"/>
    <row r="7531" ht="12" customHeight="1" x14ac:dyDescent="0.2"/>
    <row r="7532" ht="12" customHeight="1" x14ac:dyDescent="0.2"/>
    <row r="7533" ht="12" customHeight="1" x14ac:dyDescent="0.2"/>
    <row r="7534" ht="12" customHeight="1" x14ac:dyDescent="0.2"/>
    <row r="7535" ht="12" customHeight="1" x14ac:dyDescent="0.2"/>
    <row r="7536" ht="12" customHeight="1" x14ac:dyDescent="0.2"/>
    <row r="7537" ht="12" customHeight="1" x14ac:dyDescent="0.2"/>
    <row r="7538" ht="12" customHeight="1" x14ac:dyDescent="0.2"/>
    <row r="7539" ht="12" customHeight="1" x14ac:dyDescent="0.2"/>
    <row r="7540" ht="12" customHeight="1" x14ac:dyDescent="0.2"/>
    <row r="7541" ht="12" customHeight="1" x14ac:dyDescent="0.2"/>
    <row r="7542" ht="12" customHeight="1" x14ac:dyDescent="0.2"/>
    <row r="7543" ht="12" customHeight="1" x14ac:dyDescent="0.2"/>
    <row r="7544" ht="12" customHeight="1" x14ac:dyDescent="0.2"/>
    <row r="7545" ht="12" customHeight="1" x14ac:dyDescent="0.2"/>
    <row r="7546" ht="12" customHeight="1" x14ac:dyDescent="0.2"/>
    <row r="7547" ht="12" customHeight="1" x14ac:dyDescent="0.2"/>
    <row r="7548" ht="12" customHeight="1" x14ac:dyDescent="0.2"/>
    <row r="7549" ht="12" customHeight="1" x14ac:dyDescent="0.2"/>
    <row r="7550" ht="12" customHeight="1" x14ac:dyDescent="0.2"/>
    <row r="7551" ht="12" customHeight="1" x14ac:dyDescent="0.2"/>
    <row r="7552" ht="12" customHeight="1" x14ac:dyDescent="0.2"/>
    <row r="7553" ht="12" customHeight="1" x14ac:dyDescent="0.2"/>
    <row r="7554" ht="12" customHeight="1" x14ac:dyDescent="0.2"/>
    <row r="7555" ht="12" customHeight="1" x14ac:dyDescent="0.2"/>
    <row r="7556" ht="12" customHeight="1" x14ac:dyDescent="0.2"/>
    <row r="7557" ht="12" customHeight="1" x14ac:dyDescent="0.2"/>
    <row r="7558" ht="12" customHeight="1" x14ac:dyDescent="0.2"/>
    <row r="7559" ht="12" customHeight="1" x14ac:dyDescent="0.2"/>
    <row r="7560" ht="12" customHeight="1" x14ac:dyDescent="0.2"/>
    <row r="7561" ht="12" customHeight="1" x14ac:dyDescent="0.2"/>
    <row r="7562" ht="12" customHeight="1" x14ac:dyDescent="0.2"/>
    <row r="7563" ht="12" customHeight="1" x14ac:dyDescent="0.2"/>
    <row r="7564" ht="12" customHeight="1" x14ac:dyDescent="0.2"/>
    <row r="7565" ht="12" customHeight="1" x14ac:dyDescent="0.2"/>
    <row r="7566" ht="12" customHeight="1" x14ac:dyDescent="0.2"/>
    <row r="7567" ht="12" customHeight="1" x14ac:dyDescent="0.2"/>
    <row r="7568" ht="12" customHeight="1" x14ac:dyDescent="0.2"/>
    <row r="7569" ht="12" customHeight="1" x14ac:dyDescent="0.2"/>
    <row r="7570" ht="12" customHeight="1" x14ac:dyDescent="0.2"/>
    <row r="7571" ht="12" customHeight="1" x14ac:dyDescent="0.2"/>
    <row r="7572" ht="12" customHeight="1" x14ac:dyDescent="0.2"/>
    <row r="7573" ht="12" customHeight="1" x14ac:dyDescent="0.2"/>
    <row r="7574" ht="12" customHeight="1" x14ac:dyDescent="0.2"/>
    <row r="7575" ht="12" customHeight="1" x14ac:dyDescent="0.2"/>
    <row r="7576" ht="12" customHeight="1" x14ac:dyDescent="0.2"/>
    <row r="7577" ht="12" customHeight="1" x14ac:dyDescent="0.2"/>
    <row r="7578" ht="12" customHeight="1" x14ac:dyDescent="0.2"/>
    <row r="7579" ht="12" customHeight="1" x14ac:dyDescent="0.2"/>
    <row r="7580" ht="12" customHeight="1" x14ac:dyDescent="0.2"/>
    <row r="7581" ht="12" customHeight="1" x14ac:dyDescent="0.2"/>
    <row r="7582" ht="12" customHeight="1" x14ac:dyDescent="0.2"/>
    <row r="7583" ht="12" customHeight="1" x14ac:dyDescent="0.2"/>
    <row r="7584" ht="12" customHeight="1" x14ac:dyDescent="0.2"/>
    <row r="7585" ht="12" customHeight="1" x14ac:dyDescent="0.2"/>
    <row r="7586" ht="12" customHeight="1" x14ac:dyDescent="0.2"/>
    <row r="7587" ht="12" customHeight="1" x14ac:dyDescent="0.2"/>
    <row r="7588" ht="12" customHeight="1" x14ac:dyDescent="0.2"/>
    <row r="7589" ht="12" customHeight="1" x14ac:dyDescent="0.2"/>
    <row r="7590" ht="12" customHeight="1" x14ac:dyDescent="0.2"/>
    <row r="7591" ht="12" customHeight="1" x14ac:dyDescent="0.2"/>
    <row r="7592" ht="12" customHeight="1" x14ac:dyDescent="0.2"/>
    <row r="7593" ht="12" customHeight="1" x14ac:dyDescent="0.2"/>
    <row r="7594" ht="12" customHeight="1" x14ac:dyDescent="0.2"/>
    <row r="7595" ht="12" customHeight="1" x14ac:dyDescent="0.2"/>
    <row r="7596" ht="12" customHeight="1" x14ac:dyDescent="0.2"/>
    <row r="7597" ht="12" customHeight="1" x14ac:dyDescent="0.2"/>
    <row r="7598" ht="12" customHeight="1" x14ac:dyDescent="0.2"/>
    <row r="7599" ht="12" customHeight="1" x14ac:dyDescent="0.2"/>
    <row r="7600" ht="12" customHeight="1" x14ac:dyDescent="0.2"/>
    <row r="7601" ht="12" customHeight="1" x14ac:dyDescent="0.2"/>
    <row r="7602" ht="12" customHeight="1" x14ac:dyDescent="0.2"/>
    <row r="7603" ht="12" customHeight="1" x14ac:dyDescent="0.2"/>
    <row r="7604" ht="12" customHeight="1" x14ac:dyDescent="0.2"/>
    <row r="7605" ht="12" customHeight="1" x14ac:dyDescent="0.2"/>
    <row r="7606" ht="12" customHeight="1" x14ac:dyDescent="0.2"/>
    <row r="7607" ht="12" customHeight="1" x14ac:dyDescent="0.2"/>
    <row r="7608" ht="12" customHeight="1" x14ac:dyDescent="0.2"/>
    <row r="7609" ht="12" customHeight="1" x14ac:dyDescent="0.2"/>
    <row r="7610" ht="12" customHeight="1" x14ac:dyDescent="0.2"/>
    <row r="7611" ht="12" customHeight="1" x14ac:dyDescent="0.2"/>
    <row r="7612" ht="12" customHeight="1" x14ac:dyDescent="0.2"/>
    <row r="7613" ht="12" customHeight="1" x14ac:dyDescent="0.2"/>
    <row r="7614" ht="12" customHeight="1" x14ac:dyDescent="0.2"/>
    <row r="7615" ht="12" customHeight="1" x14ac:dyDescent="0.2"/>
    <row r="7616" ht="12" customHeight="1" x14ac:dyDescent="0.2"/>
    <row r="7617" ht="12" customHeight="1" x14ac:dyDescent="0.2"/>
    <row r="7618" ht="12" customHeight="1" x14ac:dyDescent="0.2"/>
    <row r="7619" ht="12" customHeight="1" x14ac:dyDescent="0.2"/>
    <row r="7620" ht="12" customHeight="1" x14ac:dyDescent="0.2"/>
    <row r="7621" ht="12" customHeight="1" x14ac:dyDescent="0.2"/>
    <row r="7622" ht="12" customHeight="1" x14ac:dyDescent="0.2"/>
    <row r="7623" ht="12" customHeight="1" x14ac:dyDescent="0.2"/>
    <row r="7624" ht="12" customHeight="1" x14ac:dyDescent="0.2"/>
    <row r="7625" ht="12" customHeight="1" x14ac:dyDescent="0.2"/>
    <row r="7626" ht="12" customHeight="1" x14ac:dyDescent="0.2"/>
    <row r="7627" ht="12" customHeight="1" x14ac:dyDescent="0.2"/>
    <row r="7628" ht="12" customHeight="1" x14ac:dyDescent="0.2"/>
    <row r="7629" ht="12" customHeight="1" x14ac:dyDescent="0.2"/>
    <row r="7630" ht="12" customHeight="1" x14ac:dyDescent="0.2"/>
    <row r="7631" ht="12" customHeight="1" x14ac:dyDescent="0.2"/>
    <row r="7632" ht="12" customHeight="1" x14ac:dyDescent="0.2"/>
    <row r="7633" ht="12" customHeight="1" x14ac:dyDescent="0.2"/>
    <row r="7634" ht="12" customHeight="1" x14ac:dyDescent="0.2"/>
    <row r="7635" ht="12" customHeight="1" x14ac:dyDescent="0.2"/>
    <row r="7636" ht="12" customHeight="1" x14ac:dyDescent="0.2"/>
    <row r="7637" ht="12" customHeight="1" x14ac:dyDescent="0.2"/>
    <row r="7638" ht="12" customHeight="1" x14ac:dyDescent="0.2"/>
    <row r="7639" ht="12" customHeight="1" x14ac:dyDescent="0.2"/>
    <row r="7640" ht="12" customHeight="1" x14ac:dyDescent="0.2"/>
    <row r="7641" ht="12" customHeight="1" x14ac:dyDescent="0.2"/>
    <row r="7642" ht="12" customHeight="1" x14ac:dyDescent="0.2"/>
    <row r="7643" ht="12" customHeight="1" x14ac:dyDescent="0.2"/>
    <row r="7644" ht="12" customHeight="1" x14ac:dyDescent="0.2"/>
    <row r="7645" ht="12" customHeight="1" x14ac:dyDescent="0.2"/>
    <row r="7646" ht="12" customHeight="1" x14ac:dyDescent="0.2"/>
    <row r="7647" ht="12" customHeight="1" x14ac:dyDescent="0.2"/>
    <row r="7648" ht="12" customHeight="1" x14ac:dyDescent="0.2"/>
    <row r="7649" ht="12" customHeight="1" x14ac:dyDescent="0.2"/>
    <row r="7650" ht="12" customHeight="1" x14ac:dyDescent="0.2"/>
    <row r="7651" ht="12" customHeight="1" x14ac:dyDescent="0.2"/>
    <row r="7652" ht="12" customHeight="1" x14ac:dyDescent="0.2"/>
    <row r="7653" ht="12" customHeight="1" x14ac:dyDescent="0.2"/>
    <row r="7654" ht="12" customHeight="1" x14ac:dyDescent="0.2"/>
    <row r="7655" ht="12" customHeight="1" x14ac:dyDescent="0.2"/>
    <row r="7656" ht="12" customHeight="1" x14ac:dyDescent="0.2"/>
    <row r="7657" ht="12" customHeight="1" x14ac:dyDescent="0.2"/>
    <row r="7658" ht="12" customHeight="1" x14ac:dyDescent="0.2"/>
    <row r="7659" ht="12" customHeight="1" x14ac:dyDescent="0.2"/>
    <row r="7660" ht="12" customHeight="1" x14ac:dyDescent="0.2"/>
    <row r="7661" ht="12" customHeight="1" x14ac:dyDescent="0.2"/>
    <row r="7662" ht="12" customHeight="1" x14ac:dyDescent="0.2"/>
    <row r="7663" ht="12" customHeight="1" x14ac:dyDescent="0.2"/>
    <row r="7664" ht="12" customHeight="1" x14ac:dyDescent="0.2"/>
    <row r="7665" ht="12" customHeight="1" x14ac:dyDescent="0.2"/>
    <row r="7666" ht="12" customHeight="1" x14ac:dyDescent="0.2"/>
    <row r="7667" ht="12" customHeight="1" x14ac:dyDescent="0.2"/>
    <row r="7668" ht="12" customHeight="1" x14ac:dyDescent="0.2"/>
    <row r="7669" ht="12" customHeight="1" x14ac:dyDescent="0.2"/>
    <row r="7670" ht="12" customHeight="1" x14ac:dyDescent="0.2"/>
    <row r="7671" ht="12" customHeight="1" x14ac:dyDescent="0.2"/>
    <row r="7672" ht="12" customHeight="1" x14ac:dyDescent="0.2"/>
    <row r="7673" ht="12" customHeight="1" x14ac:dyDescent="0.2"/>
    <row r="7674" ht="12" customHeight="1" x14ac:dyDescent="0.2"/>
    <row r="7675" ht="12" customHeight="1" x14ac:dyDescent="0.2"/>
    <row r="7676" ht="12" customHeight="1" x14ac:dyDescent="0.2"/>
    <row r="7677" ht="12" customHeight="1" x14ac:dyDescent="0.2"/>
    <row r="7678" ht="12" customHeight="1" x14ac:dyDescent="0.2"/>
    <row r="7679" ht="12" customHeight="1" x14ac:dyDescent="0.2"/>
    <row r="7680" ht="12" customHeight="1" x14ac:dyDescent="0.2"/>
    <row r="7681" ht="12" customHeight="1" x14ac:dyDescent="0.2"/>
    <row r="7682" ht="12" customHeight="1" x14ac:dyDescent="0.2"/>
    <row r="7683" ht="12" customHeight="1" x14ac:dyDescent="0.2"/>
    <row r="7684" ht="12" customHeight="1" x14ac:dyDescent="0.2"/>
    <row r="7685" ht="12" customHeight="1" x14ac:dyDescent="0.2"/>
    <row r="7686" ht="12" customHeight="1" x14ac:dyDescent="0.2"/>
    <row r="7687" ht="12" customHeight="1" x14ac:dyDescent="0.2"/>
    <row r="7688" ht="12" customHeight="1" x14ac:dyDescent="0.2"/>
    <row r="7689" ht="12" customHeight="1" x14ac:dyDescent="0.2"/>
    <row r="7690" ht="12" customHeight="1" x14ac:dyDescent="0.2"/>
    <row r="7691" ht="12" customHeight="1" x14ac:dyDescent="0.2"/>
    <row r="7692" ht="12" customHeight="1" x14ac:dyDescent="0.2"/>
    <row r="7693" ht="12" customHeight="1" x14ac:dyDescent="0.2"/>
    <row r="7694" ht="12" customHeight="1" x14ac:dyDescent="0.2"/>
    <row r="7695" ht="12" customHeight="1" x14ac:dyDescent="0.2"/>
    <row r="7696" ht="12" customHeight="1" x14ac:dyDescent="0.2"/>
    <row r="7697" ht="12" customHeight="1" x14ac:dyDescent="0.2"/>
    <row r="7698" ht="12" customHeight="1" x14ac:dyDescent="0.2"/>
    <row r="7699" ht="12" customHeight="1" x14ac:dyDescent="0.2"/>
    <row r="7700" ht="12" customHeight="1" x14ac:dyDescent="0.2"/>
    <row r="7701" ht="12" customHeight="1" x14ac:dyDescent="0.2"/>
    <row r="7702" ht="12" customHeight="1" x14ac:dyDescent="0.2"/>
    <row r="7703" ht="12" customHeight="1" x14ac:dyDescent="0.2"/>
    <row r="7704" ht="12" customHeight="1" x14ac:dyDescent="0.2"/>
    <row r="7705" ht="12" customHeight="1" x14ac:dyDescent="0.2"/>
    <row r="7706" ht="12" customHeight="1" x14ac:dyDescent="0.2"/>
    <row r="7707" ht="12" customHeight="1" x14ac:dyDescent="0.2"/>
    <row r="7708" ht="12" customHeight="1" x14ac:dyDescent="0.2"/>
    <row r="7709" ht="12" customHeight="1" x14ac:dyDescent="0.2"/>
    <row r="7710" ht="12" customHeight="1" x14ac:dyDescent="0.2"/>
    <row r="7711" ht="12" customHeight="1" x14ac:dyDescent="0.2"/>
    <row r="7712" ht="12" customHeight="1" x14ac:dyDescent="0.2"/>
    <row r="7713" ht="12" customHeight="1" x14ac:dyDescent="0.2"/>
    <row r="7714" ht="12" customHeight="1" x14ac:dyDescent="0.2"/>
    <row r="7715" ht="12" customHeight="1" x14ac:dyDescent="0.2"/>
    <row r="7716" ht="12" customHeight="1" x14ac:dyDescent="0.2"/>
    <row r="7717" ht="12" customHeight="1" x14ac:dyDescent="0.2"/>
    <row r="7718" ht="12" customHeight="1" x14ac:dyDescent="0.2"/>
    <row r="7719" ht="12" customHeight="1" x14ac:dyDescent="0.2"/>
    <row r="7720" ht="12" customHeight="1" x14ac:dyDescent="0.2"/>
    <row r="7721" ht="12" customHeight="1" x14ac:dyDescent="0.2"/>
    <row r="7722" ht="12" customHeight="1" x14ac:dyDescent="0.2"/>
    <row r="7723" ht="12" customHeight="1" x14ac:dyDescent="0.2"/>
    <row r="7724" ht="12" customHeight="1" x14ac:dyDescent="0.2"/>
    <row r="7725" ht="12" customHeight="1" x14ac:dyDescent="0.2"/>
    <row r="7726" ht="12" customHeight="1" x14ac:dyDescent="0.2"/>
    <row r="7727" ht="12" customHeight="1" x14ac:dyDescent="0.2"/>
    <row r="7728" ht="12" customHeight="1" x14ac:dyDescent="0.2"/>
    <row r="7729" ht="12" customHeight="1" x14ac:dyDescent="0.2"/>
    <row r="7730" ht="12" customHeight="1" x14ac:dyDescent="0.2"/>
    <row r="7731" ht="12" customHeight="1" x14ac:dyDescent="0.2"/>
    <row r="7732" ht="12" customHeight="1" x14ac:dyDescent="0.2"/>
    <row r="7733" ht="12" customHeight="1" x14ac:dyDescent="0.2"/>
    <row r="7734" ht="12" customHeight="1" x14ac:dyDescent="0.2"/>
    <row r="7735" ht="12" customHeight="1" x14ac:dyDescent="0.2"/>
    <row r="7736" ht="12" customHeight="1" x14ac:dyDescent="0.2"/>
    <row r="7737" ht="12" customHeight="1" x14ac:dyDescent="0.2"/>
    <row r="7738" ht="12" customHeight="1" x14ac:dyDescent="0.2"/>
    <row r="7739" ht="12" customHeight="1" x14ac:dyDescent="0.2"/>
    <row r="7740" ht="12" customHeight="1" x14ac:dyDescent="0.2"/>
    <row r="7741" ht="12" customHeight="1" x14ac:dyDescent="0.2"/>
    <row r="7742" ht="12" customHeight="1" x14ac:dyDescent="0.2"/>
    <row r="7743" ht="12" customHeight="1" x14ac:dyDescent="0.2"/>
    <row r="7744" ht="12" customHeight="1" x14ac:dyDescent="0.2"/>
    <row r="7745" ht="12" customHeight="1" x14ac:dyDescent="0.2"/>
    <row r="7746" ht="12" customHeight="1" x14ac:dyDescent="0.2"/>
    <row r="7747" ht="12" customHeight="1" x14ac:dyDescent="0.2"/>
    <row r="7748" ht="12" customHeight="1" x14ac:dyDescent="0.2"/>
    <row r="7749" ht="12" customHeight="1" x14ac:dyDescent="0.2"/>
    <row r="7750" ht="12" customHeight="1" x14ac:dyDescent="0.2"/>
    <row r="7751" ht="12" customHeight="1" x14ac:dyDescent="0.2"/>
    <row r="7752" ht="12" customHeight="1" x14ac:dyDescent="0.2"/>
    <row r="7753" ht="12" customHeight="1" x14ac:dyDescent="0.2"/>
    <row r="7754" ht="12" customHeight="1" x14ac:dyDescent="0.2"/>
    <row r="7755" ht="12" customHeight="1" x14ac:dyDescent="0.2"/>
    <row r="7756" ht="12" customHeight="1" x14ac:dyDescent="0.2"/>
    <row r="7757" ht="12" customHeight="1" x14ac:dyDescent="0.2"/>
    <row r="7758" ht="12" customHeight="1" x14ac:dyDescent="0.2"/>
    <row r="7759" ht="12" customHeight="1" x14ac:dyDescent="0.2"/>
    <row r="7760" ht="12" customHeight="1" x14ac:dyDescent="0.2"/>
    <row r="7761" ht="12" customHeight="1" x14ac:dyDescent="0.2"/>
    <row r="7762" ht="12" customHeight="1" x14ac:dyDescent="0.2"/>
    <row r="7763" ht="12" customHeight="1" x14ac:dyDescent="0.2"/>
    <row r="7764" ht="12" customHeight="1" x14ac:dyDescent="0.2"/>
    <row r="7765" ht="12" customHeight="1" x14ac:dyDescent="0.2"/>
    <row r="7766" ht="12" customHeight="1" x14ac:dyDescent="0.2"/>
    <row r="7767" ht="12" customHeight="1" x14ac:dyDescent="0.2"/>
    <row r="7768" ht="12" customHeight="1" x14ac:dyDescent="0.2"/>
    <row r="7769" ht="12" customHeight="1" x14ac:dyDescent="0.2"/>
    <row r="7770" ht="12" customHeight="1" x14ac:dyDescent="0.2"/>
    <row r="7771" ht="12" customHeight="1" x14ac:dyDescent="0.2"/>
    <row r="7772" ht="12" customHeight="1" x14ac:dyDescent="0.2"/>
    <row r="7773" ht="12" customHeight="1" x14ac:dyDescent="0.2"/>
    <row r="7774" ht="12" customHeight="1" x14ac:dyDescent="0.2"/>
    <row r="7775" ht="12" customHeight="1" x14ac:dyDescent="0.2"/>
    <row r="7776" ht="12" customHeight="1" x14ac:dyDescent="0.2"/>
    <row r="7777" ht="12" customHeight="1" x14ac:dyDescent="0.2"/>
    <row r="7778" ht="12" customHeight="1" x14ac:dyDescent="0.2"/>
    <row r="7779" ht="12" customHeight="1" x14ac:dyDescent="0.2"/>
    <row r="7780" ht="12" customHeight="1" x14ac:dyDescent="0.2"/>
    <row r="7781" ht="12" customHeight="1" x14ac:dyDescent="0.2"/>
    <row r="7782" ht="12" customHeight="1" x14ac:dyDescent="0.2"/>
    <row r="7783" ht="12" customHeight="1" x14ac:dyDescent="0.2"/>
    <row r="7784" ht="12" customHeight="1" x14ac:dyDescent="0.2"/>
    <row r="7785" ht="12" customHeight="1" x14ac:dyDescent="0.2"/>
    <row r="7786" ht="12" customHeight="1" x14ac:dyDescent="0.2"/>
    <row r="7787" ht="12" customHeight="1" x14ac:dyDescent="0.2"/>
    <row r="7788" ht="12" customHeight="1" x14ac:dyDescent="0.2"/>
    <row r="7789" ht="12" customHeight="1" x14ac:dyDescent="0.2"/>
    <row r="7790" ht="12" customHeight="1" x14ac:dyDescent="0.2"/>
    <row r="7791" ht="12" customHeight="1" x14ac:dyDescent="0.2"/>
    <row r="7792" ht="12" customHeight="1" x14ac:dyDescent="0.2"/>
    <row r="7793" ht="12" customHeight="1" x14ac:dyDescent="0.2"/>
    <row r="7794" ht="12" customHeight="1" x14ac:dyDescent="0.2"/>
    <row r="7795" ht="12" customHeight="1" x14ac:dyDescent="0.2"/>
    <row r="7796" ht="12" customHeight="1" x14ac:dyDescent="0.2"/>
    <row r="7797" ht="12" customHeight="1" x14ac:dyDescent="0.2"/>
    <row r="7798" ht="12" customHeight="1" x14ac:dyDescent="0.2"/>
    <row r="7799" ht="12" customHeight="1" x14ac:dyDescent="0.2"/>
    <row r="7800" ht="12" customHeight="1" x14ac:dyDescent="0.2"/>
    <row r="7801" ht="12" customHeight="1" x14ac:dyDescent="0.2"/>
    <row r="7802" ht="12" customHeight="1" x14ac:dyDescent="0.2"/>
    <row r="7803" ht="12" customHeight="1" x14ac:dyDescent="0.2"/>
    <row r="7804" ht="12" customHeight="1" x14ac:dyDescent="0.2"/>
    <row r="7805" ht="12" customHeight="1" x14ac:dyDescent="0.2"/>
    <row r="7806" ht="12" customHeight="1" x14ac:dyDescent="0.2"/>
    <row r="7807" ht="12" customHeight="1" x14ac:dyDescent="0.2"/>
    <row r="7808" ht="12" customHeight="1" x14ac:dyDescent="0.2"/>
    <row r="7809" ht="12" customHeight="1" x14ac:dyDescent="0.2"/>
    <row r="7810" ht="12" customHeight="1" x14ac:dyDescent="0.2"/>
    <row r="7811" ht="12" customHeight="1" x14ac:dyDescent="0.2"/>
    <row r="7812" ht="12" customHeight="1" x14ac:dyDescent="0.2"/>
    <row r="7813" ht="12" customHeight="1" x14ac:dyDescent="0.2"/>
    <row r="7814" ht="12" customHeight="1" x14ac:dyDescent="0.2"/>
    <row r="7815" ht="12" customHeight="1" x14ac:dyDescent="0.2"/>
    <row r="7816" ht="12" customHeight="1" x14ac:dyDescent="0.2"/>
    <row r="7817" ht="12" customHeight="1" x14ac:dyDescent="0.2"/>
    <row r="7818" ht="12" customHeight="1" x14ac:dyDescent="0.2"/>
    <row r="7819" ht="12" customHeight="1" x14ac:dyDescent="0.2"/>
    <row r="7820" ht="12" customHeight="1" x14ac:dyDescent="0.2"/>
    <row r="7821" ht="12" customHeight="1" x14ac:dyDescent="0.2"/>
    <row r="7822" ht="12" customHeight="1" x14ac:dyDescent="0.2"/>
    <row r="7823" ht="12" customHeight="1" x14ac:dyDescent="0.2"/>
    <row r="7824" ht="12" customHeight="1" x14ac:dyDescent="0.2"/>
    <row r="7825" ht="12" customHeight="1" x14ac:dyDescent="0.2"/>
    <row r="7826" ht="12" customHeight="1" x14ac:dyDescent="0.2"/>
    <row r="7827" ht="12" customHeight="1" x14ac:dyDescent="0.2"/>
    <row r="7828" ht="12" customHeight="1" x14ac:dyDescent="0.2"/>
    <row r="7829" ht="12" customHeight="1" x14ac:dyDescent="0.2"/>
    <row r="7830" ht="12" customHeight="1" x14ac:dyDescent="0.2"/>
    <row r="7831" ht="12" customHeight="1" x14ac:dyDescent="0.2"/>
    <row r="7832" ht="12" customHeight="1" x14ac:dyDescent="0.2"/>
    <row r="7833" ht="12" customHeight="1" x14ac:dyDescent="0.2"/>
    <row r="7834" ht="12" customHeight="1" x14ac:dyDescent="0.2"/>
    <row r="7835" ht="12" customHeight="1" x14ac:dyDescent="0.2"/>
    <row r="7836" ht="12" customHeight="1" x14ac:dyDescent="0.2"/>
    <row r="7837" ht="12" customHeight="1" x14ac:dyDescent="0.2"/>
    <row r="7838" ht="12" customHeight="1" x14ac:dyDescent="0.2"/>
    <row r="7839" ht="12" customHeight="1" x14ac:dyDescent="0.2"/>
    <row r="7840" ht="12" customHeight="1" x14ac:dyDescent="0.2"/>
    <row r="7841" ht="12" customHeight="1" x14ac:dyDescent="0.2"/>
    <row r="7842" ht="12" customHeight="1" x14ac:dyDescent="0.2"/>
    <row r="7843" ht="12" customHeight="1" x14ac:dyDescent="0.2"/>
    <row r="7844" ht="12" customHeight="1" x14ac:dyDescent="0.2"/>
    <row r="7845" ht="12" customHeight="1" x14ac:dyDescent="0.2"/>
    <row r="7846" ht="12" customHeight="1" x14ac:dyDescent="0.2"/>
    <row r="7847" ht="12" customHeight="1" x14ac:dyDescent="0.2"/>
    <row r="7848" ht="12" customHeight="1" x14ac:dyDescent="0.2"/>
    <row r="7849" ht="12" customHeight="1" x14ac:dyDescent="0.2"/>
    <row r="7850" ht="12" customHeight="1" x14ac:dyDescent="0.2"/>
    <row r="7851" ht="12" customHeight="1" x14ac:dyDescent="0.2"/>
    <row r="7852" ht="12" customHeight="1" x14ac:dyDescent="0.2"/>
    <row r="7853" ht="12" customHeight="1" x14ac:dyDescent="0.2"/>
    <row r="7854" ht="12" customHeight="1" x14ac:dyDescent="0.2"/>
    <row r="7855" ht="12" customHeight="1" x14ac:dyDescent="0.2"/>
    <row r="7856" ht="12" customHeight="1" x14ac:dyDescent="0.2"/>
    <row r="7857" ht="12" customHeight="1" x14ac:dyDescent="0.2"/>
    <row r="7858" ht="12" customHeight="1" x14ac:dyDescent="0.2"/>
    <row r="7859" ht="12" customHeight="1" x14ac:dyDescent="0.2"/>
    <row r="7860" ht="12" customHeight="1" x14ac:dyDescent="0.2"/>
    <row r="7861" ht="12" customHeight="1" x14ac:dyDescent="0.2"/>
    <row r="7862" ht="12" customHeight="1" x14ac:dyDescent="0.2"/>
    <row r="7863" ht="12" customHeight="1" x14ac:dyDescent="0.2"/>
    <row r="7864" ht="12" customHeight="1" x14ac:dyDescent="0.2"/>
    <row r="7865" ht="12" customHeight="1" x14ac:dyDescent="0.2"/>
    <row r="7866" ht="12" customHeight="1" x14ac:dyDescent="0.2"/>
    <row r="7867" ht="12" customHeight="1" x14ac:dyDescent="0.2"/>
    <row r="7868" ht="12" customHeight="1" x14ac:dyDescent="0.2"/>
    <row r="7869" ht="12" customHeight="1" x14ac:dyDescent="0.2"/>
    <row r="7870" ht="12" customHeight="1" x14ac:dyDescent="0.2"/>
    <row r="7871" ht="12" customHeight="1" x14ac:dyDescent="0.2"/>
    <row r="7872" ht="12" customHeight="1" x14ac:dyDescent="0.2"/>
    <row r="7873" ht="12" customHeight="1" x14ac:dyDescent="0.2"/>
    <row r="7874" ht="12" customHeight="1" x14ac:dyDescent="0.2"/>
    <row r="7875" ht="12" customHeight="1" x14ac:dyDescent="0.2"/>
    <row r="7876" ht="12" customHeight="1" x14ac:dyDescent="0.2"/>
    <row r="7877" ht="12" customHeight="1" x14ac:dyDescent="0.2"/>
    <row r="7878" ht="12" customHeight="1" x14ac:dyDescent="0.2"/>
    <row r="7879" ht="12" customHeight="1" x14ac:dyDescent="0.2"/>
    <row r="7880" ht="12" customHeight="1" x14ac:dyDescent="0.2"/>
    <row r="7881" ht="12" customHeight="1" x14ac:dyDescent="0.2"/>
    <row r="7882" ht="12" customHeight="1" x14ac:dyDescent="0.2"/>
    <row r="7883" ht="12" customHeight="1" x14ac:dyDescent="0.2"/>
    <row r="7884" ht="12" customHeight="1" x14ac:dyDescent="0.2"/>
    <row r="7885" ht="12" customHeight="1" x14ac:dyDescent="0.2"/>
    <row r="7886" ht="12" customHeight="1" x14ac:dyDescent="0.2"/>
    <row r="7887" ht="12" customHeight="1" x14ac:dyDescent="0.2"/>
    <row r="7888" ht="12" customHeight="1" x14ac:dyDescent="0.2"/>
    <row r="7889" ht="12" customHeight="1" x14ac:dyDescent="0.2"/>
    <row r="7890" ht="12" customHeight="1" x14ac:dyDescent="0.2"/>
    <row r="7891" ht="12" customHeight="1" x14ac:dyDescent="0.2"/>
    <row r="7892" ht="12" customHeight="1" x14ac:dyDescent="0.2"/>
    <row r="7893" ht="12" customHeight="1" x14ac:dyDescent="0.2"/>
    <row r="7894" ht="12" customHeight="1" x14ac:dyDescent="0.2"/>
    <row r="7895" ht="12" customHeight="1" x14ac:dyDescent="0.2"/>
    <row r="7896" ht="12" customHeight="1" x14ac:dyDescent="0.2"/>
    <row r="7897" ht="12" customHeight="1" x14ac:dyDescent="0.2"/>
    <row r="7898" ht="12" customHeight="1" x14ac:dyDescent="0.2"/>
    <row r="7899" ht="12" customHeight="1" x14ac:dyDescent="0.2"/>
    <row r="7900" ht="12" customHeight="1" x14ac:dyDescent="0.2"/>
    <row r="7901" ht="12" customHeight="1" x14ac:dyDescent="0.2"/>
    <row r="7902" ht="12" customHeight="1" x14ac:dyDescent="0.2"/>
    <row r="7903" ht="12" customHeight="1" x14ac:dyDescent="0.2"/>
    <row r="7904" ht="12" customHeight="1" x14ac:dyDescent="0.2"/>
    <row r="7905" ht="12" customHeight="1" x14ac:dyDescent="0.2"/>
    <row r="7906" ht="12" customHeight="1" x14ac:dyDescent="0.2"/>
    <row r="7907" ht="12" customHeight="1" x14ac:dyDescent="0.2"/>
    <row r="7908" ht="12" customHeight="1" x14ac:dyDescent="0.2"/>
    <row r="7909" ht="12" customHeight="1" x14ac:dyDescent="0.2"/>
    <row r="7910" ht="12" customHeight="1" x14ac:dyDescent="0.2"/>
    <row r="7911" ht="12" customHeight="1" x14ac:dyDescent="0.2"/>
    <row r="7912" ht="12" customHeight="1" x14ac:dyDescent="0.2"/>
    <row r="7913" ht="12" customHeight="1" x14ac:dyDescent="0.2"/>
    <row r="7914" ht="12" customHeight="1" x14ac:dyDescent="0.2"/>
    <row r="7915" ht="12" customHeight="1" x14ac:dyDescent="0.2"/>
    <row r="7916" ht="12" customHeight="1" x14ac:dyDescent="0.2"/>
    <row r="7917" ht="12" customHeight="1" x14ac:dyDescent="0.2"/>
    <row r="7918" ht="12" customHeight="1" x14ac:dyDescent="0.2"/>
    <row r="7919" ht="12" customHeight="1" x14ac:dyDescent="0.2"/>
    <row r="7920" ht="12" customHeight="1" x14ac:dyDescent="0.2"/>
    <row r="7921" ht="12" customHeight="1" x14ac:dyDescent="0.2"/>
    <row r="7922" ht="12" customHeight="1" x14ac:dyDescent="0.2"/>
    <row r="7923" ht="12" customHeight="1" x14ac:dyDescent="0.2"/>
    <row r="7924" ht="12" customHeight="1" x14ac:dyDescent="0.2"/>
    <row r="7925" ht="12" customHeight="1" x14ac:dyDescent="0.2"/>
    <row r="7926" ht="12" customHeight="1" x14ac:dyDescent="0.2"/>
    <row r="7927" ht="12" customHeight="1" x14ac:dyDescent="0.2"/>
    <row r="7928" ht="12" customHeight="1" x14ac:dyDescent="0.2"/>
    <row r="7929" ht="12" customHeight="1" x14ac:dyDescent="0.2"/>
    <row r="7930" ht="12" customHeight="1" x14ac:dyDescent="0.2"/>
    <row r="7931" ht="12" customHeight="1" x14ac:dyDescent="0.2"/>
    <row r="7932" ht="12" customHeight="1" x14ac:dyDescent="0.2"/>
    <row r="7933" ht="12" customHeight="1" x14ac:dyDescent="0.2"/>
    <row r="7934" ht="12" customHeight="1" x14ac:dyDescent="0.2"/>
    <row r="7935" ht="12" customHeight="1" x14ac:dyDescent="0.2"/>
    <row r="7936" ht="12" customHeight="1" x14ac:dyDescent="0.2"/>
    <row r="7937" ht="12" customHeight="1" x14ac:dyDescent="0.2"/>
    <row r="7938" ht="12" customHeight="1" x14ac:dyDescent="0.2"/>
    <row r="7939" ht="12" customHeight="1" x14ac:dyDescent="0.2"/>
    <row r="7940" ht="12" customHeight="1" x14ac:dyDescent="0.2"/>
    <row r="7941" ht="12" customHeight="1" x14ac:dyDescent="0.2"/>
    <row r="7942" ht="12" customHeight="1" x14ac:dyDescent="0.2"/>
    <row r="7943" ht="12" customHeight="1" x14ac:dyDescent="0.2"/>
    <row r="7944" ht="12" customHeight="1" x14ac:dyDescent="0.2"/>
    <row r="7945" ht="12" customHeight="1" x14ac:dyDescent="0.2"/>
    <row r="7946" ht="12" customHeight="1" x14ac:dyDescent="0.2"/>
    <row r="7947" ht="12" customHeight="1" x14ac:dyDescent="0.2"/>
    <row r="7948" ht="12" customHeight="1" x14ac:dyDescent="0.2"/>
    <row r="7949" ht="12" customHeight="1" x14ac:dyDescent="0.2"/>
    <row r="7950" ht="12" customHeight="1" x14ac:dyDescent="0.2"/>
    <row r="7951" ht="12" customHeight="1" x14ac:dyDescent="0.2"/>
    <row r="7952" ht="12" customHeight="1" x14ac:dyDescent="0.2"/>
    <row r="7953" ht="12" customHeight="1" x14ac:dyDescent="0.2"/>
    <row r="7954" ht="12" customHeight="1" x14ac:dyDescent="0.2"/>
    <row r="7955" ht="12" customHeight="1" x14ac:dyDescent="0.2"/>
    <row r="7956" ht="12" customHeight="1" x14ac:dyDescent="0.2"/>
    <row r="7957" ht="12" customHeight="1" x14ac:dyDescent="0.2"/>
    <row r="7958" ht="12" customHeight="1" x14ac:dyDescent="0.2"/>
    <row r="7959" ht="12" customHeight="1" x14ac:dyDescent="0.2"/>
    <row r="7960" ht="12" customHeight="1" x14ac:dyDescent="0.2"/>
    <row r="7961" ht="12" customHeight="1" x14ac:dyDescent="0.2"/>
    <row r="7962" ht="12" customHeight="1" x14ac:dyDescent="0.2"/>
    <row r="7963" ht="12" customHeight="1" x14ac:dyDescent="0.2"/>
    <row r="7964" ht="12" customHeight="1" x14ac:dyDescent="0.2"/>
    <row r="7965" ht="12" customHeight="1" x14ac:dyDescent="0.2"/>
    <row r="7966" ht="12" customHeight="1" x14ac:dyDescent="0.2"/>
    <row r="7967" ht="12" customHeight="1" x14ac:dyDescent="0.2"/>
    <row r="7968" ht="12" customHeight="1" x14ac:dyDescent="0.2"/>
    <row r="7969" ht="12" customHeight="1" x14ac:dyDescent="0.2"/>
    <row r="7970" ht="12" customHeight="1" x14ac:dyDescent="0.2"/>
    <row r="7971" ht="12" customHeight="1" x14ac:dyDescent="0.2"/>
    <row r="7972" ht="12" customHeight="1" x14ac:dyDescent="0.2"/>
    <row r="7973" ht="12" customHeight="1" x14ac:dyDescent="0.2"/>
    <row r="7974" ht="12" customHeight="1" x14ac:dyDescent="0.2"/>
    <row r="7975" ht="12" customHeight="1" x14ac:dyDescent="0.2"/>
    <row r="7976" ht="12" customHeight="1" x14ac:dyDescent="0.2"/>
    <row r="7977" ht="12" customHeight="1" x14ac:dyDescent="0.2"/>
    <row r="7978" ht="12" customHeight="1" x14ac:dyDescent="0.2"/>
    <row r="7979" ht="12" customHeight="1" x14ac:dyDescent="0.2"/>
    <row r="7980" ht="12" customHeight="1" x14ac:dyDescent="0.2"/>
    <row r="7981" ht="12" customHeight="1" x14ac:dyDescent="0.2"/>
    <row r="7982" ht="12" customHeight="1" x14ac:dyDescent="0.2"/>
    <row r="7983" ht="12" customHeight="1" x14ac:dyDescent="0.2"/>
    <row r="7984" ht="12" customHeight="1" x14ac:dyDescent="0.2"/>
    <row r="7985" ht="12" customHeight="1" x14ac:dyDescent="0.2"/>
    <row r="7986" ht="12" customHeight="1" x14ac:dyDescent="0.2"/>
    <row r="7987" ht="12" customHeight="1" x14ac:dyDescent="0.2"/>
    <row r="7988" ht="12" customHeight="1" x14ac:dyDescent="0.2"/>
    <row r="7989" ht="12" customHeight="1" x14ac:dyDescent="0.2"/>
    <row r="7990" ht="12" customHeight="1" x14ac:dyDescent="0.2"/>
    <row r="7991" ht="12" customHeight="1" x14ac:dyDescent="0.2"/>
    <row r="7992" ht="12" customHeight="1" x14ac:dyDescent="0.2"/>
    <row r="7993" ht="12" customHeight="1" x14ac:dyDescent="0.2"/>
    <row r="7994" ht="12" customHeight="1" x14ac:dyDescent="0.2"/>
    <row r="7995" ht="12" customHeight="1" x14ac:dyDescent="0.2"/>
    <row r="7996" ht="12" customHeight="1" x14ac:dyDescent="0.2"/>
    <row r="7997" ht="12" customHeight="1" x14ac:dyDescent="0.2"/>
    <row r="7998" ht="12" customHeight="1" x14ac:dyDescent="0.2"/>
    <row r="7999" ht="12" customHeight="1" x14ac:dyDescent="0.2"/>
    <row r="8000" ht="12" customHeight="1" x14ac:dyDescent="0.2"/>
    <row r="8001" ht="12" customHeight="1" x14ac:dyDescent="0.2"/>
    <row r="8002" ht="12" customHeight="1" x14ac:dyDescent="0.2"/>
    <row r="8003" ht="12" customHeight="1" x14ac:dyDescent="0.2"/>
    <row r="8004" ht="12" customHeight="1" x14ac:dyDescent="0.2"/>
    <row r="8005" ht="12" customHeight="1" x14ac:dyDescent="0.2"/>
    <row r="8006" ht="12" customHeight="1" x14ac:dyDescent="0.2"/>
    <row r="8007" ht="12" customHeight="1" x14ac:dyDescent="0.2"/>
    <row r="8008" ht="12" customHeight="1" x14ac:dyDescent="0.2"/>
    <row r="8009" ht="12" customHeight="1" x14ac:dyDescent="0.2"/>
    <row r="8010" ht="12" customHeight="1" x14ac:dyDescent="0.2"/>
    <row r="8011" ht="12" customHeight="1" x14ac:dyDescent="0.2"/>
    <row r="8012" ht="12" customHeight="1" x14ac:dyDescent="0.2"/>
    <row r="8013" ht="12" customHeight="1" x14ac:dyDescent="0.2"/>
    <row r="8014" ht="12" customHeight="1" x14ac:dyDescent="0.2"/>
    <row r="8015" ht="12" customHeight="1" x14ac:dyDescent="0.2"/>
    <row r="8016" ht="12" customHeight="1" x14ac:dyDescent="0.2"/>
    <row r="8017" ht="12" customHeight="1" x14ac:dyDescent="0.2"/>
    <row r="8018" ht="12" customHeight="1" x14ac:dyDescent="0.2"/>
    <row r="8019" ht="12" customHeight="1" x14ac:dyDescent="0.2"/>
    <row r="8020" ht="12" customHeight="1" x14ac:dyDescent="0.2"/>
    <row r="8021" ht="12" customHeight="1" x14ac:dyDescent="0.2"/>
    <row r="8022" ht="12" customHeight="1" x14ac:dyDescent="0.2"/>
    <row r="8023" ht="12" customHeight="1" x14ac:dyDescent="0.2"/>
    <row r="8024" ht="12" customHeight="1" x14ac:dyDescent="0.2"/>
    <row r="8025" ht="12" customHeight="1" x14ac:dyDescent="0.2"/>
    <row r="8026" ht="12" customHeight="1" x14ac:dyDescent="0.2"/>
    <row r="8027" ht="12" customHeight="1" x14ac:dyDescent="0.2"/>
    <row r="8028" ht="12" customHeight="1" x14ac:dyDescent="0.2"/>
    <row r="8029" ht="12" customHeight="1" x14ac:dyDescent="0.2"/>
    <row r="8030" ht="12" customHeight="1" x14ac:dyDescent="0.2"/>
    <row r="8031" ht="12" customHeight="1" x14ac:dyDescent="0.2"/>
    <row r="8032" ht="12" customHeight="1" x14ac:dyDescent="0.2"/>
    <row r="8033" ht="12" customHeight="1" x14ac:dyDescent="0.2"/>
    <row r="8034" ht="12" customHeight="1" x14ac:dyDescent="0.2"/>
    <row r="8035" ht="12" customHeight="1" x14ac:dyDescent="0.2"/>
    <row r="8036" ht="12" customHeight="1" x14ac:dyDescent="0.2"/>
  </sheetData>
  <sheetProtection formatCells="0" formatColumns="0" formatRows="0" insertColumns="0" insertRows="0" insertHyperlinks="0" deleteColumns="0" deleteRows="0" sort="0" autoFilter="0" pivotTables="0"/>
  <mergeCells count="18">
    <mergeCell ref="B1:K1"/>
    <mergeCell ref="A2:G2"/>
    <mergeCell ref="C5:G5"/>
    <mergeCell ref="C6:F6"/>
    <mergeCell ref="C7:F7"/>
    <mergeCell ref="C8:F8"/>
    <mergeCell ref="A11:K11"/>
    <mergeCell ref="A57:K57"/>
    <mergeCell ref="A58:K58"/>
    <mergeCell ref="A61:J61"/>
    <mergeCell ref="A67:J67"/>
    <mergeCell ref="A68:J68"/>
    <mergeCell ref="A69:J69"/>
    <mergeCell ref="A62:J62"/>
    <mergeCell ref="A63:J63"/>
    <mergeCell ref="A64:J64"/>
    <mergeCell ref="A65:J65"/>
    <mergeCell ref="A66:J66"/>
  </mergeCells>
  <dataValidations count="15">
    <dataValidation type="list" prompt="Choose from the list." sqref="C15">
      <formula1>$P$15:$P$17</formula1>
      <formula2>0</formula2>
    </dataValidation>
    <dataValidation type="list" sqref="P21">
      <formula1>AAUPcategory</formula1>
      <formula2>0</formula2>
    </dataValidation>
    <dataValidation type="list" sqref="P22">
      <formula1>AAUPcategory</formula1>
      <formula2>0</formula2>
    </dataValidation>
    <dataValidation type="list" sqref="P23">
      <formula1>AAUPcategory</formula1>
      <formula2>0</formula2>
    </dataValidation>
    <dataValidation type="list" sqref="P24">
      <formula1>AAUPcategory</formula1>
      <formula2>0</formula2>
    </dataValidation>
    <dataValidation type="list" sqref="P25">
      <formula1>AAUPcategory</formula1>
      <formula2>0</formula2>
    </dataValidation>
    <dataValidation type="list" prompt="Choose from the list." sqref="C51">
      <formula1>benefits</formula1>
      <formula2>0</formula2>
    </dataValidation>
    <dataValidation type="list" prompt="Choose from the list." sqref="C49">
      <formula1>union</formula1>
      <formula2>0</formula2>
    </dataValidation>
    <dataValidation type="list" prompt="Choose from the list." sqref="C47">
      <formula1>tenure</formula1>
      <formula2>0</formula2>
    </dataValidation>
    <dataValidation type="list" sqref="C45">
      <formula1>decline</formula1>
      <formula2>0</formula2>
    </dataValidation>
    <dataValidation type="list" prompt="Choose from the list._x000a_" sqref="C19">
      <formula1>AAUPcategory</formula1>
      <formula2>0</formula2>
    </dataValidation>
    <dataValidation type="list" prompt="Choose from the list._x000a_" sqref="C21">
      <formula1>$B$72:$B$105</formula1>
      <formula2>0</formula2>
    </dataValidation>
    <dataValidation type="list" prompt="Choose  from the list." sqref="C17">
      <formula1>$P$28:$P$33</formula1>
      <formula2>0</formula2>
    </dataValidation>
    <dataValidation type="list" sqref="C27">
      <formula1>$P$36:$P$37</formula1>
      <formula2>0</formula2>
    </dataValidation>
    <dataValidation type="decimal" error="Conversion factor must be between .75 and 1.00.  " sqref="C31">
      <formula1>0.75</formula1>
      <formula2>1</formula2>
    </dataValidation>
  </dataValidations>
  <hyperlinks>
    <hyperlink ref="A55" r:id="rId1"/>
    <hyperlink ref="A56" r:id="rId2"/>
    <hyperlink ref="A57" r:id="rId3"/>
    <hyperlink ref="A69" r:id="rId4"/>
  </hyperlinks>
  <printOptions horizontalCentered="1" verticalCentered="1"/>
  <pageMargins left="0.5" right="0.5" top="0.5" bottom="0.5" header="0.51180555555600005" footer="0.51180555555600005"/>
  <pageSetup fitToHeight="2" orientation="landscape"/>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249977111117893"/>
  </sheetPr>
  <dimension ref="A1:AMK8028"/>
  <sheetViews>
    <sheetView zoomScale="115" zoomScaleNormal="115" zoomScalePageLayoutView="115" workbookViewId="0">
      <selection activeCell="B7" sqref="B7"/>
    </sheetView>
  </sheetViews>
  <sheetFormatPr baseColWidth="10" defaultColWidth="8.83203125" defaultRowHeight="15" x14ac:dyDescent="0.2"/>
  <cols>
    <col min="1" max="1" width="14.33203125" style="2" customWidth="1"/>
    <col min="2" max="2" width="10.5" style="2" customWidth="1"/>
    <col min="3" max="3" width="20.5" style="2" customWidth="1"/>
    <col min="4" max="5" width="10.5" style="2" customWidth="1"/>
    <col min="6" max="6" width="9.5" style="2" customWidth="1"/>
    <col min="7" max="7" width="10.5" style="2" customWidth="1"/>
    <col min="8" max="8" width="18.83203125" style="2" customWidth="1"/>
    <col min="9" max="9" width="11" style="2" customWidth="1"/>
    <col min="10" max="10" width="10.5" style="2" customWidth="1"/>
    <col min="11" max="11" width="9.5" style="2" customWidth="1"/>
    <col min="12" max="16" width="8.83203125" style="2" customWidth="1"/>
    <col min="17" max="17" width="9.5" style="3" customWidth="1"/>
    <col min="18" max="18" width="9.33203125" style="4" customWidth="1"/>
    <col min="19" max="21" width="8.83203125" style="2" customWidth="1"/>
    <col min="22" max="22" width="11.83203125" style="2" customWidth="1"/>
    <col min="23" max="23" width="13.5" style="2" customWidth="1"/>
    <col min="24" max="24" width="10" style="2" customWidth="1"/>
    <col min="25" max="256" width="8.83203125" style="2" customWidth="1"/>
    <col min="257" max="257" width="12.5" style="2" customWidth="1"/>
    <col min="258" max="258" width="14.6640625" style="2" customWidth="1"/>
    <col min="259" max="259" width="18.83203125" style="2" customWidth="1"/>
    <col min="260" max="261" width="10.5" style="2" customWidth="1"/>
    <col min="262" max="262" width="9.5" style="2" customWidth="1"/>
    <col min="263" max="263" width="10.5" style="2" customWidth="1"/>
    <col min="264" max="264" width="18.83203125" style="2" customWidth="1"/>
    <col min="265" max="266" width="10.5" style="2" customWidth="1"/>
    <col min="267" max="267" width="9.5" style="2" customWidth="1"/>
    <col min="268" max="272" width="8.83203125" style="2" customWidth="1"/>
    <col min="273" max="274" width="17.33203125" style="2" customWidth="1"/>
    <col min="275" max="277" width="8.83203125" style="2" customWidth="1"/>
    <col min="278" max="278" width="11.83203125" style="2" customWidth="1"/>
    <col min="279" max="279" width="13.5" style="2" customWidth="1"/>
    <col min="280" max="280" width="10" style="2" customWidth="1"/>
    <col min="281" max="512" width="8.83203125" style="2" customWidth="1"/>
    <col min="513" max="513" width="12.5" style="2" customWidth="1"/>
    <col min="514" max="514" width="14.6640625" style="2" customWidth="1"/>
    <col min="515" max="515" width="18.83203125" style="2" customWidth="1"/>
    <col min="516" max="517" width="10.5" style="2" customWidth="1"/>
    <col min="518" max="518" width="9.5" style="2" customWidth="1"/>
    <col min="519" max="519" width="10.5" style="2" customWidth="1"/>
    <col min="520" max="520" width="18.83203125" style="2" customWidth="1"/>
    <col min="521" max="522" width="10.5" style="2" customWidth="1"/>
    <col min="523" max="523" width="9.5" style="2" customWidth="1"/>
    <col min="524" max="528" width="8.83203125" style="2" customWidth="1"/>
    <col min="529" max="530" width="17.33203125" style="2" customWidth="1"/>
    <col min="531" max="533" width="8.83203125" style="2" customWidth="1"/>
    <col min="534" max="534" width="11.83203125" style="2" customWidth="1"/>
    <col min="535" max="535" width="13.5" style="2" customWidth="1"/>
    <col min="536" max="536" width="10" style="2" customWidth="1"/>
    <col min="537" max="768" width="8.83203125" style="2" customWidth="1"/>
    <col min="769" max="769" width="12.5" style="2" customWidth="1"/>
    <col min="770" max="770" width="14.6640625" style="2" customWidth="1"/>
    <col min="771" max="771" width="18.83203125" style="2" customWidth="1"/>
    <col min="772" max="773" width="10.5" style="2" customWidth="1"/>
    <col min="774" max="774" width="9.5" style="2" customWidth="1"/>
    <col min="775" max="775" width="10.5" style="2" customWidth="1"/>
    <col min="776" max="776" width="18.83203125" style="2" customWidth="1"/>
    <col min="777" max="778" width="10.5" style="2" customWidth="1"/>
    <col min="779" max="779" width="9.5" style="2" customWidth="1"/>
    <col min="780" max="784" width="8.83203125" style="2" customWidth="1"/>
    <col min="785" max="786" width="17.33203125" style="2" customWidth="1"/>
    <col min="787" max="789" width="8.83203125" style="2" customWidth="1"/>
    <col min="790" max="790" width="11.83203125" style="2" customWidth="1"/>
    <col min="791" max="791" width="13.5" style="2" customWidth="1"/>
    <col min="792" max="792" width="10" style="2" customWidth="1"/>
    <col min="793" max="1025" width="8.83203125" style="2" customWidth="1"/>
  </cols>
  <sheetData>
    <row r="1" spans="1:1024" ht="71.25" customHeight="1" x14ac:dyDescent="0.2">
      <c r="A1" s="23"/>
      <c r="B1" s="396" t="s">
        <v>300</v>
      </c>
      <c r="C1" s="396"/>
      <c r="D1" s="396"/>
      <c r="E1" s="396"/>
      <c r="F1" s="396"/>
      <c r="G1" s="396"/>
      <c r="H1" s="396"/>
      <c r="I1" s="396"/>
      <c r="J1" s="396"/>
      <c r="K1" s="396"/>
      <c r="L1" s="6" t="s">
        <v>1</v>
      </c>
      <c r="M1" s="6" t="s">
        <v>1</v>
      </c>
      <c r="N1" s="6" t="s">
        <v>1</v>
      </c>
      <c r="O1" s="7" t="s">
        <v>1</v>
      </c>
      <c r="P1" s="7" t="s">
        <v>1</v>
      </c>
      <c r="Q1" s="7" t="s">
        <v>1</v>
      </c>
      <c r="R1" s="7" t="s">
        <v>1</v>
      </c>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3.25" customHeight="1" x14ac:dyDescent="0.2">
      <c r="A2" s="408" t="s">
        <v>81</v>
      </c>
      <c r="B2" s="408"/>
      <c r="C2" s="408"/>
      <c r="D2" s="408"/>
      <c r="E2" s="408"/>
      <c r="F2" s="408"/>
      <c r="G2" s="408"/>
      <c r="H2" s="408"/>
      <c r="I2" s="408"/>
      <c r="J2" s="408"/>
      <c r="K2" s="408"/>
      <c r="L2" s="6"/>
      <c r="M2" s="6"/>
      <c r="N2" s="6"/>
      <c r="O2"/>
      <c r="P2"/>
      <c r="Q2" s="7"/>
      <c r="R2" s="7"/>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76" customFormat="1" ht="17" customHeight="1" x14ac:dyDescent="0.2">
      <c r="A3" s="75"/>
      <c r="B3" s="409" t="s">
        <v>82</v>
      </c>
      <c r="C3" s="409"/>
      <c r="D3" s="409"/>
      <c r="E3" s="409"/>
      <c r="F3" s="409"/>
      <c r="G3" s="410" t="s">
        <v>83</v>
      </c>
      <c r="H3" s="410"/>
      <c r="I3" s="410"/>
      <c r="J3" s="410"/>
      <c r="K3" s="410"/>
      <c r="L3" s="6"/>
      <c r="M3" s="6"/>
      <c r="N3" s="6"/>
      <c r="O3" s="7"/>
      <c r="P3" s="7" t="s">
        <v>1</v>
      </c>
      <c r="Q3" s="7"/>
      <c r="R3" s="7"/>
      <c r="S3" s="76" t="s">
        <v>1</v>
      </c>
    </row>
    <row r="4" spans="1:1024" s="80" customFormat="1" ht="38.25" customHeight="1" x14ac:dyDescent="0.15">
      <c r="A4" s="77" t="s">
        <v>84</v>
      </c>
      <c r="B4" s="78" t="s">
        <v>85</v>
      </c>
      <c r="C4" s="79" t="s">
        <v>86</v>
      </c>
      <c r="D4" s="79" t="s">
        <v>87</v>
      </c>
      <c r="E4" s="79" t="s">
        <v>88</v>
      </c>
      <c r="F4" s="77" t="s">
        <v>89</v>
      </c>
      <c r="G4" s="78" t="s">
        <v>85</v>
      </c>
      <c r="H4" s="79" t="s">
        <v>86</v>
      </c>
      <c r="I4" s="79" t="s">
        <v>87</v>
      </c>
      <c r="J4" s="79" t="s">
        <v>88</v>
      </c>
      <c r="K4" s="77" t="s">
        <v>89</v>
      </c>
      <c r="L4" s="14"/>
      <c r="M4" s="14"/>
      <c r="N4" s="14"/>
      <c r="O4" s="15"/>
      <c r="P4" s="15"/>
      <c r="Q4" s="15"/>
      <c r="R4" s="15"/>
    </row>
    <row r="5" spans="1:1024" ht="12" customHeight="1" x14ac:dyDescent="0.2">
      <c r="A5" s="81"/>
      <c r="B5" s="37"/>
      <c r="C5" s="37"/>
      <c r="D5" s="37"/>
      <c r="E5" s="37"/>
      <c r="F5" s="37"/>
      <c r="G5" s="37"/>
      <c r="H5" s="37"/>
      <c r="I5" s="6"/>
      <c r="J5" s="6"/>
      <c r="K5" s="6"/>
      <c r="L5" s="14"/>
      <c r="M5" s="6"/>
      <c r="N5" s="6"/>
      <c r="O5"/>
      <c r="P5"/>
      <c r="Q5" s="7"/>
      <c r="R5" s="7"/>
      <c r="S5"/>
      <c r="T5"/>
      <c r="U5"/>
      <c r="V5" s="38"/>
      <c r="W5" s="38"/>
      <c r="X5" s="38"/>
      <c r="Y5" s="39"/>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x14ac:dyDescent="0.2">
      <c r="A6" s="82" t="s">
        <v>90</v>
      </c>
      <c r="B6" s="78"/>
      <c r="C6" s="78"/>
      <c r="D6" s="78"/>
      <c r="E6" s="78"/>
      <c r="F6" s="78"/>
      <c r="G6" s="78"/>
      <c r="H6" s="78"/>
      <c r="I6" s="78"/>
      <c r="J6" s="78"/>
      <c r="K6" s="78"/>
      <c r="L6" s="6"/>
      <c r="M6" s="6"/>
      <c r="N6" s="6"/>
      <c r="O6"/>
      <c r="P6"/>
      <c r="Q6" s="7"/>
      <c r="R6" s="7"/>
      <c r="S6"/>
      <c r="T6"/>
      <c r="U6"/>
      <c r="V6" s="38"/>
      <c r="W6" s="38"/>
      <c r="X6" s="38"/>
      <c r="Y6" s="39"/>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x14ac:dyDescent="0.2">
      <c r="A7" s="83" t="s">
        <v>91</v>
      </c>
      <c r="B7" s="84"/>
      <c r="C7" s="84"/>
      <c r="D7" s="85"/>
      <c r="E7" s="84"/>
      <c r="F7" s="86"/>
      <c r="G7" s="87"/>
      <c r="H7" s="84"/>
      <c r="I7" s="84"/>
      <c r="J7" s="84"/>
      <c r="K7" s="86"/>
      <c r="L7" s="6"/>
      <c r="M7" s="6"/>
      <c r="N7" s="6"/>
      <c r="O7"/>
      <c r="P7"/>
      <c r="Q7" s="7"/>
      <c r="R7" s="7"/>
      <c r="S7"/>
      <c r="T7"/>
      <c r="U7"/>
      <c r="V7" s="38"/>
      <c r="W7" s="38"/>
      <c r="X7" s="38"/>
      <c r="Y7" s="39"/>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x14ac:dyDescent="0.2">
      <c r="A8" s="88" t="s">
        <v>92</v>
      </c>
      <c r="B8" s="84"/>
      <c r="C8" s="84"/>
      <c r="D8" s="84"/>
      <c r="E8" s="84"/>
      <c r="F8" s="86"/>
      <c r="G8" s="87"/>
      <c r="H8" s="84"/>
      <c r="I8" s="84"/>
      <c r="J8" s="84"/>
      <c r="K8" s="86"/>
      <c r="L8" s="6"/>
      <c r="M8" s="6"/>
      <c r="N8" s="6"/>
      <c r="O8"/>
      <c r="P8"/>
      <c r="Q8" s="7"/>
      <c r="R8" s="7"/>
      <c r="S8"/>
      <c r="T8"/>
      <c r="U8"/>
      <c r="V8" s="38"/>
      <c r="W8" s="38"/>
      <c r="X8" s="38"/>
      <c r="Y8" s="39"/>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x14ac:dyDescent="0.2">
      <c r="A9" s="88" t="s">
        <v>93</v>
      </c>
      <c r="B9" s="87"/>
      <c r="C9" s="84"/>
      <c r="D9" s="84"/>
      <c r="E9" s="84"/>
      <c r="F9" s="86"/>
      <c r="G9" s="87"/>
      <c r="H9" s="84"/>
      <c r="I9" s="84"/>
      <c r="J9" s="84"/>
      <c r="K9" s="86"/>
      <c r="L9" s="6"/>
      <c r="M9" s="6"/>
      <c r="N9" s="6"/>
      <c r="O9"/>
      <c r="P9"/>
      <c r="Q9" s="7"/>
      <c r="R9" s="7"/>
      <c r="S9"/>
      <c r="T9"/>
      <c r="U9"/>
      <c r="V9" s="38"/>
      <c r="W9" s="38"/>
      <c r="X9" s="38"/>
      <c r="Y9" s="3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x14ac:dyDescent="0.2">
      <c r="A10" s="88" t="s">
        <v>94</v>
      </c>
      <c r="B10" s="87"/>
      <c r="C10" s="84"/>
      <c r="D10" s="84"/>
      <c r="E10" s="84"/>
      <c r="F10" s="86"/>
      <c r="G10" s="87"/>
      <c r="H10" s="84"/>
      <c r="I10" s="84"/>
      <c r="J10" s="84"/>
      <c r="K10" s="86"/>
      <c r="L10" s="6"/>
      <c r="M10" s="6"/>
      <c r="N10" s="6"/>
      <c r="O10"/>
      <c r="P10"/>
      <c r="Q10" s="7"/>
      <c r="R10" s="7"/>
      <c r="S10"/>
      <c r="T10"/>
      <c r="U10"/>
      <c r="V10" s="38"/>
      <c r="W10" s="38"/>
      <c r="X10" s="38"/>
      <c r="Y10" s="39"/>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x14ac:dyDescent="0.2">
      <c r="A11" s="88" t="s">
        <v>95</v>
      </c>
      <c r="B11" s="87"/>
      <c r="C11" s="84"/>
      <c r="D11" s="84"/>
      <c r="E11" s="84"/>
      <c r="F11" s="86"/>
      <c r="G11" s="87"/>
      <c r="H11" s="84"/>
      <c r="I11" s="84"/>
      <c r="J11" s="84"/>
      <c r="K11" s="86"/>
      <c r="L11" s="6"/>
      <c r="M11" s="6"/>
      <c r="N11" s="6"/>
      <c r="O11"/>
      <c r="P11"/>
      <c r="Q11" s="7"/>
      <c r="R11" s="7"/>
      <c r="S11"/>
      <c r="T11"/>
      <c r="U11"/>
      <c r="V11" s="38"/>
      <c r="W11" s="38"/>
      <c r="X11" s="38"/>
      <c r="Y11" s="39"/>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s="7" customFormat="1" ht="15" customHeight="1" x14ac:dyDescent="0.15">
      <c r="A12" s="88" t="s">
        <v>96</v>
      </c>
      <c r="B12" s="87"/>
      <c r="C12" s="84"/>
      <c r="D12" s="84"/>
      <c r="E12" s="84"/>
      <c r="F12" s="86"/>
      <c r="G12" s="87"/>
      <c r="H12" s="84"/>
      <c r="I12" s="84"/>
      <c r="J12" s="84"/>
      <c r="K12" s="86"/>
      <c r="L12" s="6"/>
      <c r="M12" s="6"/>
      <c r="N12" s="6"/>
      <c r="V12" s="38"/>
      <c r="W12" s="38"/>
      <c r="X12" s="38"/>
      <c r="Y12" s="39"/>
    </row>
    <row r="13" spans="1:1024" ht="15" customHeight="1" x14ac:dyDescent="0.2">
      <c r="A13" s="75" t="s">
        <v>97</v>
      </c>
      <c r="B13" s="89">
        <f t="shared" ref="B13:K13" si="0">SUM(B7:B12)</f>
        <v>0</v>
      </c>
      <c r="C13" s="90">
        <f t="shared" si="0"/>
        <v>0</v>
      </c>
      <c r="D13" s="90">
        <f t="shared" si="0"/>
        <v>0</v>
      </c>
      <c r="E13" s="90">
        <f t="shared" si="0"/>
        <v>0</v>
      </c>
      <c r="F13" s="91">
        <f t="shared" si="0"/>
        <v>0</v>
      </c>
      <c r="G13" s="89">
        <f t="shared" si="0"/>
        <v>0</v>
      </c>
      <c r="H13" s="90">
        <f t="shared" si="0"/>
        <v>0</v>
      </c>
      <c r="I13" s="90">
        <f t="shared" si="0"/>
        <v>0</v>
      </c>
      <c r="J13" s="90">
        <f t="shared" si="0"/>
        <v>0</v>
      </c>
      <c r="K13" s="91">
        <f t="shared" si="0"/>
        <v>0</v>
      </c>
      <c r="L13" s="6"/>
      <c r="M13" s="6"/>
      <c r="N13" s="6"/>
      <c r="O13"/>
      <c r="P13"/>
      <c r="Q13" s="7"/>
      <c r="R13" s="7"/>
      <c r="S13"/>
      <c r="T13"/>
      <c r="U13"/>
      <c r="V13" s="38"/>
      <c r="W13" s="38"/>
      <c r="X13" s="38"/>
      <c r="Y13" s="39"/>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30" customHeight="1" x14ac:dyDescent="0.2">
      <c r="A14" s="92" t="s">
        <v>98</v>
      </c>
      <c r="B14" s="93"/>
      <c r="C14" s="93"/>
      <c r="D14" s="93"/>
      <c r="E14" s="93"/>
      <c r="F14" s="93"/>
      <c r="G14" s="93"/>
      <c r="H14" s="93"/>
      <c r="I14" s="93"/>
      <c r="J14" s="93"/>
      <c r="K14" s="93"/>
      <c r="L14" s="6"/>
      <c r="M14" s="6"/>
      <c r="N14" s="6"/>
      <c r="O14"/>
      <c r="P14"/>
      <c r="Q14" s="7"/>
      <c r="R14" s="7"/>
      <c r="S14"/>
      <c r="T14"/>
      <c r="U14"/>
      <c r="V14" s="38"/>
      <c r="W14" s="38"/>
      <c r="X14" s="38"/>
      <c r="Y14" s="39"/>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x14ac:dyDescent="0.2">
      <c r="A15" s="83" t="s">
        <v>91</v>
      </c>
      <c r="B15" s="87"/>
      <c r="C15" s="84"/>
      <c r="D15" s="85"/>
      <c r="E15" s="85"/>
      <c r="F15" s="94"/>
      <c r="G15" s="87"/>
      <c r="H15" s="84"/>
      <c r="I15" s="85"/>
      <c r="J15" s="85"/>
      <c r="K15" s="94"/>
      <c r="L15" s="6"/>
      <c r="M15" s="6"/>
      <c r="N15" s="6"/>
      <c r="O15"/>
      <c r="P15"/>
      <c r="Q15" s="7"/>
      <c r="R15" s="7"/>
      <c r="S15"/>
      <c r="T15"/>
      <c r="U15"/>
      <c r="V15" s="38"/>
      <c r="W15" s="38"/>
      <c r="X15" s="38"/>
      <c r="Y15" s="39"/>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x14ac:dyDescent="0.2">
      <c r="A16" s="88" t="s">
        <v>92</v>
      </c>
      <c r="B16" s="87"/>
      <c r="C16" s="84"/>
      <c r="D16" s="84"/>
      <c r="E16" s="84"/>
      <c r="F16" s="86"/>
      <c r="G16" s="87"/>
      <c r="H16" s="84"/>
      <c r="I16" s="84"/>
      <c r="J16" s="84"/>
      <c r="K16" s="86"/>
      <c r="L16" s="6"/>
      <c r="M16" s="6"/>
      <c r="N16" s="6"/>
      <c r="O16"/>
      <c r="P16"/>
      <c r="Q16" s="7"/>
      <c r="R16" s="7"/>
      <c r="S16"/>
      <c r="T16"/>
      <c r="U16"/>
      <c r="V16" s="38"/>
      <c r="W16" s="38"/>
      <c r="X16" s="38"/>
      <c r="Y16" s="39"/>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x14ac:dyDescent="0.2">
      <c r="A17" s="88" t="s">
        <v>93</v>
      </c>
      <c r="B17" s="87"/>
      <c r="C17" s="84"/>
      <c r="D17" s="84"/>
      <c r="E17" s="85"/>
      <c r="F17" s="94"/>
      <c r="G17" s="95"/>
      <c r="H17" s="84"/>
      <c r="I17" s="85"/>
      <c r="J17" s="85"/>
      <c r="K17" s="94"/>
      <c r="L17" s="6"/>
      <c r="M17" s="6"/>
      <c r="N17" s="6"/>
      <c r="O17"/>
      <c r="P17"/>
      <c r="Q17" s="7"/>
      <c r="R17" s="7"/>
      <c r="S17"/>
      <c r="T17"/>
      <c r="U17"/>
      <c r="V17" s="38"/>
      <c r="W17" s="38"/>
      <c r="X17" s="38"/>
      <c r="Y17" s="39"/>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x14ac:dyDescent="0.2">
      <c r="A18" s="88" t="s">
        <v>94</v>
      </c>
      <c r="B18" s="87"/>
      <c r="C18" s="84"/>
      <c r="D18" s="84"/>
      <c r="E18" s="84"/>
      <c r="F18" s="86"/>
      <c r="G18" s="87"/>
      <c r="H18" s="84"/>
      <c r="I18" s="84"/>
      <c r="J18" s="84"/>
      <c r="K18" s="86"/>
      <c r="L18" s="6"/>
      <c r="M18" s="6"/>
      <c r="N18" s="6"/>
      <c r="O18"/>
      <c r="P18"/>
      <c r="Q18" s="7"/>
      <c r="R18" s="7"/>
      <c r="S18"/>
      <c r="T18"/>
      <c r="U18"/>
      <c r="V18" s="38"/>
      <c r="W18" s="38"/>
      <c r="X18" s="38"/>
      <c r="Y18" s="39"/>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x14ac:dyDescent="0.2">
      <c r="A19" s="88" t="s">
        <v>95</v>
      </c>
      <c r="B19" s="95"/>
      <c r="C19" s="85"/>
      <c r="D19" s="85"/>
      <c r="E19" s="85"/>
      <c r="F19" s="94"/>
      <c r="G19" s="95"/>
      <c r="H19" s="85"/>
      <c r="I19" s="85"/>
      <c r="J19" s="85"/>
      <c r="K19" s="94"/>
      <c r="L19" s="6"/>
      <c r="M19" s="6"/>
      <c r="N19" s="6"/>
      <c r="O19"/>
      <c r="P19"/>
      <c r="Q19" s="7"/>
      <c r="R19" s="7"/>
      <c r="S19"/>
      <c r="T19"/>
      <c r="U19"/>
      <c r="V19" s="38"/>
      <c r="W19" s="38"/>
      <c r="X19" s="38"/>
      <c r="Y19" s="3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x14ac:dyDescent="0.2">
      <c r="A20" s="88" t="s">
        <v>96</v>
      </c>
      <c r="B20" s="87"/>
      <c r="C20" s="84"/>
      <c r="D20" s="84"/>
      <c r="E20" s="84"/>
      <c r="F20" s="86"/>
      <c r="G20" s="87"/>
      <c r="H20" s="84"/>
      <c r="I20" s="84"/>
      <c r="J20" s="84"/>
      <c r="K20" s="86"/>
      <c r="L20" s="6"/>
      <c r="M20" s="6"/>
      <c r="N20" s="6"/>
      <c r="O20"/>
      <c r="P20"/>
      <c r="Q20" s="7"/>
      <c r="R20" s="7"/>
      <c r="S20"/>
      <c r="T20"/>
      <c r="U20"/>
      <c r="V20" s="38"/>
      <c r="W20" s="38"/>
      <c r="X20" s="38"/>
      <c r="Y20" s="39"/>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s="7" customFormat="1" ht="15" customHeight="1" x14ac:dyDescent="0.15">
      <c r="A21" s="75" t="s">
        <v>97</v>
      </c>
      <c r="B21" s="89">
        <f t="shared" ref="B21:K21" si="1">SUM(B15:B20)</f>
        <v>0</v>
      </c>
      <c r="C21" s="90">
        <f t="shared" si="1"/>
        <v>0</v>
      </c>
      <c r="D21" s="90">
        <f t="shared" si="1"/>
        <v>0</v>
      </c>
      <c r="E21" s="90">
        <f t="shared" si="1"/>
        <v>0</v>
      </c>
      <c r="F21" s="91">
        <f t="shared" si="1"/>
        <v>0</v>
      </c>
      <c r="G21" s="89">
        <f t="shared" si="1"/>
        <v>0</v>
      </c>
      <c r="H21" s="90">
        <f t="shared" si="1"/>
        <v>0</v>
      </c>
      <c r="I21" s="90">
        <f t="shared" si="1"/>
        <v>0</v>
      </c>
      <c r="J21" s="90">
        <f t="shared" si="1"/>
        <v>0</v>
      </c>
      <c r="K21" s="91">
        <f t="shared" si="1"/>
        <v>0</v>
      </c>
      <c r="L21" s="6"/>
      <c r="M21" s="6"/>
      <c r="N21" s="6"/>
      <c r="V21" s="38"/>
      <c r="W21" s="38"/>
      <c r="X21" s="38"/>
      <c r="Y21" s="39"/>
    </row>
    <row r="22" spans="1:1024" ht="30" customHeight="1" x14ac:dyDescent="0.2">
      <c r="A22" s="92" t="s">
        <v>99</v>
      </c>
      <c r="B22" s="93"/>
      <c r="C22" s="93"/>
      <c r="D22" s="93"/>
      <c r="E22" s="93"/>
      <c r="F22" s="93"/>
      <c r="G22" s="93"/>
      <c r="H22" s="93"/>
      <c r="I22" s="93"/>
      <c r="J22" s="93"/>
      <c r="K22" s="93"/>
      <c r="L22" s="6"/>
      <c r="M22" s="6"/>
      <c r="N22" s="6"/>
      <c r="O22"/>
      <c r="P22"/>
      <c r="Q22" s="7"/>
      <c r="R22" s="7"/>
      <c r="S22"/>
      <c r="T22"/>
      <c r="U22"/>
      <c r="V22" s="38"/>
      <c r="W22" s="38"/>
      <c r="X22" s="38"/>
      <c r="Y22" s="39"/>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x14ac:dyDescent="0.2">
      <c r="A23" s="83" t="s">
        <v>91</v>
      </c>
      <c r="B23" s="96">
        <f t="shared" ref="B23:B28" si="2">B7+B15</f>
        <v>0</v>
      </c>
      <c r="C23" s="97">
        <f>C7+(C15*'Form 1'!$K$31)</f>
        <v>0</v>
      </c>
      <c r="D23" s="98">
        <f t="shared" ref="D23:G28" si="3">D7+D15</f>
        <v>0</v>
      </c>
      <c r="E23" s="98">
        <f t="shared" si="3"/>
        <v>0</v>
      </c>
      <c r="F23" s="99">
        <f t="shared" si="3"/>
        <v>0</v>
      </c>
      <c r="G23" s="100">
        <f t="shared" si="3"/>
        <v>0</v>
      </c>
      <c r="H23" s="101">
        <f>H7+(H15*'Form 1'!$K$31)</f>
        <v>0</v>
      </c>
      <c r="I23" s="98">
        <f t="shared" ref="I23:K28" si="4">I7+I15</f>
        <v>0</v>
      </c>
      <c r="J23" s="98">
        <f t="shared" si="4"/>
        <v>0</v>
      </c>
      <c r="K23" s="99">
        <f t="shared" si="4"/>
        <v>0</v>
      </c>
      <c r="L23" s="6"/>
      <c r="M23" s="6"/>
      <c r="N23" s="6"/>
      <c r="O23"/>
      <c r="P23"/>
      <c r="Q23" s="7"/>
      <c r="R23" s="7"/>
      <c r="S23"/>
      <c r="T23"/>
      <c r="U23"/>
      <c r="V23" s="38"/>
      <c r="W23" s="38"/>
      <c r="X23" s="38"/>
      <c r="Y23" s="39"/>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x14ac:dyDescent="0.2">
      <c r="A24" s="88" t="s">
        <v>92</v>
      </c>
      <c r="B24" s="96">
        <f t="shared" si="2"/>
        <v>0</v>
      </c>
      <c r="C24" s="97">
        <f>C8+(C16*'Form 1'!$K$31)</f>
        <v>0</v>
      </c>
      <c r="D24" s="97">
        <f t="shared" si="3"/>
        <v>0</v>
      </c>
      <c r="E24" s="97">
        <f t="shared" si="3"/>
        <v>0</v>
      </c>
      <c r="F24" s="102">
        <f t="shared" si="3"/>
        <v>0</v>
      </c>
      <c r="G24" s="96">
        <f t="shared" si="3"/>
        <v>0</v>
      </c>
      <c r="H24" s="97">
        <f>H8+(H16*'Form 1'!$K$31)</f>
        <v>0</v>
      </c>
      <c r="I24" s="97">
        <f t="shared" si="4"/>
        <v>0</v>
      </c>
      <c r="J24" s="97">
        <f t="shared" si="4"/>
        <v>0</v>
      </c>
      <c r="K24" s="102">
        <f t="shared" si="4"/>
        <v>0</v>
      </c>
      <c r="L24" s="6"/>
      <c r="M24" s="6"/>
      <c r="N24" s="6"/>
      <c r="O24"/>
      <c r="P24"/>
      <c r="Q24" s="7"/>
      <c r="R24" s="7"/>
      <c r="S24"/>
      <c r="T24"/>
      <c r="U24"/>
      <c r="V24" s="38"/>
      <c r="W24" s="38"/>
      <c r="X24" s="38"/>
      <c r="Y24" s="39"/>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x14ac:dyDescent="0.2">
      <c r="A25" s="88" t="s">
        <v>93</v>
      </c>
      <c r="B25" s="100">
        <f t="shared" si="2"/>
        <v>0</v>
      </c>
      <c r="C25" s="97">
        <f>C9+(C17*'Form 1'!$K$31)</f>
        <v>0</v>
      </c>
      <c r="D25" s="98">
        <f t="shared" si="3"/>
        <v>0</v>
      </c>
      <c r="E25" s="98">
        <f t="shared" si="3"/>
        <v>0</v>
      </c>
      <c r="F25" s="99">
        <f t="shared" si="3"/>
        <v>0</v>
      </c>
      <c r="G25" s="100">
        <f t="shared" si="3"/>
        <v>0</v>
      </c>
      <c r="H25" s="97">
        <f>H9+(H17*'Form 1'!$K$31)</f>
        <v>0</v>
      </c>
      <c r="I25" s="98">
        <f t="shared" si="4"/>
        <v>0</v>
      </c>
      <c r="J25" s="98">
        <f t="shared" si="4"/>
        <v>0</v>
      </c>
      <c r="K25" s="99">
        <f t="shared" si="4"/>
        <v>0</v>
      </c>
      <c r="L25" s="6"/>
      <c r="M25" s="6"/>
      <c r="N25" s="6"/>
      <c r="O25"/>
      <c r="P25"/>
      <c r="Q25" s="7"/>
      <c r="R25" s="7"/>
      <c r="S25"/>
      <c r="T25"/>
      <c r="U25"/>
      <c r="V25" s="38"/>
      <c r="W25" s="38"/>
      <c r="X25" s="38"/>
      <c r="Y25" s="39"/>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x14ac:dyDescent="0.2">
      <c r="A26" s="88" t="s">
        <v>94</v>
      </c>
      <c r="B26" s="96">
        <f t="shared" si="2"/>
        <v>0</v>
      </c>
      <c r="C26" s="97">
        <f>C10+(C18*'Form 1'!$K$31)</f>
        <v>0</v>
      </c>
      <c r="D26" s="97">
        <f t="shared" si="3"/>
        <v>0</v>
      </c>
      <c r="E26" s="97">
        <f t="shared" si="3"/>
        <v>0</v>
      </c>
      <c r="F26" s="102">
        <f t="shared" si="3"/>
        <v>0</v>
      </c>
      <c r="G26" s="96">
        <f t="shared" si="3"/>
        <v>0</v>
      </c>
      <c r="H26" s="97">
        <f>H10+(H18*'Form 1'!$K$31)</f>
        <v>0</v>
      </c>
      <c r="I26" s="97">
        <f t="shared" si="4"/>
        <v>0</v>
      </c>
      <c r="J26" s="97">
        <f t="shared" si="4"/>
        <v>0</v>
      </c>
      <c r="K26" s="102">
        <f t="shared" si="4"/>
        <v>0</v>
      </c>
      <c r="L26" s="6"/>
      <c r="M26" s="6"/>
      <c r="N26" s="6"/>
      <c r="O26"/>
      <c r="P26"/>
      <c r="Q26" s="7"/>
      <c r="R26" s="7"/>
      <c r="S26"/>
      <c r="T26"/>
      <c r="U26"/>
      <c r="V26" s="38"/>
      <c r="W26" s="38"/>
      <c r="X26" s="38"/>
      <c r="Y26" s="39"/>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x14ac:dyDescent="0.2">
      <c r="A27" s="88" t="s">
        <v>95</v>
      </c>
      <c r="B27" s="100">
        <f t="shared" si="2"/>
        <v>0</v>
      </c>
      <c r="C27" s="97">
        <f>C11+(C19*'Form 1'!$K$31)</f>
        <v>0</v>
      </c>
      <c r="D27" s="98">
        <f t="shared" si="3"/>
        <v>0</v>
      </c>
      <c r="E27" s="98">
        <f t="shared" si="3"/>
        <v>0</v>
      </c>
      <c r="F27" s="99">
        <f t="shared" si="3"/>
        <v>0</v>
      </c>
      <c r="G27" s="100">
        <f t="shared" si="3"/>
        <v>0</v>
      </c>
      <c r="H27" s="97">
        <f>H11+(H19*'Form 1'!$K$31)</f>
        <v>0</v>
      </c>
      <c r="I27" s="98">
        <f t="shared" si="4"/>
        <v>0</v>
      </c>
      <c r="J27" s="98">
        <f t="shared" si="4"/>
        <v>0</v>
      </c>
      <c r="K27" s="99">
        <f t="shared" si="4"/>
        <v>0</v>
      </c>
      <c r="L27" s="6"/>
      <c r="M27" s="6"/>
      <c r="N27" s="6"/>
      <c r="O27"/>
      <c r="P27"/>
      <c r="Q27" s="7"/>
      <c r="R27" s="7"/>
      <c r="S27"/>
      <c r="T27"/>
      <c r="U27"/>
      <c r="V27" s="38"/>
      <c r="W27" s="38"/>
      <c r="X27" s="38"/>
      <c r="Y27" s="39"/>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x14ac:dyDescent="0.2">
      <c r="A28" s="88" t="s">
        <v>96</v>
      </c>
      <c r="B28" s="96">
        <f t="shared" si="2"/>
        <v>0</v>
      </c>
      <c r="C28" s="97">
        <f>C12+(C20*'Form 1'!$K$31)</f>
        <v>0</v>
      </c>
      <c r="D28" s="97">
        <f t="shared" si="3"/>
        <v>0</v>
      </c>
      <c r="E28" s="97">
        <f t="shared" si="3"/>
        <v>0</v>
      </c>
      <c r="F28" s="102">
        <f t="shared" si="3"/>
        <v>0</v>
      </c>
      <c r="G28" s="96">
        <f t="shared" si="3"/>
        <v>0</v>
      </c>
      <c r="H28" s="97">
        <f>H12+(H20*'Form 1'!$K$31)</f>
        <v>0</v>
      </c>
      <c r="I28" s="97">
        <f t="shared" si="4"/>
        <v>0</v>
      </c>
      <c r="J28" s="97">
        <f t="shared" si="4"/>
        <v>0</v>
      </c>
      <c r="K28" s="102">
        <f t="shared" si="4"/>
        <v>0</v>
      </c>
      <c r="L28" s="6"/>
      <c r="M28" s="6"/>
      <c r="N28" s="6"/>
      <c r="O28"/>
      <c r="P28"/>
      <c r="Q28" s="7"/>
      <c r="R28" s="7"/>
      <c r="S28"/>
      <c r="T28"/>
      <c r="U28"/>
      <c r="V28" s="38"/>
      <c r="W28" s="38"/>
      <c r="X28" s="38"/>
      <c r="Y28" s="39"/>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x14ac:dyDescent="0.2">
      <c r="A29" s="75" t="s">
        <v>97</v>
      </c>
      <c r="B29" s="89">
        <f>SUM(B23:B28)</f>
        <v>0</v>
      </c>
      <c r="C29" s="103">
        <f>C13+(C21*'Form 1'!$K$31)</f>
        <v>0</v>
      </c>
      <c r="D29" s="90">
        <f>SUM(D23:D28)</f>
        <v>0</v>
      </c>
      <c r="E29" s="90">
        <f>SUM(E23:E28)</f>
        <v>0</v>
      </c>
      <c r="F29" s="91">
        <f>SUM(F23:F28)</f>
        <v>0</v>
      </c>
      <c r="G29" s="89">
        <f>SUM(G23:G28)</f>
        <v>0</v>
      </c>
      <c r="H29" s="103">
        <f>H13+(H21*'Form 1'!$K$31)</f>
        <v>0</v>
      </c>
      <c r="I29" s="90">
        <f>SUM(I23:I28)</f>
        <v>0</v>
      </c>
      <c r="J29" s="90">
        <f>SUM(J23:J28)</f>
        <v>0</v>
      </c>
      <c r="K29" s="91">
        <f>SUM(K23:K28)</f>
        <v>0</v>
      </c>
      <c r="L29" s="6"/>
      <c r="M29" s="6"/>
      <c r="N29" s="6"/>
      <c r="O29"/>
      <c r="P29"/>
      <c r="Q29" s="7"/>
      <c r="R29" s="7"/>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6"/>
      <c r="B30" s="6"/>
      <c r="C30" s="6"/>
      <c r="D30" s="6"/>
      <c r="E30" s="6"/>
      <c r="F30" s="6"/>
      <c r="G30" s="6"/>
      <c r="H30" s="6"/>
      <c r="I30" s="6"/>
      <c r="J30" s="6"/>
      <c r="K30" s="6"/>
      <c r="L30" s="6"/>
      <c r="M30" s="6"/>
      <c r="N30" s="6"/>
      <c r="O30"/>
      <c r="P30"/>
      <c r="Q30" s="7"/>
      <c r="R30" s="7"/>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s="61" customFormat="1" ht="31.5" customHeight="1" x14ac:dyDescent="0.15">
      <c r="A31" s="411"/>
      <c r="B31" s="411"/>
      <c r="C31" s="411"/>
      <c r="D31" s="411"/>
      <c r="E31" s="411"/>
      <c r="F31" s="411"/>
      <c r="G31" s="411"/>
      <c r="H31" s="411"/>
      <c r="I31" s="411"/>
      <c r="J31" s="411"/>
      <c r="K31" s="411"/>
      <c r="L31" s="6"/>
      <c r="M31" s="6"/>
      <c r="N31" s="6"/>
      <c r="O31" s="7"/>
      <c r="P31" s="7"/>
      <c r="Q31" s="7"/>
      <c r="R31" s="7"/>
    </row>
    <row r="32" spans="1:1024" ht="13.5" customHeight="1" x14ac:dyDescent="0.2">
      <c r="A32" s="65" t="s">
        <v>301</v>
      </c>
      <c r="B32" s="104"/>
      <c r="C32" s="104"/>
      <c r="D32" s="6"/>
      <c r="E32" s="6"/>
      <c r="F32" s="6"/>
      <c r="G32" s="6"/>
      <c r="H32" s="6"/>
      <c r="I32" s="6"/>
      <c r="J32" s="6"/>
      <c r="K32" s="6"/>
      <c r="L32" s="6"/>
      <c r="M32" s="6"/>
      <c r="N32" s="6"/>
      <c r="Q32" s="7"/>
      <c r="R32" s="7"/>
    </row>
    <row r="33" spans="1:18" ht="21.75" customHeight="1" x14ac:dyDescent="0.2">
      <c r="A33" s="105" t="s">
        <v>100</v>
      </c>
      <c r="B33" s="104"/>
      <c r="C33" s="106"/>
      <c r="D33" s="6"/>
      <c r="E33" s="6"/>
      <c r="F33" s="6"/>
      <c r="G33" s="6"/>
      <c r="H33" s="6"/>
      <c r="I33" s="6"/>
      <c r="J33" s="6"/>
      <c r="K33" s="6"/>
      <c r="L33" s="6"/>
      <c r="M33" s="6"/>
      <c r="N33" s="6"/>
      <c r="Q33" s="7"/>
      <c r="R33" s="7"/>
    </row>
    <row r="34" spans="1:18" ht="12" customHeight="1" x14ac:dyDescent="0.2">
      <c r="A34" s="107"/>
      <c r="B34" s="104"/>
      <c r="C34" s="104"/>
      <c r="D34" s="6"/>
      <c r="E34" s="6"/>
      <c r="F34" s="6"/>
      <c r="G34" s="6"/>
      <c r="H34" s="6"/>
      <c r="I34" s="6"/>
      <c r="J34" s="6"/>
      <c r="K34" s="6"/>
      <c r="L34" s="6"/>
      <c r="M34" s="6"/>
      <c r="N34" s="6"/>
      <c r="Q34" s="7"/>
      <c r="R34" s="7"/>
    </row>
    <row r="35" spans="1:18" ht="12" customHeight="1" x14ac:dyDescent="0.2">
      <c r="A35" s="107" t="s">
        <v>101</v>
      </c>
      <c r="B35" s="104"/>
      <c r="C35" s="104"/>
      <c r="D35" s="6"/>
      <c r="E35" s="6"/>
      <c r="F35" s="6"/>
      <c r="G35" s="6"/>
      <c r="H35" s="6"/>
      <c r="I35" s="6"/>
      <c r="J35" s="6"/>
      <c r="K35" s="6"/>
      <c r="L35" s="6"/>
      <c r="M35" s="6"/>
      <c r="N35" s="6"/>
      <c r="Q35" s="7"/>
      <c r="R35" s="7"/>
    </row>
    <row r="36" spans="1:18" ht="69" customHeight="1" x14ac:dyDescent="0.2">
      <c r="A36" s="405" t="s">
        <v>102</v>
      </c>
      <c r="B36" s="405"/>
      <c r="C36" s="405"/>
      <c r="D36" s="405"/>
      <c r="E36" s="405"/>
      <c r="F36" s="405"/>
      <c r="G36" s="405"/>
      <c r="H36" s="405"/>
      <c r="I36" s="405"/>
      <c r="J36" s="405"/>
      <c r="K36" s="405"/>
      <c r="L36" s="6"/>
      <c r="M36" s="6"/>
      <c r="N36" s="6"/>
      <c r="Q36" s="7"/>
      <c r="R36" s="7"/>
    </row>
    <row r="37" spans="1:18" ht="69.75" customHeight="1" x14ac:dyDescent="0.2">
      <c r="A37" s="405" t="s">
        <v>103</v>
      </c>
      <c r="B37" s="405"/>
      <c r="C37" s="405"/>
      <c r="D37" s="405"/>
      <c r="E37" s="405"/>
      <c r="F37" s="405"/>
      <c r="G37" s="405"/>
      <c r="H37" s="405"/>
      <c r="I37" s="405"/>
      <c r="J37" s="405"/>
      <c r="K37" s="405"/>
      <c r="L37" s="6"/>
      <c r="M37" s="6"/>
      <c r="N37" s="6"/>
      <c r="Q37" s="7"/>
      <c r="R37" s="7"/>
    </row>
    <row r="38" spans="1:18" ht="45.75" customHeight="1" x14ac:dyDescent="0.2">
      <c r="A38" s="404" t="s">
        <v>104</v>
      </c>
      <c r="B38" s="404"/>
      <c r="C38" s="404"/>
      <c r="D38" s="404"/>
      <c r="E38" s="404"/>
      <c r="F38" s="404"/>
      <c r="G38" s="404"/>
      <c r="H38" s="404"/>
      <c r="I38" s="404"/>
      <c r="J38" s="404"/>
      <c r="K38" s="404"/>
      <c r="L38" s="6"/>
      <c r="M38" s="6"/>
      <c r="N38" s="6"/>
      <c r="Q38" s="7"/>
      <c r="R38" s="7"/>
    </row>
    <row r="39" spans="1:18" ht="65.25" customHeight="1" x14ac:dyDescent="0.2">
      <c r="A39" s="404" t="s">
        <v>105</v>
      </c>
      <c r="B39" s="404"/>
      <c r="C39" s="404"/>
      <c r="D39" s="404"/>
      <c r="E39" s="404"/>
      <c r="F39" s="404"/>
      <c r="G39" s="404"/>
      <c r="H39" s="404"/>
      <c r="I39" s="404"/>
      <c r="J39" s="404"/>
      <c r="K39" s="404"/>
      <c r="L39" s="6"/>
      <c r="M39" s="6"/>
      <c r="N39" s="6"/>
      <c r="Q39"/>
      <c r="R39"/>
    </row>
    <row r="40" spans="1:18" ht="38.25" customHeight="1" x14ac:dyDescent="0.2">
      <c r="A40" s="407" t="s">
        <v>106</v>
      </c>
      <c r="B40" s="407"/>
      <c r="C40" s="407"/>
      <c r="D40" s="407"/>
      <c r="E40" s="407"/>
      <c r="F40" s="407"/>
      <c r="G40" s="407"/>
      <c r="H40" s="407"/>
      <c r="I40" s="407"/>
      <c r="J40" s="407"/>
      <c r="K40" s="407"/>
      <c r="L40" s="6"/>
      <c r="M40" s="6"/>
      <c r="N40" s="6"/>
      <c r="Q40"/>
      <c r="R40"/>
    </row>
    <row r="41" spans="1:18" ht="73.5" customHeight="1" x14ac:dyDescent="0.2">
      <c r="A41" s="403" t="s">
        <v>107</v>
      </c>
      <c r="B41" s="403"/>
      <c r="C41" s="403"/>
      <c r="D41" s="403"/>
      <c r="E41" s="403"/>
      <c r="F41" s="403"/>
      <c r="G41" s="403"/>
      <c r="H41" s="403"/>
      <c r="I41" s="403"/>
      <c r="J41" s="403"/>
      <c r="K41" s="403"/>
      <c r="L41" s="6"/>
      <c r="M41" s="6"/>
      <c r="N41" s="6"/>
      <c r="Q41"/>
      <c r="R41"/>
    </row>
    <row r="42" spans="1:18" ht="42.75" customHeight="1" x14ac:dyDescent="0.2">
      <c r="A42" s="403" t="s">
        <v>108</v>
      </c>
      <c r="B42" s="403"/>
      <c r="C42" s="403"/>
      <c r="D42" s="403"/>
      <c r="E42" s="403"/>
      <c r="F42" s="403"/>
      <c r="G42" s="403"/>
      <c r="H42" s="403"/>
      <c r="I42" s="403"/>
      <c r="J42" s="403"/>
      <c r="K42" s="403"/>
      <c r="L42" s="6"/>
      <c r="M42" s="6"/>
      <c r="N42" s="6"/>
      <c r="Q42"/>
      <c r="R42"/>
    </row>
    <row r="43" spans="1:18" ht="62.25" customHeight="1" x14ac:dyDescent="0.2">
      <c r="A43" s="404" t="s">
        <v>109</v>
      </c>
      <c r="B43" s="404"/>
      <c r="C43" s="404"/>
      <c r="D43" s="404"/>
      <c r="E43" s="404"/>
      <c r="F43" s="404"/>
      <c r="G43" s="404"/>
      <c r="H43" s="404"/>
      <c r="I43" s="404"/>
      <c r="J43" s="404"/>
      <c r="K43" s="404"/>
      <c r="L43" s="6"/>
      <c r="M43" s="6"/>
      <c r="N43" s="6"/>
      <c r="Q43"/>
      <c r="R43"/>
    </row>
    <row r="44" spans="1:18" ht="126.75" customHeight="1" x14ac:dyDescent="0.2">
      <c r="A44" s="405" t="s">
        <v>110</v>
      </c>
      <c r="B44" s="405"/>
      <c r="C44" s="405"/>
      <c r="D44" s="405"/>
      <c r="E44" s="405"/>
      <c r="F44" s="405"/>
      <c r="G44" s="405"/>
      <c r="H44" s="405"/>
      <c r="I44" s="405"/>
      <c r="J44" s="405"/>
      <c r="K44" s="405"/>
      <c r="L44" s="6"/>
      <c r="M44" s="6"/>
      <c r="N44" s="6"/>
      <c r="Q44"/>
      <c r="R44"/>
    </row>
    <row r="45" spans="1:18" ht="14" customHeight="1" x14ac:dyDescent="0.2">
      <c r="A45" s="108"/>
      <c r="B45" s="104"/>
      <c r="C45" s="104"/>
      <c r="D45" s="6"/>
      <c r="E45" s="6"/>
      <c r="F45" s="6"/>
      <c r="G45" s="6"/>
      <c r="H45" s="6"/>
      <c r="I45" s="6"/>
      <c r="J45" s="6"/>
      <c r="K45" s="6"/>
      <c r="L45" s="6"/>
      <c r="M45" s="6"/>
      <c r="N45" s="6"/>
      <c r="Q45"/>
      <c r="R45"/>
    </row>
    <row r="46" spans="1:18" ht="15" customHeight="1" x14ac:dyDescent="0.2">
      <c r="A46" s="107" t="s">
        <v>111</v>
      </c>
      <c r="B46" s="6"/>
      <c r="C46" s="104"/>
      <c r="D46" s="104"/>
      <c r="E46" s="6"/>
      <c r="F46" s="6"/>
      <c r="G46" s="6"/>
      <c r="H46" s="6"/>
      <c r="I46" s="6"/>
      <c r="J46" s="6"/>
      <c r="K46" s="6"/>
      <c r="L46" s="6"/>
      <c r="M46" s="6"/>
      <c r="N46" s="6"/>
      <c r="Q46"/>
      <c r="R46"/>
    </row>
    <row r="47" spans="1:18" ht="14" customHeight="1" x14ac:dyDescent="0.2">
      <c r="A47" s="406" t="s">
        <v>112</v>
      </c>
      <c r="B47" s="406"/>
      <c r="C47" s="406"/>
      <c r="D47" s="109" t="s">
        <v>113</v>
      </c>
      <c r="E47" s="109" t="s">
        <v>114</v>
      </c>
      <c r="F47" s="6"/>
      <c r="G47" s="6"/>
      <c r="H47" s="6"/>
      <c r="I47" s="6"/>
      <c r="J47" s="6"/>
      <c r="K47" s="6"/>
      <c r="L47" s="6"/>
      <c r="M47" s="6"/>
      <c r="N47" s="6"/>
      <c r="Q47"/>
      <c r="R47"/>
    </row>
    <row r="48" spans="1:18" ht="38.25" customHeight="1" x14ac:dyDescent="0.2">
      <c r="A48" s="401" t="s">
        <v>115</v>
      </c>
      <c r="B48" s="401"/>
      <c r="C48" s="401"/>
      <c r="D48" s="110" t="s">
        <v>116</v>
      </c>
      <c r="E48" s="110" t="s">
        <v>116</v>
      </c>
      <c r="F48" s="6"/>
      <c r="G48" s="6"/>
      <c r="H48" s="6"/>
      <c r="I48" s="6"/>
      <c r="J48" s="6"/>
      <c r="K48" s="6"/>
      <c r="L48" s="6"/>
      <c r="M48" s="6"/>
      <c r="N48" s="6"/>
      <c r="Q48"/>
      <c r="R48"/>
    </row>
    <row r="49" spans="1:18" ht="36" customHeight="1" x14ac:dyDescent="0.2">
      <c r="A49" s="400" t="s">
        <v>117</v>
      </c>
      <c r="B49" s="400"/>
      <c r="C49" s="400"/>
      <c r="D49" s="111" t="s">
        <v>118</v>
      </c>
      <c r="E49" s="111" t="s">
        <v>116</v>
      </c>
      <c r="F49" s="6"/>
      <c r="G49" s="6"/>
      <c r="H49" s="6"/>
      <c r="I49" s="6"/>
      <c r="J49" s="6"/>
      <c r="K49" s="6"/>
      <c r="L49" s="6"/>
      <c r="M49" s="6"/>
      <c r="N49" s="6"/>
      <c r="Q49"/>
      <c r="R49"/>
    </row>
    <row r="50" spans="1:18" ht="34.5" customHeight="1" x14ac:dyDescent="0.2">
      <c r="A50" s="401" t="s">
        <v>119</v>
      </c>
      <c r="B50" s="401"/>
      <c r="C50" s="401"/>
      <c r="D50" s="110" t="s">
        <v>116</v>
      </c>
      <c r="E50" s="110" t="s">
        <v>116</v>
      </c>
      <c r="F50" s="6"/>
      <c r="G50" s="6"/>
      <c r="H50" s="6"/>
      <c r="I50" s="6"/>
      <c r="J50" s="6"/>
      <c r="K50" s="6"/>
      <c r="L50" s="6"/>
      <c r="M50" s="6"/>
      <c r="N50" s="6"/>
      <c r="Q50"/>
      <c r="R50"/>
    </row>
    <row r="51" spans="1:18" ht="45" customHeight="1" x14ac:dyDescent="0.2">
      <c r="A51" s="400" t="s">
        <v>120</v>
      </c>
      <c r="B51" s="400"/>
      <c r="C51" s="400"/>
      <c r="D51" s="111" t="s">
        <v>116</v>
      </c>
      <c r="E51" s="111" t="s">
        <v>118</v>
      </c>
      <c r="F51" s="6"/>
      <c r="G51" s="6"/>
      <c r="H51" s="6"/>
      <c r="I51" s="6"/>
      <c r="J51" s="6"/>
      <c r="K51" s="6"/>
      <c r="L51" s="6"/>
      <c r="M51" s="6"/>
      <c r="N51" s="6"/>
      <c r="Q51"/>
      <c r="R51"/>
    </row>
    <row r="52" spans="1:18" ht="32.25" customHeight="1" x14ac:dyDescent="0.2">
      <c r="A52" s="401" t="s">
        <v>121</v>
      </c>
      <c r="B52" s="401"/>
      <c r="C52" s="401"/>
      <c r="D52" s="110" t="s">
        <v>116</v>
      </c>
      <c r="E52" s="110" t="s">
        <v>118</v>
      </c>
      <c r="F52" s="6"/>
      <c r="G52" s="6"/>
      <c r="H52" s="6"/>
      <c r="I52" s="6"/>
      <c r="J52" s="6"/>
      <c r="K52" s="6"/>
      <c r="L52" s="6"/>
      <c r="M52" s="6"/>
      <c r="N52" s="6"/>
      <c r="Q52"/>
      <c r="R52"/>
    </row>
    <row r="53" spans="1:18" ht="36.75" customHeight="1" x14ac:dyDescent="0.2">
      <c r="A53" s="400" t="s">
        <v>122</v>
      </c>
      <c r="B53" s="400"/>
      <c r="C53" s="400"/>
      <c r="D53" s="111" t="s">
        <v>116</v>
      </c>
      <c r="E53" s="111" t="s">
        <v>116</v>
      </c>
      <c r="F53" s="6"/>
      <c r="G53" s="6"/>
      <c r="H53" s="6"/>
      <c r="I53" s="6"/>
      <c r="J53" s="6"/>
      <c r="K53" s="6"/>
      <c r="L53" s="6"/>
      <c r="M53" s="6"/>
      <c r="N53" s="6"/>
      <c r="Q53"/>
      <c r="R53"/>
    </row>
    <row r="54" spans="1:18" ht="115.5" customHeight="1" x14ac:dyDescent="0.2">
      <c r="A54" s="401" t="s">
        <v>123</v>
      </c>
      <c r="B54" s="401"/>
      <c r="C54" s="401"/>
      <c r="D54" s="110" t="s">
        <v>116</v>
      </c>
      <c r="E54" s="110" t="s">
        <v>116</v>
      </c>
      <c r="F54" s="6"/>
      <c r="G54" s="6"/>
      <c r="H54" s="6"/>
      <c r="I54" s="6"/>
      <c r="J54" s="6"/>
      <c r="K54" s="6"/>
      <c r="L54" s="6"/>
      <c r="M54" s="6"/>
      <c r="N54" s="6"/>
      <c r="Q54"/>
      <c r="R54"/>
    </row>
    <row r="55" spans="1:18" ht="60" customHeight="1" x14ac:dyDescent="0.2">
      <c r="A55" s="400" t="s">
        <v>124</v>
      </c>
      <c r="B55" s="400"/>
      <c r="C55" s="400"/>
      <c r="D55" s="111" t="s">
        <v>116</v>
      </c>
      <c r="E55" s="111" t="s">
        <v>116</v>
      </c>
      <c r="F55" s="6"/>
      <c r="G55" s="6"/>
      <c r="H55" s="6"/>
      <c r="I55" s="6"/>
      <c r="J55" s="6"/>
      <c r="K55" s="6"/>
      <c r="L55" s="6"/>
      <c r="M55" s="6"/>
      <c r="N55" s="6"/>
      <c r="Q55"/>
      <c r="R55"/>
    </row>
    <row r="56" spans="1:18" ht="14" customHeight="1" x14ac:dyDescent="0.2">
      <c r="A56" s="108"/>
      <c r="B56" s="104"/>
      <c r="C56" s="104"/>
      <c r="D56" s="6"/>
      <c r="E56" s="6"/>
      <c r="F56" s="6"/>
      <c r="G56" s="6"/>
      <c r="H56" s="6"/>
      <c r="I56" s="6"/>
      <c r="J56" s="6"/>
      <c r="K56" s="6"/>
      <c r="L56" s="6"/>
      <c r="M56" s="6"/>
      <c r="N56" s="6"/>
      <c r="Q56"/>
      <c r="R56"/>
    </row>
    <row r="57" spans="1:18" ht="54.75" customHeight="1" x14ac:dyDescent="0.2">
      <c r="A57" s="402" t="s">
        <v>125</v>
      </c>
      <c r="B57" s="402"/>
      <c r="C57" s="402"/>
      <c r="D57" s="402"/>
      <c r="E57" s="402"/>
      <c r="F57" s="402"/>
      <c r="G57" s="402"/>
      <c r="H57" s="402"/>
      <c r="I57" s="402"/>
      <c r="J57" s="402"/>
      <c r="K57" s="402"/>
      <c r="L57" s="6"/>
      <c r="M57" s="6"/>
      <c r="N57" s="6"/>
      <c r="Q57"/>
      <c r="R57"/>
    </row>
    <row r="58" spans="1:18" ht="39.75" customHeight="1" x14ac:dyDescent="0.2">
      <c r="A58" s="402" t="s">
        <v>126</v>
      </c>
      <c r="B58" s="402"/>
      <c r="C58" s="402"/>
      <c r="D58" s="402"/>
      <c r="E58" s="402"/>
      <c r="F58" s="402"/>
      <c r="G58" s="402"/>
      <c r="H58" s="402"/>
      <c r="I58" s="402"/>
      <c r="J58" s="402"/>
      <c r="K58" s="402"/>
      <c r="L58" s="6"/>
      <c r="M58" s="6"/>
      <c r="N58" s="6"/>
      <c r="Q58"/>
      <c r="R58"/>
    </row>
    <row r="59" spans="1:18" ht="31.5" customHeight="1" x14ac:dyDescent="0.2">
      <c r="A59" s="399" t="s">
        <v>302</v>
      </c>
      <c r="B59" s="399"/>
      <c r="C59" s="399"/>
      <c r="D59" s="399"/>
      <c r="E59" s="399"/>
      <c r="F59" s="399"/>
      <c r="G59" s="399"/>
      <c r="H59" s="399"/>
      <c r="I59" s="399"/>
      <c r="J59" s="399"/>
      <c r="K59" s="399"/>
      <c r="L59" s="6"/>
      <c r="M59" s="6"/>
      <c r="N59" s="6"/>
      <c r="Q59"/>
      <c r="R59"/>
    </row>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81" ht="12" customHeight="1" x14ac:dyDescent="0.2"/>
    <row r="1082" ht="12" customHeight="1" x14ac:dyDescent="0.2"/>
    <row r="1083" ht="12" customHeight="1" x14ac:dyDescent="0.2"/>
    <row r="1084" ht="12" customHeight="1" x14ac:dyDescent="0.2"/>
    <row r="1085" ht="12" customHeight="1" x14ac:dyDescent="0.2"/>
    <row r="1086" ht="12" customHeight="1" x14ac:dyDescent="0.2"/>
    <row r="1087" ht="12" customHeight="1" x14ac:dyDescent="0.2"/>
    <row r="1088" ht="12" customHeight="1" x14ac:dyDescent="0.2"/>
    <row r="1089" ht="12" customHeight="1" x14ac:dyDescent="0.2"/>
    <row r="1090" ht="12" customHeight="1" x14ac:dyDescent="0.2"/>
    <row r="1091" ht="12" customHeight="1" x14ac:dyDescent="0.2"/>
    <row r="1092" ht="12" customHeight="1" x14ac:dyDescent="0.2"/>
    <row r="1093" ht="12" customHeight="1" x14ac:dyDescent="0.2"/>
    <row r="1094" ht="12" customHeight="1" x14ac:dyDescent="0.2"/>
    <row r="1095" ht="12" customHeight="1" x14ac:dyDescent="0.2"/>
    <row r="1096" ht="12" customHeight="1" x14ac:dyDescent="0.2"/>
    <row r="1097" ht="12" customHeight="1" x14ac:dyDescent="0.2"/>
    <row r="1098" ht="12" customHeight="1" x14ac:dyDescent="0.2"/>
    <row r="1099" ht="12" customHeight="1" x14ac:dyDescent="0.2"/>
    <row r="1100" ht="12" customHeight="1" x14ac:dyDescent="0.2"/>
    <row r="1101" ht="12" customHeight="1" x14ac:dyDescent="0.2"/>
    <row r="1102" ht="12" customHeight="1" x14ac:dyDescent="0.2"/>
    <row r="1103" ht="12" customHeight="1" x14ac:dyDescent="0.2"/>
    <row r="1104" ht="12" customHeight="1" x14ac:dyDescent="0.2"/>
    <row r="1105" ht="12" customHeight="1" x14ac:dyDescent="0.2"/>
    <row r="1106" ht="12" customHeight="1" x14ac:dyDescent="0.2"/>
    <row r="1107" ht="12" customHeight="1" x14ac:dyDescent="0.2"/>
    <row r="1108" ht="12" customHeight="1" x14ac:dyDescent="0.2"/>
    <row r="1109" ht="12" customHeight="1" x14ac:dyDescent="0.2"/>
    <row r="1110" ht="12" customHeight="1" x14ac:dyDescent="0.2"/>
    <row r="1111" ht="12" customHeight="1" x14ac:dyDescent="0.2"/>
    <row r="1112" ht="12" customHeight="1" x14ac:dyDescent="0.2"/>
    <row r="1113" ht="12" customHeight="1" x14ac:dyDescent="0.2"/>
    <row r="1114" ht="12" customHeight="1" x14ac:dyDescent="0.2"/>
    <row r="1115" ht="12" customHeight="1" x14ac:dyDescent="0.2"/>
    <row r="1116" ht="12" customHeight="1" x14ac:dyDescent="0.2"/>
    <row r="1117" ht="12" customHeight="1" x14ac:dyDescent="0.2"/>
    <row r="1118" ht="12" customHeight="1" x14ac:dyDescent="0.2"/>
    <row r="1119" ht="12" customHeight="1" x14ac:dyDescent="0.2"/>
    <row r="1120" ht="12" customHeight="1" x14ac:dyDescent="0.2"/>
    <row r="1121" ht="12" customHeight="1" x14ac:dyDescent="0.2"/>
    <row r="1122" ht="12" customHeight="1" x14ac:dyDescent="0.2"/>
    <row r="1123" ht="12" customHeight="1" x14ac:dyDescent="0.2"/>
    <row r="1124" ht="12" customHeight="1" x14ac:dyDescent="0.2"/>
    <row r="1125" ht="12" customHeight="1" x14ac:dyDescent="0.2"/>
    <row r="1126" ht="12" customHeight="1" x14ac:dyDescent="0.2"/>
    <row r="1127" ht="12" customHeight="1" x14ac:dyDescent="0.2"/>
    <row r="1128" ht="12" customHeight="1" x14ac:dyDescent="0.2"/>
    <row r="1129" ht="12" customHeight="1" x14ac:dyDescent="0.2"/>
    <row r="1130" ht="12" customHeight="1" x14ac:dyDescent="0.2"/>
    <row r="1131" ht="12" customHeight="1" x14ac:dyDescent="0.2"/>
    <row r="1132" ht="12" customHeight="1" x14ac:dyDescent="0.2"/>
    <row r="1133" ht="12" customHeight="1" x14ac:dyDescent="0.2"/>
    <row r="1134" ht="12" customHeight="1" x14ac:dyDescent="0.2"/>
    <row r="1135" ht="12" customHeight="1" x14ac:dyDescent="0.2"/>
    <row r="1136" ht="12" customHeight="1" x14ac:dyDescent="0.2"/>
    <row r="1137" ht="12" customHeight="1" x14ac:dyDescent="0.2"/>
    <row r="1138" ht="12" customHeight="1" x14ac:dyDescent="0.2"/>
    <row r="1139" ht="12" customHeight="1" x14ac:dyDescent="0.2"/>
    <row r="1140" ht="12" customHeight="1" x14ac:dyDescent="0.2"/>
    <row r="1141" ht="12" customHeight="1" x14ac:dyDescent="0.2"/>
    <row r="1142" ht="12" customHeight="1" x14ac:dyDescent="0.2"/>
    <row r="1143" ht="12" customHeight="1" x14ac:dyDescent="0.2"/>
    <row r="1144" ht="12" customHeight="1" x14ac:dyDescent="0.2"/>
    <row r="1145" ht="12" customHeight="1" x14ac:dyDescent="0.2"/>
    <row r="1146" ht="12" customHeight="1" x14ac:dyDescent="0.2"/>
    <row r="1147" ht="12" customHeight="1" x14ac:dyDescent="0.2"/>
    <row r="1148" ht="12" customHeight="1" x14ac:dyDescent="0.2"/>
    <row r="1149" ht="12" customHeight="1" x14ac:dyDescent="0.2"/>
    <row r="1150" ht="12" customHeight="1" x14ac:dyDescent="0.2"/>
    <row r="1151" ht="12" customHeight="1" x14ac:dyDescent="0.2"/>
    <row r="1152" ht="12" customHeight="1" x14ac:dyDescent="0.2"/>
    <row r="1153" ht="12" customHeight="1" x14ac:dyDescent="0.2"/>
    <row r="1154" ht="12" customHeight="1" x14ac:dyDescent="0.2"/>
    <row r="1155" ht="12" customHeight="1" x14ac:dyDescent="0.2"/>
    <row r="1156" ht="12" customHeight="1" x14ac:dyDescent="0.2"/>
    <row r="1157" ht="12" customHeight="1" x14ac:dyDescent="0.2"/>
    <row r="1158" ht="12" customHeight="1" x14ac:dyDescent="0.2"/>
    <row r="1159" ht="12" customHeight="1" x14ac:dyDescent="0.2"/>
    <row r="1160" ht="12" customHeight="1" x14ac:dyDescent="0.2"/>
    <row r="1161" ht="12" customHeight="1" x14ac:dyDescent="0.2"/>
    <row r="1162" ht="12" customHeight="1" x14ac:dyDescent="0.2"/>
    <row r="1163" ht="12" customHeight="1" x14ac:dyDescent="0.2"/>
    <row r="1164" ht="12" customHeight="1" x14ac:dyDescent="0.2"/>
    <row r="1165" ht="12" customHeight="1" x14ac:dyDescent="0.2"/>
    <row r="1166" ht="12" customHeight="1" x14ac:dyDescent="0.2"/>
    <row r="1167" ht="12" customHeight="1" x14ac:dyDescent="0.2"/>
    <row r="1168" ht="12" customHeight="1" x14ac:dyDescent="0.2"/>
    <row r="1169" ht="12" customHeight="1" x14ac:dyDescent="0.2"/>
    <row r="1170" ht="12" customHeight="1" x14ac:dyDescent="0.2"/>
    <row r="1171" ht="12" customHeight="1" x14ac:dyDescent="0.2"/>
    <row r="1172" ht="12" customHeight="1" x14ac:dyDescent="0.2"/>
    <row r="1173" ht="12" customHeight="1" x14ac:dyDescent="0.2"/>
    <row r="1174" ht="12" customHeight="1" x14ac:dyDescent="0.2"/>
    <row r="1175" ht="12" customHeight="1" x14ac:dyDescent="0.2"/>
    <row r="1176" ht="12" customHeight="1" x14ac:dyDescent="0.2"/>
    <row r="1177" ht="12" customHeight="1" x14ac:dyDescent="0.2"/>
    <row r="1178" ht="12" customHeight="1" x14ac:dyDescent="0.2"/>
    <row r="1179" ht="12" customHeight="1" x14ac:dyDescent="0.2"/>
    <row r="1180" ht="12" customHeight="1" x14ac:dyDescent="0.2"/>
    <row r="1181" ht="12" customHeight="1" x14ac:dyDescent="0.2"/>
    <row r="1182" ht="12" customHeight="1" x14ac:dyDescent="0.2"/>
    <row r="1183" ht="12" customHeight="1" x14ac:dyDescent="0.2"/>
    <row r="1184" ht="12" customHeight="1" x14ac:dyDescent="0.2"/>
    <row r="1185" ht="12" customHeight="1" x14ac:dyDescent="0.2"/>
    <row r="1186" ht="12" customHeight="1" x14ac:dyDescent="0.2"/>
    <row r="1187" ht="12" customHeight="1" x14ac:dyDescent="0.2"/>
    <row r="1188" ht="12" customHeight="1" x14ac:dyDescent="0.2"/>
    <row r="1189" ht="12" customHeight="1" x14ac:dyDescent="0.2"/>
    <row r="1190" ht="12" customHeight="1" x14ac:dyDescent="0.2"/>
    <row r="1191" ht="12" customHeight="1" x14ac:dyDescent="0.2"/>
    <row r="1192" ht="12" customHeight="1" x14ac:dyDescent="0.2"/>
    <row r="1193" ht="12" customHeight="1" x14ac:dyDescent="0.2"/>
    <row r="1194" ht="12" customHeight="1" x14ac:dyDescent="0.2"/>
    <row r="1195" ht="12" customHeight="1" x14ac:dyDescent="0.2"/>
    <row r="1196" ht="12" customHeight="1" x14ac:dyDescent="0.2"/>
    <row r="1197" ht="12" customHeight="1" x14ac:dyDescent="0.2"/>
    <row r="1198" ht="12" customHeight="1" x14ac:dyDescent="0.2"/>
    <row r="1199" ht="12" customHeight="1" x14ac:dyDescent="0.2"/>
    <row r="1200" ht="12" customHeight="1" x14ac:dyDescent="0.2"/>
    <row r="1201" ht="12" customHeight="1" x14ac:dyDescent="0.2"/>
    <row r="1202" ht="12" customHeight="1" x14ac:dyDescent="0.2"/>
    <row r="1203" ht="12" customHeight="1" x14ac:dyDescent="0.2"/>
    <row r="1204" ht="12" customHeight="1" x14ac:dyDescent="0.2"/>
    <row r="1205" ht="12" customHeight="1" x14ac:dyDescent="0.2"/>
    <row r="1206" ht="12" customHeight="1" x14ac:dyDescent="0.2"/>
    <row r="1207" ht="12" customHeight="1" x14ac:dyDescent="0.2"/>
    <row r="1208" ht="12" customHeight="1" x14ac:dyDescent="0.2"/>
    <row r="1209" ht="12" customHeight="1" x14ac:dyDescent="0.2"/>
    <row r="1210" ht="12" customHeight="1" x14ac:dyDescent="0.2"/>
    <row r="1211" ht="12" customHeight="1" x14ac:dyDescent="0.2"/>
    <row r="1212" ht="12" customHeight="1" x14ac:dyDescent="0.2"/>
    <row r="1213" ht="12" customHeight="1" x14ac:dyDescent="0.2"/>
    <row r="1214" ht="12" customHeight="1" x14ac:dyDescent="0.2"/>
    <row r="1215" ht="12" customHeight="1" x14ac:dyDescent="0.2"/>
    <row r="1216" ht="12" customHeight="1" x14ac:dyDescent="0.2"/>
    <row r="1217" ht="12" customHeight="1" x14ac:dyDescent="0.2"/>
    <row r="1218" ht="12" customHeight="1" x14ac:dyDescent="0.2"/>
    <row r="1219" ht="12" customHeight="1" x14ac:dyDescent="0.2"/>
    <row r="1220" ht="12" customHeight="1" x14ac:dyDescent="0.2"/>
    <row r="1221" ht="12" customHeight="1" x14ac:dyDescent="0.2"/>
    <row r="1222" ht="12" customHeight="1" x14ac:dyDescent="0.2"/>
    <row r="1223" ht="12" customHeight="1" x14ac:dyDescent="0.2"/>
    <row r="1224" ht="12" customHeight="1" x14ac:dyDescent="0.2"/>
    <row r="1225" ht="12" customHeight="1" x14ac:dyDescent="0.2"/>
    <row r="1226" ht="12" customHeight="1" x14ac:dyDescent="0.2"/>
    <row r="1227" ht="12" customHeight="1" x14ac:dyDescent="0.2"/>
    <row r="1228" ht="12" customHeight="1" x14ac:dyDescent="0.2"/>
    <row r="1229" ht="12" customHeight="1" x14ac:dyDescent="0.2"/>
    <row r="1230" ht="12" customHeight="1" x14ac:dyDescent="0.2"/>
    <row r="1231" ht="12" customHeight="1" x14ac:dyDescent="0.2"/>
    <row r="1232" ht="12" customHeight="1" x14ac:dyDescent="0.2"/>
    <row r="1233" ht="12" customHeight="1" x14ac:dyDescent="0.2"/>
    <row r="1234" ht="12" customHeight="1" x14ac:dyDescent="0.2"/>
    <row r="1235" ht="12" customHeight="1" x14ac:dyDescent="0.2"/>
    <row r="1236" ht="12" customHeight="1" x14ac:dyDescent="0.2"/>
    <row r="1237" ht="12" customHeight="1" x14ac:dyDescent="0.2"/>
    <row r="1238" ht="12" customHeight="1" x14ac:dyDescent="0.2"/>
    <row r="1239" ht="12" customHeight="1" x14ac:dyDescent="0.2"/>
    <row r="1240" ht="12" customHeight="1" x14ac:dyDescent="0.2"/>
    <row r="1241" ht="12" customHeight="1" x14ac:dyDescent="0.2"/>
    <row r="1242" ht="12" customHeight="1" x14ac:dyDescent="0.2"/>
    <row r="1243" ht="12" customHeight="1" x14ac:dyDescent="0.2"/>
    <row r="1244" ht="12" customHeight="1" x14ac:dyDescent="0.2"/>
    <row r="1245" ht="12" customHeight="1" x14ac:dyDescent="0.2"/>
    <row r="1246" ht="12" customHeight="1" x14ac:dyDescent="0.2"/>
    <row r="1247" ht="12" customHeight="1" x14ac:dyDescent="0.2"/>
    <row r="1248" ht="12" customHeight="1" x14ac:dyDescent="0.2"/>
    <row r="1249" ht="12" customHeight="1" x14ac:dyDescent="0.2"/>
    <row r="1250" ht="12" customHeight="1" x14ac:dyDescent="0.2"/>
    <row r="1251" ht="12" customHeight="1" x14ac:dyDescent="0.2"/>
    <row r="1252" ht="12" customHeight="1" x14ac:dyDescent="0.2"/>
    <row r="1253" ht="12" customHeight="1" x14ac:dyDescent="0.2"/>
    <row r="1254" ht="12" customHeight="1" x14ac:dyDescent="0.2"/>
    <row r="1255" ht="12" customHeight="1" x14ac:dyDescent="0.2"/>
    <row r="1256" ht="12" customHeight="1" x14ac:dyDescent="0.2"/>
    <row r="1257" ht="12" customHeight="1" x14ac:dyDescent="0.2"/>
    <row r="1258" ht="12" customHeight="1" x14ac:dyDescent="0.2"/>
    <row r="1259" ht="12" customHeight="1" x14ac:dyDescent="0.2"/>
    <row r="1260" ht="12" customHeight="1" x14ac:dyDescent="0.2"/>
    <row r="1261" ht="12" customHeight="1" x14ac:dyDescent="0.2"/>
    <row r="1262" ht="12" customHeight="1" x14ac:dyDescent="0.2"/>
    <row r="1263" ht="12" customHeight="1" x14ac:dyDescent="0.2"/>
    <row r="1264" ht="12" customHeight="1" x14ac:dyDescent="0.2"/>
    <row r="1265" ht="12" customHeight="1" x14ac:dyDescent="0.2"/>
    <row r="1266" ht="12" customHeight="1" x14ac:dyDescent="0.2"/>
    <row r="1267" ht="12" customHeight="1" x14ac:dyDescent="0.2"/>
    <row r="1268" ht="12" customHeight="1" x14ac:dyDescent="0.2"/>
    <row r="1269" ht="12" customHeight="1" x14ac:dyDescent="0.2"/>
    <row r="1270" ht="12" customHeight="1" x14ac:dyDescent="0.2"/>
    <row r="1271" ht="12" customHeight="1" x14ac:dyDescent="0.2"/>
    <row r="1272" ht="12" customHeight="1" x14ac:dyDescent="0.2"/>
    <row r="1273" ht="12" customHeight="1" x14ac:dyDescent="0.2"/>
    <row r="1274" ht="12" customHeight="1" x14ac:dyDescent="0.2"/>
    <row r="1275" ht="12" customHeight="1" x14ac:dyDescent="0.2"/>
    <row r="1276" ht="12" customHeight="1" x14ac:dyDescent="0.2"/>
    <row r="1277" ht="12" customHeight="1" x14ac:dyDescent="0.2"/>
    <row r="1278" ht="12" customHeight="1" x14ac:dyDescent="0.2"/>
    <row r="1279" ht="12" customHeight="1" x14ac:dyDescent="0.2"/>
    <row r="1280" ht="12" customHeight="1" x14ac:dyDescent="0.2"/>
    <row r="1281" ht="12" customHeight="1" x14ac:dyDescent="0.2"/>
    <row r="1282" ht="12" customHeight="1" x14ac:dyDescent="0.2"/>
    <row r="1283" ht="12" customHeight="1" x14ac:dyDescent="0.2"/>
    <row r="1284" ht="12" customHeight="1" x14ac:dyDescent="0.2"/>
    <row r="1285" ht="12" customHeight="1" x14ac:dyDescent="0.2"/>
    <row r="1286" ht="12" customHeight="1" x14ac:dyDescent="0.2"/>
    <row r="1287" ht="12" customHeight="1" x14ac:dyDescent="0.2"/>
    <row r="1288" ht="12" customHeight="1" x14ac:dyDescent="0.2"/>
    <row r="1289" ht="12" customHeight="1" x14ac:dyDescent="0.2"/>
    <row r="1290" ht="12" customHeight="1" x14ac:dyDescent="0.2"/>
    <row r="1291" ht="12" customHeight="1" x14ac:dyDescent="0.2"/>
    <row r="1292" ht="12" customHeight="1" x14ac:dyDescent="0.2"/>
    <row r="1293" ht="12" customHeight="1" x14ac:dyDescent="0.2"/>
    <row r="1294" ht="12" customHeight="1" x14ac:dyDescent="0.2"/>
    <row r="1295" ht="12" customHeight="1" x14ac:dyDescent="0.2"/>
    <row r="1296" ht="12" customHeight="1" x14ac:dyDescent="0.2"/>
    <row r="1297" ht="12" customHeight="1" x14ac:dyDescent="0.2"/>
    <row r="1298" ht="12" customHeight="1" x14ac:dyDescent="0.2"/>
    <row r="1299" ht="12" customHeight="1" x14ac:dyDescent="0.2"/>
    <row r="1300" ht="12" customHeight="1" x14ac:dyDescent="0.2"/>
    <row r="1301" ht="12" customHeight="1" x14ac:dyDescent="0.2"/>
    <row r="1302" ht="12" customHeight="1" x14ac:dyDescent="0.2"/>
    <row r="1303" ht="12" customHeight="1" x14ac:dyDescent="0.2"/>
    <row r="1304" ht="12" customHeight="1" x14ac:dyDescent="0.2"/>
    <row r="1305" ht="12" customHeight="1" x14ac:dyDescent="0.2"/>
    <row r="1306" ht="12" customHeight="1" x14ac:dyDescent="0.2"/>
    <row r="1307" ht="12" customHeight="1" x14ac:dyDescent="0.2"/>
    <row r="1308" ht="12" customHeight="1" x14ac:dyDescent="0.2"/>
    <row r="1309" ht="12" customHeight="1" x14ac:dyDescent="0.2"/>
    <row r="1310" ht="12" customHeight="1" x14ac:dyDescent="0.2"/>
    <row r="1311" ht="12" customHeight="1" x14ac:dyDescent="0.2"/>
    <row r="1312" ht="12" customHeight="1" x14ac:dyDescent="0.2"/>
    <row r="1313" ht="12" customHeight="1" x14ac:dyDescent="0.2"/>
    <row r="1314" ht="12" customHeight="1" x14ac:dyDescent="0.2"/>
    <row r="1315" ht="12" customHeight="1" x14ac:dyDescent="0.2"/>
    <row r="1316" ht="12" customHeight="1" x14ac:dyDescent="0.2"/>
    <row r="1317" ht="12" customHeight="1" x14ac:dyDescent="0.2"/>
    <row r="1318" ht="12" customHeight="1" x14ac:dyDescent="0.2"/>
    <row r="1319" ht="12" customHeight="1" x14ac:dyDescent="0.2"/>
    <row r="1320" ht="12" customHeight="1" x14ac:dyDescent="0.2"/>
    <row r="1321" ht="12" customHeight="1" x14ac:dyDescent="0.2"/>
    <row r="1322" ht="12" customHeight="1" x14ac:dyDescent="0.2"/>
    <row r="1323" ht="12" customHeight="1" x14ac:dyDescent="0.2"/>
    <row r="1324" ht="12" customHeight="1" x14ac:dyDescent="0.2"/>
    <row r="1325" ht="12" customHeight="1" x14ac:dyDescent="0.2"/>
    <row r="1326" ht="12" customHeight="1" x14ac:dyDescent="0.2"/>
    <row r="1327" ht="12" customHeight="1" x14ac:dyDescent="0.2"/>
    <row r="1328" ht="12" customHeight="1" x14ac:dyDescent="0.2"/>
    <row r="1329" ht="12" customHeight="1" x14ac:dyDescent="0.2"/>
    <row r="1330" ht="12" customHeight="1" x14ac:dyDescent="0.2"/>
    <row r="1331" ht="12" customHeight="1" x14ac:dyDescent="0.2"/>
    <row r="1332" ht="12" customHeight="1" x14ac:dyDescent="0.2"/>
    <row r="1333" ht="12" customHeight="1" x14ac:dyDescent="0.2"/>
    <row r="1334" ht="12" customHeight="1" x14ac:dyDescent="0.2"/>
    <row r="1335" ht="12" customHeight="1" x14ac:dyDescent="0.2"/>
    <row r="1336" ht="12" customHeight="1" x14ac:dyDescent="0.2"/>
    <row r="1337" ht="12" customHeight="1" x14ac:dyDescent="0.2"/>
    <row r="1338" ht="12" customHeight="1" x14ac:dyDescent="0.2"/>
    <row r="1339" ht="12" customHeight="1" x14ac:dyDescent="0.2"/>
    <row r="1340" ht="12" customHeight="1" x14ac:dyDescent="0.2"/>
    <row r="1341" ht="12" customHeight="1" x14ac:dyDescent="0.2"/>
    <row r="1342" ht="12" customHeight="1" x14ac:dyDescent="0.2"/>
    <row r="1343" ht="12" customHeight="1" x14ac:dyDescent="0.2"/>
    <row r="1344" ht="12" customHeight="1" x14ac:dyDescent="0.2"/>
    <row r="1345" ht="12" customHeight="1" x14ac:dyDescent="0.2"/>
    <row r="1346" ht="12" customHeight="1" x14ac:dyDescent="0.2"/>
    <row r="1347" ht="12" customHeight="1" x14ac:dyDescent="0.2"/>
    <row r="1348" ht="12" customHeight="1" x14ac:dyDescent="0.2"/>
    <row r="1349" ht="12" customHeight="1" x14ac:dyDescent="0.2"/>
    <row r="1350" ht="12" customHeight="1" x14ac:dyDescent="0.2"/>
    <row r="1351" ht="12" customHeight="1" x14ac:dyDescent="0.2"/>
    <row r="1352" ht="12" customHeight="1" x14ac:dyDescent="0.2"/>
    <row r="1353" ht="12" customHeight="1" x14ac:dyDescent="0.2"/>
    <row r="1354" ht="12" customHeight="1" x14ac:dyDescent="0.2"/>
    <row r="1355" ht="12" customHeight="1" x14ac:dyDescent="0.2"/>
    <row r="1356" ht="12" customHeight="1" x14ac:dyDescent="0.2"/>
    <row r="1357" ht="12" customHeight="1" x14ac:dyDescent="0.2"/>
    <row r="1358" ht="12" customHeight="1" x14ac:dyDescent="0.2"/>
    <row r="1359" ht="12" customHeight="1" x14ac:dyDescent="0.2"/>
    <row r="1360" ht="12" customHeight="1" x14ac:dyDescent="0.2"/>
    <row r="1361" ht="12" customHeight="1" x14ac:dyDescent="0.2"/>
    <row r="1362" ht="12" customHeight="1" x14ac:dyDescent="0.2"/>
    <row r="1363" ht="12" customHeight="1" x14ac:dyDescent="0.2"/>
    <row r="1364" ht="12" customHeight="1" x14ac:dyDescent="0.2"/>
    <row r="1365" ht="12" customHeight="1" x14ac:dyDescent="0.2"/>
    <row r="1366" ht="12" customHeight="1" x14ac:dyDescent="0.2"/>
    <row r="1367" ht="12" customHeight="1" x14ac:dyDescent="0.2"/>
    <row r="1368" ht="12" customHeight="1" x14ac:dyDescent="0.2"/>
    <row r="1369" ht="12" customHeight="1" x14ac:dyDescent="0.2"/>
    <row r="1370" ht="12" customHeight="1" x14ac:dyDescent="0.2"/>
    <row r="1371" ht="12" customHeight="1" x14ac:dyDescent="0.2"/>
    <row r="1372" ht="12" customHeight="1" x14ac:dyDescent="0.2"/>
    <row r="1373" ht="12" customHeight="1" x14ac:dyDescent="0.2"/>
    <row r="1374" ht="12" customHeight="1" x14ac:dyDescent="0.2"/>
    <row r="1375" ht="12" customHeight="1" x14ac:dyDescent="0.2"/>
    <row r="1376" ht="12" customHeight="1" x14ac:dyDescent="0.2"/>
    <row r="1377" ht="12" customHeight="1" x14ac:dyDescent="0.2"/>
    <row r="1378" ht="12" customHeight="1" x14ac:dyDescent="0.2"/>
    <row r="1379" ht="12" customHeight="1" x14ac:dyDescent="0.2"/>
    <row r="1380" ht="12" customHeight="1" x14ac:dyDescent="0.2"/>
    <row r="1381" ht="12" customHeight="1" x14ac:dyDescent="0.2"/>
    <row r="1382" ht="12" customHeight="1" x14ac:dyDescent="0.2"/>
    <row r="1383" ht="12" customHeight="1" x14ac:dyDescent="0.2"/>
    <row r="1384" ht="12" customHeight="1" x14ac:dyDescent="0.2"/>
    <row r="1385" ht="12" customHeight="1" x14ac:dyDescent="0.2"/>
    <row r="1386" ht="12" customHeight="1" x14ac:dyDescent="0.2"/>
    <row r="1387" ht="12" customHeight="1" x14ac:dyDescent="0.2"/>
    <row r="1388" ht="12" customHeight="1" x14ac:dyDescent="0.2"/>
    <row r="1389" ht="12" customHeight="1" x14ac:dyDescent="0.2"/>
    <row r="1390" ht="12" customHeight="1" x14ac:dyDescent="0.2"/>
    <row r="1391" ht="12" customHeight="1" x14ac:dyDescent="0.2"/>
    <row r="1392" ht="12" customHeight="1" x14ac:dyDescent="0.2"/>
    <row r="1393" ht="12" customHeight="1" x14ac:dyDescent="0.2"/>
    <row r="1394" ht="12" customHeight="1" x14ac:dyDescent="0.2"/>
    <row r="1395" ht="12" customHeight="1" x14ac:dyDescent="0.2"/>
    <row r="1396" ht="12" customHeight="1" x14ac:dyDescent="0.2"/>
    <row r="1397" ht="12" customHeight="1" x14ac:dyDescent="0.2"/>
    <row r="1398" ht="12" customHeight="1" x14ac:dyDescent="0.2"/>
    <row r="1399" ht="12" customHeight="1" x14ac:dyDescent="0.2"/>
    <row r="1400" ht="12" customHeight="1" x14ac:dyDescent="0.2"/>
    <row r="1401" ht="12" customHeight="1" x14ac:dyDescent="0.2"/>
    <row r="1402" ht="12" customHeight="1" x14ac:dyDescent="0.2"/>
    <row r="1403" ht="12" customHeight="1" x14ac:dyDescent="0.2"/>
    <row r="1404" ht="12" customHeight="1" x14ac:dyDescent="0.2"/>
    <row r="1405" ht="12" customHeight="1" x14ac:dyDescent="0.2"/>
    <row r="1406" ht="12" customHeight="1" x14ac:dyDescent="0.2"/>
    <row r="1407" ht="12" customHeight="1" x14ac:dyDescent="0.2"/>
    <row r="1408" ht="12" customHeight="1" x14ac:dyDescent="0.2"/>
    <row r="1409" ht="12" customHeight="1" x14ac:dyDescent="0.2"/>
    <row r="1410" ht="12" customHeight="1" x14ac:dyDescent="0.2"/>
    <row r="1411" ht="12" customHeight="1" x14ac:dyDescent="0.2"/>
    <row r="1412" ht="12" customHeight="1" x14ac:dyDescent="0.2"/>
    <row r="1413" ht="12" customHeight="1" x14ac:dyDescent="0.2"/>
    <row r="1414" ht="12" customHeight="1" x14ac:dyDescent="0.2"/>
    <row r="1415" ht="12" customHeight="1" x14ac:dyDescent="0.2"/>
    <row r="1416" ht="12" customHeight="1" x14ac:dyDescent="0.2"/>
    <row r="1417" ht="12" customHeight="1" x14ac:dyDescent="0.2"/>
    <row r="1418" ht="12" customHeight="1" x14ac:dyDescent="0.2"/>
    <row r="1419" ht="12" customHeight="1" x14ac:dyDescent="0.2"/>
    <row r="1420" ht="12" customHeight="1" x14ac:dyDescent="0.2"/>
    <row r="1421" ht="12" customHeight="1" x14ac:dyDescent="0.2"/>
    <row r="1422" ht="12" customHeight="1" x14ac:dyDescent="0.2"/>
    <row r="1423" ht="12" customHeight="1" x14ac:dyDescent="0.2"/>
    <row r="1424" ht="12" customHeight="1" x14ac:dyDescent="0.2"/>
    <row r="1425" ht="12" customHeight="1" x14ac:dyDescent="0.2"/>
    <row r="1426" ht="12" customHeight="1" x14ac:dyDescent="0.2"/>
    <row r="1427" ht="12" customHeight="1" x14ac:dyDescent="0.2"/>
    <row r="1428" ht="12" customHeight="1" x14ac:dyDescent="0.2"/>
    <row r="1429" ht="12" customHeight="1" x14ac:dyDescent="0.2"/>
    <row r="1430" ht="12" customHeight="1" x14ac:dyDescent="0.2"/>
    <row r="1431" ht="12" customHeight="1" x14ac:dyDescent="0.2"/>
    <row r="1432" ht="12" customHeight="1" x14ac:dyDescent="0.2"/>
    <row r="1433" ht="12" customHeight="1" x14ac:dyDescent="0.2"/>
    <row r="1434" ht="12" customHeight="1" x14ac:dyDescent="0.2"/>
    <row r="1435" ht="12" customHeight="1" x14ac:dyDescent="0.2"/>
    <row r="1436" ht="12" customHeight="1" x14ac:dyDescent="0.2"/>
    <row r="1437" ht="12" customHeight="1" x14ac:dyDescent="0.2"/>
    <row r="1438" ht="12" customHeight="1" x14ac:dyDescent="0.2"/>
    <row r="1439" ht="12" customHeight="1" x14ac:dyDescent="0.2"/>
    <row r="1440" ht="12" customHeight="1" x14ac:dyDescent="0.2"/>
    <row r="1441" ht="12" customHeight="1" x14ac:dyDescent="0.2"/>
    <row r="1442" ht="12" customHeight="1" x14ac:dyDescent="0.2"/>
    <row r="1443" ht="12" customHeight="1" x14ac:dyDescent="0.2"/>
    <row r="1444" ht="12" customHeight="1" x14ac:dyDescent="0.2"/>
    <row r="1445" ht="12" customHeight="1" x14ac:dyDescent="0.2"/>
    <row r="1446" ht="12" customHeight="1" x14ac:dyDescent="0.2"/>
    <row r="1447" ht="12" customHeight="1" x14ac:dyDescent="0.2"/>
    <row r="1448" ht="12" customHeight="1" x14ac:dyDescent="0.2"/>
    <row r="1449" ht="12" customHeight="1" x14ac:dyDescent="0.2"/>
    <row r="1450" ht="12" customHeight="1" x14ac:dyDescent="0.2"/>
    <row r="1451" ht="12" customHeight="1" x14ac:dyDescent="0.2"/>
    <row r="1452" ht="12" customHeight="1" x14ac:dyDescent="0.2"/>
    <row r="1453" ht="12" customHeight="1" x14ac:dyDescent="0.2"/>
    <row r="1454" ht="12" customHeight="1" x14ac:dyDescent="0.2"/>
    <row r="1455" ht="12" customHeight="1" x14ac:dyDescent="0.2"/>
    <row r="1456" ht="12" customHeight="1" x14ac:dyDescent="0.2"/>
    <row r="1457" ht="12" customHeight="1" x14ac:dyDescent="0.2"/>
    <row r="1458" ht="12" customHeight="1" x14ac:dyDescent="0.2"/>
    <row r="1459" ht="12" customHeight="1" x14ac:dyDescent="0.2"/>
    <row r="1460" ht="12" customHeight="1" x14ac:dyDescent="0.2"/>
    <row r="1461" ht="12" customHeight="1" x14ac:dyDescent="0.2"/>
    <row r="1462" ht="12" customHeight="1" x14ac:dyDescent="0.2"/>
    <row r="1463" ht="12" customHeight="1" x14ac:dyDescent="0.2"/>
    <row r="1464" ht="12" customHeight="1" x14ac:dyDescent="0.2"/>
    <row r="1465" ht="12" customHeight="1" x14ac:dyDescent="0.2"/>
    <row r="1466" ht="12" customHeight="1" x14ac:dyDescent="0.2"/>
    <row r="1467" ht="12" customHeight="1" x14ac:dyDescent="0.2"/>
    <row r="1468" ht="12" customHeight="1" x14ac:dyDescent="0.2"/>
    <row r="1469" ht="12" customHeight="1" x14ac:dyDescent="0.2"/>
    <row r="1470" ht="12" customHeight="1" x14ac:dyDescent="0.2"/>
    <row r="1471" ht="12" customHeight="1" x14ac:dyDescent="0.2"/>
    <row r="1472" ht="12" customHeight="1" x14ac:dyDescent="0.2"/>
    <row r="1473" ht="12" customHeight="1" x14ac:dyDescent="0.2"/>
    <row r="1474" ht="12" customHeight="1" x14ac:dyDescent="0.2"/>
    <row r="1475" ht="12" customHeight="1" x14ac:dyDescent="0.2"/>
    <row r="1476" ht="12" customHeight="1" x14ac:dyDescent="0.2"/>
    <row r="1477" ht="12" customHeight="1" x14ac:dyDescent="0.2"/>
    <row r="1478" ht="12" customHeight="1" x14ac:dyDescent="0.2"/>
    <row r="1479" ht="12" customHeight="1" x14ac:dyDescent="0.2"/>
    <row r="1480" ht="12" customHeight="1" x14ac:dyDescent="0.2"/>
    <row r="1481" ht="12" customHeight="1" x14ac:dyDescent="0.2"/>
    <row r="1482" ht="12" customHeight="1" x14ac:dyDescent="0.2"/>
    <row r="1483" ht="12" customHeight="1" x14ac:dyDescent="0.2"/>
    <row r="1484" ht="12" customHeight="1" x14ac:dyDescent="0.2"/>
    <row r="1485" ht="12" customHeight="1" x14ac:dyDescent="0.2"/>
    <row r="1486" ht="12" customHeight="1" x14ac:dyDescent="0.2"/>
    <row r="1487" ht="12" customHeight="1" x14ac:dyDescent="0.2"/>
    <row r="1488" ht="12" customHeight="1" x14ac:dyDescent="0.2"/>
    <row r="1489" ht="12" customHeight="1" x14ac:dyDescent="0.2"/>
    <row r="1490" ht="12" customHeight="1" x14ac:dyDescent="0.2"/>
    <row r="1491" ht="12" customHeight="1" x14ac:dyDescent="0.2"/>
    <row r="1492" ht="12" customHeight="1" x14ac:dyDescent="0.2"/>
    <row r="1493" ht="12" customHeight="1" x14ac:dyDescent="0.2"/>
    <row r="1494" ht="12" customHeight="1" x14ac:dyDescent="0.2"/>
    <row r="1495" ht="12" customHeight="1" x14ac:dyDescent="0.2"/>
    <row r="1496" ht="12" customHeight="1" x14ac:dyDescent="0.2"/>
    <row r="1497" ht="12" customHeight="1" x14ac:dyDescent="0.2"/>
    <row r="1498" ht="12" customHeight="1" x14ac:dyDescent="0.2"/>
    <row r="1499" ht="12" customHeight="1" x14ac:dyDescent="0.2"/>
    <row r="1500" ht="12" customHeight="1" x14ac:dyDescent="0.2"/>
    <row r="1501" ht="12" customHeight="1" x14ac:dyDescent="0.2"/>
    <row r="1502" ht="12" customHeight="1" x14ac:dyDescent="0.2"/>
    <row r="1503" ht="12" customHeight="1" x14ac:dyDescent="0.2"/>
    <row r="1504" ht="12" customHeight="1" x14ac:dyDescent="0.2"/>
    <row r="1505" ht="12" customHeight="1" x14ac:dyDescent="0.2"/>
    <row r="1506" ht="12" customHeight="1" x14ac:dyDescent="0.2"/>
    <row r="1507" ht="12" customHeight="1" x14ac:dyDescent="0.2"/>
    <row r="1508" ht="12" customHeight="1" x14ac:dyDescent="0.2"/>
    <row r="1509" ht="12" customHeight="1" x14ac:dyDescent="0.2"/>
    <row r="1510" ht="12" customHeight="1" x14ac:dyDescent="0.2"/>
    <row r="1511" ht="12" customHeight="1" x14ac:dyDescent="0.2"/>
    <row r="1512" ht="12" customHeight="1" x14ac:dyDescent="0.2"/>
    <row r="1513" ht="12" customHeight="1" x14ac:dyDescent="0.2"/>
    <row r="1514" ht="12" customHeight="1" x14ac:dyDescent="0.2"/>
    <row r="1515" ht="12" customHeight="1" x14ac:dyDescent="0.2"/>
    <row r="1516" ht="12" customHeight="1" x14ac:dyDescent="0.2"/>
    <row r="1517" ht="12" customHeight="1" x14ac:dyDescent="0.2"/>
    <row r="1518" ht="12" customHeight="1" x14ac:dyDescent="0.2"/>
    <row r="1519" ht="12" customHeight="1" x14ac:dyDescent="0.2"/>
    <row r="1520" ht="12" customHeight="1" x14ac:dyDescent="0.2"/>
    <row r="1521" ht="12" customHeight="1" x14ac:dyDescent="0.2"/>
    <row r="1522" ht="12" customHeight="1" x14ac:dyDescent="0.2"/>
    <row r="1523" ht="12" customHeight="1" x14ac:dyDescent="0.2"/>
    <row r="1524" ht="12" customHeight="1" x14ac:dyDescent="0.2"/>
    <row r="1525" ht="12" customHeight="1" x14ac:dyDescent="0.2"/>
    <row r="1526" ht="12" customHeight="1" x14ac:dyDescent="0.2"/>
    <row r="1527" ht="12" customHeight="1" x14ac:dyDescent="0.2"/>
    <row r="1528" ht="12" customHeight="1" x14ac:dyDescent="0.2"/>
    <row r="1529" ht="12" customHeight="1" x14ac:dyDescent="0.2"/>
    <row r="1530" ht="12" customHeight="1" x14ac:dyDescent="0.2"/>
    <row r="1531" ht="12" customHeight="1" x14ac:dyDescent="0.2"/>
    <row r="1532" ht="12" customHeight="1" x14ac:dyDescent="0.2"/>
    <row r="1533" ht="12" customHeight="1" x14ac:dyDescent="0.2"/>
    <row r="1534" ht="12" customHeight="1" x14ac:dyDescent="0.2"/>
    <row r="1535" ht="12" customHeight="1" x14ac:dyDescent="0.2"/>
    <row r="1536" ht="12" customHeight="1" x14ac:dyDescent="0.2"/>
    <row r="1537" ht="12" customHeight="1" x14ac:dyDescent="0.2"/>
    <row r="1538" ht="12" customHeight="1" x14ac:dyDescent="0.2"/>
    <row r="1539" ht="12" customHeight="1" x14ac:dyDescent="0.2"/>
    <row r="1540" ht="12" customHeight="1" x14ac:dyDescent="0.2"/>
    <row r="1541" ht="12" customHeight="1" x14ac:dyDescent="0.2"/>
    <row r="1542" ht="12" customHeight="1" x14ac:dyDescent="0.2"/>
    <row r="1543" ht="12" customHeight="1" x14ac:dyDescent="0.2"/>
    <row r="1544" ht="12" customHeight="1" x14ac:dyDescent="0.2"/>
    <row r="1545" ht="12" customHeight="1" x14ac:dyDescent="0.2"/>
    <row r="1546" ht="12" customHeight="1" x14ac:dyDescent="0.2"/>
    <row r="1547" ht="12" customHeight="1" x14ac:dyDescent="0.2"/>
    <row r="1548" ht="12" customHeight="1" x14ac:dyDescent="0.2"/>
    <row r="1549" ht="12" customHeight="1" x14ac:dyDescent="0.2"/>
    <row r="1550" ht="12" customHeight="1" x14ac:dyDescent="0.2"/>
    <row r="1551" ht="12" customHeight="1" x14ac:dyDescent="0.2"/>
    <row r="1552" ht="12" customHeight="1" x14ac:dyDescent="0.2"/>
    <row r="1553" ht="12" customHeight="1" x14ac:dyDescent="0.2"/>
    <row r="1554" ht="12" customHeight="1" x14ac:dyDescent="0.2"/>
    <row r="1555" ht="12" customHeight="1" x14ac:dyDescent="0.2"/>
    <row r="1556" ht="12" customHeight="1" x14ac:dyDescent="0.2"/>
    <row r="1557" ht="12" customHeight="1" x14ac:dyDescent="0.2"/>
    <row r="1558" ht="12" customHeight="1" x14ac:dyDescent="0.2"/>
    <row r="1559" ht="12" customHeight="1" x14ac:dyDescent="0.2"/>
    <row r="1560" ht="12" customHeight="1" x14ac:dyDescent="0.2"/>
    <row r="1561" ht="12" customHeight="1" x14ac:dyDescent="0.2"/>
    <row r="1562" ht="12" customHeight="1" x14ac:dyDescent="0.2"/>
    <row r="1563" ht="12" customHeight="1" x14ac:dyDescent="0.2"/>
    <row r="1564" ht="12" customHeight="1" x14ac:dyDescent="0.2"/>
    <row r="1565" ht="12" customHeight="1" x14ac:dyDescent="0.2"/>
    <row r="1566" ht="12" customHeight="1" x14ac:dyDescent="0.2"/>
    <row r="1567" ht="12" customHeight="1" x14ac:dyDescent="0.2"/>
    <row r="1568" ht="12" customHeight="1" x14ac:dyDescent="0.2"/>
    <row r="1569" ht="12" customHeight="1" x14ac:dyDescent="0.2"/>
    <row r="1570" ht="12" customHeight="1" x14ac:dyDescent="0.2"/>
    <row r="1571" ht="12" customHeight="1" x14ac:dyDescent="0.2"/>
    <row r="1572" ht="12" customHeight="1" x14ac:dyDescent="0.2"/>
    <row r="1573" ht="12" customHeight="1" x14ac:dyDescent="0.2"/>
    <row r="1574" ht="12" customHeight="1" x14ac:dyDescent="0.2"/>
    <row r="1575" ht="12" customHeight="1" x14ac:dyDescent="0.2"/>
    <row r="1576" ht="12" customHeight="1" x14ac:dyDescent="0.2"/>
    <row r="1577" ht="12" customHeight="1" x14ac:dyDescent="0.2"/>
    <row r="1578" ht="12" customHeight="1" x14ac:dyDescent="0.2"/>
    <row r="1579" ht="12" customHeight="1" x14ac:dyDescent="0.2"/>
    <row r="1580" ht="12" customHeight="1" x14ac:dyDescent="0.2"/>
    <row r="1581" ht="12" customHeight="1" x14ac:dyDescent="0.2"/>
    <row r="1582" ht="12" customHeight="1" x14ac:dyDescent="0.2"/>
    <row r="1583" ht="12" customHeight="1" x14ac:dyDescent="0.2"/>
    <row r="1584" ht="12" customHeight="1" x14ac:dyDescent="0.2"/>
    <row r="1585" ht="12" customHeight="1" x14ac:dyDescent="0.2"/>
    <row r="1586" ht="12" customHeight="1" x14ac:dyDescent="0.2"/>
    <row r="1587" ht="12" customHeight="1" x14ac:dyDescent="0.2"/>
    <row r="1588" ht="12" customHeight="1" x14ac:dyDescent="0.2"/>
    <row r="1589" ht="12" customHeight="1" x14ac:dyDescent="0.2"/>
    <row r="1590" ht="12" customHeight="1" x14ac:dyDescent="0.2"/>
    <row r="1591" ht="12" customHeight="1" x14ac:dyDescent="0.2"/>
    <row r="1592" ht="12" customHeight="1" x14ac:dyDescent="0.2"/>
    <row r="1593" ht="12" customHeight="1" x14ac:dyDescent="0.2"/>
    <row r="1594" ht="12" customHeight="1" x14ac:dyDescent="0.2"/>
    <row r="1595" ht="12" customHeight="1" x14ac:dyDescent="0.2"/>
    <row r="1596" ht="12" customHeight="1" x14ac:dyDescent="0.2"/>
    <row r="1597" ht="12" customHeight="1" x14ac:dyDescent="0.2"/>
    <row r="1598" ht="12" customHeight="1" x14ac:dyDescent="0.2"/>
    <row r="1599" ht="12" customHeight="1" x14ac:dyDescent="0.2"/>
    <row r="1600" ht="12" customHeight="1" x14ac:dyDescent="0.2"/>
    <row r="1601" ht="12" customHeight="1" x14ac:dyDescent="0.2"/>
    <row r="1602" ht="12" customHeight="1" x14ac:dyDescent="0.2"/>
    <row r="1603" ht="12" customHeight="1" x14ac:dyDescent="0.2"/>
    <row r="1604" ht="12" customHeight="1" x14ac:dyDescent="0.2"/>
    <row r="1605" ht="12" customHeight="1" x14ac:dyDescent="0.2"/>
    <row r="1606" ht="12" customHeight="1" x14ac:dyDescent="0.2"/>
    <row r="1607" ht="12" customHeight="1" x14ac:dyDescent="0.2"/>
    <row r="1608" ht="12" customHeight="1" x14ac:dyDescent="0.2"/>
    <row r="1609" ht="12" customHeight="1" x14ac:dyDescent="0.2"/>
    <row r="1610" ht="12" customHeight="1" x14ac:dyDescent="0.2"/>
    <row r="1611" ht="12" customHeight="1" x14ac:dyDescent="0.2"/>
    <row r="1612" ht="12" customHeight="1" x14ac:dyDescent="0.2"/>
    <row r="1613" ht="12" customHeight="1" x14ac:dyDescent="0.2"/>
    <row r="1614" ht="12" customHeight="1" x14ac:dyDescent="0.2"/>
    <row r="1615" ht="12" customHeight="1" x14ac:dyDescent="0.2"/>
    <row r="1616" ht="12" customHeight="1" x14ac:dyDescent="0.2"/>
    <row r="1617" ht="12" customHeight="1" x14ac:dyDescent="0.2"/>
    <row r="1618" ht="12" customHeight="1" x14ac:dyDescent="0.2"/>
    <row r="1619" ht="12" customHeight="1" x14ac:dyDescent="0.2"/>
    <row r="1620" ht="12" customHeight="1" x14ac:dyDescent="0.2"/>
    <row r="1621" ht="12" customHeight="1" x14ac:dyDescent="0.2"/>
    <row r="1622" ht="12" customHeight="1" x14ac:dyDescent="0.2"/>
    <row r="1623" ht="12" customHeight="1" x14ac:dyDescent="0.2"/>
    <row r="1624" ht="12" customHeight="1" x14ac:dyDescent="0.2"/>
    <row r="1625" ht="12" customHeight="1" x14ac:dyDescent="0.2"/>
    <row r="1626" ht="12" customHeight="1" x14ac:dyDescent="0.2"/>
    <row r="1627" ht="12" customHeight="1" x14ac:dyDescent="0.2"/>
    <row r="1628" ht="12" customHeight="1" x14ac:dyDescent="0.2"/>
    <row r="1629" ht="12" customHeight="1" x14ac:dyDescent="0.2"/>
    <row r="1630" ht="12" customHeight="1" x14ac:dyDescent="0.2"/>
    <row r="1631" ht="12" customHeight="1" x14ac:dyDescent="0.2"/>
    <row r="1632" ht="12" customHeight="1" x14ac:dyDescent="0.2"/>
    <row r="1633" ht="12" customHeight="1" x14ac:dyDescent="0.2"/>
    <row r="1634" ht="12" customHeight="1" x14ac:dyDescent="0.2"/>
    <row r="1635" ht="12" customHeight="1" x14ac:dyDescent="0.2"/>
    <row r="1636" ht="12" customHeight="1" x14ac:dyDescent="0.2"/>
    <row r="1637" ht="12" customHeight="1" x14ac:dyDescent="0.2"/>
    <row r="1638" ht="12" customHeight="1" x14ac:dyDescent="0.2"/>
    <row r="1639" ht="12" customHeight="1" x14ac:dyDescent="0.2"/>
    <row r="1640" ht="12" customHeight="1" x14ac:dyDescent="0.2"/>
    <row r="1641" ht="12" customHeight="1" x14ac:dyDescent="0.2"/>
    <row r="1642" ht="12" customHeight="1" x14ac:dyDescent="0.2"/>
    <row r="1643" ht="12" customHeight="1" x14ac:dyDescent="0.2"/>
    <row r="1644" ht="12" customHeight="1" x14ac:dyDescent="0.2"/>
    <row r="1645" ht="12" customHeight="1" x14ac:dyDescent="0.2"/>
    <row r="1646" ht="12" customHeight="1" x14ac:dyDescent="0.2"/>
    <row r="1647" ht="12" customHeight="1" x14ac:dyDescent="0.2"/>
    <row r="1648" ht="12" customHeight="1" x14ac:dyDescent="0.2"/>
    <row r="1649" ht="12" customHeight="1" x14ac:dyDescent="0.2"/>
    <row r="1650" ht="12" customHeight="1" x14ac:dyDescent="0.2"/>
    <row r="1651" ht="12" customHeight="1" x14ac:dyDescent="0.2"/>
    <row r="1652" ht="12" customHeight="1" x14ac:dyDescent="0.2"/>
    <row r="1653" ht="12" customHeight="1" x14ac:dyDescent="0.2"/>
    <row r="1654" ht="12" customHeight="1" x14ac:dyDescent="0.2"/>
    <row r="1655" ht="12" customHeight="1" x14ac:dyDescent="0.2"/>
    <row r="1656" ht="12" customHeight="1" x14ac:dyDescent="0.2"/>
    <row r="1657" ht="12" customHeight="1" x14ac:dyDescent="0.2"/>
    <row r="1658" ht="12" customHeight="1" x14ac:dyDescent="0.2"/>
    <row r="1659" ht="12" customHeight="1" x14ac:dyDescent="0.2"/>
    <row r="1660" ht="12" customHeight="1" x14ac:dyDescent="0.2"/>
    <row r="1661" ht="12" customHeight="1" x14ac:dyDescent="0.2"/>
    <row r="1662" ht="12" customHeight="1" x14ac:dyDescent="0.2"/>
    <row r="1663" ht="12" customHeight="1" x14ac:dyDescent="0.2"/>
    <row r="1664" ht="12" customHeight="1" x14ac:dyDescent="0.2"/>
    <row r="1665" ht="12" customHeight="1" x14ac:dyDescent="0.2"/>
    <row r="1666" ht="12" customHeight="1" x14ac:dyDescent="0.2"/>
    <row r="1667" ht="12" customHeight="1" x14ac:dyDescent="0.2"/>
    <row r="1668" ht="12" customHeight="1" x14ac:dyDescent="0.2"/>
    <row r="1669" ht="12" customHeight="1" x14ac:dyDescent="0.2"/>
    <row r="1670" ht="12" customHeight="1" x14ac:dyDescent="0.2"/>
    <row r="1671" ht="12" customHeight="1" x14ac:dyDescent="0.2"/>
    <row r="1672" ht="12" customHeight="1" x14ac:dyDescent="0.2"/>
    <row r="1673" ht="12" customHeight="1" x14ac:dyDescent="0.2"/>
    <row r="1674" ht="12" customHeight="1" x14ac:dyDescent="0.2"/>
    <row r="1675" ht="12" customHeight="1" x14ac:dyDescent="0.2"/>
    <row r="1676" ht="12" customHeight="1" x14ac:dyDescent="0.2"/>
    <row r="1677" ht="12" customHeight="1" x14ac:dyDescent="0.2"/>
    <row r="1678" ht="12" customHeight="1" x14ac:dyDescent="0.2"/>
    <row r="1679" ht="12" customHeight="1" x14ac:dyDescent="0.2"/>
    <row r="1680" ht="12" customHeight="1" x14ac:dyDescent="0.2"/>
    <row r="1681" ht="12" customHeight="1" x14ac:dyDescent="0.2"/>
    <row r="1682" ht="12" customHeight="1" x14ac:dyDescent="0.2"/>
    <row r="1683" ht="12" customHeight="1" x14ac:dyDescent="0.2"/>
    <row r="1684" ht="12" customHeight="1" x14ac:dyDescent="0.2"/>
    <row r="1685" ht="12" customHeight="1" x14ac:dyDescent="0.2"/>
    <row r="1686" ht="12" customHeight="1" x14ac:dyDescent="0.2"/>
    <row r="1687" ht="12" customHeight="1" x14ac:dyDescent="0.2"/>
    <row r="1688" ht="12" customHeight="1" x14ac:dyDescent="0.2"/>
    <row r="1689" ht="12" customHeight="1" x14ac:dyDescent="0.2"/>
    <row r="1690" ht="12" customHeight="1" x14ac:dyDescent="0.2"/>
    <row r="1691" ht="12" customHeight="1" x14ac:dyDescent="0.2"/>
    <row r="1692" ht="12" customHeight="1" x14ac:dyDescent="0.2"/>
    <row r="1693" ht="12" customHeight="1" x14ac:dyDescent="0.2"/>
    <row r="1694" ht="12" customHeight="1" x14ac:dyDescent="0.2"/>
    <row r="1695" ht="12" customHeight="1" x14ac:dyDescent="0.2"/>
    <row r="1696" ht="12" customHeight="1" x14ac:dyDescent="0.2"/>
    <row r="1697" ht="12" customHeight="1" x14ac:dyDescent="0.2"/>
    <row r="1698" ht="12" customHeight="1" x14ac:dyDescent="0.2"/>
    <row r="1699" ht="12" customHeight="1" x14ac:dyDescent="0.2"/>
    <row r="1700" ht="12" customHeight="1" x14ac:dyDescent="0.2"/>
    <row r="1701" ht="12" customHeight="1" x14ac:dyDescent="0.2"/>
    <row r="1702" ht="12" customHeight="1" x14ac:dyDescent="0.2"/>
    <row r="1703" ht="12" customHeight="1" x14ac:dyDescent="0.2"/>
    <row r="1704" ht="12" customHeight="1" x14ac:dyDescent="0.2"/>
    <row r="1705" ht="12" customHeight="1" x14ac:dyDescent="0.2"/>
    <row r="1706" ht="12" customHeight="1" x14ac:dyDescent="0.2"/>
    <row r="1707" ht="12" customHeight="1" x14ac:dyDescent="0.2"/>
    <row r="1708" ht="12" customHeight="1" x14ac:dyDescent="0.2"/>
    <row r="1709" ht="12" customHeight="1" x14ac:dyDescent="0.2"/>
    <row r="1710" ht="12" customHeight="1" x14ac:dyDescent="0.2"/>
    <row r="1711" ht="12" customHeight="1" x14ac:dyDescent="0.2"/>
    <row r="1712" ht="12" customHeight="1" x14ac:dyDescent="0.2"/>
    <row r="1713" ht="12" customHeight="1" x14ac:dyDescent="0.2"/>
    <row r="1714" ht="12" customHeight="1" x14ac:dyDescent="0.2"/>
    <row r="1715" ht="12" customHeight="1" x14ac:dyDescent="0.2"/>
    <row r="1716" ht="12" customHeight="1" x14ac:dyDescent="0.2"/>
    <row r="1717" ht="12" customHeight="1" x14ac:dyDescent="0.2"/>
    <row r="1718" ht="12" customHeight="1" x14ac:dyDescent="0.2"/>
    <row r="1719" ht="12" customHeight="1" x14ac:dyDescent="0.2"/>
    <row r="1720" ht="12" customHeight="1" x14ac:dyDescent="0.2"/>
    <row r="1721" ht="12" customHeight="1" x14ac:dyDescent="0.2"/>
    <row r="1722" ht="12" customHeight="1" x14ac:dyDescent="0.2"/>
    <row r="1723" ht="12" customHeight="1" x14ac:dyDescent="0.2"/>
    <row r="1724" ht="12" customHeight="1" x14ac:dyDescent="0.2"/>
    <row r="1725" ht="12" customHeight="1" x14ac:dyDescent="0.2"/>
    <row r="1726" ht="12" customHeight="1" x14ac:dyDescent="0.2"/>
    <row r="1727" ht="12" customHeight="1" x14ac:dyDescent="0.2"/>
    <row r="1728" ht="12" customHeight="1" x14ac:dyDescent="0.2"/>
    <row r="1729" ht="12" customHeight="1" x14ac:dyDescent="0.2"/>
    <row r="1730" ht="12" customHeight="1" x14ac:dyDescent="0.2"/>
    <row r="1731" ht="12" customHeight="1" x14ac:dyDescent="0.2"/>
    <row r="1732" ht="12" customHeight="1" x14ac:dyDescent="0.2"/>
    <row r="1733" ht="12" customHeight="1" x14ac:dyDescent="0.2"/>
    <row r="1734" ht="12" customHeight="1" x14ac:dyDescent="0.2"/>
    <row r="1735" ht="12" customHeight="1" x14ac:dyDescent="0.2"/>
    <row r="1736" ht="12" customHeight="1" x14ac:dyDescent="0.2"/>
    <row r="1737" ht="12" customHeight="1" x14ac:dyDescent="0.2"/>
    <row r="1738" ht="12" customHeight="1" x14ac:dyDescent="0.2"/>
    <row r="1739" ht="12" customHeight="1" x14ac:dyDescent="0.2"/>
    <row r="1740" ht="12" customHeight="1" x14ac:dyDescent="0.2"/>
    <row r="1741" ht="12" customHeight="1" x14ac:dyDescent="0.2"/>
    <row r="1742" ht="12" customHeight="1" x14ac:dyDescent="0.2"/>
    <row r="1743" ht="12" customHeight="1" x14ac:dyDescent="0.2"/>
    <row r="1744" ht="12" customHeight="1" x14ac:dyDescent="0.2"/>
    <row r="1745" ht="12" customHeight="1" x14ac:dyDescent="0.2"/>
    <row r="1746" ht="12" customHeight="1" x14ac:dyDescent="0.2"/>
    <row r="1747" ht="12" customHeight="1" x14ac:dyDescent="0.2"/>
    <row r="1748" ht="12" customHeight="1" x14ac:dyDescent="0.2"/>
    <row r="1749" ht="12" customHeight="1" x14ac:dyDescent="0.2"/>
    <row r="1750" ht="12" customHeight="1" x14ac:dyDescent="0.2"/>
    <row r="1751" ht="12" customHeight="1" x14ac:dyDescent="0.2"/>
    <row r="1752" ht="12" customHeight="1" x14ac:dyDescent="0.2"/>
    <row r="1753" ht="12" customHeight="1" x14ac:dyDescent="0.2"/>
    <row r="1754" ht="12" customHeight="1" x14ac:dyDescent="0.2"/>
    <row r="1755" ht="12" customHeight="1" x14ac:dyDescent="0.2"/>
    <row r="1756" ht="12" customHeight="1" x14ac:dyDescent="0.2"/>
    <row r="1757" ht="12" customHeight="1" x14ac:dyDescent="0.2"/>
    <row r="1758" ht="12" customHeight="1" x14ac:dyDescent="0.2"/>
    <row r="1759" ht="12" customHeight="1" x14ac:dyDescent="0.2"/>
    <row r="1760" ht="12" customHeight="1" x14ac:dyDescent="0.2"/>
    <row r="1761" ht="12" customHeight="1" x14ac:dyDescent="0.2"/>
    <row r="1762" ht="12" customHeight="1" x14ac:dyDescent="0.2"/>
    <row r="1763" ht="12" customHeight="1" x14ac:dyDescent="0.2"/>
    <row r="1764" ht="12" customHeight="1" x14ac:dyDescent="0.2"/>
    <row r="1765" ht="12" customHeight="1" x14ac:dyDescent="0.2"/>
    <row r="1766" ht="12" customHeight="1" x14ac:dyDescent="0.2"/>
    <row r="1767" ht="12" customHeight="1" x14ac:dyDescent="0.2"/>
    <row r="1768" ht="12" customHeight="1" x14ac:dyDescent="0.2"/>
    <row r="1769" ht="12" customHeight="1" x14ac:dyDescent="0.2"/>
    <row r="1770" ht="12" customHeight="1" x14ac:dyDescent="0.2"/>
    <row r="1771" ht="12" customHeight="1" x14ac:dyDescent="0.2"/>
    <row r="1772" ht="12" customHeight="1" x14ac:dyDescent="0.2"/>
    <row r="1773" ht="12" customHeight="1" x14ac:dyDescent="0.2"/>
    <row r="1774" ht="12" customHeight="1" x14ac:dyDescent="0.2"/>
    <row r="1775" ht="12" customHeight="1" x14ac:dyDescent="0.2"/>
    <row r="1776" ht="12" customHeight="1" x14ac:dyDescent="0.2"/>
    <row r="1777" ht="12" customHeight="1" x14ac:dyDescent="0.2"/>
    <row r="1778" ht="12" customHeight="1" x14ac:dyDescent="0.2"/>
    <row r="1779" ht="12" customHeight="1" x14ac:dyDescent="0.2"/>
    <row r="1780" ht="12" customHeight="1" x14ac:dyDescent="0.2"/>
    <row r="1781" ht="12" customHeight="1" x14ac:dyDescent="0.2"/>
    <row r="1782" ht="12" customHeight="1" x14ac:dyDescent="0.2"/>
    <row r="1783" ht="12" customHeight="1" x14ac:dyDescent="0.2"/>
    <row r="1784" ht="12" customHeight="1" x14ac:dyDescent="0.2"/>
    <row r="1785" ht="12" customHeight="1" x14ac:dyDescent="0.2"/>
    <row r="1786" ht="12" customHeight="1" x14ac:dyDescent="0.2"/>
    <row r="1787" ht="12" customHeight="1" x14ac:dyDescent="0.2"/>
    <row r="1788" ht="12" customHeight="1" x14ac:dyDescent="0.2"/>
    <row r="1789" ht="12" customHeight="1" x14ac:dyDescent="0.2"/>
    <row r="1790" ht="12" customHeight="1" x14ac:dyDescent="0.2"/>
    <row r="1791" ht="12" customHeight="1" x14ac:dyDescent="0.2"/>
    <row r="1792" ht="12" customHeight="1" x14ac:dyDescent="0.2"/>
    <row r="1793" ht="12" customHeight="1" x14ac:dyDescent="0.2"/>
    <row r="1794" ht="12" customHeight="1" x14ac:dyDescent="0.2"/>
    <row r="1795" ht="12" customHeight="1" x14ac:dyDescent="0.2"/>
    <row r="1796" ht="12" customHeight="1" x14ac:dyDescent="0.2"/>
    <row r="1797" ht="12" customHeight="1" x14ac:dyDescent="0.2"/>
    <row r="1798" ht="12" customHeight="1" x14ac:dyDescent="0.2"/>
    <row r="1799" ht="12" customHeight="1" x14ac:dyDescent="0.2"/>
    <row r="1800" ht="12" customHeight="1" x14ac:dyDescent="0.2"/>
    <row r="1801" ht="12" customHeight="1" x14ac:dyDescent="0.2"/>
    <row r="1802" ht="12" customHeight="1" x14ac:dyDescent="0.2"/>
    <row r="1803" ht="12" customHeight="1" x14ac:dyDescent="0.2"/>
    <row r="1804" ht="12" customHeight="1" x14ac:dyDescent="0.2"/>
    <row r="1805" ht="12" customHeight="1" x14ac:dyDescent="0.2"/>
    <row r="1806" ht="12" customHeight="1" x14ac:dyDescent="0.2"/>
    <row r="1807" ht="12" customHeight="1" x14ac:dyDescent="0.2"/>
    <row r="1808" ht="12" customHeight="1" x14ac:dyDescent="0.2"/>
    <row r="1809" ht="12" customHeight="1" x14ac:dyDescent="0.2"/>
    <row r="1810" ht="12" customHeight="1" x14ac:dyDescent="0.2"/>
    <row r="1811" ht="12" customHeight="1" x14ac:dyDescent="0.2"/>
    <row r="1812" ht="12" customHeight="1" x14ac:dyDescent="0.2"/>
    <row r="1813" ht="12" customHeight="1" x14ac:dyDescent="0.2"/>
    <row r="1814" ht="12" customHeight="1" x14ac:dyDescent="0.2"/>
    <row r="1815" ht="12" customHeight="1" x14ac:dyDescent="0.2"/>
    <row r="1816" ht="12" customHeight="1" x14ac:dyDescent="0.2"/>
    <row r="1817" ht="12" customHeight="1" x14ac:dyDescent="0.2"/>
    <row r="1818" ht="12" customHeight="1" x14ac:dyDescent="0.2"/>
    <row r="1819" ht="12" customHeight="1" x14ac:dyDescent="0.2"/>
    <row r="1820" ht="12" customHeight="1" x14ac:dyDescent="0.2"/>
    <row r="1821" ht="12" customHeight="1" x14ac:dyDescent="0.2"/>
    <row r="1822" ht="12" customHeight="1" x14ac:dyDescent="0.2"/>
    <row r="1823" ht="12" customHeight="1" x14ac:dyDescent="0.2"/>
    <row r="1824" ht="12" customHeight="1" x14ac:dyDescent="0.2"/>
    <row r="1825" ht="12" customHeight="1" x14ac:dyDescent="0.2"/>
    <row r="1826" ht="12" customHeight="1" x14ac:dyDescent="0.2"/>
    <row r="1827" ht="12" customHeight="1" x14ac:dyDescent="0.2"/>
    <row r="1828" ht="12" customHeight="1" x14ac:dyDescent="0.2"/>
    <row r="1829" ht="12" customHeight="1" x14ac:dyDescent="0.2"/>
    <row r="1830" ht="12" customHeight="1" x14ac:dyDescent="0.2"/>
    <row r="1831" ht="12" customHeight="1" x14ac:dyDescent="0.2"/>
    <row r="1832" ht="12" customHeight="1" x14ac:dyDescent="0.2"/>
    <row r="1833" ht="12" customHeight="1" x14ac:dyDescent="0.2"/>
    <row r="1834" ht="12" customHeight="1" x14ac:dyDescent="0.2"/>
    <row r="1835" ht="12" customHeight="1" x14ac:dyDescent="0.2"/>
    <row r="1836" ht="12" customHeight="1" x14ac:dyDescent="0.2"/>
    <row r="1837" ht="12" customHeight="1" x14ac:dyDescent="0.2"/>
    <row r="1838" ht="12" customHeight="1" x14ac:dyDescent="0.2"/>
    <row r="1839" ht="12" customHeight="1" x14ac:dyDescent="0.2"/>
    <row r="1840" ht="12" customHeight="1" x14ac:dyDescent="0.2"/>
    <row r="1841" ht="12" customHeight="1" x14ac:dyDescent="0.2"/>
    <row r="1842" ht="12" customHeight="1" x14ac:dyDescent="0.2"/>
    <row r="1843" ht="12" customHeight="1" x14ac:dyDescent="0.2"/>
    <row r="1844" ht="12" customHeight="1" x14ac:dyDescent="0.2"/>
    <row r="1845" ht="12" customHeight="1" x14ac:dyDescent="0.2"/>
    <row r="1846" ht="12" customHeight="1" x14ac:dyDescent="0.2"/>
    <row r="1847" ht="12" customHeight="1" x14ac:dyDescent="0.2"/>
    <row r="1848" ht="12" customHeight="1" x14ac:dyDescent="0.2"/>
    <row r="1849" ht="12" customHeight="1" x14ac:dyDescent="0.2"/>
    <row r="1850" ht="12" customHeight="1" x14ac:dyDescent="0.2"/>
    <row r="1851" ht="12" customHeight="1" x14ac:dyDescent="0.2"/>
    <row r="1852" ht="12" customHeight="1" x14ac:dyDescent="0.2"/>
    <row r="1853" ht="12" customHeight="1" x14ac:dyDescent="0.2"/>
    <row r="1854" ht="12" customHeight="1" x14ac:dyDescent="0.2"/>
    <row r="1855" ht="12" customHeight="1" x14ac:dyDescent="0.2"/>
    <row r="1856" ht="12" customHeight="1" x14ac:dyDescent="0.2"/>
    <row r="1857" ht="12" customHeight="1" x14ac:dyDescent="0.2"/>
    <row r="1858" ht="12" customHeight="1" x14ac:dyDescent="0.2"/>
    <row r="1859" ht="12" customHeight="1" x14ac:dyDescent="0.2"/>
    <row r="1860" ht="12" customHeight="1" x14ac:dyDescent="0.2"/>
    <row r="1861" ht="12" customHeight="1" x14ac:dyDescent="0.2"/>
    <row r="1862" ht="12" customHeight="1" x14ac:dyDescent="0.2"/>
    <row r="1863" ht="12" customHeight="1" x14ac:dyDescent="0.2"/>
    <row r="1864" ht="12" customHeight="1" x14ac:dyDescent="0.2"/>
    <row r="1865" ht="12" customHeight="1" x14ac:dyDescent="0.2"/>
    <row r="1866" ht="12" customHeight="1" x14ac:dyDescent="0.2"/>
    <row r="1867" ht="12" customHeight="1" x14ac:dyDescent="0.2"/>
    <row r="1868" ht="12" customHeight="1" x14ac:dyDescent="0.2"/>
    <row r="1869" ht="12" customHeight="1" x14ac:dyDescent="0.2"/>
    <row r="1870" ht="12" customHeight="1" x14ac:dyDescent="0.2"/>
    <row r="1871" ht="12" customHeight="1" x14ac:dyDescent="0.2"/>
    <row r="1872" ht="12" customHeight="1" x14ac:dyDescent="0.2"/>
    <row r="1873" ht="12" customHeight="1" x14ac:dyDescent="0.2"/>
    <row r="1874" ht="12" customHeight="1" x14ac:dyDescent="0.2"/>
    <row r="1875" ht="12" customHeight="1" x14ac:dyDescent="0.2"/>
    <row r="1876" ht="12" customHeight="1" x14ac:dyDescent="0.2"/>
    <row r="1877" ht="12" customHeight="1" x14ac:dyDescent="0.2"/>
    <row r="1878" ht="12" customHeight="1" x14ac:dyDescent="0.2"/>
    <row r="1879" ht="12" customHeight="1" x14ac:dyDescent="0.2"/>
    <row r="1880" ht="12" customHeight="1" x14ac:dyDescent="0.2"/>
    <row r="1881" ht="12" customHeight="1" x14ac:dyDescent="0.2"/>
    <row r="1882" ht="12" customHeight="1" x14ac:dyDescent="0.2"/>
    <row r="1883" ht="12" customHeight="1" x14ac:dyDescent="0.2"/>
    <row r="1884" ht="12" customHeight="1" x14ac:dyDescent="0.2"/>
    <row r="1885" ht="12" customHeight="1" x14ac:dyDescent="0.2"/>
    <row r="1886" ht="12" customHeight="1" x14ac:dyDescent="0.2"/>
    <row r="1887" ht="12" customHeight="1" x14ac:dyDescent="0.2"/>
    <row r="1888" ht="12" customHeight="1" x14ac:dyDescent="0.2"/>
    <row r="1889" ht="12" customHeight="1" x14ac:dyDescent="0.2"/>
    <row r="1890" ht="12" customHeight="1" x14ac:dyDescent="0.2"/>
    <row r="1891" ht="12" customHeight="1" x14ac:dyDescent="0.2"/>
    <row r="1892" ht="12" customHeight="1" x14ac:dyDescent="0.2"/>
    <row r="1893" ht="12" customHeight="1" x14ac:dyDescent="0.2"/>
    <row r="1894" ht="12" customHeight="1" x14ac:dyDescent="0.2"/>
    <row r="1895" ht="12" customHeight="1" x14ac:dyDescent="0.2"/>
    <row r="1896" ht="12" customHeight="1" x14ac:dyDescent="0.2"/>
    <row r="1897" ht="12" customHeight="1" x14ac:dyDescent="0.2"/>
    <row r="1898" ht="12" customHeight="1" x14ac:dyDescent="0.2"/>
    <row r="1899" ht="12" customHeight="1" x14ac:dyDescent="0.2"/>
    <row r="1900" ht="12" customHeight="1" x14ac:dyDescent="0.2"/>
    <row r="1901" ht="12" customHeight="1" x14ac:dyDescent="0.2"/>
    <row r="1902" ht="12" customHeight="1" x14ac:dyDescent="0.2"/>
    <row r="1903" ht="12" customHeight="1" x14ac:dyDescent="0.2"/>
    <row r="1904" ht="12" customHeight="1" x14ac:dyDescent="0.2"/>
    <row r="1905" ht="12" customHeight="1" x14ac:dyDescent="0.2"/>
    <row r="1906" ht="12" customHeight="1" x14ac:dyDescent="0.2"/>
    <row r="1907" ht="12" customHeight="1" x14ac:dyDescent="0.2"/>
    <row r="1908" ht="12" customHeight="1" x14ac:dyDescent="0.2"/>
    <row r="1909" ht="12" customHeight="1" x14ac:dyDescent="0.2"/>
    <row r="1910" ht="12" customHeight="1" x14ac:dyDescent="0.2"/>
    <row r="1911" ht="12" customHeight="1" x14ac:dyDescent="0.2"/>
    <row r="1912" ht="12" customHeight="1" x14ac:dyDescent="0.2"/>
    <row r="1913" ht="12" customHeight="1" x14ac:dyDescent="0.2"/>
    <row r="1914" ht="12" customHeight="1" x14ac:dyDescent="0.2"/>
    <row r="1915" ht="12" customHeight="1" x14ac:dyDescent="0.2"/>
    <row r="1916" ht="12" customHeight="1" x14ac:dyDescent="0.2"/>
    <row r="1917" ht="12" customHeight="1" x14ac:dyDescent="0.2"/>
    <row r="1918" ht="12" customHeight="1" x14ac:dyDescent="0.2"/>
    <row r="1919" ht="12" customHeight="1" x14ac:dyDescent="0.2"/>
    <row r="1920" ht="12" customHeight="1" x14ac:dyDescent="0.2"/>
    <row r="1921" ht="12" customHeight="1" x14ac:dyDescent="0.2"/>
    <row r="1922" ht="12" customHeight="1" x14ac:dyDescent="0.2"/>
    <row r="1923" ht="12" customHeight="1" x14ac:dyDescent="0.2"/>
    <row r="1924" ht="12" customHeight="1" x14ac:dyDescent="0.2"/>
    <row r="1925" ht="12" customHeight="1" x14ac:dyDescent="0.2"/>
    <row r="1926" ht="12" customHeight="1" x14ac:dyDescent="0.2"/>
    <row r="1927" ht="12" customHeight="1" x14ac:dyDescent="0.2"/>
    <row r="1928" ht="12" customHeight="1" x14ac:dyDescent="0.2"/>
    <row r="1929" ht="12" customHeight="1" x14ac:dyDescent="0.2"/>
    <row r="1930" ht="12" customHeight="1" x14ac:dyDescent="0.2"/>
    <row r="1931" ht="12" customHeight="1" x14ac:dyDescent="0.2"/>
    <row r="1932" ht="12" customHeight="1" x14ac:dyDescent="0.2"/>
    <row r="1933" ht="12" customHeight="1" x14ac:dyDescent="0.2"/>
    <row r="1934" ht="12" customHeight="1" x14ac:dyDescent="0.2"/>
    <row r="1935" ht="12" customHeight="1" x14ac:dyDescent="0.2"/>
    <row r="1936" ht="12" customHeight="1" x14ac:dyDescent="0.2"/>
    <row r="1937" ht="12" customHeight="1" x14ac:dyDescent="0.2"/>
    <row r="1938" ht="12" customHeight="1" x14ac:dyDescent="0.2"/>
    <row r="1939" ht="12" customHeight="1" x14ac:dyDescent="0.2"/>
    <row r="1940" ht="12" customHeight="1" x14ac:dyDescent="0.2"/>
    <row r="1941" ht="12" customHeight="1" x14ac:dyDescent="0.2"/>
    <row r="1942" ht="12" customHeight="1" x14ac:dyDescent="0.2"/>
    <row r="1943" ht="12" customHeight="1" x14ac:dyDescent="0.2"/>
    <row r="1944" ht="12" customHeight="1" x14ac:dyDescent="0.2"/>
    <row r="1945" ht="12" customHeight="1" x14ac:dyDescent="0.2"/>
    <row r="1946" ht="12" customHeight="1" x14ac:dyDescent="0.2"/>
    <row r="1947" ht="12" customHeight="1" x14ac:dyDescent="0.2"/>
    <row r="1948" ht="12" customHeight="1" x14ac:dyDescent="0.2"/>
    <row r="1949" ht="12" customHeight="1" x14ac:dyDescent="0.2"/>
    <row r="1950" ht="12" customHeight="1" x14ac:dyDescent="0.2"/>
    <row r="1951" ht="12" customHeight="1" x14ac:dyDescent="0.2"/>
    <row r="1952" ht="12" customHeight="1" x14ac:dyDescent="0.2"/>
    <row r="1953" ht="12" customHeight="1" x14ac:dyDescent="0.2"/>
    <row r="1954" ht="12" customHeight="1" x14ac:dyDescent="0.2"/>
    <row r="1955" ht="12" customHeight="1" x14ac:dyDescent="0.2"/>
    <row r="1956" ht="12" customHeight="1" x14ac:dyDescent="0.2"/>
    <row r="1957" ht="12" customHeight="1" x14ac:dyDescent="0.2"/>
    <row r="1958" ht="12" customHeight="1" x14ac:dyDescent="0.2"/>
    <row r="1959" ht="12" customHeight="1" x14ac:dyDescent="0.2"/>
    <row r="1960" ht="12" customHeight="1" x14ac:dyDescent="0.2"/>
    <row r="1961" ht="12" customHeight="1" x14ac:dyDescent="0.2"/>
    <row r="1962" ht="12" customHeight="1" x14ac:dyDescent="0.2"/>
    <row r="1963" ht="12" customHeight="1" x14ac:dyDescent="0.2"/>
    <row r="1964" ht="12" customHeight="1" x14ac:dyDescent="0.2"/>
    <row r="1965" ht="12" customHeight="1" x14ac:dyDescent="0.2"/>
    <row r="1966" ht="12" customHeight="1" x14ac:dyDescent="0.2"/>
    <row r="1967" ht="12" customHeight="1" x14ac:dyDescent="0.2"/>
    <row r="1968" ht="12" customHeight="1" x14ac:dyDescent="0.2"/>
    <row r="1969" ht="12" customHeight="1" x14ac:dyDescent="0.2"/>
    <row r="1970" ht="12" customHeight="1" x14ac:dyDescent="0.2"/>
    <row r="1971" ht="12" customHeight="1" x14ac:dyDescent="0.2"/>
    <row r="1972" ht="12" customHeight="1" x14ac:dyDescent="0.2"/>
    <row r="1973" ht="12" customHeight="1" x14ac:dyDescent="0.2"/>
    <row r="1974" ht="12" customHeight="1" x14ac:dyDescent="0.2"/>
    <row r="1975" ht="12" customHeight="1" x14ac:dyDescent="0.2"/>
    <row r="1976" ht="12" customHeight="1" x14ac:dyDescent="0.2"/>
    <row r="1977" ht="12" customHeight="1" x14ac:dyDescent="0.2"/>
    <row r="1978" ht="12" customHeight="1" x14ac:dyDescent="0.2"/>
    <row r="1979" ht="12" customHeight="1" x14ac:dyDescent="0.2"/>
    <row r="1980" ht="12" customHeight="1" x14ac:dyDescent="0.2"/>
    <row r="1981" ht="12" customHeight="1" x14ac:dyDescent="0.2"/>
    <row r="1982" ht="12" customHeight="1" x14ac:dyDescent="0.2"/>
    <row r="1983" ht="12" customHeight="1" x14ac:dyDescent="0.2"/>
    <row r="1984" ht="12" customHeight="1" x14ac:dyDescent="0.2"/>
    <row r="1985" ht="12" customHeight="1" x14ac:dyDescent="0.2"/>
    <row r="1986" ht="12" customHeight="1" x14ac:dyDescent="0.2"/>
    <row r="1987" ht="12" customHeight="1" x14ac:dyDescent="0.2"/>
    <row r="1988" ht="12" customHeight="1" x14ac:dyDescent="0.2"/>
    <row r="1989" ht="12" customHeight="1" x14ac:dyDescent="0.2"/>
    <row r="1990" ht="12" customHeight="1" x14ac:dyDescent="0.2"/>
    <row r="1991" ht="12" customHeight="1" x14ac:dyDescent="0.2"/>
    <row r="1992" ht="12" customHeight="1" x14ac:dyDescent="0.2"/>
    <row r="1993" ht="12" customHeight="1" x14ac:dyDescent="0.2"/>
    <row r="1994" ht="12" customHeight="1" x14ac:dyDescent="0.2"/>
    <row r="1995" ht="12" customHeight="1" x14ac:dyDescent="0.2"/>
    <row r="1996" ht="12" customHeight="1" x14ac:dyDescent="0.2"/>
    <row r="1997" ht="12" customHeight="1" x14ac:dyDescent="0.2"/>
    <row r="1998" ht="12" customHeight="1" x14ac:dyDescent="0.2"/>
    <row r="1999" ht="12" customHeight="1" x14ac:dyDescent="0.2"/>
    <row r="2000" ht="12" customHeight="1" x14ac:dyDescent="0.2"/>
    <row r="2001" ht="12" customHeight="1" x14ac:dyDescent="0.2"/>
    <row r="2002" ht="12" customHeight="1" x14ac:dyDescent="0.2"/>
    <row r="2003" ht="12" customHeight="1" x14ac:dyDescent="0.2"/>
    <row r="2004" ht="12" customHeight="1" x14ac:dyDescent="0.2"/>
    <row r="2005" ht="12" customHeight="1" x14ac:dyDescent="0.2"/>
    <row r="2006" ht="12" customHeight="1" x14ac:dyDescent="0.2"/>
    <row r="2007" ht="12" customHeight="1" x14ac:dyDescent="0.2"/>
    <row r="2008" ht="12" customHeight="1" x14ac:dyDescent="0.2"/>
    <row r="2009" ht="12" customHeight="1" x14ac:dyDescent="0.2"/>
    <row r="2010" ht="12" customHeight="1" x14ac:dyDescent="0.2"/>
    <row r="2011" ht="12" customHeight="1" x14ac:dyDescent="0.2"/>
    <row r="2012" ht="12" customHeight="1" x14ac:dyDescent="0.2"/>
    <row r="2013" ht="12" customHeight="1" x14ac:dyDescent="0.2"/>
    <row r="2014" ht="12" customHeight="1" x14ac:dyDescent="0.2"/>
    <row r="2015" ht="12" customHeight="1" x14ac:dyDescent="0.2"/>
    <row r="2016" ht="12" customHeight="1" x14ac:dyDescent="0.2"/>
    <row r="2017" ht="12" customHeight="1" x14ac:dyDescent="0.2"/>
    <row r="2018" ht="12" customHeight="1" x14ac:dyDescent="0.2"/>
    <row r="2019" ht="12" customHeight="1" x14ac:dyDescent="0.2"/>
    <row r="2020" ht="12" customHeight="1" x14ac:dyDescent="0.2"/>
    <row r="2021" ht="12" customHeight="1" x14ac:dyDescent="0.2"/>
    <row r="2022" ht="12" customHeight="1" x14ac:dyDescent="0.2"/>
    <row r="2023" ht="12" customHeight="1" x14ac:dyDescent="0.2"/>
    <row r="2024" ht="12" customHeight="1" x14ac:dyDescent="0.2"/>
    <row r="2025" ht="12" customHeight="1" x14ac:dyDescent="0.2"/>
    <row r="2026" ht="12" customHeight="1" x14ac:dyDescent="0.2"/>
    <row r="2027" ht="12" customHeight="1" x14ac:dyDescent="0.2"/>
    <row r="2028" ht="12" customHeight="1" x14ac:dyDescent="0.2"/>
    <row r="2029" ht="12" customHeight="1" x14ac:dyDescent="0.2"/>
    <row r="2030" ht="12" customHeight="1" x14ac:dyDescent="0.2"/>
    <row r="2031" ht="12" customHeight="1" x14ac:dyDescent="0.2"/>
    <row r="2032" ht="12" customHeight="1" x14ac:dyDescent="0.2"/>
    <row r="2033" ht="12" customHeight="1" x14ac:dyDescent="0.2"/>
    <row r="2034" ht="12" customHeight="1" x14ac:dyDescent="0.2"/>
    <row r="2035" ht="12" customHeight="1" x14ac:dyDescent="0.2"/>
    <row r="2036" ht="12" customHeight="1" x14ac:dyDescent="0.2"/>
    <row r="2037" ht="12" customHeight="1" x14ac:dyDescent="0.2"/>
    <row r="2038" ht="12" customHeight="1" x14ac:dyDescent="0.2"/>
    <row r="2039" ht="12" customHeight="1" x14ac:dyDescent="0.2"/>
    <row r="2040" ht="12" customHeight="1" x14ac:dyDescent="0.2"/>
    <row r="2041" ht="12" customHeight="1" x14ac:dyDescent="0.2"/>
    <row r="2042" ht="12" customHeight="1" x14ac:dyDescent="0.2"/>
    <row r="2043" ht="12" customHeight="1" x14ac:dyDescent="0.2"/>
    <row r="2044" ht="12" customHeight="1" x14ac:dyDescent="0.2"/>
    <row r="2045" ht="12" customHeight="1" x14ac:dyDescent="0.2"/>
    <row r="2046" ht="12" customHeight="1" x14ac:dyDescent="0.2"/>
    <row r="2047" ht="12" customHeight="1" x14ac:dyDescent="0.2"/>
    <row r="2048" ht="12" customHeight="1" x14ac:dyDescent="0.2"/>
    <row r="2049" ht="12" customHeight="1" x14ac:dyDescent="0.2"/>
    <row r="2050" ht="12" customHeight="1" x14ac:dyDescent="0.2"/>
    <row r="2051" ht="12" customHeight="1" x14ac:dyDescent="0.2"/>
    <row r="2052" ht="12" customHeight="1" x14ac:dyDescent="0.2"/>
    <row r="2053" ht="12" customHeight="1" x14ac:dyDescent="0.2"/>
    <row r="2054" ht="12" customHeight="1" x14ac:dyDescent="0.2"/>
    <row r="2055" ht="12" customHeight="1" x14ac:dyDescent="0.2"/>
    <row r="2056" ht="12" customHeight="1" x14ac:dyDescent="0.2"/>
    <row r="2057" ht="12" customHeight="1" x14ac:dyDescent="0.2"/>
    <row r="2058" ht="12" customHeight="1" x14ac:dyDescent="0.2"/>
    <row r="2059" ht="12" customHeight="1" x14ac:dyDescent="0.2"/>
    <row r="2060" ht="12" customHeight="1" x14ac:dyDescent="0.2"/>
    <row r="2061" ht="12" customHeight="1" x14ac:dyDescent="0.2"/>
    <row r="2062" ht="12" customHeight="1" x14ac:dyDescent="0.2"/>
    <row r="2063" ht="12" customHeight="1" x14ac:dyDescent="0.2"/>
    <row r="2064" ht="12" customHeight="1" x14ac:dyDescent="0.2"/>
    <row r="2065" ht="12" customHeight="1" x14ac:dyDescent="0.2"/>
    <row r="2066" ht="12" customHeight="1" x14ac:dyDescent="0.2"/>
    <row r="2067" ht="12" customHeight="1" x14ac:dyDescent="0.2"/>
    <row r="2068" ht="12" customHeight="1" x14ac:dyDescent="0.2"/>
    <row r="2069" ht="12" customHeight="1" x14ac:dyDescent="0.2"/>
    <row r="2070" ht="12" customHeight="1" x14ac:dyDescent="0.2"/>
    <row r="2071" ht="12" customHeight="1" x14ac:dyDescent="0.2"/>
    <row r="2072" ht="12" customHeight="1" x14ac:dyDescent="0.2"/>
    <row r="2073" ht="12" customHeight="1" x14ac:dyDescent="0.2"/>
    <row r="2074" ht="12" customHeight="1" x14ac:dyDescent="0.2"/>
    <row r="2075" ht="12" customHeight="1" x14ac:dyDescent="0.2"/>
    <row r="2076" ht="12" customHeight="1" x14ac:dyDescent="0.2"/>
    <row r="2077" ht="12" customHeight="1" x14ac:dyDescent="0.2"/>
    <row r="2078" ht="12" customHeight="1" x14ac:dyDescent="0.2"/>
    <row r="2079" ht="12" customHeight="1" x14ac:dyDescent="0.2"/>
    <row r="2080" ht="12" customHeight="1" x14ac:dyDescent="0.2"/>
    <row r="2081" ht="12" customHeight="1" x14ac:dyDescent="0.2"/>
    <row r="2082" ht="12" customHeight="1" x14ac:dyDescent="0.2"/>
    <row r="2083" ht="12" customHeight="1" x14ac:dyDescent="0.2"/>
    <row r="2084" ht="12" customHeight="1" x14ac:dyDescent="0.2"/>
    <row r="2085" ht="12" customHeight="1" x14ac:dyDescent="0.2"/>
    <row r="2086" ht="12" customHeight="1" x14ac:dyDescent="0.2"/>
    <row r="2087" ht="12" customHeight="1" x14ac:dyDescent="0.2"/>
    <row r="2088" ht="12" customHeight="1" x14ac:dyDescent="0.2"/>
    <row r="2089" ht="12" customHeight="1" x14ac:dyDescent="0.2"/>
    <row r="2090" ht="12" customHeight="1" x14ac:dyDescent="0.2"/>
    <row r="2091" ht="12" customHeight="1" x14ac:dyDescent="0.2"/>
    <row r="2092" ht="12" customHeight="1" x14ac:dyDescent="0.2"/>
    <row r="2093" ht="12" customHeight="1" x14ac:dyDescent="0.2"/>
    <row r="2094" ht="12" customHeight="1" x14ac:dyDescent="0.2"/>
    <row r="2095" ht="12" customHeight="1" x14ac:dyDescent="0.2"/>
    <row r="2096" ht="12" customHeight="1" x14ac:dyDescent="0.2"/>
    <row r="2097" ht="12" customHeight="1" x14ac:dyDescent="0.2"/>
    <row r="2098" ht="12" customHeight="1" x14ac:dyDescent="0.2"/>
    <row r="2099" ht="12" customHeight="1" x14ac:dyDescent="0.2"/>
    <row r="2100" ht="12" customHeight="1" x14ac:dyDescent="0.2"/>
    <row r="2101" ht="12" customHeight="1" x14ac:dyDescent="0.2"/>
    <row r="2102" ht="12" customHeight="1" x14ac:dyDescent="0.2"/>
    <row r="2103" ht="12" customHeight="1" x14ac:dyDescent="0.2"/>
    <row r="2104" ht="12" customHeight="1" x14ac:dyDescent="0.2"/>
    <row r="2105" ht="12" customHeight="1" x14ac:dyDescent="0.2"/>
    <row r="2106" ht="12" customHeight="1" x14ac:dyDescent="0.2"/>
    <row r="2107" ht="12" customHeight="1" x14ac:dyDescent="0.2"/>
    <row r="2108" ht="12" customHeight="1" x14ac:dyDescent="0.2"/>
    <row r="2109" ht="12" customHeight="1" x14ac:dyDescent="0.2"/>
    <row r="2110" ht="12" customHeight="1" x14ac:dyDescent="0.2"/>
    <row r="2111" ht="12" customHeight="1" x14ac:dyDescent="0.2"/>
    <row r="2112" ht="12" customHeight="1" x14ac:dyDescent="0.2"/>
    <row r="2113" ht="12" customHeight="1" x14ac:dyDescent="0.2"/>
    <row r="2114" ht="12" customHeight="1" x14ac:dyDescent="0.2"/>
    <row r="2115" ht="12" customHeight="1" x14ac:dyDescent="0.2"/>
    <row r="2116" ht="12" customHeight="1" x14ac:dyDescent="0.2"/>
    <row r="2117" ht="12" customHeight="1" x14ac:dyDescent="0.2"/>
    <row r="2118" ht="12" customHeight="1" x14ac:dyDescent="0.2"/>
    <row r="2119" ht="12" customHeight="1" x14ac:dyDescent="0.2"/>
    <row r="2120" ht="12" customHeight="1" x14ac:dyDescent="0.2"/>
    <row r="2121" ht="12" customHeight="1" x14ac:dyDescent="0.2"/>
    <row r="2122" ht="12" customHeight="1" x14ac:dyDescent="0.2"/>
    <row r="2123" ht="12" customHeight="1" x14ac:dyDescent="0.2"/>
    <row r="2124" ht="12" customHeight="1" x14ac:dyDescent="0.2"/>
    <row r="2125" ht="12" customHeight="1" x14ac:dyDescent="0.2"/>
    <row r="2126" ht="12" customHeight="1" x14ac:dyDescent="0.2"/>
    <row r="2127" ht="12" customHeight="1" x14ac:dyDescent="0.2"/>
    <row r="2128" ht="12" customHeight="1" x14ac:dyDescent="0.2"/>
    <row r="2129" ht="12" customHeight="1" x14ac:dyDescent="0.2"/>
    <row r="2130" ht="12" customHeight="1" x14ac:dyDescent="0.2"/>
    <row r="2131" ht="12" customHeight="1" x14ac:dyDescent="0.2"/>
    <row r="2132" ht="12" customHeight="1" x14ac:dyDescent="0.2"/>
    <row r="2133" ht="12" customHeight="1" x14ac:dyDescent="0.2"/>
    <row r="2134" ht="12" customHeight="1" x14ac:dyDescent="0.2"/>
    <row r="2135" ht="12" customHeight="1" x14ac:dyDescent="0.2"/>
    <row r="2136" ht="12" customHeight="1" x14ac:dyDescent="0.2"/>
    <row r="2137" ht="12" customHeight="1" x14ac:dyDescent="0.2"/>
    <row r="2138" ht="12" customHeight="1" x14ac:dyDescent="0.2"/>
    <row r="2139" ht="12" customHeight="1" x14ac:dyDescent="0.2"/>
    <row r="2140" ht="12" customHeight="1" x14ac:dyDescent="0.2"/>
    <row r="2141" ht="12" customHeight="1" x14ac:dyDescent="0.2"/>
    <row r="2142" ht="12" customHeight="1" x14ac:dyDescent="0.2"/>
    <row r="2143" ht="12" customHeight="1" x14ac:dyDescent="0.2"/>
    <row r="2144" ht="12" customHeight="1" x14ac:dyDescent="0.2"/>
    <row r="2145" ht="12" customHeight="1" x14ac:dyDescent="0.2"/>
    <row r="2146" ht="12" customHeight="1" x14ac:dyDescent="0.2"/>
    <row r="2147" ht="12" customHeight="1" x14ac:dyDescent="0.2"/>
    <row r="2148" ht="12" customHeight="1" x14ac:dyDescent="0.2"/>
    <row r="2149" ht="12" customHeight="1" x14ac:dyDescent="0.2"/>
    <row r="2150" ht="12" customHeight="1" x14ac:dyDescent="0.2"/>
    <row r="2151" ht="12" customHeight="1" x14ac:dyDescent="0.2"/>
    <row r="2152" ht="12" customHeight="1" x14ac:dyDescent="0.2"/>
    <row r="2153" ht="12" customHeight="1" x14ac:dyDescent="0.2"/>
    <row r="2154" ht="12" customHeight="1" x14ac:dyDescent="0.2"/>
    <row r="2155" ht="12" customHeight="1" x14ac:dyDescent="0.2"/>
    <row r="2156" ht="12" customHeight="1" x14ac:dyDescent="0.2"/>
    <row r="2157" ht="12" customHeight="1" x14ac:dyDescent="0.2"/>
    <row r="2158" ht="12" customHeight="1" x14ac:dyDescent="0.2"/>
    <row r="2159" ht="12" customHeight="1" x14ac:dyDescent="0.2"/>
    <row r="2160" ht="12" customHeight="1" x14ac:dyDescent="0.2"/>
    <row r="2161" ht="12" customHeight="1" x14ac:dyDescent="0.2"/>
    <row r="2162" ht="12" customHeight="1" x14ac:dyDescent="0.2"/>
    <row r="2163" ht="12" customHeight="1" x14ac:dyDescent="0.2"/>
    <row r="2164" ht="12" customHeight="1" x14ac:dyDescent="0.2"/>
    <row r="2165" ht="12" customHeight="1" x14ac:dyDescent="0.2"/>
    <row r="2166" ht="12" customHeight="1" x14ac:dyDescent="0.2"/>
    <row r="2167" ht="12" customHeight="1" x14ac:dyDescent="0.2"/>
    <row r="2168" ht="12" customHeight="1" x14ac:dyDescent="0.2"/>
    <row r="2169" ht="12" customHeight="1" x14ac:dyDescent="0.2"/>
    <row r="2170" ht="12" customHeight="1" x14ac:dyDescent="0.2"/>
    <row r="2171" ht="12" customHeight="1" x14ac:dyDescent="0.2"/>
    <row r="2172" ht="12" customHeight="1" x14ac:dyDescent="0.2"/>
    <row r="2173" ht="12" customHeight="1" x14ac:dyDescent="0.2"/>
    <row r="2174" ht="12" customHeight="1" x14ac:dyDescent="0.2"/>
    <row r="2175" ht="12" customHeight="1" x14ac:dyDescent="0.2"/>
    <row r="2176" ht="12" customHeight="1" x14ac:dyDescent="0.2"/>
    <row r="2177" ht="12" customHeight="1" x14ac:dyDescent="0.2"/>
    <row r="2178" ht="12" customHeight="1" x14ac:dyDescent="0.2"/>
    <row r="2179" ht="12" customHeight="1" x14ac:dyDescent="0.2"/>
    <row r="2180" ht="12" customHeight="1" x14ac:dyDescent="0.2"/>
    <row r="2181" ht="12" customHeight="1" x14ac:dyDescent="0.2"/>
    <row r="2182" ht="12" customHeight="1" x14ac:dyDescent="0.2"/>
    <row r="2183" ht="12" customHeight="1" x14ac:dyDescent="0.2"/>
    <row r="2184" ht="12" customHeight="1" x14ac:dyDescent="0.2"/>
    <row r="2185" ht="12" customHeight="1" x14ac:dyDescent="0.2"/>
    <row r="2186" ht="12" customHeight="1" x14ac:dyDescent="0.2"/>
    <row r="2187" ht="12" customHeight="1" x14ac:dyDescent="0.2"/>
    <row r="2188" ht="12" customHeight="1" x14ac:dyDescent="0.2"/>
    <row r="2189" ht="12" customHeight="1" x14ac:dyDescent="0.2"/>
    <row r="2190" ht="12" customHeight="1" x14ac:dyDescent="0.2"/>
    <row r="2191" ht="12" customHeight="1" x14ac:dyDescent="0.2"/>
    <row r="2192" ht="12" customHeight="1" x14ac:dyDescent="0.2"/>
    <row r="2193" ht="12" customHeight="1" x14ac:dyDescent="0.2"/>
    <row r="2194" ht="12" customHeight="1" x14ac:dyDescent="0.2"/>
    <row r="2195" ht="12" customHeight="1" x14ac:dyDescent="0.2"/>
    <row r="2196" ht="12" customHeight="1" x14ac:dyDescent="0.2"/>
    <row r="2197" ht="12" customHeight="1" x14ac:dyDescent="0.2"/>
    <row r="2198" ht="12" customHeight="1" x14ac:dyDescent="0.2"/>
    <row r="2199" ht="12" customHeight="1" x14ac:dyDescent="0.2"/>
    <row r="2200" ht="12" customHeight="1" x14ac:dyDescent="0.2"/>
    <row r="2201" ht="12" customHeight="1" x14ac:dyDescent="0.2"/>
    <row r="2202" ht="12" customHeight="1" x14ac:dyDescent="0.2"/>
    <row r="2203" ht="12" customHeight="1" x14ac:dyDescent="0.2"/>
    <row r="2204" ht="12" customHeight="1" x14ac:dyDescent="0.2"/>
    <row r="2205" ht="12" customHeight="1" x14ac:dyDescent="0.2"/>
    <row r="2206" ht="12" customHeight="1" x14ac:dyDescent="0.2"/>
    <row r="2207" ht="12" customHeight="1" x14ac:dyDescent="0.2"/>
    <row r="2208" ht="12" customHeight="1" x14ac:dyDescent="0.2"/>
    <row r="2209" ht="12" customHeight="1" x14ac:dyDescent="0.2"/>
    <row r="2210" ht="12" customHeight="1" x14ac:dyDescent="0.2"/>
    <row r="2211" ht="12" customHeight="1" x14ac:dyDescent="0.2"/>
    <row r="2212" ht="12" customHeight="1" x14ac:dyDescent="0.2"/>
    <row r="2213" ht="12" customHeight="1" x14ac:dyDescent="0.2"/>
    <row r="2214" ht="12" customHeight="1" x14ac:dyDescent="0.2"/>
    <row r="2215" ht="12" customHeight="1" x14ac:dyDescent="0.2"/>
    <row r="2216" ht="12" customHeight="1" x14ac:dyDescent="0.2"/>
    <row r="2217" ht="12" customHeight="1" x14ac:dyDescent="0.2"/>
    <row r="2218" ht="12" customHeight="1" x14ac:dyDescent="0.2"/>
    <row r="2219" ht="12" customHeight="1" x14ac:dyDescent="0.2"/>
    <row r="2220" ht="12" customHeight="1" x14ac:dyDescent="0.2"/>
    <row r="2221" ht="12" customHeight="1" x14ac:dyDescent="0.2"/>
    <row r="2222" ht="12" customHeight="1" x14ac:dyDescent="0.2"/>
    <row r="2223" ht="12" customHeight="1" x14ac:dyDescent="0.2"/>
    <row r="2224" ht="12" customHeight="1" x14ac:dyDescent="0.2"/>
    <row r="2225" ht="12" customHeight="1" x14ac:dyDescent="0.2"/>
    <row r="2226" ht="12" customHeight="1" x14ac:dyDescent="0.2"/>
    <row r="2227" ht="12" customHeight="1" x14ac:dyDescent="0.2"/>
    <row r="2228" ht="12" customHeight="1" x14ac:dyDescent="0.2"/>
    <row r="2229" ht="12" customHeight="1" x14ac:dyDescent="0.2"/>
    <row r="2230" ht="12" customHeight="1" x14ac:dyDescent="0.2"/>
    <row r="2231" ht="12" customHeight="1" x14ac:dyDescent="0.2"/>
    <row r="2232" ht="12" customHeight="1" x14ac:dyDescent="0.2"/>
    <row r="2233" ht="12" customHeight="1" x14ac:dyDescent="0.2"/>
    <row r="2234" ht="12" customHeight="1" x14ac:dyDescent="0.2"/>
    <row r="2235" ht="12" customHeight="1" x14ac:dyDescent="0.2"/>
    <row r="2236" ht="12" customHeight="1" x14ac:dyDescent="0.2"/>
    <row r="2237" ht="12" customHeight="1" x14ac:dyDescent="0.2"/>
    <row r="2238" ht="12" customHeight="1" x14ac:dyDescent="0.2"/>
    <row r="2239" ht="12" customHeight="1" x14ac:dyDescent="0.2"/>
    <row r="2240" ht="12" customHeight="1" x14ac:dyDescent="0.2"/>
    <row r="2241" ht="12" customHeight="1" x14ac:dyDescent="0.2"/>
    <row r="2242" ht="12" customHeight="1" x14ac:dyDescent="0.2"/>
    <row r="2243" ht="12" customHeight="1" x14ac:dyDescent="0.2"/>
    <row r="2244" ht="12" customHeight="1" x14ac:dyDescent="0.2"/>
    <row r="2245" ht="12" customHeight="1" x14ac:dyDescent="0.2"/>
    <row r="2246" ht="12" customHeight="1" x14ac:dyDescent="0.2"/>
    <row r="2247" ht="12" customHeight="1" x14ac:dyDescent="0.2"/>
    <row r="2248" ht="12" customHeight="1" x14ac:dyDescent="0.2"/>
    <row r="2249" ht="12" customHeight="1" x14ac:dyDescent="0.2"/>
    <row r="2250" ht="12" customHeight="1" x14ac:dyDescent="0.2"/>
    <row r="2251" ht="12" customHeight="1" x14ac:dyDescent="0.2"/>
    <row r="2252" ht="12" customHeight="1" x14ac:dyDescent="0.2"/>
    <row r="2253" ht="12" customHeight="1" x14ac:dyDescent="0.2"/>
    <row r="2254" ht="12" customHeight="1" x14ac:dyDescent="0.2"/>
    <row r="2255" ht="12" customHeight="1" x14ac:dyDescent="0.2"/>
    <row r="2256" ht="12" customHeight="1" x14ac:dyDescent="0.2"/>
    <row r="2257" ht="12" customHeight="1" x14ac:dyDescent="0.2"/>
    <row r="2258" ht="12" customHeight="1" x14ac:dyDescent="0.2"/>
    <row r="2259" ht="12" customHeight="1" x14ac:dyDescent="0.2"/>
    <row r="2260" ht="12" customHeight="1" x14ac:dyDescent="0.2"/>
    <row r="2261" ht="12" customHeight="1" x14ac:dyDescent="0.2"/>
    <row r="2262" ht="12" customHeight="1" x14ac:dyDescent="0.2"/>
    <row r="2263" ht="12" customHeight="1" x14ac:dyDescent="0.2"/>
    <row r="2264" ht="12" customHeight="1" x14ac:dyDescent="0.2"/>
    <row r="2265" ht="12" customHeight="1" x14ac:dyDescent="0.2"/>
    <row r="2266" ht="12" customHeight="1" x14ac:dyDescent="0.2"/>
    <row r="2267" ht="12" customHeight="1" x14ac:dyDescent="0.2"/>
    <row r="2268" ht="12" customHeight="1" x14ac:dyDescent="0.2"/>
    <row r="2269" ht="12" customHeight="1" x14ac:dyDescent="0.2"/>
    <row r="2270" ht="12" customHeight="1" x14ac:dyDescent="0.2"/>
    <row r="2271" ht="12" customHeight="1" x14ac:dyDescent="0.2"/>
    <row r="2272" ht="12" customHeight="1" x14ac:dyDescent="0.2"/>
    <row r="2273" ht="12" customHeight="1" x14ac:dyDescent="0.2"/>
    <row r="2274" ht="12" customHeight="1" x14ac:dyDescent="0.2"/>
    <row r="2275" ht="12" customHeight="1" x14ac:dyDescent="0.2"/>
    <row r="2276" ht="12" customHeight="1" x14ac:dyDescent="0.2"/>
    <row r="2277" ht="12" customHeight="1" x14ac:dyDescent="0.2"/>
    <row r="2278" ht="12" customHeight="1" x14ac:dyDescent="0.2"/>
    <row r="2279" ht="12" customHeight="1" x14ac:dyDescent="0.2"/>
    <row r="2280" ht="12" customHeight="1" x14ac:dyDescent="0.2"/>
    <row r="2281" ht="12" customHeight="1" x14ac:dyDescent="0.2"/>
    <row r="2282" ht="12" customHeight="1" x14ac:dyDescent="0.2"/>
    <row r="2283" ht="12" customHeight="1" x14ac:dyDescent="0.2"/>
    <row r="2284" ht="12" customHeight="1" x14ac:dyDescent="0.2"/>
    <row r="2285" ht="12" customHeight="1" x14ac:dyDescent="0.2"/>
    <row r="2286" ht="12" customHeight="1" x14ac:dyDescent="0.2"/>
    <row r="2287" ht="12" customHeight="1" x14ac:dyDescent="0.2"/>
    <row r="2288" ht="12" customHeight="1" x14ac:dyDescent="0.2"/>
    <row r="2289" ht="12" customHeight="1" x14ac:dyDescent="0.2"/>
    <row r="2290" ht="12" customHeight="1" x14ac:dyDescent="0.2"/>
    <row r="2291" ht="12" customHeight="1" x14ac:dyDescent="0.2"/>
    <row r="2292" ht="12" customHeight="1" x14ac:dyDescent="0.2"/>
    <row r="2293" ht="12" customHeight="1" x14ac:dyDescent="0.2"/>
    <row r="2294" ht="12" customHeight="1" x14ac:dyDescent="0.2"/>
    <row r="2295" ht="12" customHeight="1" x14ac:dyDescent="0.2"/>
    <row r="2296" ht="12" customHeight="1" x14ac:dyDescent="0.2"/>
    <row r="2297" ht="12" customHeight="1" x14ac:dyDescent="0.2"/>
    <row r="2298" ht="12" customHeight="1" x14ac:dyDescent="0.2"/>
    <row r="2299" ht="12" customHeight="1" x14ac:dyDescent="0.2"/>
    <row r="2300" ht="12" customHeight="1" x14ac:dyDescent="0.2"/>
    <row r="2301" ht="12" customHeight="1" x14ac:dyDescent="0.2"/>
    <row r="2302" ht="12" customHeight="1" x14ac:dyDescent="0.2"/>
    <row r="2303" ht="12" customHeight="1" x14ac:dyDescent="0.2"/>
    <row r="2304" ht="12" customHeight="1" x14ac:dyDescent="0.2"/>
    <row r="2305" ht="12" customHeight="1" x14ac:dyDescent="0.2"/>
    <row r="2306" ht="12" customHeight="1" x14ac:dyDescent="0.2"/>
    <row r="2307" ht="12" customHeight="1" x14ac:dyDescent="0.2"/>
    <row r="2308" ht="12" customHeight="1" x14ac:dyDescent="0.2"/>
    <row r="2309" ht="12" customHeight="1" x14ac:dyDescent="0.2"/>
    <row r="2310" ht="12" customHeight="1" x14ac:dyDescent="0.2"/>
    <row r="2311" ht="12" customHeight="1" x14ac:dyDescent="0.2"/>
    <row r="2312" ht="12" customHeight="1" x14ac:dyDescent="0.2"/>
    <row r="2313" ht="12" customHeight="1" x14ac:dyDescent="0.2"/>
    <row r="2314" ht="12" customHeight="1" x14ac:dyDescent="0.2"/>
    <row r="2315" ht="12" customHeight="1" x14ac:dyDescent="0.2"/>
    <row r="2316" ht="12" customHeight="1" x14ac:dyDescent="0.2"/>
    <row r="2317" ht="12" customHeight="1" x14ac:dyDescent="0.2"/>
    <row r="2318" ht="12" customHeight="1" x14ac:dyDescent="0.2"/>
    <row r="2319" ht="12" customHeight="1" x14ac:dyDescent="0.2"/>
    <row r="2320" ht="12" customHeight="1" x14ac:dyDescent="0.2"/>
    <row r="2321" ht="12" customHeight="1" x14ac:dyDescent="0.2"/>
    <row r="2322" ht="12" customHeight="1" x14ac:dyDescent="0.2"/>
    <row r="2323" ht="12" customHeight="1" x14ac:dyDescent="0.2"/>
    <row r="2324" ht="12" customHeight="1" x14ac:dyDescent="0.2"/>
    <row r="2325" ht="12" customHeight="1" x14ac:dyDescent="0.2"/>
    <row r="2326" ht="12" customHeight="1" x14ac:dyDescent="0.2"/>
    <row r="2327" ht="12" customHeight="1" x14ac:dyDescent="0.2"/>
    <row r="2328" ht="12" customHeight="1" x14ac:dyDescent="0.2"/>
    <row r="2329" ht="12" customHeight="1" x14ac:dyDescent="0.2"/>
    <row r="2330" ht="12" customHeight="1" x14ac:dyDescent="0.2"/>
    <row r="2331" ht="12" customHeight="1" x14ac:dyDescent="0.2"/>
    <row r="2332" ht="12" customHeight="1" x14ac:dyDescent="0.2"/>
    <row r="2333" ht="12" customHeight="1" x14ac:dyDescent="0.2"/>
    <row r="2334" ht="12" customHeight="1" x14ac:dyDescent="0.2"/>
    <row r="2335" ht="12" customHeight="1" x14ac:dyDescent="0.2"/>
    <row r="2336" ht="12" customHeight="1" x14ac:dyDescent="0.2"/>
    <row r="2337" ht="12" customHeight="1" x14ac:dyDescent="0.2"/>
    <row r="2338" ht="12" customHeight="1" x14ac:dyDescent="0.2"/>
    <row r="2339" ht="12" customHeight="1" x14ac:dyDescent="0.2"/>
    <row r="2340" ht="12" customHeight="1" x14ac:dyDescent="0.2"/>
    <row r="2341" ht="12" customHeight="1" x14ac:dyDescent="0.2"/>
    <row r="2342" ht="12" customHeight="1" x14ac:dyDescent="0.2"/>
    <row r="2343" ht="12" customHeight="1" x14ac:dyDescent="0.2"/>
    <row r="2344" ht="12" customHeight="1" x14ac:dyDescent="0.2"/>
    <row r="2345" ht="12" customHeight="1" x14ac:dyDescent="0.2"/>
    <row r="2346" ht="12" customHeight="1" x14ac:dyDescent="0.2"/>
    <row r="2347" ht="12" customHeight="1" x14ac:dyDescent="0.2"/>
    <row r="2348" ht="12" customHeight="1" x14ac:dyDescent="0.2"/>
    <row r="2349" ht="12" customHeight="1" x14ac:dyDescent="0.2"/>
    <row r="2350" ht="12" customHeight="1" x14ac:dyDescent="0.2"/>
    <row r="2351" ht="12" customHeight="1" x14ac:dyDescent="0.2"/>
    <row r="2352" ht="12" customHeight="1" x14ac:dyDescent="0.2"/>
    <row r="2353" ht="12" customHeight="1" x14ac:dyDescent="0.2"/>
    <row r="2354" ht="12" customHeight="1" x14ac:dyDescent="0.2"/>
    <row r="2355" ht="12" customHeight="1" x14ac:dyDescent="0.2"/>
    <row r="2356" ht="12" customHeight="1" x14ac:dyDescent="0.2"/>
    <row r="2357" ht="12" customHeight="1" x14ac:dyDescent="0.2"/>
    <row r="2358" ht="12" customHeight="1" x14ac:dyDescent="0.2"/>
    <row r="2359" ht="12" customHeight="1" x14ac:dyDescent="0.2"/>
    <row r="2360" ht="12" customHeight="1" x14ac:dyDescent="0.2"/>
    <row r="2361" ht="12" customHeight="1" x14ac:dyDescent="0.2"/>
    <row r="2362" ht="12" customHeight="1" x14ac:dyDescent="0.2"/>
    <row r="2363" ht="12" customHeight="1" x14ac:dyDescent="0.2"/>
    <row r="2364" ht="12" customHeight="1" x14ac:dyDescent="0.2"/>
    <row r="2365" ht="12" customHeight="1" x14ac:dyDescent="0.2"/>
    <row r="2366" ht="12" customHeight="1" x14ac:dyDescent="0.2"/>
    <row r="2367" ht="12" customHeight="1" x14ac:dyDescent="0.2"/>
    <row r="2368" ht="12" customHeight="1" x14ac:dyDescent="0.2"/>
    <row r="2369" ht="12" customHeight="1" x14ac:dyDescent="0.2"/>
    <row r="2370" ht="12" customHeight="1" x14ac:dyDescent="0.2"/>
    <row r="2371" ht="12" customHeight="1" x14ac:dyDescent="0.2"/>
    <row r="2372" ht="12" customHeight="1" x14ac:dyDescent="0.2"/>
    <row r="2373" ht="12" customHeight="1" x14ac:dyDescent="0.2"/>
    <row r="2374" ht="12" customHeight="1" x14ac:dyDescent="0.2"/>
    <row r="2375" ht="12" customHeight="1" x14ac:dyDescent="0.2"/>
    <row r="2376" ht="12" customHeight="1" x14ac:dyDescent="0.2"/>
    <row r="2377" ht="12" customHeight="1" x14ac:dyDescent="0.2"/>
    <row r="2378" ht="12" customHeight="1" x14ac:dyDescent="0.2"/>
    <row r="2379" ht="12" customHeight="1" x14ac:dyDescent="0.2"/>
    <row r="2380" ht="12" customHeight="1" x14ac:dyDescent="0.2"/>
    <row r="2381" ht="12" customHeight="1" x14ac:dyDescent="0.2"/>
    <row r="2382" ht="12" customHeight="1" x14ac:dyDescent="0.2"/>
    <row r="2383" ht="12" customHeight="1" x14ac:dyDescent="0.2"/>
    <row r="2384" ht="12" customHeight="1" x14ac:dyDescent="0.2"/>
    <row r="2385" ht="12" customHeight="1" x14ac:dyDescent="0.2"/>
    <row r="2386" ht="12" customHeight="1" x14ac:dyDescent="0.2"/>
    <row r="2387" ht="12" customHeight="1" x14ac:dyDescent="0.2"/>
    <row r="2388" ht="12" customHeight="1" x14ac:dyDescent="0.2"/>
    <row r="2389" ht="12" customHeight="1" x14ac:dyDescent="0.2"/>
    <row r="2390" ht="12" customHeight="1" x14ac:dyDescent="0.2"/>
    <row r="2391" ht="12" customHeight="1" x14ac:dyDescent="0.2"/>
    <row r="2392" ht="12" customHeight="1" x14ac:dyDescent="0.2"/>
    <row r="2393" ht="12" customHeight="1" x14ac:dyDescent="0.2"/>
    <row r="2394" ht="12" customHeight="1" x14ac:dyDescent="0.2"/>
    <row r="2395" ht="12" customHeight="1" x14ac:dyDescent="0.2"/>
    <row r="2396" ht="12" customHeight="1" x14ac:dyDescent="0.2"/>
    <row r="2397" ht="12" customHeight="1" x14ac:dyDescent="0.2"/>
    <row r="2398" ht="12" customHeight="1" x14ac:dyDescent="0.2"/>
    <row r="2399" ht="12" customHeight="1" x14ac:dyDescent="0.2"/>
    <row r="2400" ht="12" customHeight="1" x14ac:dyDescent="0.2"/>
    <row r="2401" ht="12" customHeight="1" x14ac:dyDescent="0.2"/>
    <row r="2402" ht="12" customHeight="1" x14ac:dyDescent="0.2"/>
    <row r="2403" ht="12" customHeight="1" x14ac:dyDescent="0.2"/>
    <row r="2404" ht="12" customHeight="1" x14ac:dyDescent="0.2"/>
    <row r="2405" ht="12" customHeight="1" x14ac:dyDescent="0.2"/>
    <row r="2406" ht="12" customHeight="1" x14ac:dyDescent="0.2"/>
    <row r="2407" ht="12" customHeight="1" x14ac:dyDescent="0.2"/>
    <row r="2408" ht="12" customHeight="1" x14ac:dyDescent="0.2"/>
    <row r="2409" ht="12" customHeight="1" x14ac:dyDescent="0.2"/>
    <row r="2410" ht="12" customHeight="1" x14ac:dyDescent="0.2"/>
    <row r="2411" ht="12" customHeight="1" x14ac:dyDescent="0.2"/>
    <row r="2412" ht="12" customHeight="1" x14ac:dyDescent="0.2"/>
    <row r="2413" ht="12" customHeight="1" x14ac:dyDescent="0.2"/>
    <row r="2414" ht="12" customHeight="1" x14ac:dyDescent="0.2"/>
    <row r="2415" ht="12" customHeight="1" x14ac:dyDescent="0.2"/>
    <row r="2416" ht="12" customHeight="1" x14ac:dyDescent="0.2"/>
    <row r="2417" ht="12" customHeight="1" x14ac:dyDescent="0.2"/>
    <row r="2418" ht="12" customHeight="1" x14ac:dyDescent="0.2"/>
    <row r="2419" ht="12" customHeight="1" x14ac:dyDescent="0.2"/>
    <row r="2420" ht="12" customHeight="1" x14ac:dyDescent="0.2"/>
    <row r="2421" ht="12" customHeight="1" x14ac:dyDescent="0.2"/>
    <row r="2422" ht="12" customHeight="1" x14ac:dyDescent="0.2"/>
    <row r="2423" ht="12" customHeight="1" x14ac:dyDescent="0.2"/>
    <row r="2424" ht="12" customHeight="1" x14ac:dyDescent="0.2"/>
    <row r="2425" ht="12" customHeight="1" x14ac:dyDescent="0.2"/>
    <row r="2426" ht="12" customHeight="1" x14ac:dyDescent="0.2"/>
    <row r="2427" ht="12" customHeight="1" x14ac:dyDescent="0.2"/>
    <row r="2428" ht="12" customHeight="1" x14ac:dyDescent="0.2"/>
    <row r="2429" ht="12" customHeight="1" x14ac:dyDescent="0.2"/>
    <row r="2430" ht="12" customHeight="1" x14ac:dyDescent="0.2"/>
    <row r="2431" ht="12" customHeight="1" x14ac:dyDescent="0.2"/>
    <row r="2432" ht="12" customHeight="1" x14ac:dyDescent="0.2"/>
    <row r="2433" ht="12" customHeight="1" x14ac:dyDescent="0.2"/>
    <row r="2434" ht="12" customHeight="1" x14ac:dyDescent="0.2"/>
    <row r="2435" ht="12" customHeight="1" x14ac:dyDescent="0.2"/>
    <row r="2436" ht="12" customHeight="1" x14ac:dyDescent="0.2"/>
    <row r="2437" ht="12" customHeight="1" x14ac:dyDescent="0.2"/>
    <row r="2438" ht="12" customHeight="1" x14ac:dyDescent="0.2"/>
    <row r="2439" ht="12" customHeight="1" x14ac:dyDescent="0.2"/>
    <row r="2440" ht="12" customHeight="1" x14ac:dyDescent="0.2"/>
    <row r="2441" ht="12" customHeight="1" x14ac:dyDescent="0.2"/>
    <row r="2442" ht="12" customHeight="1" x14ac:dyDescent="0.2"/>
    <row r="2443" ht="12" customHeight="1" x14ac:dyDescent="0.2"/>
    <row r="2444" ht="12" customHeight="1" x14ac:dyDescent="0.2"/>
    <row r="2445" ht="12" customHeight="1" x14ac:dyDescent="0.2"/>
    <row r="2446" ht="12" customHeight="1" x14ac:dyDescent="0.2"/>
    <row r="2447" ht="12" customHeight="1" x14ac:dyDescent="0.2"/>
    <row r="2448" ht="12" customHeight="1" x14ac:dyDescent="0.2"/>
    <row r="2449" ht="12" customHeight="1" x14ac:dyDescent="0.2"/>
    <row r="2450" ht="12" customHeight="1" x14ac:dyDescent="0.2"/>
    <row r="2451" ht="12" customHeight="1" x14ac:dyDescent="0.2"/>
    <row r="2452" ht="12" customHeight="1" x14ac:dyDescent="0.2"/>
    <row r="2453" ht="12" customHeight="1" x14ac:dyDescent="0.2"/>
    <row r="2454" ht="12" customHeight="1" x14ac:dyDescent="0.2"/>
    <row r="2455" ht="12" customHeight="1" x14ac:dyDescent="0.2"/>
    <row r="2456" ht="12" customHeight="1" x14ac:dyDescent="0.2"/>
    <row r="2457" ht="12" customHeight="1" x14ac:dyDescent="0.2"/>
    <row r="2458" ht="12" customHeight="1" x14ac:dyDescent="0.2"/>
    <row r="2459" ht="12" customHeight="1" x14ac:dyDescent="0.2"/>
    <row r="2460" ht="12" customHeight="1" x14ac:dyDescent="0.2"/>
    <row r="2461" ht="12" customHeight="1" x14ac:dyDescent="0.2"/>
    <row r="2462" ht="12" customHeight="1" x14ac:dyDescent="0.2"/>
    <row r="2463" ht="12" customHeight="1" x14ac:dyDescent="0.2"/>
    <row r="2464" ht="12" customHeight="1" x14ac:dyDescent="0.2"/>
    <row r="2465" ht="12" customHeight="1" x14ac:dyDescent="0.2"/>
    <row r="2466" ht="12" customHeight="1" x14ac:dyDescent="0.2"/>
    <row r="2467" ht="12" customHeight="1" x14ac:dyDescent="0.2"/>
    <row r="2468" ht="12" customHeight="1" x14ac:dyDescent="0.2"/>
    <row r="2469" ht="12" customHeight="1" x14ac:dyDescent="0.2"/>
    <row r="2470" ht="12" customHeight="1" x14ac:dyDescent="0.2"/>
    <row r="2471" ht="12" customHeight="1" x14ac:dyDescent="0.2"/>
    <row r="2472" ht="12" customHeight="1" x14ac:dyDescent="0.2"/>
    <row r="2473" ht="12" customHeight="1" x14ac:dyDescent="0.2"/>
    <row r="2474" ht="12" customHeight="1" x14ac:dyDescent="0.2"/>
    <row r="2475" ht="12" customHeight="1" x14ac:dyDescent="0.2"/>
    <row r="2476" ht="12" customHeight="1" x14ac:dyDescent="0.2"/>
    <row r="2477" ht="12" customHeight="1" x14ac:dyDescent="0.2"/>
    <row r="2478" ht="12" customHeight="1" x14ac:dyDescent="0.2"/>
    <row r="2479" ht="12" customHeight="1" x14ac:dyDescent="0.2"/>
    <row r="2480" ht="12" customHeight="1" x14ac:dyDescent="0.2"/>
    <row r="2481" ht="12" customHeight="1" x14ac:dyDescent="0.2"/>
    <row r="2482" ht="12" customHeight="1" x14ac:dyDescent="0.2"/>
    <row r="2483" ht="12" customHeight="1" x14ac:dyDescent="0.2"/>
    <row r="2484" ht="12" customHeight="1" x14ac:dyDescent="0.2"/>
    <row r="2485" ht="12" customHeight="1" x14ac:dyDescent="0.2"/>
    <row r="2486" ht="12" customHeight="1" x14ac:dyDescent="0.2"/>
    <row r="2487" ht="12" customHeight="1" x14ac:dyDescent="0.2"/>
    <row r="2488" ht="12" customHeight="1" x14ac:dyDescent="0.2"/>
    <row r="2489" ht="12" customHeight="1" x14ac:dyDescent="0.2"/>
    <row r="2490" ht="12" customHeight="1" x14ac:dyDescent="0.2"/>
    <row r="2491" ht="12" customHeight="1" x14ac:dyDescent="0.2"/>
    <row r="2492" ht="12" customHeight="1" x14ac:dyDescent="0.2"/>
    <row r="2493" ht="12" customHeight="1" x14ac:dyDescent="0.2"/>
    <row r="2494" ht="12" customHeight="1" x14ac:dyDescent="0.2"/>
    <row r="2495" ht="12" customHeight="1" x14ac:dyDescent="0.2"/>
    <row r="2496" ht="12" customHeight="1" x14ac:dyDescent="0.2"/>
    <row r="2497" ht="12" customHeight="1" x14ac:dyDescent="0.2"/>
    <row r="2498" ht="12" customHeight="1" x14ac:dyDescent="0.2"/>
    <row r="2499" ht="12" customHeight="1" x14ac:dyDescent="0.2"/>
    <row r="2500" ht="12" customHeight="1" x14ac:dyDescent="0.2"/>
    <row r="2501" ht="12" customHeight="1" x14ac:dyDescent="0.2"/>
    <row r="2502" ht="12" customHeight="1" x14ac:dyDescent="0.2"/>
    <row r="2503" ht="12" customHeight="1" x14ac:dyDescent="0.2"/>
    <row r="2504" ht="12" customHeight="1" x14ac:dyDescent="0.2"/>
    <row r="2505" ht="12" customHeight="1" x14ac:dyDescent="0.2"/>
    <row r="2506" ht="12" customHeight="1" x14ac:dyDescent="0.2"/>
    <row r="2507" ht="12" customHeight="1" x14ac:dyDescent="0.2"/>
    <row r="2508" ht="12" customHeight="1" x14ac:dyDescent="0.2"/>
    <row r="2509" ht="12" customHeight="1" x14ac:dyDescent="0.2"/>
    <row r="2510" ht="12" customHeight="1" x14ac:dyDescent="0.2"/>
    <row r="2511" ht="12" customHeight="1" x14ac:dyDescent="0.2"/>
    <row r="2512" ht="12" customHeight="1" x14ac:dyDescent="0.2"/>
    <row r="2513" ht="12" customHeight="1" x14ac:dyDescent="0.2"/>
    <row r="2514" ht="12" customHeight="1" x14ac:dyDescent="0.2"/>
    <row r="2515" ht="12" customHeight="1" x14ac:dyDescent="0.2"/>
    <row r="2516" ht="12" customHeight="1" x14ac:dyDescent="0.2"/>
    <row r="2517" ht="12" customHeight="1" x14ac:dyDescent="0.2"/>
    <row r="2518" ht="12" customHeight="1" x14ac:dyDescent="0.2"/>
    <row r="2519" ht="12" customHeight="1" x14ac:dyDescent="0.2"/>
    <row r="2520" ht="12" customHeight="1" x14ac:dyDescent="0.2"/>
    <row r="2521" ht="12" customHeight="1" x14ac:dyDescent="0.2"/>
    <row r="2522" ht="12" customHeight="1" x14ac:dyDescent="0.2"/>
    <row r="2523" ht="12" customHeight="1" x14ac:dyDescent="0.2"/>
    <row r="2524" ht="12" customHeight="1" x14ac:dyDescent="0.2"/>
    <row r="2525" ht="12" customHeight="1" x14ac:dyDescent="0.2"/>
    <row r="2526" ht="12" customHeight="1" x14ac:dyDescent="0.2"/>
    <row r="2527" ht="12" customHeight="1" x14ac:dyDescent="0.2"/>
    <row r="2528" ht="12" customHeight="1" x14ac:dyDescent="0.2"/>
    <row r="2529" ht="12" customHeight="1" x14ac:dyDescent="0.2"/>
    <row r="2530" ht="12" customHeight="1" x14ac:dyDescent="0.2"/>
    <row r="2531" ht="12" customHeight="1" x14ac:dyDescent="0.2"/>
    <row r="2532" ht="12" customHeight="1" x14ac:dyDescent="0.2"/>
    <row r="2533" ht="12" customHeight="1" x14ac:dyDescent="0.2"/>
    <row r="2534" ht="12" customHeight="1" x14ac:dyDescent="0.2"/>
    <row r="2535" ht="12" customHeight="1" x14ac:dyDescent="0.2"/>
    <row r="2536" ht="12" customHeight="1" x14ac:dyDescent="0.2"/>
    <row r="2537" ht="12" customHeight="1" x14ac:dyDescent="0.2"/>
    <row r="2538" ht="12" customHeight="1" x14ac:dyDescent="0.2"/>
    <row r="2539" ht="12" customHeight="1" x14ac:dyDescent="0.2"/>
    <row r="2540" ht="12" customHeight="1" x14ac:dyDescent="0.2"/>
    <row r="2541" ht="12" customHeight="1" x14ac:dyDescent="0.2"/>
    <row r="2542" ht="12" customHeight="1" x14ac:dyDescent="0.2"/>
    <row r="2543" ht="12" customHeight="1" x14ac:dyDescent="0.2"/>
    <row r="2544" ht="12" customHeight="1" x14ac:dyDescent="0.2"/>
    <row r="2545" ht="12" customHeight="1" x14ac:dyDescent="0.2"/>
    <row r="2546" ht="12" customHeight="1" x14ac:dyDescent="0.2"/>
    <row r="2547" ht="12" customHeight="1" x14ac:dyDescent="0.2"/>
    <row r="2548" ht="12" customHeight="1" x14ac:dyDescent="0.2"/>
    <row r="2549" ht="12" customHeight="1" x14ac:dyDescent="0.2"/>
    <row r="2550" ht="12" customHeight="1" x14ac:dyDescent="0.2"/>
    <row r="2551" ht="12" customHeight="1" x14ac:dyDescent="0.2"/>
    <row r="2552" ht="12" customHeight="1" x14ac:dyDescent="0.2"/>
    <row r="2553" ht="12" customHeight="1" x14ac:dyDescent="0.2"/>
    <row r="2554" ht="12" customHeight="1" x14ac:dyDescent="0.2"/>
    <row r="2555" ht="12" customHeight="1" x14ac:dyDescent="0.2"/>
    <row r="2556" ht="12" customHeight="1" x14ac:dyDescent="0.2"/>
    <row r="2557" ht="12" customHeight="1" x14ac:dyDescent="0.2"/>
    <row r="2558" ht="12" customHeight="1" x14ac:dyDescent="0.2"/>
    <row r="2559" ht="12" customHeight="1" x14ac:dyDescent="0.2"/>
    <row r="2560" ht="12" customHeight="1" x14ac:dyDescent="0.2"/>
    <row r="2561" ht="12" customHeight="1" x14ac:dyDescent="0.2"/>
    <row r="2562" ht="12" customHeight="1" x14ac:dyDescent="0.2"/>
    <row r="2563" ht="12" customHeight="1" x14ac:dyDescent="0.2"/>
    <row r="2564" ht="12" customHeight="1" x14ac:dyDescent="0.2"/>
    <row r="2565" ht="12" customHeight="1" x14ac:dyDescent="0.2"/>
    <row r="2566" ht="12" customHeight="1" x14ac:dyDescent="0.2"/>
    <row r="2567" ht="12" customHeight="1" x14ac:dyDescent="0.2"/>
    <row r="2568" ht="12" customHeight="1" x14ac:dyDescent="0.2"/>
    <row r="2569" ht="12" customHeight="1" x14ac:dyDescent="0.2"/>
    <row r="2570" ht="12" customHeight="1" x14ac:dyDescent="0.2"/>
    <row r="2571" ht="12" customHeight="1" x14ac:dyDescent="0.2"/>
    <row r="2572" ht="12" customHeight="1" x14ac:dyDescent="0.2"/>
    <row r="2573" ht="12" customHeight="1" x14ac:dyDescent="0.2"/>
    <row r="2574" ht="12" customHeight="1" x14ac:dyDescent="0.2"/>
    <row r="2575" ht="12" customHeight="1" x14ac:dyDescent="0.2"/>
    <row r="2576" ht="12" customHeight="1" x14ac:dyDescent="0.2"/>
    <row r="2577" ht="12" customHeight="1" x14ac:dyDescent="0.2"/>
    <row r="2578" ht="12" customHeight="1" x14ac:dyDescent="0.2"/>
    <row r="2579" ht="12" customHeight="1" x14ac:dyDescent="0.2"/>
    <row r="2580" ht="12" customHeight="1" x14ac:dyDescent="0.2"/>
    <row r="2581" ht="12" customHeight="1" x14ac:dyDescent="0.2"/>
    <row r="2582" ht="12" customHeight="1" x14ac:dyDescent="0.2"/>
    <row r="2583" ht="12" customHeight="1" x14ac:dyDescent="0.2"/>
    <row r="2584" ht="12" customHeight="1" x14ac:dyDescent="0.2"/>
    <row r="2585" ht="12" customHeight="1" x14ac:dyDescent="0.2"/>
    <row r="2586" ht="12" customHeight="1" x14ac:dyDescent="0.2"/>
    <row r="2587" ht="12" customHeight="1" x14ac:dyDescent="0.2"/>
    <row r="2588" ht="12" customHeight="1" x14ac:dyDescent="0.2"/>
    <row r="2589" ht="12" customHeight="1" x14ac:dyDescent="0.2"/>
    <row r="2590" ht="12" customHeight="1" x14ac:dyDescent="0.2"/>
    <row r="2591" ht="12" customHeight="1" x14ac:dyDescent="0.2"/>
    <row r="2592" ht="12" customHeight="1" x14ac:dyDescent="0.2"/>
    <row r="2593" ht="12" customHeight="1" x14ac:dyDescent="0.2"/>
    <row r="2594" ht="12" customHeight="1" x14ac:dyDescent="0.2"/>
    <row r="2595" ht="12" customHeight="1" x14ac:dyDescent="0.2"/>
    <row r="2596" ht="12" customHeight="1" x14ac:dyDescent="0.2"/>
    <row r="2597" ht="12" customHeight="1" x14ac:dyDescent="0.2"/>
    <row r="2598" ht="12" customHeight="1" x14ac:dyDescent="0.2"/>
    <row r="2599" ht="12" customHeight="1" x14ac:dyDescent="0.2"/>
    <row r="2600" ht="12" customHeight="1" x14ac:dyDescent="0.2"/>
    <row r="2601" ht="12" customHeight="1" x14ac:dyDescent="0.2"/>
    <row r="2602" ht="12" customHeight="1" x14ac:dyDescent="0.2"/>
    <row r="2603" ht="12" customHeight="1" x14ac:dyDescent="0.2"/>
    <row r="2604" ht="12" customHeight="1" x14ac:dyDescent="0.2"/>
    <row r="2605" ht="12" customHeight="1" x14ac:dyDescent="0.2"/>
    <row r="2606" ht="12" customHeight="1" x14ac:dyDescent="0.2"/>
    <row r="2607" ht="12" customHeight="1" x14ac:dyDescent="0.2"/>
    <row r="2608" ht="12" customHeight="1" x14ac:dyDescent="0.2"/>
    <row r="2609" ht="12" customHeight="1" x14ac:dyDescent="0.2"/>
    <row r="2610" ht="12" customHeight="1" x14ac:dyDescent="0.2"/>
    <row r="2611" ht="12" customHeight="1" x14ac:dyDescent="0.2"/>
    <row r="2612" ht="12" customHeight="1" x14ac:dyDescent="0.2"/>
    <row r="2613" ht="12" customHeight="1" x14ac:dyDescent="0.2"/>
    <row r="2614" ht="12" customHeight="1" x14ac:dyDescent="0.2"/>
    <row r="2615" ht="12" customHeight="1" x14ac:dyDescent="0.2"/>
    <row r="2616" ht="12" customHeight="1" x14ac:dyDescent="0.2"/>
    <row r="2617" ht="12" customHeight="1" x14ac:dyDescent="0.2"/>
    <row r="2618" ht="12" customHeight="1" x14ac:dyDescent="0.2"/>
    <row r="2619" ht="12" customHeight="1" x14ac:dyDescent="0.2"/>
    <row r="2620" ht="12" customHeight="1" x14ac:dyDescent="0.2"/>
    <row r="2621" ht="12" customHeight="1" x14ac:dyDescent="0.2"/>
    <row r="2622" ht="12" customHeight="1" x14ac:dyDescent="0.2"/>
    <row r="2623" ht="12" customHeight="1" x14ac:dyDescent="0.2"/>
    <row r="2624" ht="12" customHeight="1" x14ac:dyDescent="0.2"/>
    <row r="2625" ht="12" customHeight="1" x14ac:dyDescent="0.2"/>
    <row r="2626" ht="12" customHeight="1" x14ac:dyDescent="0.2"/>
    <row r="2627" ht="12" customHeight="1" x14ac:dyDescent="0.2"/>
    <row r="2628" ht="12" customHeight="1" x14ac:dyDescent="0.2"/>
    <row r="2629" ht="12" customHeight="1" x14ac:dyDescent="0.2"/>
    <row r="2630" ht="12" customHeight="1" x14ac:dyDescent="0.2"/>
    <row r="2631" ht="12" customHeight="1" x14ac:dyDescent="0.2"/>
    <row r="2632" ht="12" customHeight="1" x14ac:dyDescent="0.2"/>
    <row r="2633" ht="12" customHeight="1" x14ac:dyDescent="0.2"/>
    <row r="2634" ht="12" customHeight="1" x14ac:dyDescent="0.2"/>
    <row r="2635" ht="12" customHeight="1" x14ac:dyDescent="0.2"/>
    <row r="2636" ht="12" customHeight="1" x14ac:dyDescent="0.2"/>
    <row r="2637" ht="12" customHeight="1" x14ac:dyDescent="0.2"/>
    <row r="2638" ht="12" customHeight="1" x14ac:dyDescent="0.2"/>
    <row r="2639" ht="12" customHeight="1" x14ac:dyDescent="0.2"/>
    <row r="2640" ht="12" customHeight="1" x14ac:dyDescent="0.2"/>
    <row r="2641" ht="12" customHeight="1" x14ac:dyDescent="0.2"/>
    <row r="2642" ht="12" customHeight="1" x14ac:dyDescent="0.2"/>
    <row r="2643" ht="12" customHeight="1" x14ac:dyDescent="0.2"/>
    <row r="2644" ht="12" customHeight="1" x14ac:dyDescent="0.2"/>
    <row r="2645" ht="12" customHeight="1" x14ac:dyDescent="0.2"/>
    <row r="2646" ht="12" customHeight="1" x14ac:dyDescent="0.2"/>
    <row r="2647" ht="12" customHeight="1" x14ac:dyDescent="0.2"/>
    <row r="2648" ht="12" customHeight="1" x14ac:dyDescent="0.2"/>
    <row r="2649" ht="12" customHeight="1" x14ac:dyDescent="0.2"/>
    <row r="2650" ht="12" customHeight="1" x14ac:dyDescent="0.2"/>
    <row r="2651" ht="12" customHeight="1" x14ac:dyDescent="0.2"/>
    <row r="2652" ht="12" customHeight="1" x14ac:dyDescent="0.2"/>
    <row r="2653" ht="12" customHeight="1" x14ac:dyDescent="0.2"/>
    <row r="2654" ht="12" customHeight="1" x14ac:dyDescent="0.2"/>
    <row r="2655" ht="12" customHeight="1" x14ac:dyDescent="0.2"/>
    <row r="2656" ht="12" customHeight="1" x14ac:dyDescent="0.2"/>
    <row r="2657" ht="12" customHeight="1" x14ac:dyDescent="0.2"/>
    <row r="2658" ht="12" customHeight="1" x14ac:dyDescent="0.2"/>
    <row r="2659" ht="12" customHeight="1" x14ac:dyDescent="0.2"/>
    <row r="2660" ht="12" customHeight="1" x14ac:dyDescent="0.2"/>
    <row r="2661" ht="12" customHeight="1" x14ac:dyDescent="0.2"/>
    <row r="2662" ht="12" customHeight="1" x14ac:dyDescent="0.2"/>
    <row r="2663" ht="12" customHeight="1" x14ac:dyDescent="0.2"/>
    <row r="2664" ht="12" customHeight="1" x14ac:dyDescent="0.2"/>
    <row r="2665" ht="12" customHeight="1" x14ac:dyDescent="0.2"/>
    <row r="2666" ht="12" customHeight="1" x14ac:dyDescent="0.2"/>
    <row r="2667" ht="12" customHeight="1" x14ac:dyDescent="0.2"/>
    <row r="2668" ht="12" customHeight="1" x14ac:dyDescent="0.2"/>
    <row r="2669" ht="12" customHeight="1" x14ac:dyDescent="0.2"/>
    <row r="2670" ht="12" customHeight="1" x14ac:dyDescent="0.2"/>
    <row r="2671" ht="12" customHeight="1" x14ac:dyDescent="0.2"/>
    <row r="2672" ht="12" customHeight="1" x14ac:dyDescent="0.2"/>
    <row r="2673" ht="12" customHeight="1" x14ac:dyDescent="0.2"/>
    <row r="2674" ht="12" customHeight="1" x14ac:dyDescent="0.2"/>
    <row r="2675" ht="12" customHeight="1" x14ac:dyDescent="0.2"/>
    <row r="2676" ht="12" customHeight="1" x14ac:dyDescent="0.2"/>
    <row r="2677" ht="12" customHeight="1" x14ac:dyDescent="0.2"/>
    <row r="2678" ht="12" customHeight="1" x14ac:dyDescent="0.2"/>
    <row r="2679" ht="12" customHeight="1" x14ac:dyDescent="0.2"/>
    <row r="2680" ht="12" customHeight="1" x14ac:dyDescent="0.2"/>
    <row r="2681" ht="12" customHeight="1" x14ac:dyDescent="0.2"/>
    <row r="2682" ht="12" customHeight="1" x14ac:dyDescent="0.2"/>
    <row r="2683" ht="12" customHeight="1" x14ac:dyDescent="0.2"/>
    <row r="2684" ht="12" customHeight="1" x14ac:dyDescent="0.2"/>
    <row r="2685" ht="12" customHeight="1" x14ac:dyDescent="0.2"/>
    <row r="2686" ht="12" customHeight="1" x14ac:dyDescent="0.2"/>
    <row r="2687" ht="12" customHeight="1" x14ac:dyDescent="0.2"/>
    <row r="2688" ht="12" customHeight="1" x14ac:dyDescent="0.2"/>
    <row r="2689" ht="12" customHeight="1" x14ac:dyDescent="0.2"/>
    <row r="2690" ht="12" customHeight="1" x14ac:dyDescent="0.2"/>
    <row r="2691" ht="12" customHeight="1" x14ac:dyDescent="0.2"/>
    <row r="2692" ht="12" customHeight="1" x14ac:dyDescent="0.2"/>
    <row r="2693" ht="12" customHeight="1" x14ac:dyDescent="0.2"/>
    <row r="2694" ht="12" customHeight="1" x14ac:dyDescent="0.2"/>
    <row r="2695" ht="12" customHeight="1" x14ac:dyDescent="0.2"/>
    <row r="2696" ht="12" customHeight="1" x14ac:dyDescent="0.2"/>
    <row r="2697" ht="12" customHeight="1" x14ac:dyDescent="0.2"/>
    <row r="2698" ht="12" customHeight="1" x14ac:dyDescent="0.2"/>
    <row r="2699" ht="12" customHeight="1" x14ac:dyDescent="0.2"/>
    <row r="2700" ht="12" customHeight="1" x14ac:dyDescent="0.2"/>
    <row r="2701" ht="12" customHeight="1" x14ac:dyDescent="0.2"/>
    <row r="2702" ht="12" customHeight="1" x14ac:dyDescent="0.2"/>
    <row r="2703" ht="12" customHeight="1" x14ac:dyDescent="0.2"/>
    <row r="2704" ht="12" customHeight="1" x14ac:dyDescent="0.2"/>
    <row r="2705" ht="12" customHeight="1" x14ac:dyDescent="0.2"/>
    <row r="2706" ht="12" customHeight="1" x14ac:dyDescent="0.2"/>
    <row r="2707" ht="12" customHeight="1" x14ac:dyDescent="0.2"/>
    <row r="2708" ht="12" customHeight="1" x14ac:dyDescent="0.2"/>
    <row r="2709" ht="12" customHeight="1" x14ac:dyDescent="0.2"/>
    <row r="2710" ht="12" customHeight="1" x14ac:dyDescent="0.2"/>
    <row r="2711" ht="12" customHeight="1" x14ac:dyDescent="0.2"/>
    <row r="2712" ht="12" customHeight="1" x14ac:dyDescent="0.2"/>
    <row r="2713" ht="12" customHeight="1" x14ac:dyDescent="0.2"/>
    <row r="2714" ht="12" customHeight="1" x14ac:dyDescent="0.2"/>
    <row r="2715" ht="12" customHeight="1" x14ac:dyDescent="0.2"/>
    <row r="2716" ht="12" customHeight="1" x14ac:dyDescent="0.2"/>
    <row r="2717" ht="12" customHeight="1" x14ac:dyDescent="0.2"/>
    <row r="2718" ht="12" customHeight="1" x14ac:dyDescent="0.2"/>
    <row r="2719" ht="12" customHeight="1" x14ac:dyDescent="0.2"/>
    <row r="2720" ht="12" customHeight="1" x14ac:dyDescent="0.2"/>
    <row r="2721" ht="12" customHeight="1" x14ac:dyDescent="0.2"/>
    <row r="2722" ht="12" customHeight="1" x14ac:dyDescent="0.2"/>
    <row r="2723" ht="12" customHeight="1" x14ac:dyDescent="0.2"/>
    <row r="2724" ht="12" customHeight="1" x14ac:dyDescent="0.2"/>
    <row r="2725" ht="12" customHeight="1" x14ac:dyDescent="0.2"/>
    <row r="2726" ht="12" customHeight="1" x14ac:dyDescent="0.2"/>
    <row r="2727" ht="12" customHeight="1" x14ac:dyDescent="0.2"/>
    <row r="2728" ht="12" customHeight="1" x14ac:dyDescent="0.2"/>
    <row r="2729" ht="12" customHeight="1" x14ac:dyDescent="0.2"/>
    <row r="2730" ht="12" customHeight="1" x14ac:dyDescent="0.2"/>
    <row r="2731" ht="12" customHeight="1" x14ac:dyDescent="0.2"/>
    <row r="2732" ht="12" customHeight="1" x14ac:dyDescent="0.2"/>
    <row r="2733" ht="12" customHeight="1" x14ac:dyDescent="0.2"/>
    <row r="2734" ht="12" customHeight="1" x14ac:dyDescent="0.2"/>
    <row r="2735" ht="12" customHeight="1" x14ac:dyDescent="0.2"/>
    <row r="2736" ht="12" customHeight="1" x14ac:dyDescent="0.2"/>
    <row r="2737" ht="12" customHeight="1" x14ac:dyDescent="0.2"/>
    <row r="2738" ht="12" customHeight="1" x14ac:dyDescent="0.2"/>
    <row r="2739" ht="12" customHeight="1" x14ac:dyDescent="0.2"/>
    <row r="2740" ht="12" customHeight="1" x14ac:dyDescent="0.2"/>
    <row r="2741" ht="12" customHeight="1" x14ac:dyDescent="0.2"/>
    <row r="2742" ht="12" customHeight="1" x14ac:dyDescent="0.2"/>
    <row r="2743" ht="12" customHeight="1" x14ac:dyDescent="0.2"/>
    <row r="2744" ht="12" customHeight="1" x14ac:dyDescent="0.2"/>
    <row r="2745" ht="12" customHeight="1" x14ac:dyDescent="0.2"/>
    <row r="2746" ht="12" customHeight="1" x14ac:dyDescent="0.2"/>
    <row r="2747" ht="12" customHeight="1" x14ac:dyDescent="0.2"/>
    <row r="2748" ht="12" customHeight="1" x14ac:dyDescent="0.2"/>
    <row r="2749" ht="12" customHeight="1" x14ac:dyDescent="0.2"/>
    <row r="2750" ht="12" customHeight="1" x14ac:dyDescent="0.2"/>
    <row r="2751" ht="12" customHeight="1" x14ac:dyDescent="0.2"/>
    <row r="2752" ht="12" customHeight="1" x14ac:dyDescent="0.2"/>
    <row r="2753" ht="12" customHeight="1" x14ac:dyDescent="0.2"/>
    <row r="2754" ht="12" customHeight="1" x14ac:dyDescent="0.2"/>
    <row r="2755" ht="12" customHeight="1" x14ac:dyDescent="0.2"/>
    <row r="2756" ht="12" customHeight="1" x14ac:dyDescent="0.2"/>
    <row r="2757" ht="12" customHeight="1" x14ac:dyDescent="0.2"/>
    <row r="2758" ht="12" customHeight="1" x14ac:dyDescent="0.2"/>
    <row r="2759" ht="12" customHeight="1" x14ac:dyDescent="0.2"/>
    <row r="2760" ht="12" customHeight="1" x14ac:dyDescent="0.2"/>
    <row r="2761" ht="12" customHeight="1" x14ac:dyDescent="0.2"/>
    <row r="2762" ht="12" customHeight="1" x14ac:dyDescent="0.2"/>
    <row r="2763" ht="12" customHeight="1" x14ac:dyDescent="0.2"/>
    <row r="2764" ht="12" customHeight="1" x14ac:dyDescent="0.2"/>
    <row r="2765" ht="12" customHeight="1" x14ac:dyDescent="0.2"/>
    <row r="2766" ht="12" customHeight="1" x14ac:dyDescent="0.2"/>
    <row r="2767" ht="12" customHeight="1" x14ac:dyDescent="0.2"/>
    <row r="2768" ht="12" customHeight="1" x14ac:dyDescent="0.2"/>
    <row r="2769" ht="12" customHeight="1" x14ac:dyDescent="0.2"/>
    <row r="2770" ht="12" customHeight="1" x14ac:dyDescent="0.2"/>
    <row r="2771" ht="12" customHeight="1" x14ac:dyDescent="0.2"/>
    <row r="2772" ht="12" customHeight="1" x14ac:dyDescent="0.2"/>
    <row r="2773" ht="12" customHeight="1" x14ac:dyDescent="0.2"/>
    <row r="2774" ht="12" customHeight="1" x14ac:dyDescent="0.2"/>
    <row r="2775" ht="12" customHeight="1" x14ac:dyDescent="0.2"/>
    <row r="2776" ht="12" customHeight="1" x14ac:dyDescent="0.2"/>
    <row r="2777" ht="12" customHeight="1" x14ac:dyDescent="0.2"/>
    <row r="2778" ht="12" customHeight="1" x14ac:dyDescent="0.2"/>
    <row r="2779" ht="12" customHeight="1" x14ac:dyDescent="0.2"/>
    <row r="2780" ht="12" customHeight="1" x14ac:dyDescent="0.2"/>
    <row r="2781" ht="12" customHeight="1" x14ac:dyDescent="0.2"/>
    <row r="2782" ht="12" customHeight="1" x14ac:dyDescent="0.2"/>
    <row r="2783" ht="12" customHeight="1" x14ac:dyDescent="0.2"/>
    <row r="2784" ht="12" customHeight="1" x14ac:dyDescent="0.2"/>
    <row r="2785" ht="12" customHeight="1" x14ac:dyDescent="0.2"/>
    <row r="2786" ht="12" customHeight="1" x14ac:dyDescent="0.2"/>
    <row r="2787" ht="12" customHeight="1" x14ac:dyDescent="0.2"/>
    <row r="2788" ht="12" customHeight="1" x14ac:dyDescent="0.2"/>
    <row r="2789" ht="12" customHeight="1" x14ac:dyDescent="0.2"/>
    <row r="2790" ht="12" customHeight="1" x14ac:dyDescent="0.2"/>
    <row r="2791" ht="12" customHeight="1" x14ac:dyDescent="0.2"/>
    <row r="2792" ht="12" customHeight="1" x14ac:dyDescent="0.2"/>
    <row r="2793" ht="12" customHeight="1" x14ac:dyDescent="0.2"/>
    <row r="2794" ht="12" customHeight="1" x14ac:dyDescent="0.2"/>
    <row r="2795" ht="12" customHeight="1" x14ac:dyDescent="0.2"/>
    <row r="2796" ht="12" customHeight="1" x14ac:dyDescent="0.2"/>
    <row r="2797" ht="12" customHeight="1" x14ac:dyDescent="0.2"/>
    <row r="2798" ht="12" customHeight="1" x14ac:dyDescent="0.2"/>
    <row r="2799" ht="12" customHeight="1" x14ac:dyDescent="0.2"/>
    <row r="2800" ht="12" customHeight="1" x14ac:dyDescent="0.2"/>
    <row r="2801" ht="12" customHeight="1" x14ac:dyDescent="0.2"/>
    <row r="2802" ht="12" customHeight="1" x14ac:dyDescent="0.2"/>
    <row r="2803" ht="12" customHeight="1" x14ac:dyDescent="0.2"/>
    <row r="2804" ht="12" customHeight="1" x14ac:dyDescent="0.2"/>
    <row r="2805" ht="12" customHeight="1" x14ac:dyDescent="0.2"/>
    <row r="2806" ht="12" customHeight="1" x14ac:dyDescent="0.2"/>
    <row r="2807" ht="12" customHeight="1" x14ac:dyDescent="0.2"/>
    <row r="2808" ht="12" customHeight="1" x14ac:dyDescent="0.2"/>
    <row r="2809" ht="12" customHeight="1" x14ac:dyDescent="0.2"/>
    <row r="2810" ht="12" customHeight="1" x14ac:dyDescent="0.2"/>
    <row r="2811" ht="12" customHeight="1" x14ac:dyDescent="0.2"/>
    <row r="2812" ht="12" customHeight="1" x14ac:dyDescent="0.2"/>
    <row r="2813" ht="12" customHeight="1" x14ac:dyDescent="0.2"/>
    <row r="2814" ht="12" customHeight="1" x14ac:dyDescent="0.2"/>
    <row r="2815" ht="12" customHeight="1" x14ac:dyDescent="0.2"/>
    <row r="2816" ht="12" customHeight="1" x14ac:dyDescent="0.2"/>
    <row r="2817" ht="12" customHeight="1" x14ac:dyDescent="0.2"/>
    <row r="2818" ht="12" customHeight="1" x14ac:dyDescent="0.2"/>
    <row r="2819" ht="12" customHeight="1" x14ac:dyDescent="0.2"/>
    <row r="2820" ht="12" customHeight="1" x14ac:dyDescent="0.2"/>
    <row r="2821" ht="12" customHeight="1" x14ac:dyDescent="0.2"/>
    <row r="2822" ht="12" customHeight="1" x14ac:dyDescent="0.2"/>
    <row r="2823" ht="12" customHeight="1" x14ac:dyDescent="0.2"/>
    <row r="2824" ht="12" customHeight="1" x14ac:dyDescent="0.2"/>
    <row r="2825" ht="12" customHeight="1" x14ac:dyDescent="0.2"/>
    <row r="2826" ht="12" customHeight="1" x14ac:dyDescent="0.2"/>
    <row r="2827" ht="12" customHeight="1" x14ac:dyDescent="0.2"/>
    <row r="2828" ht="12" customHeight="1" x14ac:dyDescent="0.2"/>
    <row r="2829" ht="12" customHeight="1" x14ac:dyDescent="0.2"/>
    <row r="2830" ht="12" customHeight="1" x14ac:dyDescent="0.2"/>
    <row r="2831" ht="12" customHeight="1" x14ac:dyDescent="0.2"/>
    <row r="2832" ht="12" customHeight="1" x14ac:dyDescent="0.2"/>
    <row r="2833" ht="12" customHeight="1" x14ac:dyDescent="0.2"/>
    <row r="2834" ht="12" customHeight="1" x14ac:dyDescent="0.2"/>
    <row r="2835" ht="12" customHeight="1" x14ac:dyDescent="0.2"/>
    <row r="2836" ht="12" customHeight="1" x14ac:dyDescent="0.2"/>
    <row r="2837" ht="12" customHeight="1" x14ac:dyDescent="0.2"/>
    <row r="2838" ht="12" customHeight="1" x14ac:dyDescent="0.2"/>
    <row r="2839" ht="12" customHeight="1" x14ac:dyDescent="0.2"/>
    <row r="2840" ht="12" customHeight="1" x14ac:dyDescent="0.2"/>
    <row r="2841" ht="12" customHeight="1" x14ac:dyDescent="0.2"/>
    <row r="2842" ht="12" customHeight="1" x14ac:dyDescent="0.2"/>
    <row r="2843" ht="12" customHeight="1" x14ac:dyDescent="0.2"/>
    <row r="2844" ht="12" customHeight="1" x14ac:dyDescent="0.2"/>
    <row r="2845" ht="12" customHeight="1" x14ac:dyDescent="0.2"/>
    <row r="2846" ht="12" customHeight="1" x14ac:dyDescent="0.2"/>
    <row r="2847" ht="12" customHeight="1" x14ac:dyDescent="0.2"/>
    <row r="2848" ht="12" customHeight="1" x14ac:dyDescent="0.2"/>
    <row r="2849" ht="12" customHeight="1" x14ac:dyDescent="0.2"/>
    <row r="2850" ht="12" customHeight="1" x14ac:dyDescent="0.2"/>
    <row r="2851" ht="12" customHeight="1" x14ac:dyDescent="0.2"/>
    <row r="2852" ht="12" customHeight="1" x14ac:dyDescent="0.2"/>
    <row r="2853" ht="12" customHeight="1" x14ac:dyDescent="0.2"/>
    <row r="2854" ht="12" customHeight="1" x14ac:dyDescent="0.2"/>
    <row r="2855" ht="12" customHeight="1" x14ac:dyDescent="0.2"/>
    <row r="2856" ht="12" customHeight="1" x14ac:dyDescent="0.2"/>
    <row r="2857" ht="12" customHeight="1" x14ac:dyDescent="0.2"/>
    <row r="2858" ht="12" customHeight="1" x14ac:dyDescent="0.2"/>
    <row r="2859" ht="12" customHeight="1" x14ac:dyDescent="0.2"/>
    <row r="2860" ht="12" customHeight="1" x14ac:dyDescent="0.2"/>
    <row r="2861" ht="12" customHeight="1" x14ac:dyDescent="0.2"/>
    <row r="2862" ht="12" customHeight="1" x14ac:dyDescent="0.2"/>
    <row r="2863" ht="12" customHeight="1" x14ac:dyDescent="0.2"/>
    <row r="2864" ht="12" customHeight="1" x14ac:dyDescent="0.2"/>
    <row r="2865" ht="12" customHeight="1" x14ac:dyDescent="0.2"/>
    <row r="2866" ht="12" customHeight="1" x14ac:dyDescent="0.2"/>
    <row r="2867" ht="12" customHeight="1" x14ac:dyDescent="0.2"/>
    <row r="2868" ht="12" customHeight="1" x14ac:dyDescent="0.2"/>
    <row r="2869" ht="12" customHeight="1" x14ac:dyDescent="0.2"/>
    <row r="2870" ht="12" customHeight="1" x14ac:dyDescent="0.2"/>
    <row r="2871" ht="12" customHeight="1" x14ac:dyDescent="0.2"/>
    <row r="2872" ht="12" customHeight="1" x14ac:dyDescent="0.2"/>
    <row r="2873" ht="12" customHeight="1" x14ac:dyDescent="0.2"/>
    <row r="2874" ht="12" customHeight="1" x14ac:dyDescent="0.2"/>
    <row r="2875" ht="12" customHeight="1" x14ac:dyDescent="0.2"/>
    <row r="2876" ht="12" customHeight="1" x14ac:dyDescent="0.2"/>
    <row r="2877" ht="12" customHeight="1" x14ac:dyDescent="0.2"/>
    <row r="2878" ht="12" customHeight="1" x14ac:dyDescent="0.2"/>
    <row r="2879" ht="12" customHeight="1" x14ac:dyDescent="0.2"/>
    <row r="2880" ht="12" customHeight="1" x14ac:dyDescent="0.2"/>
    <row r="2881" ht="12" customHeight="1" x14ac:dyDescent="0.2"/>
    <row r="2882" ht="12" customHeight="1" x14ac:dyDescent="0.2"/>
    <row r="2883" ht="12" customHeight="1" x14ac:dyDescent="0.2"/>
    <row r="2884" ht="12" customHeight="1" x14ac:dyDescent="0.2"/>
    <row r="2885" ht="12" customHeight="1" x14ac:dyDescent="0.2"/>
    <row r="2886" ht="12" customHeight="1" x14ac:dyDescent="0.2"/>
    <row r="2887" ht="12" customHeight="1" x14ac:dyDescent="0.2"/>
    <row r="2888" ht="12" customHeight="1" x14ac:dyDescent="0.2"/>
    <row r="2889" ht="12" customHeight="1" x14ac:dyDescent="0.2"/>
    <row r="2890" ht="12" customHeight="1" x14ac:dyDescent="0.2"/>
    <row r="2891" ht="12" customHeight="1" x14ac:dyDescent="0.2"/>
    <row r="2892" ht="12" customHeight="1" x14ac:dyDescent="0.2"/>
    <row r="2893" ht="12" customHeight="1" x14ac:dyDescent="0.2"/>
    <row r="2894" ht="12" customHeight="1" x14ac:dyDescent="0.2"/>
    <row r="2895" ht="12" customHeight="1" x14ac:dyDescent="0.2"/>
    <row r="2896" ht="12" customHeight="1" x14ac:dyDescent="0.2"/>
    <row r="2897" ht="12" customHeight="1" x14ac:dyDescent="0.2"/>
    <row r="2898" ht="12" customHeight="1" x14ac:dyDescent="0.2"/>
    <row r="2899" ht="12" customHeight="1" x14ac:dyDescent="0.2"/>
    <row r="2900" ht="12" customHeight="1" x14ac:dyDescent="0.2"/>
    <row r="2901" ht="12" customHeight="1" x14ac:dyDescent="0.2"/>
    <row r="2902" ht="12" customHeight="1" x14ac:dyDescent="0.2"/>
    <row r="2903" ht="12" customHeight="1" x14ac:dyDescent="0.2"/>
    <row r="2904" ht="12" customHeight="1" x14ac:dyDescent="0.2"/>
    <row r="2905" ht="12" customHeight="1" x14ac:dyDescent="0.2"/>
    <row r="2906" ht="12" customHeight="1" x14ac:dyDescent="0.2"/>
    <row r="2907" ht="12" customHeight="1" x14ac:dyDescent="0.2"/>
    <row r="2908" ht="12" customHeight="1" x14ac:dyDescent="0.2"/>
    <row r="2909" ht="12" customHeight="1" x14ac:dyDescent="0.2"/>
    <row r="2910" ht="12" customHeight="1" x14ac:dyDescent="0.2"/>
    <row r="2911" ht="12" customHeight="1" x14ac:dyDescent="0.2"/>
    <row r="2912" ht="12" customHeight="1" x14ac:dyDescent="0.2"/>
    <row r="2913" ht="12" customHeight="1" x14ac:dyDescent="0.2"/>
    <row r="2914" ht="12" customHeight="1" x14ac:dyDescent="0.2"/>
    <row r="2915" ht="12" customHeight="1" x14ac:dyDescent="0.2"/>
    <row r="2916" ht="12" customHeight="1" x14ac:dyDescent="0.2"/>
    <row r="2917" ht="12" customHeight="1" x14ac:dyDescent="0.2"/>
    <row r="2918" ht="12" customHeight="1" x14ac:dyDescent="0.2"/>
    <row r="2919" ht="12" customHeight="1" x14ac:dyDescent="0.2"/>
    <row r="2920" ht="12" customHeight="1" x14ac:dyDescent="0.2"/>
    <row r="2921" ht="12" customHeight="1" x14ac:dyDescent="0.2"/>
    <row r="2922" ht="12" customHeight="1" x14ac:dyDescent="0.2"/>
    <row r="2923" ht="12" customHeight="1" x14ac:dyDescent="0.2"/>
    <row r="2924" ht="12" customHeight="1" x14ac:dyDescent="0.2"/>
    <row r="2925" ht="12" customHeight="1" x14ac:dyDescent="0.2"/>
    <row r="2926" ht="12" customHeight="1" x14ac:dyDescent="0.2"/>
    <row r="2927" ht="12" customHeight="1" x14ac:dyDescent="0.2"/>
    <row r="2928" ht="12" customHeight="1" x14ac:dyDescent="0.2"/>
    <row r="2929" ht="12" customHeight="1" x14ac:dyDescent="0.2"/>
    <row r="2930" ht="12" customHeight="1" x14ac:dyDescent="0.2"/>
    <row r="2931" ht="12" customHeight="1" x14ac:dyDescent="0.2"/>
    <row r="2932" ht="12" customHeight="1" x14ac:dyDescent="0.2"/>
    <row r="2933" ht="12" customHeight="1" x14ac:dyDescent="0.2"/>
    <row r="2934" ht="12" customHeight="1" x14ac:dyDescent="0.2"/>
    <row r="2935" ht="12" customHeight="1" x14ac:dyDescent="0.2"/>
    <row r="2936" ht="12" customHeight="1" x14ac:dyDescent="0.2"/>
    <row r="2937" ht="12" customHeight="1" x14ac:dyDescent="0.2"/>
    <row r="2938" ht="12" customHeight="1" x14ac:dyDescent="0.2"/>
    <row r="2939" ht="12" customHeight="1" x14ac:dyDescent="0.2"/>
    <row r="2940" ht="12" customHeight="1" x14ac:dyDescent="0.2"/>
    <row r="2941" ht="12" customHeight="1" x14ac:dyDescent="0.2"/>
    <row r="2942" ht="12" customHeight="1" x14ac:dyDescent="0.2"/>
    <row r="2943" ht="12" customHeight="1" x14ac:dyDescent="0.2"/>
    <row r="2944" ht="12" customHeight="1" x14ac:dyDescent="0.2"/>
    <row r="2945" ht="12" customHeight="1" x14ac:dyDescent="0.2"/>
    <row r="2946" ht="12" customHeight="1" x14ac:dyDescent="0.2"/>
    <row r="2947" ht="12" customHeight="1" x14ac:dyDescent="0.2"/>
    <row r="2948" ht="12" customHeight="1" x14ac:dyDescent="0.2"/>
    <row r="2949" ht="12" customHeight="1" x14ac:dyDescent="0.2"/>
    <row r="2950" ht="12" customHeight="1" x14ac:dyDescent="0.2"/>
    <row r="2951" ht="12" customHeight="1" x14ac:dyDescent="0.2"/>
    <row r="2952" ht="12" customHeight="1" x14ac:dyDescent="0.2"/>
    <row r="2953" ht="12" customHeight="1" x14ac:dyDescent="0.2"/>
    <row r="2954" ht="12" customHeight="1" x14ac:dyDescent="0.2"/>
    <row r="2955" ht="12" customHeight="1" x14ac:dyDescent="0.2"/>
    <row r="2956" ht="12" customHeight="1" x14ac:dyDescent="0.2"/>
    <row r="2957" ht="12" customHeight="1" x14ac:dyDescent="0.2"/>
    <row r="2958" ht="12" customHeight="1" x14ac:dyDescent="0.2"/>
    <row r="2959" ht="12" customHeight="1" x14ac:dyDescent="0.2"/>
    <row r="2960" ht="12" customHeight="1" x14ac:dyDescent="0.2"/>
    <row r="2961" ht="12" customHeight="1" x14ac:dyDescent="0.2"/>
    <row r="2962" ht="12" customHeight="1" x14ac:dyDescent="0.2"/>
    <row r="2963" ht="12" customHeight="1" x14ac:dyDescent="0.2"/>
    <row r="2964" ht="12" customHeight="1" x14ac:dyDescent="0.2"/>
    <row r="2965" ht="12" customHeight="1" x14ac:dyDescent="0.2"/>
    <row r="2966" ht="12" customHeight="1" x14ac:dyDescent="0.2"/>
    <row r="2967" ht="12" customHeight="1" x14ac:dyDescent="0.2"/>
    <row r="2968" ht="12" customHeight="1" x14ac:dyDescent="0.2"/>
    <row r="2969" ht="12" customHeight="1" x14ac:dyDescent="0.2"/>
    <row r="2970" ht="12" customHeight="1" x14ac:dyDescent="0.2"/>
    <row r="2971" ht="12" customHeight="1" x14ac:dyDescent="0.2"/>
    <row r="2972" ht="12" customHeight="1" x14ac:dyDescent="0.2"/>
    <row r="2973" ht="12" customHeight="1" x14ac:dyDescent="0.2"/>
    <row r="2974" ht="12" customHeight="1" x14ac:dyDescent="0.2"/>
    <row r="2975" ht="12" customHeight="1" x14ac:dyDescent="0.2"/>
    <row r="2976" ht="12" customHeight="1" x14ac:dyDescent="0.2"/>
    <row r="2977" ht="12" customHeight="1" x14ac:dyDescent="0.2"/>
    <row r="2978" ht="12" customHeight="1" x14ac:dyDescent="0.2"/>
    <row r="2979" ht="12" customHeight="1" x14ac:dyDescent="0.2"/>
    <row r="2980" ht="12" customHeight="1" x14ac:dyDescent="0.2"/>
    <row r="2981" ht="12" customHeight="1" x14ac:dyDescent="0.2"/>
    <row r="2982" ht="12" customHeight="1" x14ac:dyDescent="0.2"/>
    <row r="2983" ht="12" customHeight="1" x14ac:dyDescent="0.2"/>
    <row r="2984" ht="12" customHeight="1" x14ac:dyDescent="0.2"/>
    <row r="2985" ht="12" customHeight="1" x14ac:dyDescent="0.2"/>
    <row r="2986" ht="12" customHeight="1" x14ac:dyDescent="0.2"/>
    <row r="2987" ht="12" customHeight="1" x14ac:dyDescent="0.2"/>
    <row r="2988" ht="12" customHeight="1" x14ac:dyDescent="0.2"/>
    <row r="2989" ht="12" customHeight="1" x14ac:dyDescent="0.2"/>
    <row r="2990" ht="12" customHeight="1" x14ac:dyDescent="0.2"/>
    <row r="2991" ht="12" customHeight="1" x14ac:dyDescent="0.2"/>
    <row r="2992" ht="12" customHeight="1" x14ac:dyDescent="0.2"/>
    <row r="2993" ht="12" customHeight="1" x14ac:dyDescent="0.2"/>
    <row r="2994" ht="12" customHeight="1" x14ac:dyDescent="0.2"/>
    <row r="2995" ht="12" customHeight="1" x14ac:dyDescent="0.2"/>
    <row r="2996" ht="12" customHeight="1" x14ac:dyDescent="0.2"/>
    <row r="2997" ht="12" customHeight="1" x14ac:dyDescent="0.2"/>
    <row r="2998" ht="12" customHeight="1" x14ac:dyDescent="0.2"/>
    <row r="2999" ht="12" customHeight="1" x14ac:dyDescent="0.2"/>
    <row r="3000" ht="12" customHeight="1" x14ac:dyDescent="0.2"/>
    <row r="3001" ht="12" customHeight="1" x14ac:dyDescent="0.2"/>
    <row r="3002" ht="12" customHeight="1" x14ac:dyDescent="0.2"/>
    <row r="3003" ht="12" customHeight="1" x14ac:dyDescent="0.2"/>
    <row r="3004" ht="12" customHeight="1" x14ac:dyDescent="0.2"/>
    <row r="3005" ht="12" customHeight="1" x14ac:dyDescent="0.2"/>
    <row r="3006" ht="12" customHeight="1" x14ac:dyDescent="0.2"/>
    <row r="3007" ht="12" customHeight="1" x14ac:dyDescent="0.2"/>
    <row r="3008" ht="12" customHeight="1" x14ac:dyDescent="0.2"/>
    <row r="3009" ht="12" customHeight="1" x14ac:dyDescent="0.2"/>
    <row r="3010" ht="12" customHeight="1" x14ac:dyDescent="0.2"/>
    <row r="3011" ht="12" customHeight="1" x14ac:dyDescent="0.2"/>
    <row r="3012" ht="12" customHeight="1" x14ac:dyDescent="0.2"/>
    <row r="3013" ht="12" customHeight="1" x14ac:dyDescent="0.2"/>
    <row r="3014" ht="12" customHeight="1" x14ac:dyDescent="0.2"/>
    <row r="3015" ht="12" customHeight="1" x14ac:dyDescent="0.2"/>
    <row r="3016" ht="12" customHeight="1" x14ac:dyDescent="0.2"/>
    <row r="3017" ht="12" customHeight="1" x14ac:dyDescent="0.2"/>
    <row r="3018" ht="12" customHeight="1" x14ac:dyDescent="0.2"/>
    <row r="3019" ht="12" customHeight="1" x14ac:dyDescent="0.2"/>
    <row r="3020" ht="12" customHeight="1" x14ac:dyDescent="0.2"/>
    <row r="3021" ht="12" customHeight="1" x14ac:dyDescent="0.2"/>
    <row r="3022" ht="12" customHeight="1" x14ac:dyDescent="0.2"/>
    <row r="3023" ht="12" customHeight="1" x14ac:dyDescent="0.2"/>
    <row r="3024" ht="12" customHeight="1" x14ac:dyDescent="0.2"/>
    <row r="3025" ht="12" customHeight="1" x14ac:dyDescent="0.2"/>
    <row r="3026" ht="12" customHeight="1" x14ac:dyDescent="0.2"/>
    <row r="3027" ht="12" customHeight="1" x14ac:dyDescent="0.2"/>
    <row r="3028" ht="12" customHeight="1" x14ac:dyDescent="0.2"/>
    <row r="3029" ht="12" customHeight="1" x14ac:dyDescent="0.2"/>
    <row r="3030" ht="12" customHeight="1" x14ac:dyDescent="0.2"/>
    <row r="3031" ht="12" customHeight="1" x14ac:dyDescent="0.2"/>
    <row r="3032" ht="12" customHeight="1" x14ac:dyDescent="0.2"/>
    <row r="3033" ht="12" customHeight="1" x14ac:dyDescent="0.2"/>
    <row r="3034" ht="12" customHeight="1" x14ac:dyDescent="0.2"/>
    <row r="3035" ht="12" customHeight="1" x14ac:dyDescent="0.2"/>
    <row r="3036" ht="12" customHeight="1" x14ac:dyDescent="0.2"/>
    <row r="3037" ht="12" customHeight="1" x14ac:dyDescent="0.2"/>
    <row r="3038" ht="12" customHeight="1" x14ac:dyDescent="0.2"/>
    <row r="3039" ht="12" customHeight="1" x14ac:dyDescent="0.2"/>
    <row r="3040" ht="12" customHeight="1" x14ac:dyDescent="0.2"/>
    <row r="3041" ht="12" customHeight="1" x14ac:dyDescent="0.2"/>
    <row r="3042" ht="12" customHeight="1" x14ac:dyDescent="0.2"/>
    <row r="3043" ht="12" customHeight="1" x14ac:dyDescent="0.2"/>
    <row r="3044" ht="12" customHeight="1" x14ac:dyDescent="0.2"/>
    <row r="3045" ht="12" customHeight="1" x14ac:dyDescent="0.2"/>
    <row r="3046" ht="12" customHeight="1" x14ac:dyDescent="0.2"/>
    <row r="3047" ht="12" customHeight="1" x14ac:dyDescent="0.2"/>
    <row r="3048" ht="12" customHeight="1" x14ac:dyDescent="0.2"/>
    <row r="3049" ht="12" customHeight="1" x14ac:dyDescent="0.2"/>
    <row r="3050" ht="12" customHeight="1" x14ac:dyDescent="0.2"/>
    <row r="3051" ht="12" customHeight="1" x14ac:dyDescent="0.2"/>
    <row r="3052" ht="12" customHeight="1" x14ac:dyDescent="0.2"/>
    <row r="3053" ht="12" customHeight="1" x14ac:dyDescent="0.2"/>
    <row r="3054" ht="12" customHeight="1" x14ac:dyDescent="0.2"/>
    <row r="3055" ht="12" customHeight="1" x14ac:dyDescent="0.2"/>
    <row r="3056" ht="12" customHeight="1" x14ac:dyDescent="0.2"/>
    <row r="3057" ht="12" customHeight="1" x14ac:dyDescent="0.2"/>
    <row r="3058" ht="12" customHeight="1" x14ac:dyDescent="0.2"/>
    <row r="3059" ht="12" customHeight="1" x14ac:dyDescent="0.2"/>
    <row r="3060" ht="12" customHeight="1" x14ac:dyDescent="0.2"/>
    <row r="3061" ht="12" customHeight="1" x14ac:dyDescent="0.2"/>
    <row r="3062" ht="12" customHeight="1" x14ac:dyDescent="0.2"/>
    <row r="3063" ht="12" customHeight="1" x14ac:dyDescent="0.2"/>
    <row r="3064" ht="12" customHeight="1" x14ac:dyDescent="0.2"/>
    <row r="3065" ht="12" customHeight="1" x14ac:dyDescent="0.2"/>
    <row r="3066" ht="12" customHeight="1" x14ac:dyDescent="0.2"/>
    <row r="3067" ht="12" customHeight="1" x14ac:dyDescent="0.2"/>
    <row r="3068" ht="12" customHeight="1" x14ac:dyDescent="0.2"/>
    <row r="3069" ht="12" customHeight="1" x14ac:dyDescent="0.2"/>
    <row r="3070" ht="12" customHeight="1" x14ac:dyDescent="0.2"/>
    <row r="3071" ht="12" customHeight="1" x14ac:dyDescent="0.2"/>
    <row r="3072" ht="12" customHeight="1" x14ac:dyDescent="0.2"/>
    <row r="3073" ht="12" customHeight="1" x14ac:dyDescent="0.2"/>
    <row r="3074" ht="12" customHeight="1" x14ac:dyDescent="0.2"/>
    <row r="3075" ht="12" customHeight="1" x14ac:dyDescent="0.2"/>
    <row r="3076" ht="12" customHeight="1" x14ac:dyDescent="0.2"/>
    <row r="3077" ht="12" customHeight="1" x14ac:dyDescent="0.2"/>
    <row r="3078" ht="12" customHeight="1" x14ac:dyDescent="0.2"/>
    <row r="3079" ht="12" customHeight="1" x14ac:dyDescent="0.2"/>
    <row r="3080" ht="12" customHeight="1" x14ac:dyDescent="0.2"/>
    <row r="3081" ht="12" customHeight="1" x14ac:dyDescent="0.2"/>
    <row r="3082" ht="12" customHeight="1" x14ac:dyDescent="0.2"/>
    <row r="3083" ht="12" customHeight="1" x14ac:dyDescent="0.2"/>
    <row r="3084" ht="12" customHeight="1" x14ac:dyDescent="0.2"/>
    <row r="3085" ht="12" customHeight="1" x14ac:dyDescent="0.2"/>
    <row r="3086" ht="12" customHeight="1" x14ac:dyDescent="0.2"/>
    <row r="3087" ht="12" customHeight="1" x14ac:dyDescent="0.2"/>
    <row r="3088" ht="12" customHeight="1" x14ac:dyDescent="0.2"/>
    <row r="3089" ht="12" customHeight="1" x14ac:dyDescent="0.2"/>
    <row r="3090" ht="12" customHeight="1" x14ac:dyDescent="0.2"/>
    <row r="3091" ht="12" customHeight="1" x14ac:dyDescent="0.2"/>
    <row r="3092" ht="12" customHeight="1" x14ac:dyDescent="0.2"/>
    <row r="3093" ht="12" customHeight="1" x14ac:dyDescent="0.2"/>
    <row r="3094" ht="12" customHeight="1" x14ac:dyDescent="0.2"/>
    <row r="3095" ht="12" customHeight="1" x14ac:dyDescent="0.2"/>
    <row r="3096" ht="12" customHeight="1" x14ac:dyDescent="0.2"/>
    <row r="3097" ht="12" customHeight="1" x14ac:dyDescent="0.2"/>
    <row r="3098" ht="12" customHeight="1" x14ac:dyDescent="0.2"/>
    <row r="3099" ht="12" customHeight="1" x14ac:dyDescent="0.2"/>
    <row r="3100" ht="12" customHeight="1" x14ac:dyDescent="0.2"/>
    <row r="3101" ht="12" customHeight="1" x14ac:dyDescent="0.2"/>
    <row r="3102" ht="12" customHeight="1" x14ac:dyDescent="0.2"/>
    <row r="3103" ht="12" customHeight="1" x14ac:dyDescent="0.2"/>
    <row r="3104" ht="12" customHeight="1" x14ac:dyDescent="0.2"/>
    <row r="3105" ht="12" customHeight="1" x14ac:dyDescent="0.2"/>
    <row r="3106" ht="12" customHeight="1" x14ac:dyDescent="0.2"/>
    <row r="3107" ht="12" customHeight="1" x14ac:dyDescent="0.2"/>
    <row r="3108" ht="12" customHeight="1" x14ac:dyDescent="0.2"/>
    <row r="3109" ht="12" customHeight="1" x14ac:dyDescent="0.2"/>
    <row r="3110" ht="12" customHeight="1" x14ac:dyDescent="0.2"/>
    <row r="3111" ht="12" customHeight="1" x14ac:dyDescent="0.2"/>
    <row r="3112" ht="12" customHeight="1" x14ac:dyDescent="0.2"/>
    <row r="3113" ht="12" customHeight="1" x14ac:dyDescent="0.2"/>
    <row r="3114" ht="12" customHeight="1" x14ac:dyDescent="0.2"/>
    <row r="3115" ht="12" customHeight="1" x14ac:dyDescent="0.2"/>
    <row r="3116" ht="12" customHeight="1" x14ac:dyDescent="0.2"/>
    <row r="3117" ht="12" customHeight="1" x14ac:dyDescent="0.2"/>
    <row r="3118" ht="12" customHeight="1" x14ac:dyDescent="0.2"/>
    <row r="3119" ht="12" customHeight="1" x14ac:dyDescent="0.2"/>
    <row r="3120" ht="12" customHeight="1" x14ac:dyDescent="0.2"/>
    <row r="3121" ht="12" customHeight="1" x14ac:dyDescent="0.2"/>
    <row r="3122" ht="12" customHeight="1" x14ac:dyDescent="0.2"/>
    <row r="3123" ht="12" customHeight="1" x14ac:dyDescent="0.2"/>
    <row r="3124" ht="12" customHeight="1" x14ac:dyDescent="0.2"/>
    <row r="3125" ht="12" customHeight="1" x14ac:dyDescent="0.2"/>
    <row r="3126" ht="12" customHeight="1" x14ac:dyDescent="0.2"/>
    <row r="3127" ht="12" customHeight="1" x14ac:dyDescent="0.2"/>
    <row r="3128" ht="12" customHeight="1" x14ac:dyDescent="0.2"/>
    <row r="3129" ht="12" customHeight="1" x14ac:dyDescent="0.2"/>
    <row r="3130" ht="12" customHeight="1" x14ac:dyDescent="0.2"/>
    <row r="3131" ht="12" customHeight="1" x14ac:dyDescent="0.2"/>
    <row r="3132" ht="12" customHeight="1" x14ac:dyDescent="0.2"/>
    <row r="3133" ht="12" customHeight="1" x14ac:dyDescent="0.2"/>
    <row r="3134" ht="12" customHeight="1" x14ac:dyDescent="0.2"/>
    <row r="3135" ht="12" customHeight="1" x14ac:dyDescent="0.2"/>
    <row r="3136" ht="12" customHeight="1" x14ac:dyDescent="0.2"/>
    <row r="3137" ht="12" customHeight="1" x14ac:dyDescent="0.2"/>
    <row r="3138" ht="12" customHeight="1" x14ac:dyDescent="0.2"/>
    <row r="3139" ht="12" customHeight="1" x14ac:dyDescent="0.2"/>
    <row r="3140" ht="12" customHeight="1" x14ac:dyDescent="0.2"/>
    <row r="3141" ht="12" customHeight="1" x14ac:dyDescent="0.2"/>
    <row r="3142" ht="12" customHeight="1" x14ac:dyDescent="0.2"/>
    <row r="3143" ht="12" customHeight="1" x14ac:dyDescent="0.2"/>
    <row r="3144" ht="12" customHeight="1" x14ac:dyDescent="0.2"/>
    <row r="3145" ht="12" customHeight="1" x14ac:dyDescent="0.2"/>
    <row r="3146" ht="12" customHeight="1" x14ac:dyDescent="0.2"/>
    <row r="3147" ht="12" customHeight="1" x14ac:dyDescent="0.2"/>
    <row r="3148" ht="12" customHeight="1" x14ac:dyDescent="0.2"/>
    <row r="3149" ht="12" customHeight="1" x14ac:dyDescent="0.2"/>
    <row r="3150" ht="12" customHeight="1" x14ac:dyDescent="0.2"/>
    <row r="3151" ht="12" customHeight="1" x14ac:dyDescent="0.2"/>
    <row r="3152" ht="12" customHeight="1" x14ac:dyDescent="0.2"/>
    <row r="3153" ht="12" customHeight="1" x14ac:dyDescent="0.2"/>
    <row r="3154" ht="12" customHeight="1" x14ac:dyDescent="0.2"/>
    <row r="3155" ht="12" customHeight="1" x14ac:dyDescent="0.2"/>
    <row r="3156" ht="12" customHeight="1" x14ac:dyDescent="0.2"/>
    <row r="3157" ht="12" customHeight="1" x14ac:dyDescent="0.2"/>
    <row r="3158" ht="12" customHeight="1" x14ac:dyDescent="0.2"/>
    <row r="3159" ht="12" customHeight="1" x14ac:dyDescent="0.2"/>
    <row r="3160" ht="12" customHeight="1" x14ac:dyDescent="0.2"/>
    <row r="3161" ht="12" customHeight="1" x14ac:dyDescent="0.2"/>
    <row r="3162" ht="12" customHeight="1" x14ac:dyDescent="0.2"/>
    <row r="3163" ht="12" customHeight="1" x14ac:dyDescent="0.2"/>
    <row r="3164" ht="12" customHeight="1" x14ac:dyDescent="0.2"/>
    <row r="3165" ht="12" customHeight="1" x14ac:dyDescent="0.2"/>
    <row r="3166" ht="12" customHeight="1" x14ac:dyDescent="0.2"/>
    <row r="3167" ht="12" customHeight="1" x14ac:dyDescent="0.2"/>
    <row r="3168" ht="12" customHeight="1" x14ac:dyDescent="0.2"/>
    <row r="3169" ht="12" customHeight="1" x14ac:dyDescent="0.2"/>
    <row r="3170" ht="12" customHeight="1" x14ac:dyDescent="0.2"/>
    <row r="3171" ht="12" customHeight="1" x14ac:dyDescent="0.2"/>
    <row r="3172" ht="12" customHeight="1" x14ac:dyDescent="0.2"/>
    <row r="3173" ht="12" customHeight="1" x14ac:dyDescent="0.2"/>
    <row r="3174" ht="12" customHeight="1" x14ac:dyDescent="0.2"/>
    <row r="3175" ht="12" customHeight="1" x14ac:dyDescent="0.2"/>
    <row r="3176" ht="12" customHeight="1" x14ac:dyDescent="0.2"/>
    <row r="3177" ht="12" customHeight="1" x14ac:dyDescent="0.2"/>
    <row r="3178" ht="12" customHeight="1" x14ac:dyDescent="0.2"/>
    <row r="3179" ht="12" customHeight="1" x14ac:dyDescent="0.2"/>
    <row r="3180" ht="12" customHeight="1" x14ac:dyDescent="0.2"/>
    <row r="3181" ht="12" customHeight="1" x14ac:dyDescent="0.2"/>
    <row r="3182" ht="12" customHeight="1" x14ac:dyDescent="0.2"/>
    <row r="3183" ht="12" customHeight="1" x14ac:dyDescent="0.2"/>
    <row r="3184" ht="12" customHeight="1" x14ac:dyDescent="0.2"/>
    <row r="3185" ht="12" customHeight="1" x14ac:dyDescent="0.2"/>
    <row r="3186" ht="12" customHeight="1" x14ac:dyDescent="0.2"/>
    <row r="3187" ht="12" customHeight="1" x14ac:dyDescent="0.2"/>
    <row r="3188" ht="12" customHeight="1" x14ac:dyDescent="0.2"/>
    <row r="3189" ht="12" customHeight="1" x14ac:dyDescent="0.2"/>
    <row r="3190" ht="12" customHeight="1" x14ac:dyDescent="0.2"/>
    <row r="3191" ht="12" customHeight="1" x14ac:dyDescent="0.2"/>
    <row r="3192" ht="12" customHeight="1" x14ac:dyDescent="0.2"/>
    <row r="3193" ht="12" customHeight="1" x14ac:dyDescent="0.2"/>
    <row r="3194" ht="12" customHeight="1" x14ac:dyDescent="0.2"/>
    <row r="3195" ht="12" customHeight="1" x14ac:dyDescent="0.2"/>
    <row r="3196" ht="12" customHeight="1" x14ac:dyDescent="0.2"/>
    <row r="3197" ht="12" customHeight="1" x14ac:dyDescent="0.2"/>
    <row r="3198" ht="12" customHeight="1" x14ac:dyDescent="0.2"/>
    <row r="3199" ht="12" customHeight="1" x14ac:dyDescent="0.2"/>
    <row r="3200" ht="12" customHeight="1" x14ac:dyDescent="0.2"/>
    <row r="3201" ht="12" customHeight="1" x14ac:dyDescent="0.2"/>
    <row r="3202" ht="12" customHeight="1" x14ac:dyDescent="0.2"/>
    <row r="3203" ht="12" customHeight="1" x14ac:dyDescent="0.2"/>
    <row r="3204" ht="12" customHeight="1" x14ac:dyDescent="0.2"/>
    <row r="3205" ht="12" customHeight="1" x14ac:dyDescent="0.2"/>
    <row r="3206" ht="12" customHeight="1" x14ac:dyDescent="0.2"/>
    <row r="3207" ht="12" customHeight="1" x14ac:dyDescent="0.2"/>
    <row r="3208" ht="12" customHeight="1" x14ac:dyDescent="0.2"/>
    <row r="3209" ht="12" customHeight="1" x14ac:dyDescent="0.2"/>
    <row r="3210" ht="12" customHeight="1" x14ac:dyDescent="0.2"/>
    <row r="3211" ht="12" customHeight="1" x14ac:dyDescent="0.2"/>
    <row r="3212" ht="12" customHeight="1" x14ac:dyDescent="0.2"/>
    <row r="3213" ht="12" customHeight="1" x14ac:dyDescent="0.2"/>
    <row r="3214" ht="12" customHeight="1" x14ac:dyDescent="0.2"/>
    <row r="3215" ht="12" customHeight="1" x14ac:dyDescent="0.2"/>
    <row r="3216" ht="12" customHeight="1" x14ac:dyDescent="0.2"/>
    <row r="3217" ht="12" customHeight="1" x14ac:dyDescent="0.2"/>
    <row r="3218" ht="12" customHeight="1" x14ac:dyDescent="0.2"/>
    <row r="3219" ht="12" customHeight="1" x14ac:dyDescent="0.2"/>
    <row r="3220" ht="12" customHeight="1" x14ac:dyDescent="0.2"/>
    <row r="3221" ht="12" customHeight="1" x14ac:dyDescent="0.2"/>
    <row r="3222" ht="12" customHeight="1" x14ac:dyDescent="0.2"/>
    <row r="3223" ht="12" customHeight="1" x14ac:dyDescent="0.2"/>
    <row r="3224" ht="12" customHeight="1" x14ac:dyDescent="0.2"/>
    <row r="3225" ht="12" customHeight="1" x14ac:dyDescent="0.2"/>
    <row r="3226" ht="12" customHeight="1" x14ac:dyDescent="0.2"/>
    <row r="3227" ht="12" customHeight="1" x14ac:dyDescent="0.2"/>
    <row r="3228" ht="12" customHeight="1" x14ac:dyDescent="0.2"/>
    <row r="3229" ht="12" customHeight="1" x14ac:dyDescent="0.2"/>
    <row r="3230" ht="12" customHeight="1" x14ac:dyDescent="0.2"/>
    <row r="3231" ht="12" customHeight="1" x14ac:dyDescent="0.2"/>
    <row r="3232" ht="12" customHeight="1" x14ac:dyDescent="0.2"/>
    <row r="3233" ht="12" customHeight="1" x14ac:dyDescent="0.2"/>
    <row r="3234" ht="12" customHeight="1" x14ac:dyDescent="0.2"/>
    <row r="3235" ht="12" customHeight="1" x14ac:dyDescent="0.2"/>
    <row r="3236" ht="12" customHeight="1" x14ac:dyDescent="0.2"/>
    <row r="3237" ht="12" customHeight="1" x14ac:dyDescent="0.2"/>
    <row r="3238" ht="12" customHeight="1" x14ac:dyDescent="0.2"/>
    <row r="3239" ht="12" customHeight="1" x14ac:dyDescent="0.2"/>
    <row r="3240" ht="12" customHeight="1" x14ac:dyDescent="0.2"/>
    <row r="3241" ht="12" customHeight="1" x14ac:dyDescent="0.2"/>
    <row r="3242" ht="12" customHeight="1" x14ac:dyDescent="0.2"/>
    <row r="3243" ht="12" customHeight="1" x14ac:dyDescent="0.2"/>
    <row r="3244" ht="12" customHeight="1" x14ac:dyDescent="0.2"/>
    <row r="3245" ht="12" customHeight="1" x14ac:dyDescent="0.2"/>
    <row r="3246" ht="12" customHeight="1" x14ac:dyDescent="0.2"/>
    <row r="3247" ht="12" customHeight="1" x14ac:dyDescent="0.2"/>
    <row r="3248" ht="12" customHeight="1" x14ac:dyDescent="0.2"/>
    <row r="3249" ht="12" customHeight="1" x14ac:dyDescent="0.2"/>
    <row r="3250" ht="12" customHeight="1" x14ac:dyDescent="0.2"/>
    <row r="3251" ht="12" customHeight="1" x14ac:dyDescent="0.2"/>
    <row r="3252" ht="12" customHeight="1" x14ac:dyDescent="0.2"/>
    <row r="3253" ht="12" customHeight="1" x14ac:dyDescent="0.2"/>
    <row r="3254" ht="12" customHeight="1" x14ac:dyDescent="0.2"/>
    <row r="3255" ht="12" customHeight="1" x14ac:dyDescent="0.2"/>
    <row r="3256" ht="12" customHeight="1" x14ac:dyDescent="0.2"/>
    <row r="3257" ht="12" customHeight="1" x14ac:dyDescent="0.2"/>
    <row r="3258" ht="12" customHeight="1" x14ac:dyDescent="0.2"/>
    <row r="3259" ht="12" customHeight="1" x14ac:dyDescent="0.2"/>
    <row r="3260" ht="12" customHeight="1" x14ac:dyDescent="0.2"/>
    <row r="3261" ht="12" customHeight="1" x14ac:dyDescent="0.2"/>
    <row r="3262" ht="12" customHeight="1" x14ac:dyDescent="0.2"/>
    <row r="3263" ht="12" customHeight="1" x14ac:dyDescent="0.2"/>
    <row r="3264" ht="12" customHeight="1" x14ac:dyDescent="0.2"/>
    <row r="3265" ht="12" customHeight="1" x14ac:dyDescent="0.2"/>
    <row r="3266" ht="12" customHeight="1" x14ac:dyDescent="0.2"/>
    <row r="3267" ht="12" customHeight="1" x14ac:dyDescent="0.2"/>
    <row r="3268" ht="12" customHeight="1" x14ac:dyDescent="0.2"/>
    <row r="3269" ht="12" customHeight="1" x14ac:dyDescent="0.2"/>
    <row r="3270" ht="12" customHeight="1" x14ac:dyDescent="0.2"/>
    <row r="3271" ht="12" customHeight="1" x14ac:dyDescent="0.2"/>
    <row r="3272" ht="12" customHeight="1" x14ac:dyDescent="0.2"/>
    <row r="3273" ht="12" customHeight="1" x14ac:dyDescent="0.2"/>
    <row r="3274" ht="12" customHeight="1" x14ac:dyDescent="0.2"/>
    <row r="3275" ht="12" customHeight="1" x14ac:dyDescent="0.2"/>
    <row r="3276" ht="12" customHeight="1" x14ac:dyDescent="0.2"/>
    <row r="3277" ht="12" customHeight="1" x14ac:dyDescent="0.2"/>
    <row r="3278" ht="12" customHeight="1" x14ac:dyDescent="0.2"/>
    <row r="3279" ht="12" customHeight="1" x14ac:dyDescent="0.2"/>
    <row r="3280" ht="12" customHeight="1" x14ac:dyDescent="0.2"/>
    <row r="3281" ht="12" customHeight="1" x14ac:dyDescent="0.2"/>
    <row r="3282" ht="12" customHeight="1" x14ac:dyDescent="0.2"/>
    <row r="3283" ht="12" customHeight="1" x14ac:dyDescent="0.2"/>
    <row r="3284" ht="12" customHeight="1" x14ac:dyDescent="0.2"/>
    <row r="3285" ht="12" customHeight="1" x14ac:dyDescent="0.2"/>
    <row r="3286" ht="12" customHeight="1" x14ac:dyDescent="0.2"/>
    <row r="3287" ht="12" customHeight="1" x14ac:dyDescent="0.2"/>
    <row r="3288" ht="12" customHeight="1" x14ac:dyDescent="0.2"/>
    <row r="3289" ht="12" customHeight="1" x14ac:dyDescent="0.2"/>
    <row r="3290" ht="12" customHeight="1" x14ac:dyDescent="0.2"/>
    <row r="3291" ht="12" customHeight="1" x14ac:dyDescent="0.2"/>
    <row r="3292" ht="12" customHeight="1" x14ac:dyDescent="0.2"/>
    <row r="3293" ht="12" customHeight="1" x14ac:dyDescent="0.2"/>
    <row r="3294" ht="12" customHeight="1" x14ac:dyDescent="0.2"/>
    <row r="3295" ht="12" customHeight="1" x14ac:dyDescent="0.2"/>
    <row r="3296" ht="12" customHeight="1" x14ac:dyDescent="0.2"/>
    <row r="3297" ht="12" customHeight="1" x14ac:dyDescent="0.2"/>
    <row r="3298" ht="12" customHeight="1" x14ac:dyDescent="0.2"/>
    <row r="3299" ht="12" customHeight="1" x14ac:dyDescent="0.2"/>
    <row r="3300" ht="12" customHeight="1" x14ac:dyDescent="0.2"/>
    <row r="3301" ht="12" customHeight="1" x14ac:dyDescent="0.2"/>
    <row r="3302" ht="12" customHeight="1" x14ac:dyDescent="0.2"/>
    <row r="3303" ht="12" customHeight="1" x14ac:dyDescent="0.2"/>
    <row r="3304" ht="12" customHeight="1" x14ac:dyDescent="0.2"/>
    <row r="3305" ht="12" customHeight="1" x14ac:dyDescent="0.2"/>
    <row r="3306" ht="12" customHeight="1" x14ac:dyDescent="0.2"/>
    <row r="3307" ht="12" customHeight="1" x14ac:dyDescent="0.2"/>
    <row r="3308" ht="12" customHeight="1" x14ac:dyDescent="0.2"/>
    <row r="3309" ht="12" customHeight="1" x14ac:dyDescent="0.2"/>
    <row r="3310" ht="12" customHeight="1" x14ac:dyDescent="0.2"/>
    <row r="3311" ht="12" customHeight="1" x14ac:dyDescent="0.2"/>
    <row r="3312" ht="12" customHeight="1" x14ac:dyDescent="0.2"/>
    <row r="3313" ht="12" customHeight="1" x14ac:dyDescent="0.2"/>
    <row r="3314" ht="12" customHeight="1" x14ac:dyDescent="0.2"/>
    <row r="3315" ht="12" customHeight="1" x14ac:dyDescent="0.2"/>
    <row r="3316" ht="12" customHeight="1" x14ac:dyDescent="0.2"/>
    <row r="3317" ht="12" customHeight="1" x14ac:dyDescent="0.2"/>
    <row r="3318" ht="12" customHeight="1" x14ac:dyDescent="0.2"/>
    <row r="3319" ht="12" customHeight="1" x14ac:dyDescent="0.2"/>
    <row r="3320" ht="12" customHeight="1" x14ac:dyDescent="0.2"/>
    <row r="3321" ht="12" customHeight="1" x14ac:dyDescent="0.2"/>
    <row r="3322" ht="12" customHeight="1" x14ac:dyDescent="0.2"/>
    <row r="3323" ht="12" customHeight="1" x14ac:dyDescent="0.2"/>
    <row r="3324" ht="12" customHeight="1" x14ac:dyDescent="0.2"/>
    <row r="3325" ht="12" customHeight="1" x14ac:dyDescent="0.2"/>
    <row r="3326" ht="12" customHeight="1" x14ac:dyDescent="0.2"/>
    <row r="3327" ht="12" customHeight="1" x14ac:dyDescent="0.2"/>
    <row r="3328" ht="12" customHeight="1" x14ac:dyDescent="0.2"/>
    <row r="3329" ht="12" customHeight="1" x14ac:dyDescent="0.2"/>
    <row r="3330" ht="12" customHeight="1" x14ac:dyDescent="0.2"/>
    <row r="3331" ht="12" customHeight="1" x14ac:dyDescent="0.2"/>
    <row r="3332" ht="12" customHeight="1" x14ac:dyDescent="0.2"/>
    <row r="3333" ht="12" customHeight="1" x14ac:dyDescent="0.2"/>
    <row r="3334" ht="12" customHeight="1" x14ac:dyDescent="0.2"/>
    <row r="3335" ht="12" customHeight="1" x14ac:dyDescent="0.2"/>
    <row r="3336" ht="12" customHeight="1" x14ac:dyDescent="0.2"/>
    <row r="3337" ht="12" customHeight="1" x14ac:dyDescent="0.2"/>
    <row r="3338" ht="12" customHeight="1" x14ac:dyDescent="0.2"/>
    <row r="3339" ht="12" customHeight="1" x14ac:dyDescent="0.2"/>
    <row r="3340" ht="12" customHeight="1" x14ac:dyDescent="0.2"/>
    <row r="3341" ht="12" customHeight="1" x14ac:dyDescent="0.2"/>
    <row r="3342" ht="12" customHeight="1" x14ac:dyDescent="0.2"/>
    <row r="3343" ht="12" customHeight="1" x14ac:dyDescent="0.2"/>
    <row r="3344" ht="12" customHeight="1" x14ac:dyDescent="0.2"/>
    <row r="3345" ht="12" customHeight="1" x14ac:dyDescent="0.2"/>
    <row r="3346" ht="12" customHeight="1" x14ac:dyDescent="0.2"/>
    <row r="3347" ht="12" customHeight="1" x14ac:dyDescent="0.2"/>
    <row r="3348" ht="12" customHeight="1" x14ac:dyDescent="0.2"/>
    <row r="3349" ht="12" customHeight="1" x14ac:dyDescent="0.2"/>
    <row r="3350" ht="12" customHeight="1" x14ac:dyDescent="0.2"/>
    <row r="3351" ht="12" customHeight="1" x14ac:dyDescent="0.2"/>
    <row r="3352" ht="12" customHeight="1" x14ac:dyDescent="0.2"/>
    <row r="3353" ht="12" customHeight="1" x14ac:dyDescent="0.2"/>
    <row r="3354" ht="12" customHeight="1" x14ac:dyDescent="0.2"/>
    <row r="3355" ht="12" customHeight="1" x14ac:dyDescent="0.2"/>
    <row r="3356" ht="12" customHeight="1" x14ac:dyDescent="0.2"/>
    <row r="3357" ht="12" customHeight="1" x14ac:dyDescent="0.2"/>
    <row r="3358" ht="12" customHeight="1" x14ac:dyDescent="0.2"/>
    <row r="3359" ht="12" customHeight="1" x14ac:dyDescent="0.2"/>
    <row r="3360" ht="12" customHeight="1" x14ac:dyDescent="0.2"/>
    <row r="3361" ht="12" customHeight="1" x14ac:dyDescent="0.2"/>
    <row r="3362" ht="12" customHeight="1" x14ac:dyDescent="0.2"/>
    <row r="3363" ht="12" customHeight="1" x14ac:dyDescent="0.2"/>
    <row r="3364" ht="12" customHeight="1" x14ac:dyDescent="0.2"/>
    <row r="3365" ht="12" customHeight="1" x14ac:dyDescent="0.2"/>
    <row r="3366" ht="12" customHeight="1" x14ac:dyDescent="0.2"/>
    <row r="3367" ht="12" customHeight="1" x14ac:dyDescent="0.2"/>
    <row r="3368" ht="12" customHeight="1" x14ac:dyDescent="0.2"/>
    <row r="3369" ht="12" customHeight="1" x14ac:dyDescent="0.2"/>
    <row r="3370" ht="12" customHeight="1" x14ac:dyDescent="0.2"/>
    <row r="3371" ht="12" customHeight="1" x14ac:dyDescent="0.2"/>
    <row r="3372" ht="12" customHeight="1" x14ac:dyDescent="0.2"/>
    <row r="3373" ht="12" customHeight="1" x14ac:dyDescent="0.2"/>
    <row r="3374" ht="12" customHeight="1" x14ac:dyDescent="0.2"/>
    <row r="3375" ht="12" customHeight="1" x14ac:dyDescent="0.2"/>
    <row r="3376" ht="12" customHeight="1" x14ac:dyDescent="0.2"/>
    <row r="3377" ht="12" customHeight="1" x14ac:dyDescent="0.2"/>
    <row r="3378" ht="12" customHeight="1" x14ac:dyDescent="0.2"/>
    <row r="3379" ht="12" customHeight="1" x14ac:dyDescent="0.2"/>
    <row r="3380" ht="12" customHeight="1" x14ac:dyDescent="0.2"/>
    <row r="3381" ht="12" customHeight="1" x14ac:dyDescent="0.2"/>
    <row r="3382" ht="12" customHeight="1" x14ac:dyDescent="0.2"/>
    <row r="3383" ht="12" customHeight="1" x14ac:dyDescent="0.2"/>
    <row r="3384" ht="12" customHeight="1" x14ac:dyDescent="0.2"/>
    <row r="3385" ht="12" customHeight="1" x14ac:dyDescent="0.2"/>
    <row r="3386" ht="12" customHeight="1" x14ac:dyDescent="0.2"/>
    <row r="3387" ht="12" customHeight="1" x14ac:dyDescent="0.2"/>
    <row r="3388" ht="12" customHeight="1" x14ac:dyDescent="0.2"/>
    <row r="3389" ht="12" customHeight="1" x14ac:dyDescent="0.2"/>
    <row r="3390" ht="12" customHeight="1" x14ac:dyDescent="0.2"/>
    <row r="3391" ht="12" customHeight="1" x14ac:dyDescent="0.2"/>
    <row r="3392" ht="12" customHeight="1" x14ac:dyDescent="0.2"/>
    <row r="3393" ht="12" customHeight="1" x14ac:dyDescent="0.2"/>
    <row r="3394" ht="12" customHeight="1" x14ac:dyDescent="0.2"/>
    <row r="3395" ht="12" customHeight="1" x14ac:dyDescent="0.2"/>
    <row r="3396" ht="12" customHeight="1" x14ac:dyDescent="0.2"/>
    <row r="3397" ht="12" customHeight="1" x14ac:dyDescent="0.2"/>
    <row r="3398" ht="12" customHeight="1" x14ac:dyDescent="0.2"/>
    <row r="3399" ht="12" customHeight="1" x14ac:dyDescent="0.2"/>
    <row r="3400" ht="12" customHeight="1" x14ac:dyDescent="0.2"/>
    <row r="3401" ht="12" customHeight="1" x14ac:dyDescent="0.2"/>
    <row r="3402" ht="12" customHeight="1" x14ac:dyDescent="0.2"/>
    <row r="3403" ht="12" customHeight="1" x14ac:dyDescent="0.2"/>
    <row r="3404" ht="12" customHeight="1" x14ac:dyDescent="0.2"/>
    <row r="3405" ht="12" customHeight="1" x14ac:dyDescent="0.2"/>
    <row r="3406" ht="12" customHeight="1" x14ac:dyDescent="0.2"/>
    <row r="3407" ht="12" customHeight="1" x14ac:dyDescent="0.2"/>
    <row r="3408" ht="12" customHeight="1" x14ac:dyDescent="0.2"/>
    <row r="3409" ht="12" customHeight="1" x14ac:dyDescent="0.2"/>
    <row r="3410" ht="12" customHeight="1" x14ac:dyDescent="0.2"/>
    <row r="3411" ht="12" customHeight="1" x14ac:dyDescent="0.2"/>
    <row r="3412" ht="12" customHeight="1" x14ac:dyDescent="0.2"/>
    <row r="3413" ht="12" customHeight="1" x14ac:dyDescent="0.2"/>
    <row r="3414" ht="12" customHeight="1" x14ac:dyDescent="0.2"/>
    <row r="3415" ht="12" customHeight="1" x14ac:dyDescent="0.2"/>
    <row r="3416" ht="12" customHeight="1" x14ac:dyDescent="0.2"/>
    <row r="3417" ht="12" customHeight="1" x14ac:dyDescent="0.2"/>
    <row r="3418" ht="12" customHeight="1" x14ac:dyDescent="0.2"/>
    <row r="3419" ht="12" customHeight="1" x14ac:dyDescent="0.2"/>
    <row r="3420" ht="12" customHeight="1" x14ac:dyDescent="0.2"/>
    <row r="3421" ht="12" customHeight="1" x14ac:dyDescent="0.2"/>
    <row r="3422" ht="12" customHeight="1" x14ac:dyDescent="0.2"/>
    <row r="3423" ht="12" customHeight="1" x14ac:dyDescent="0.2"/>
    <row r="3424" ht="12" customHeight="1" x14ac:dyDescent="0.2"/>
    <row r="3425" ht="12" customHeight="1" x14ac:dyDescent="0.2"/>
    <row r="3426" ht="12" customHeight="1" x14ac:dyDescent="0.2"/>
    <row r="3427" ht="12" customHeight="1" x14ac:dyDescent="0.2"/>
    <row r="3428" ht="12" customHeight="1" x14ac:dyDescent="0.2"/>
    <row r="3429" ht="12" customHeight="1" x14ac:dyDescent="0.2"/>
    <row r="3430" ht="12" customHeight="1" x14ac:dyDescent="0.2"/>
    <row r="3431" ht="12" customHeight="1" x14ac:dyDescent="0.2"/>
    <row r="3432" ht="12" customHeight="1" x14ac:dyDescent="0.2"/>
    <row r="3433" ht="12" customHeight="1" x14ac:dyDescent="0.2"/>
    <row r="3434" ht="12" customHeight="1" x14ac:dyDescent="0.2"/>
    <row r="3435" ht="12" customHeight="1" x14ac:dyDescent="0.2"/>
    <row r="3436" ht="12" customHeight="1" x14ac:dyDescent="0.2"/>
    <row r="3437" ht="12" customHeight="1" x14ac:dyDescent="0.2"/>
    <row r="3438" ht="12" customHeight="1" x14ac:dyDescent="0.2"/>
    <row r="3439" ht="12" customHeight="1" x14ac:dyDescent="0.2"/>
    <row r="3440" ht="12" customHeight="1" x14ac:dyDescent="0.2"/>
    <row r="3441" ht="12" customHeight="1" x14ac:dyDescent="0.2"/>
    <row r="3442" ht="12" customHeight="1" x14ac:dyDescent="0.2"/>
    <row r="3443" ht="12" customHeight="1" x14ac:dyDescent="0.2"/>
    <row r="3444" ht="12" customHeight="1" x14ac:dyDescent="0.2"/>
    <row r="3445" ht="12" customHeight="1" x14ac:dyDescent="0.2"/>
    <row r="3446" ht="12" customHeight="1" x14ac:dyDescent="0.2"/>
    <row r="3447" ht="12" customHeight="1" x14ac:dyDescent="0.2"/>
    <row r="3448" ht="12" customHeight="1" x14ac:dyDescent="0.2"/>
    <row r="3449" ht="12" customHeight="1" x14ac:dyDescent="0.2"/>
    <row r="3450" ht="12" customHeight="1" x14ac:dyDescent="0.2"/>
    <row r="3451" ht="12" customHeight="1" x14ac:dyDescent="0.2"/>
    <row r="3452" ht="12" customHeight="1" x14ac:dyDescent="0.2"/>
    <row r="3453" ht="12" customHeight="1" x14ac:dyDescent="0.2"/>
    <row r="3454" ht="12" customHeight="1" x14ac:dyDescent="0.2"/>
    <row r="3455" ht="12" customHeight="1" x14ac:dyDescent="0.2"/>
    <row r="3456" ht="12" customHeight="1" x14ac:dyDescent="0.2"/>
    <row r="3457" ht="12" customHeight="1" x14ac:dyDescent="0.2"/>
    <row r="3458" ht="12" customHeight="1" x14ac:dyDescent="0.2"/>
    <row r="3459" ht="12" customHeight="1" x14ac:dyDescent="0.2"/>
    <row r="3460" ht="12" customHeight="1" x14ac:dyDescent="0.2"/>
    <row r="3461" ht="12" customHeight="1" x14ac:dyDescent="0.2"/>
    <row r="3462" ht="12" customHeight="1" x14ac:dyDescent="0.2"/>
    <row r="3463" ht="12" customHeight="1" x14ac:dyDescent="0.2"/>
    <row r="3464" ht="12" customHeight="1" x14ac:dyDescent="0.2"/>
    <row r="3465" ht="12" customHeight="1" x14ac:dyDescent="0.2"/>
    <row r="3466" ht="12" customHeight="1" x14ac:dyDescent="0.2"/>
    <row r="3467" ht="12" customHeight="1" x14ac:dyDescent="0.2"/>
    <row r="3468" ht="12" customHeight="1" x14ac:dyDescent="0.2"/>
    <row r="3469" ht="12" customHeight="1" x14ac:dyDescent="0.2"/>
    <row r="3470" ht="12" customHeight="1" x14ac:dyDescent="0.2"/>
    <row r="3471" ht="12" customHeight="1" x14ac:dyDescent="0.2"/>
    <row r="3472" ht="12" customHeight="1" x14ac:dyDescent="0.2"/>
    <row r="3473" ht="12" customHeight="1" x14ac:dyDescent="0.2"/>
    <row r="3474" ht="12" customHeight="1" x14ac:dyDescent="0.2"/>
    <row r="3475" ht="12" customHeight="1" x14ac:dyDescent="0.2"/>
    <row r="3476" ht="12" customHeight="1" x14ac:dyDescent="0.2"/>
    <row r="3477" ht="12" customHeight="1" x14ac:dyDescent="0.2"/>
    <row r="3478" ht="12" customHeight="1" x14ac:dyDescent="0.2"/>
    <row r="3479" ht="12" customHeight="1" x14ac:dyDescent="0.2"/>
    <row r="3480" ht="12" customHeight="1" x14ac:dyDescent="0.2"/>
    <row r="3481" ht="12" customHeight="1" x14ac:dyDescent="0.2"/>
    <row r="3482" ht="12" customHeight="1" x14ac:dyDescent="0.2"/>
    <row r="3483" ht="12" customHeight="1" x14ac:dyDescent="0.2"/>
    <row r="3484" ht="12" customHeight="1" x14ac:dyDescent="0.2"/>
    <row r="3485" ht="12" customHeight="1" x14ac:dyDescent="0.2"/>
    <row r="3486" ht="12" customHeight="1" x14ac:dyDescent="0.2"/>
    <row r="3487" ht="12" customHeight="1" x14ac:dyDescent="0.2"/>
    <row r="3488" ht="12" customHeight="1" x14ac:dyDescent="0.2"/>
    <row r="3489" ht="12" customHeight="1" x14ac:dyDescent="0.2"/>
    <row r="3490" ht="12" customHeight="1" x14ac:dyDescent="0.2"/>
    <row r="3491" ht="12" customHeight="1" x14ac:dyDescent="0.2"/>
    <row r="3492" ht="12" customHeight="1" x14ac:dyDescent="0.2"/>
    <row r="3493" ht="12" customHeight="1" x14ac:dyDescent="0.2"/>
    <row r="3494" ht="12" customHeight="1" x14ac:dyDescent="0.2"/>
    <row r="3495" ht="12" customHeight="1" x14ac:dyDescent="0.2"/>
    <row r="3496" ht="12" customHeight="1" x14ac:dyDescent="0.2"/>
    <row r="3497" ht="12" customHeight="1" x14ac:dyDescent="0.2"/>
    <row r="3498" ht="12" customHeight="1" x14ac:dyDescent="0.2"/>
    <row r="3499" ht="12" customHeight="1" x14ac:dyDescent="0.2"/>
    <row r="3500" ht="12" customHeight="1" x14ac:dyDescent="0.2"/>
    <row r="3501" ht="12" customHeight="1" x14ac:dyDescent="0.2"/>
    <row r="3502" ht="12" customHeight="1" x14ac:dyDescent="0.2"/>
    <row r="3503" ht="12" customHeight="1" x14ac:dyDescent="0.2"/>
    <row r="3504" ht="12" customHeight="1" x14ac:dyDescent="0.2"/>
    <row r="3505" ht="12" customHeight="1" x14ac:dyDescent="0.2"/>
    <row r="3506" ht="12" customHeight="1" x14ac:dyDescent="0.2"/>
    <row r="3507" ht="12" customHeight="1" x14ac:dyDescent="0.2"/>
    <row r="3508" ht="12" customHeight="1" x14ac:dyDescent="0.2"/>
    <row r="3509" ht="12" customHeight="1" x14ac:dyDescent="0.2"/>
    <row r="3510" ht="12" customHeight="1" x14ac:dyDescent="0.2"/>
    <row r="3511" ht="12" customHeight="1" x14ac:dyDescent="0.2"/>
    <row r="3512" ht="12" customHeight="1" x14ac:dyDescent="0.2"/>
    <row r="3513" ht="12" customHeight="1" x14ac:dyDescent="0.2"/>
    <row r="3514" ht="12" customHeight="1" x14ac:dyDescent="0.2"/>
    <row r="3515" ht="12" customHeight="1" x14ac:dyDescent="0.2"/>
    <row r="3516" ht="12" customHeight="1" x14ac:dyDescent="0.2"/>
    <row r="3517" ht="12" customHeight="1" x14ac:dyDescent="0.2"/>
    <row r="3518" ht="12" customHeight="1" x14ac:dyDescent="0.2"/>
    <row r="3519" ht="12" customHeight="1" x14ac:dyDescent="0.2"/>
    <row r="3520" ht="12" customHeight="1" x14ac:dyDescent="0.2"/>
    <row r="3521" ht="12" customHeight="1" x14ac:dyDescent="0.2"/>
    <row r="3522" ht="12" customHeight="1" x14ac:dyDescent="0.2"/>
    <row r="3523" ht="12" customHeight="1" x14ac:dyDescent="0.2"/>
    <row r="3524" ht="12" customHeight="1" x14ac:dyDescent="0.2"/>
    <row r="3525" ht="12" customHeight="1" x14ac:dyDescent="0.2"/>
    <row r="3526" ht="12" customHeight="1" x14ac:dyDescent="0.2"/>
    <row r="3527" ht="12" customHeight="1" x14ac:dyDescent="0.2"/>
    <row r="3528" ht="12" customHeight="1" x14ac:dyDescent="0.2"/>
    <row r="3529" ht="12" customHeight="1" x14ac:dyDescent="0.2"/>
    <row r="3530" ht="12" customHeight="1" x14ac:dyDescent="0.2"/>
    <row r="3531" ht="12" customHeight="1" x14ac:dyDescent="0.2"/>
    <row r="3532" ht="12" customHeight="1" x14ac:dyDescent="0.2"/>
    <row r="3533" ht="12" customHeight="1" x14ac:dyDescent="0.2"/>
    <row r="3534" ht="12" customHeight="1" x14ac:dyDescent="0.2"/>
    <row r="3535" ht="12" customHeight="1" x14ac:dyDescent="0.2"/>
    <row r="3536" ht="12" customHeight="1" x14ac:dyDescent="0.2"/>
    <row r="3537" ht="12" customHeight="1" x14ac:dyDescent="0.2"/>
    <row r="3538" ht="12" customHeight="1" x14ac:dyDescent="0.2"/>
    <row r="3539" ht="12" customHeight="1" x14ac:dyDescent="0.2"/>
    <row r="3540" ht="12" customHeight="1" x14ac:dyDescent="0.2"/>
    <row r="3541" ht="12" customHeight="1" x14ac:dyDescent="0.2"/>
    <row r="3542" ht="12" customHeight="1" x14ac:dyDescent="0.2"/>
    <row r="3543" ht="12" customHeight="1" x14ac:dyDescent="0.2"/>
    <row r="3544" ht="12" customHeight="1" x14ac:dyDescent="0.2"/>
    <row r="3545" ht="12" customHeight="1" x14ac:dyDescent="0.2"/>
    <row r="3546" ht="12" customHeight="1" x14ac:dyDescent="0.2"/>
    <row r="3547" ht="12" customHeight="1" x14ac:dyDescent="0.2"/>
    <row r="3548" ht="12" customHeight="1" x14ac:dyDescent="0.2"/>
    <row r="3549" ht="12" customHeight="1" x14ac:dyDescent="0.2"/>
    <row r="3550" ht="12" customHeight="1" x14ac:dyDescent="0.2"/>
    <row r="3551" ht="12" customHeight="1" x14ac:dyDescent="0.2"/>
    <row r="3552" ht="12" customHeight="1" x14ac:dyDescent="0.2"/>
    <row r="3553" ht="12" customHeight="1" x14ac:dyDescent="0.2"/>
    <row r="3554" ht="12" customHeight="1" x14ac:dyDescent="0.2"/>
    <row r="3555" ht="12" customHeight="1" x14ac:dyDescent="0.2"/>
    <row r="3556" ht="12" customHeight="1" x14ac:dyDescent="0.2"/>
    <row r="3557" ht="12" customHeight="1" x14ac:dyDescent="0.2"/>
    <row r="3558" ht="12" customHeight="1" x14ac:dyDescent="0.2"/>
    <row r="3559" ht="12" customHeight="1" x14ac:dyDescent="0.2"/>
    <row r="3560" ht="12" customHeight="1" x14ac:dyDescent="0.2"/>
    <row r="3561" ht="12" customHeight="1" x14ac:dyDescent="0.2"/>
    <row r="3562" ht="12" customHeight="1" x14ac:dyDescent="0.2"/>
    <row r="3563" ht="12" customHeight="1" x14ac:dyDescent="0.2"/>
    <row r="3564" ht="12" customHeight="1" x14ac:dyDescent="0.2"/>
    <row r="3565" ht="12" customHeight="1" x14ac:dyDescent="0.2"/>
    <row r="3566" ht="12" customHeight="1" x14ac:dyDescent="0.2"/>
    <row r="3567" ht="12" customHeight="1" x14ac:dyDescent="0.2"/>
    <row r="3568" ht="12" customHeight="1" x14ac:dyDescent="0.2"/>
    <row r="3569" ht="12" customHeight="1" x14ac:dyDescent="0.2"/>
    <row r="3570" ht="12" customHeight="1" x14ac:dyDescent="0.2"/>
    <row r="3571" ht="12" customHeight="1" x14ac:dyDescent="0.2"/>
    <row r="3572" ht="12" customHeight="1" x14ac:dyDescent="0.2"/>
    <row r="3573" ht="12" customHeight="1" x14ac:dyDescent="0.2"/>
    <row r="3574" ht="12" customHeight="1" x14ac:dyDescent="0.2"/>
    <row r="3575" ht="12" customHeight="1" x14ac:dyDescent="0.2"/>
    <row r="3576" ht="12" customHeight="1" x14ac:dyDescent="0.2"/>
    <row r="3577" ht="12" customHeight="1" x14ac:dyDescent="0.2"/>
    <row r="3578" ht="12" customHeight="1" x14ac:dyDescent="0.2"/>
    <row r="3579" ht="12" customHeight="1" x14ac:dyDescent="0.2"/>
    <row r="3580" ht="12" customHeight="1" x14ac:dyDescent="0.2"/>
    <row r="3581" ht="12" customHeight="1" x14ac:dyDescent="0.2"/>
    <row r="3582" ht="12" customHeight="1" x14ac:dyDescent="0.2"/>
    <row r="3583" ht="12" customHeight="1" x14ac:dyDescent="0.2"/>
    <row r="3584" ht="12" customHeight="1" x14ac:dyDescent="0.2"/>
    <row r="3585" ht="12" customHeight="1" x14ac:dyDescent="0.2"/>
    <row r="3586" ht="12" customHeight="1" x14ac:dyDescent="0.2"/>
    <row r="3587" ht="12" customHeight="1" x14ac:dyDescent="0.2"/>
    <row r="3588" ht="12" customHeight="1" x14ac:dyDescent="0.2"/>
    <row r="3589" ht="12" customHeight="1" x14ac:dyDescent="0.2"/>
    <row r="3590" ht="12" customHeight="1" x14ac:dyDescent="0.2"/>
    <row r="3591" ht="12" customHeight="1" x14ac:dyDescent="0.2"/>
    <row r="3592" ht="12" customHeight="1" x14ac:dyDescent="0.2"/>
    <row r="3593" ht="12" customHeight="1" x14ac:dyDescent="0.2"/>
    <row r="3594" ht="12" customHeight="1" x14ac:dyDescent="0.2"/>
    <row r="3595" ht="12" customHeight="1" x14ac:dyDescent="0.2"/>
    <row r="3596" ht="12" customHeight="1" x14ac:dyDescent="0.2"/>
    <row r="3597" ht="12" customHeight="1" x14ac:dyDescent="0.2"/>
    <row r="3598" ht="12" customHeight="1" x14ac:dyDescent="0.2"/>
    <row r="3599" ht="12" customHeight="1" x14ac:dyDescent="0.2"/>
    <row r="3600" ht="12" customHeight="1" x14ac:dyDescent="0.2"/>
    <row r="3601" ht="12" customHeight="1" x14ac:dyDescent="0.2"/>
    <row r="3602" ht="12" customHeight="1" x14ac:dyDescent="0.2"/>
    <row r="3603" ht="12" customHeight="1" x14ac:dyDescent="0.2"/>
    <row r="3604" ht="12" customHeight="1" x14ac:dyDescent="0.2"/>
    <row r="3605" ht="12" customHeight="1" x14ac:dyDescent="0.2"/>
    <row r="3606" ht="12" customHeight="1" x14ac:dyDescent="0.2"/>
    <row r="3607" ht="12" customHeight="1" x14ac:dyDescent="0.2"/>
    <row r="3608" ht="12" customHeight="1" x14ac:dyDescent="0.2"/>
    <row r="3609" ht="12" customHeight="1" x14ac:dyDescent="0.2"/>
    <row r="3610" ht="12" customHeight="1" x14ac:dyDescent="0.2"/>
    <row r="3611" ht="12" customHeight="1" x14ac:dyDescent="0.2"/>
    <row r="3612" ht="12" customHeight="1" x14ac:dyDescent="0.2"/>
    <row r="3613" ht="12" customHeight="1" x14ac:dyDescent="0.2"/>
    <row r="3614" ht="12" customHeight="1" x14ac:dyDescent="0.2"/>
    <row r="3615" ht="12" customHeight="1" x14ac:dyDescent="0.2"/>
    <row r="3616" ht="12" customHeight="1" x14ac:dyDescent="0.2"/>
    <row r="3617" ht="12" customHeight="1" x14ac:dyDescent="0.2"/>
    <row r="3618" ht="12" customHeight="1" x14ac:dyDescent="0.2"/>
    <row r="3619" ht="12" customHeight="1" x14ac:dyDescent="0.2"/>
    <row r="3620" ht="12" customHeight="1" x14ac:dyDescent="0.2"/>
    <row r="3621" ht="12" customHeight="1" x14ac:dyDescent="0.2"/>
    <row r="3622" ht="12" customHeight="1" x14ac:dyDescent="0.2"/>
    <row r="3623" ht="12" customHeight="1" x14ac:dyDescent="0.2"/>
    <row r="3624" ht="12" customHeight="1" x14ac:dyDescent="0.2"/>
    <row r="3625" ht="12" customHeight="1" x14ac:dyDescent="0.2"/>
    <row r="3626" ht="12" customHeight="1" x14ac:dyDescent="0.2"/>
    <row r="3627" ht="12" customHeight="1" x14ac:dyDescent="0.2"/>
    <row r="3628" ht="12" customHeight="1" x14ac:dyDescent="0.2"/>
    <row r="3629" ht="12" customHeight="1" x14ac:dyDescent="0.2"/>
    <row r="3630" ht="12" customHeight="1" x14ac:dyDescent="0.2"/>
    <row r="3631" ht="12" customHeight="1" x14ac:dyDescent="0.2"/>
    <row r="3632" ht="12" customHeight="1" x14ac:dyDescent="0.2"/>
    <row r="3633" ht="12" customHeight="1" x14ac:dyDescent="0.2"/>
    <row r="3634" ht="12" customHeight="1" x14ac:dyDescent="0.2"/>
    <row r="3635" ht="12" customHeight="1" x14ac:dyDescent="0.2"/>
    <row r="3636" ht="12" customHeight="1" x14ac:dyDescent="0.2"/>
    <row r="3637" ht="12" customHeight="1" x14ac:dyDescent="0.2"/>
    <row r="3638" ht="12" customHeight="1" x14ac:dyDescent="0.2"/>
    <row r="3639" ht="12" customHeight="1" x14ac:dyDescent="0.2"/>
    <row r="3640" ht="12" customHeight="1" x14ac:dyDescent="0.2"/>
    <row r="3641" ht="12" customHeight="1" x14ac:dyDescent="0.2"/>
    <row r="3642" ht="12" customHeight="1" x14ac:dyDescent="0.2"/>
    <row r="3643" ht="12" customHeight="1" x14ac:dyDescent="0.2"/>
    <row r="3644" ht="12" customHeight="1" x14ac:dyDescent="0.2"/>
    <row r="3645" ht="12" customHeight="1" x14ac:dyDescent="0.2"/>
    <row r="3646" ht="12" customHeight="1" x14ac:dyDescent="0.2"/>
    <row r="3647" ht="12" customHeight="1" x14ac:dyDescent="0.2"/>
    <row r="3648" ht="12" customHeight="1" x14ac:dyDescent="0.2"/>
    <row r="3649" ht="12" customHeight="1" x14ac:dyDescent="0.2"/>
    <row r="3650" ht="12" customHeight="1" x14ac:dyDescent="0.2"/>
    <row r="3651" ht="12" customHeight="1" x14ac:dyDescent="0.2"/>
    <row r="3652" ht="12" customHeight="1" x14ac:dyDescent="0.2"/>
    <row r="3653" ht="12" customHeight="1" x14ac:dyDescent="0.2"/>
    <row r="3654" ht="12" customHeight="1" x14ac:dyDescent="0.2"/>
    <row r="3655" ht="12" customHeight="1" x14ac:dyDescent="0.2"/>
    <row r="3656" ht="12" customHeight="1" x14ac:dyDescent="0.2"/>
    <row r="3657" ht="12" customHeight="1" x14ac:dyDescent="0.2"/>
    <row r="3658" ht="12" customHeight="1" x14ac:dyDescent="0.2"/>
    <row r="3659" ht="12" customHeight="1" x14ac:dyDescent="0.2"/>
    <row r="3660" ht="12" customHeight="1" x14ac:dyDescent="0.2"/>
    <row r="3661" ht="12" customHeight="1" x14ac:dyDescent="0.2"/>
    <row r="3662" ht="12" customHeight="1" x14ac:dyDescent="0.2"/>
    <row r="3663" ht="12" customHeight="1" x14ac:dyDescent="0.2"/>
    <row r="3664" ht="12" customHeight="1" x14ac:dyDescent="0.2"/>
    <row r="3665" ht="12" customHeight="1" x14ac:dyDescent="0.2"/>
    <row r="3666" ht="12" customHeight="1" x14ac:dyDescent="0.2"/>
    <row r="3667" ht="12" customHeight="1" x14ac:dyDescent="0.2"/>
    <row r="3668" ht="12" customHeight="1" x14ac:dyDescent="0.2"/>
    <row r="3669" ht="12" customHeight="1" x14ac:dyDescent="0.2"/>
    <row r="3670" ht="12" customHeight="1" x14ac:dyDescent="0.2"/>
    <row r="3671" ht="12" customHeight="1" x14ac:dyDescent="0.2"/>
    <row r="3672" ht="12" customHeight="1" x14ac:dyDescent="0.2"/>
    <row r="3673" ht="12" customHeight="1" x14ac:dyDescent="0.2"/>
    <row r="3674" ht="12" customHeight="1" x14ac:dyDescent="0.2"/>
    <row r="3675" ht="12" customHeight="1" x14ac:dyDescent="0.2"/>
    <row r="3676" ht="12" customHeight="1" x14ac:dyDescent="0.2"/>
    <row r="3677" ht="12" customHeight="1" x14ac:dyDescent="0.2"/>
    <row r="3678" ht="12" customHeight="1" x14ac:dyDescent="0.2"/>
    <row r="3679" ht="12" customHeight="1" x14ac:dyDescent="0.2"/>
    <row r="3680" ht="12" customHeight="1" x14ac:dyDescent="0.2"/>
    <row r="3681" ht="12" customHeight="1" x14ac:dyDescent="0.2"/>
    <row r="3682" ht="12" customHeight="1" x14ac:dyDescent="0.2"/>
    <row r="3683" ht="12" customHeight="1" x14ac:dyDescent="0.2"/>
    <row r="3684" ht="12" customHeight="1" x14ac:dyDescent="0.2"/>
    <row r="3685" ht="12" customHeight="1" x14ac:dyDescent="0.2"/>
    <row r="3686" ht="12" customHeight="1" x14ac:dyDescent="0.2"/>
    <row r="3687" ht="12" customHeight="1" x14ac:dyDescent="0.2"/>
    <row r="3688" ht="12" customHeight="1" x14ac:dyDescent="0.2"/>
    <row r="3689" ht="12" customHeight="1" x14ac:dyDescent="0.2"/>
    <row r="3690" ht="12" customHeight="1" x14ac:dyDescent="0.2"/>
    <row r="3691" ht="12" customHeight="1" x14ac:dyDescent="0.2"/>
    <row r="3692" ht="12" customHeight="1" x14ac:dyDescent="0.2"/>
    <row r="3693" ht="12" customHeight="1" x14ac:dyDescent="0.2"/>
    <row r="3694" ht="12" customHeight="1" x14ac:dyDescent="0.2"/>
    <row r="3695" ht="12" customHeight="1" x14ac:dyDescent="0.2"/>
    <row r="3696" ht="12" customHeight="1" x14ac:dyDescent="0.2"/>
    <row r="3697" ht="12" customHeight="1" x14ac:dyDescent="0.2"/>
    <row r="3698" ht="12" customHeight="1" x14ac:dyDescent="0.2"/>
    <row r="3699" ht="12" customHeight="1" x14ac:dyDescent="0.2"/>
    <row r="3700" ht="12" customHeight="1" x14ac:dyDescent="0.2"/>
    <row r="3701" ht="12" customHeight="1" x14ac:dyDescent="0.2"/>
    <row r="3702" ht="12" customHeight="1" x14ac:dyDescent="0.2"/>
    <row r="3703" ht="12" customHeight="1" x14ac:dyDescent="0.2"/>
    <row r="3704" ht="12" customHeight="1" x14ac:dyDescent="0.2"/>
    <row r="3705" ht="12" customHeight="1" x14ac:dyDescent="0.2"/>
    <row r="3706" ht="12" customHeight="1" x14ac:dyDescent="0.2"/>
    <row r="3707" ht="12" customHeight="1" x14ac:dyDescent="0.2"/>
    <row r="3708" ht="12" customHeight="1" x14ac:dyDescent="0.2"/>
    <row r="3709" ht="12" customHeight="1" x14ac:dyDescent="0.2"/>
    <row r="3710" ht="12" customHeight="1" x14ac:dyDescent="0.2"/>
    <row r="3711" ht="12" customHeight="1" x14ac:dyDescent="0.2"/>
    <row r="3712" ht="12" customHeight="1" x14ac:dyDescent="0.2"/>
    <row r="3713" ht="12" customHeight="1" x14ac:dyDescent="0.2"/>
    <row r="3714" ht="12" customHeight="1" x14ac:dyDescent="0.2"/>
    <row r="3715" ht="12" customHeight="1" x14ac:dyDescent="0.2"/>
    <row r="3716" ht="12" customHeight="1" x14ac:dyDescent="0.2"/>
    <row r="3717" ht="12" customHeight="1" x14ac:dyDescent="0.2"/>
    <row r="3718" ht="12" customHeight="1" x14ac:dyDescent="0.2"/>
    <row r="3719" ht="12" customHeight="1" x14ac:dyDescent="0.2"/>
    <row r="3720" ht="12" customHeight="1" x14ac:dyDescent="0.2"/>
    <row r="3721" ht="12" customHeight="1" x14ac:dyDescent="0.2"/>
    <row r="3722" ht="12" customHeight="1" x14ac:dyDescent="0.2"/>
    <row r="3723" ht="12" customHeight="1" x14ac:dyDescent="0.2"/>
    <row r="3724" ht="12" customHeight="1" x14ac:dyDescent="0.2"/>
    <row r="3725" ht="12" customHeight="1" x14ac:dyDescent="0.2"/>
    <row r="3726" ht="12" customHeight="1" x14ac:dyDescent="0.2"/>
    <row r="3727" ht="12" customHeight="1" x14ac:dyDescent="0.2"/>
    <row r="3728" ht="12" customHeight="1" x14ac:dyDescent="0.2"/>
    <row r="3729" ht="12" customHeight="1" x14ac:dyDescent="0.2"/>
    <row r="3730" ht="12" customHeight="1" x14ac:dyDescent="0.2"/>
    <row r="3731" ht="12" customHeight="1" x14ac:dyDescent="0.2"/>
    <row r="3732" ht="12" customHeight="1" x14ac:dyDescent="0.2"/>
    <row r="3733" ht="12" customHeight="1" x14ac:dyDescent="0.2"/>
    <row r="3734" ht="12" customHeight="1" x14ac:dyDescent="0.2"/>
    <row r="3735" ht="12" customHeight="1" x14ac:dyDescent="0.2"/>
    <row r="3736" ht="12" customHeight="1" x14ac:dyDescent="0.2"/>
    <row r="3737" ht="12" customHeight="1" x14ac:dyDescent="0.2"/>
    <row r="3738" ht="12" customHeight="1" x14ac:dyDescent="0.2"/>
    <row r="3739" ht="12" customHeight="1" x14ac:dyDescent="0.2"/>
    <row r="3740" ht="12" customHeight="1" x14ac:dyDescent="0.2"/>
    <row r="3741" ht="12" customHeight="1" x14ac:dyDescent="0.2"/>
    <row r="3742" ht="12" customHeight="1" x14ac:dyDescent="0.2"/>
    <row r="3743" ht="12" customHeight="1" x14ac:dyDescent="0.2"/>
    <row r="3744" ht="12" customHeight="1" x14ac:dyDescent="0.2"/>
    <row r="3745" ht="12" customHeight="1" x14ac:dyDescent="0.2"/>
    <row r="3746" ht="12" customHeight="1" x14ac:dyDescent="0.2"/>
    <row r="3747" ht="12" customHeight="1" x14ac:dyDescent="0.2"/>
    <row r="3748" ht="12" customHeight="1" x14ac:dyDescent="0.2"/>
    <row r="3749" ht="12" customHeight="1" x14ac:dyDescent="0.2"/>
    <row r="3750" ht="12" customHeight="1" x14ac:dyDescent="0.2"/>
    <row r="3751" ht="12" customHeight="1" x14ac:dyDescent="0.2"/>
    <row r="3752" ht="12" customHeight="1" x14ac:dyDescent="0.2"/>
    <row r="3753" ht="12" customHeight="1" x14ac:dyDescent="0.2"/>
    <row r="3754" ht="12" customHeight="1" x14ac:dyDescent="0.2"/>
    <row r="3755" ht="12" customHeight="1" x14ac:dyDescent="0.2"/>
    <row r="3756" ht="12" customHeight="1" x14ac:dyDescent="0.2"/>
    <row r="3757" ht="12" customHeight="1" x14ac:dyDescent="0.2"/>
    <row r="3758" ht="12" customHeight="1" x14ac:dyDescent="0.2"/>
    <row r="3759" ht="12" customHeight="1" x14ac:dyDescent="0.2"/>
    <row r="3760" ht="12" customHeight="1" x14ac:dyDescent="0.2"/>
    <row r="3761" ht="12" customHeight="1" x14ac:dyDescent="0.2"/>
    <row r="3762" ht="12" customHeight="1" x14ac:dyDescent="0.2"/>
    <row r="3763" ht="12" customHeight="1" x14ac:dyDescent="0.2"/>
    <row r="3764" ht="12" customHeight="1" x14ac:dyDescent="0.2"/>
    <row r="3765" ht="12" customHeight="1" x14ac:dyDescent="0.2"/>
    <row r="3766" ht="12" customHeight="1" x14ac:dyDescent="0.2"/>
    <row r="3767" ht="12" customHeight="1" x14ac:dyDescent="0.2"/>
    <row r="3768" ht="12" customHeight="1" x14ac:dyDescent="0.2"/>
    <row r="3769" ht="12" customHeight="1" x14ac:dyDescent="0.2"/>
    <row r="3770" ht="12" customHeight="1" x14ac:dyDescent="0.2"/>
    <row r="3771" ht="12" customHeight="1" x14ac:dyDescent="0.2"/>
    <row r="3772" ht="12" customHeight="1" x14ac:dyDescent="0.2"/>
    <row r="3773" ht="12" customHeight="1" x14ac:dyDescent="0.2"/>
    <row r="3774" ht="12" customHeight="1" x14ac:dyDescent="0.2"/>
    <row r="3775" ht="12" customHeight="1" x14ac:dyDescent="0.2"/>
    <row r="3776" ht="12" customHeight="1" x14ac:dyDescent="0.2"/>
    <row r="3777" ht="12" customHeight="1" x14ac:dyDescent="0.2"/>
    <row r="3778" ht="12" customHeight="1" x14ac:dyDescent="0.2"/>
    <row r="3779" ht="12" customHeight="1" x14ac:dyDescent="0.2"/>
    <row r="3780" ht="12" customHeight="1" x14ac:dyDescent="0.2"/>
    <row r="3781" ht="12" customHeight="1" x14ac:dyDescent="0.2"/>
    <row r="3782" ht="12" customHeight="1" x14ac:dyDescent="0.2"/>
    <row r="3783" ht="12" customHeight="1" x14ac:dyDescent="0.2"/>
    <row r="3784" ht="12" customHeight="1" x14ac:dyDescent="0.2"/>
    <row r="3785" ht="12" customHeight="1" x14ac:dyDescent="0.2"/>
    <row r="3786" ht="12" customHeight="1" x14ac:dyDescent="0.2"/>
    <row r="3787" ht="12" customHeight="1" x14ac:dyDescent="0.2"/>
    <row r="3788" ht="12" customHeight="1" x14ac:dyDescent="0.2"/>
    <row r="3789" ht="12" customHeight="1" x14ac:dyDescent="0.2"/>
    <row r="3790" ht="12" customHeight="1" x14ac:dyDescent="0.2"/>
    <row r="3791" ht="12" customHeight="1" x14ac:dyDescent="0.2"/>
    <row r="3792" ht="12" customHeight="1" x14ac:dyDescent="0.2"/>
    <row r="3793" ht="12" customHeight="1" x14ac:dyDescent="0.2"/>
    <row r="3794" ht="12" customHeight="1" x14ac:dyDescent="0.2"/>
    <row r="3795" ht="12" customHeight="1" x14ac:dyDescent="0.2"/>
    <row r="3796" ht="12" customHeight="1" x14ac:dyDescent="0.2"/>
    <row r="3797" ht="12" customHeight="1" x14ac:dyDescent="0.2"/>
    <row r="3798" ht="12" customHeight="1" x14ac:dyDescent="0.2"/>
    <row r="3799" ht="12" customHeight="1" x14ac:dyDescent="0.2"/>
    <row r="3800" ht="12" customHeight="1" x14ac:dyDescent="0.2"/>
    <row r="3801" ht="12" customHeight="1" x14ac:dyDescent="0.2"/>
    <row r="3802" ht="12" customHeight="1" x14ac:dyDescent="0.2"/>
    <row r="3803" ht="12" customHeight="1" x14ac:dyDescent="0.2"/>
    <row r="3804" ht="12" customHeight="1" x14ac:dyDescent="0.2"/>
    <row r="3805" ht="12" customHeight="1" x14ac:dyDescent="0.2"/>
    <row r="3806" ht="12" customHeight="1" x14ac:dyDescent="0.2"/>
    <row r="3807" ht="12" customHeight="1" x14ac:dyDescent="0.2"/>
    <row r="3808" ht="12" customHeight="1" x14ac:dyDescent="0.2"/>
    <row r="3809" ht="12" customHeight="1" x14ac:dyDescent="0.2"/>
    <row r="3810" ht="12" customHeight="1" x14ac:dyDescent="0.2"/>
    <row r="3811" ht="12" customHeight="1" x14ac:dyDescent="0.2"/>
    <row r="3812" ht="12" customHeight="1" x14ac:dyDescent="0.2"/>
    <row r="3813" ht="12" customHeight="1" x14ac:dyDescent="0.2"/>
    <row r="3814" ht="12" customHeight="1" x14ac:dyDescent="0.2"/>
    <row r="3815" ht="12" customHeight="1" x14ac:dyDescent="0.2"/>
    <row r="3816" ht="12" customHeight="1" x14ac:dyDescent="0.2"/>
    <row r="3817" ht="12" customHeight="1" x14ac:dyDescent="0.2"/>
    <row r="3818" ht="12" customHeight="1" x14ac:dyDescent="0.2"/>
    <row r="3819" ht="12" customHeight="1" x14ac:dyDescent="0.2"/>
    <row r="3820" ht="12" customHeight="1" x14ac:dyDescent="0.2"/>
    <row r="3821" ht="12" customHeight="1" x14ac:dyDescent="0.2"/>
    <row r="3822" ht="12" customHeight="1" x14ac:dyDescent="0.2"/>
    <row r="3823" ht="12" customHeight="1" x14ac:dyDescent="0.2"/>
    <row r="3824" ht="12" customHeight="1" x14ac:dyDescent="0.2"/>
    <row r="3825" ht="12" customHeight="1" x14ac:dyDescent="0.2"/>
    <row r="3826" ht="12" customHeight="1" x14ac:dyDescent="0.2"/>
    <row r="3827" ht="12" customHeight="1" x14ac:dyDescent="0.2"/>
    <row r="3828" ht="12" customHeight="1" x14ac:dyDescent="0.2"/>
    <row r="3829" ht="12" customHeight="1" x14ac:dyDescent="0.2"/>
    <row r="3830" ht="12" customHeight="1" x14ac:dyDescent="0.2"/>
    <row r="3831" ht="12" customHeight="1" x14ac:dyDescent="0.2"/>
    <row r="3832" ht="12" customHeight="1" x14ac:dyDescent="0.2"/>
    <row r="3833" ht="12" customHeight="1" x14ac:dyDescent="0.2"/>
    <row r="3834" ht="12" customHeight="1" x14ac:dyDescent="0.2"/>
    <row r="3835" ht="12" customHeight="1" x14ac:dyDescent="0.2"/>
    <row r="3836" ht="12" customHeight="1" x14ac:dyDescent="0.2"/>
    <row r="3837" ht="12" customHeight="1" x14ac:dyDescent="0.2"/>
    <row r="3838" ht="12" customHeight="1" x14ac:dyDescent="0.2"/>
    <row r="3839" ht="12" customHeight="1" x14ac:dyDescent="0.2"/>
    <row r="3840" ht="12" customHeight="1" x14ac:dyDescent="0.2"/>
    <row r="3841" ht="12" customHeight="1" x14ac:dyDescent="0.2"/>
    <row r="3842" ht="12" customHeight="1" x14ac:dyDescent="0.2"/>
    <row r="3843" ht="12" customHeight="1" x14ac:dyDescent="0.2"/>
    <row r="3844" ht="12" customHeight="1" x14ac:dyDescent="0.2"/>
    <row r="3845" ht="12" customHeight="1" x14ac:dyDescent="0.2"/>
    <row r="3846" ht="12" customHeight="1" x14ac:dyDescent="0.2"/>
    <row r="3847" ht="12" customHeight="1" x14ac:dyDescent="0.2"/>
    <row r="3848" ht="12" customHeight="1" x14ac:dyDescent="0.2"/>
    <row r="3849" ht="12" customHeight="1" x14ac:dyDescent="0.2"/>
    <row r="3850" ht="12" customHeight="1" x14ac:dyDescent="0.2"/>
    <row r="3851" ht="12" customHeight="1" x14ac:dyDescent="0.2"/>
    <row r="3852" ht="12" customHeight="1" x14ac:dyDescent="0.2"/>
    <row r="3853" ht="12" customHeight="1" x14ac:dyDescent="0.2"/>
    <row r="3854" ht="12" customHeight="1" x14ac:dyDescent="0.2"/>
    <row r="3855" ht="12" customHeight="1" x14ac:dyDescent="0.2"/>
    <row r="3856" ht="12" customHeight="1" x14ac:dyDescent="0.2"/>
    <row r="3857" ht="12" customHeight="1" x14ac:dyDescent="0.2"/>
    <row r="3858" ht="12" customHeight="1" x14ac:dyDescent="0.2"/>
    <row r="3859" ht="12" customHeight="1" x14ac:dyDescent="0.2"/>
    <row r="3860" ht="12" customHeight="1" x14ac:dyDescent="0.2"/>
    <row r="3861" ht="12" customHeight="1" x14ac:dyDescent="0.2"/>
    <row r="3862" ht="12" customHeight="1" x14ac:dyDescent="0.2"/>
    <row r="3863" ht="12" customHeight="1" x14ac:dyDescent="0.2"/>
    <row r="3864" ht="12" customHeight="1" x14ac:dyDescent="0.2"/>
    <row r="3865" ht="12" customHeight="1" x14ac:dyDescent="0.2"/>
    <row r="3866" ht="12" customHeight="1" x14ac:dyDescent="0.2"/>
    <row r="3867" ht="12" customHeight="1" x14ac:dyDescent="0.2"/>
    <row r="3868" ht="12" customHeight="1" x14ac:dyDescent="0.2"/>
    <row r="3869" ht="12" customHeight="1" x14ac:dyDescent="0.2"/>
    <row r="3870" ht="12" customHeight="1" x14ac:dyDescent="0.2"/>
    <row r="3871" ht="12" customHeight="1" x14ac:dyDescent="0.2"/>
    <row r="3872" ht="12" customHeight="1" x14ac:dyDescent="0.2"/>
    <row r="3873" ht="12" customHeight="1" x14ac:dyDescent="0.2"/>
    <row r="3874" ht="12" customHeight="1" x14ac:dyDescent="0.2"/>
    <row r="3875" ht="12" customHeight="1" x14ac:dyDescent="0.2"/>
    <row r="3876" ht="12" customHeight="1" x14ac:dyDescent="0.2"/>
    <row r="3877" ht="12" customHeight="1" x14ac:dyDescent="0.2"/>
    <row r="3878" ht="12" customHeight="1" x14ac:dyDescent="0.2"/>
    <row r="3879" ht="12" customHeight="1" x14ac:dyDescent="0.2"/>
    <row r="3880" ht="12" customHeight="1" x14ac:dyDescent="0.2"/>
    <row r="3881" ht="12" customHeight="1" x14ac:dyDescent="0.2"/>
    <row r="3882" ht="12" customHeight="1" x14ac:dyDescent="0.2"/>
    <row r="3883" ht="12" customHeight="1" x14ac:dyDescent="0.2"/>
    <row r="3884" ht="12" customHeight="1" x14ac:dyDescent="0.2"/>
    <row r="3885" ht="12" customHeight="1" x14ac:dyDescent="0.2"/>
    <row r="3886" ht="12" customHeight="1" x14ac:dyDescent="0.2"/>
    <row r="3887" ht="12" customHeight="1" x14ac:dyDescent="0.2"/>
    <row r="3888" ht="12" customHeight="1" x14ac:dyDescent="0.2"/>
    <row r="3889" ht="12" customHeight="1" x14ac:dyDescent="0.2"/>
    <row r="3890" ht="12" customHeight="1" x14ac:dyDescent="0.2"/>
    <row r="3891" ht="12" customHeight="1" x14ac:dyDescent="0.2"/>
    <row r="3892" ht="12" customHeight="1" x14ac:dyDescent="0.2"/>
    <row r="3893" ht="12" customHeight="1" x14ac:dyDescent="0.2"/>
    <row r="3894" ht="12" customHeight="1" x14ac:dyDescent="0.2"/>
    <row r="3895" ht="12" customHeight="1" x14ac:dyDescent="0.2"/>
    <row r="3896" ht="12" customHeight="1" x14ac:dyDescent="0.2"/>
    <row r="3897" ht="12" customHeight="1" x14ac:dyDescent="0.2"/>
    <row r="3898" ht="12" customHeight="1" x14ac:dyDescent="0.2"/>
    <row r="3899" ht="12" customHeight="1" x14ac:dyDescent="0.2"/>
    <row r="3900" ht="12" customHeight="1" x14ac:dyDescent="0.2"/>
    <row r="3901" ht="12" customHeight="1" x14ac:dyDescent="0.2"/>
    <row r="3902" ht="12" customHeight="1" x14ac:dyDescent="0.2"/>
    <row r="3903" ht="12" customHeight="1" x14ac:dyDescent="0.2"/>
    <row r="3904" ht="12" customHeight="1" x14ac:dyDescent="0.2"/>
    <row r="3905" ht="12" customHeight="1" x14ac:dyDescent="0.2"/>
    <row r="3906" ht="12" customHeight="1" x14ac:dyDescent="0.2"/>
    <row r="3907" ht="12" customHeight="1" x14ac:dyDescent="0.2"/>
    <row r="3908" ht="12" customHeight="1" x14ac:dyDescent="0.2"/>
    <row r="3909" ht="12" customHeight="1" x14ac:dyDescent="0.2"/>
    <row r="3910" ht="12" customHeight="1" x14ac:dyDescent="0.2"/>
    <row r="3911" ht="12" customHeight="1" x14ac:dyDescent="0.2"/>
    <row r="3912" ht="12" customHeight="1" x14ac:dyDescent="0.2"/>
    <row r="3913" ht="12" customHeight="1" x14ac:dyDescent="0.2"/>
    <row r="3914" ht="12" customHeight="1" x14ac:dyDescent="0.2"/>
    <row r="3915" ht="12" customHeight="1" x14ac:dyDescent="0.2"/>
    <row r="3916" ht="12" customHeight="1" x14ac:dyDescent="0.2"/>
    <row r="3917" ht="12" customHeight="1" x14ac:dyDescent="0.2"/>
    <row r="3918" ht="12" customHeight="1" x14ac:dyDescent="0.2"/>
    <row r="3919" ht="12" customHeight="1" x14ac:dyDescent="0.2"/>
    <row r="3920" ht="12" customHeight="1" x14ac:dyDescent="0.2"/>
    <row r="3921" ht="12" customHeight="1" x14ac:dyDescent="0.2"/>
    <row r="3922" ht="12" customHeight="1" x14ac:dyDescent="0.2"/>
    <row r="3923" ht="12" customHeight="1" x14ac:dyDescent="0.2"/>
    <row r="3924" ht="12" customHeight="1" x14ac:dyDescent="0.2"/>
    <row r="3925" ht="12" customHeight="1" x14ac:dyDescent="0.2"/>
    <row r="3926" ht="12" customHeight="1" x14ac:dyDescent="0.2"/>
    <row r="3927" ht="12" customHeight="1" x14ac:dyDescent="0.2"/>
    <row r="3928" ht="12" customHeight="1" x14ac:dyDescent="0.2"/>
    <row r="3929" ht="12" customHeight="1" x14ac:dyDescent="0.2"/>
    <row r="3930" ht="12" customHeight="1" x14ac:dyDescent="0.2"/>
    <row r="3931" ht="12" customHeight="1" x14ac:dyDescent="0.2"/>
    <row r="3932" ht="12" customHeight="1" x14ac:dyDescent="0.2"/>
    <row r="3933" ht="12" customHeight="1" x14ac:dyDescent="0.2"/>
    <row r="3934" ht="12" customHeight="1" x14ac:dyDescent="0.2"/>
    <row r="3935" ht="12" customHeight="1" x14ac:dyDescent="0.2"/>
    <row r="3936" ht="12" customHeight="1" x14ac:dyDescent="0.2"/>
    <row r="3937" ht="12" customHeight="1" x14ac:dyDescent="0.2"/>
    <row r="3938" ht="12" customHeight="1" x14ac:dyDescent="0.2"/>
    <row r="3939" ht="12" customHeight="1" x14ac:dyDescent="0.2"/>
    <row r="3940" ht="12" customHeight="1" x14ac:dyDescent="0.2"/>
    <row r="3941" ht="12" customHeight="1" x14ac:dyDescent="0.2"/>
    <row r="3942" ht="12" customHeight="1" x14ac:dyDescent="0.2"/>
    <row r="3943" ht="12" customHeight="1" x14ac:dyDescent="0.2"/>
    <row r="3944" ht="12" customHeight="1" x14ac:dyDescent="0.2"/>
    <row r="3945" ht="12" customHeight="1" x14ac:dyDescent="0.2"/>
    <row r="3946" ht="12" customHeight="1" x14ac:dyDescent="0.2"/>
    <row r="3947" ht="12" customHeight="1" x14ac:dyDescent="0.2"/>
    <row r="3948" ht="12" customHeight="1" x14ac:dyDescent="0.2"/>
    <row r="3949" ht="12" customHeight="1" x14ac:dyDescent="0.2"/>
    <row r="3950" ht="12" customHeight="1" x14ac:dyDescent="0.2"/>
    <row r="3951" ht="12" customHeight="1" x14ac:dyDescent="0.2"/>
    <row r="3952" ht="12" customHeight="1" x14ac:dyDescent="0.2"/>
    <row r="3953" ht="12" customHeight="1" x14ac:dyDescent="0.2"/>
    <row r="3954" ht="12" customHeight="1" x14ac:dyDescent="0.2"/>
    <row r="3955" ht="12" customHeight="1" x14ac:dyDescent="0.2"/>
    <row r="3956" ht="12" customHeight="1" x14ac:dyDescent="0.2"/>
    <row r="3957" ht="12" customHeight="1" x14ac:dyDescent="0.2"/>
    <row r="3958" ht="12" customHeight="1" x14ac:dyDescent="0.2"/>
    <row r="3959" ht="12" customHeight="1" x14ac:dyDescent="0.2"/>
    <row r="3960" ht="12" customHeight="1" x14ac:dyDescent="0.2"/>
    <row r="3961" ht="12" customHeight="1" x14ac:dyDescent="0.2"/>
    <row r="3962" ht="12" customHeight="1" x14ac:dyDescent="0.2"/>
    <row r="3963" ht="12" customHeight="1" x14ac:dyDescent="0.2"/>
    <row r="3964" ht="12" customHeight="1" x14ac:dyDescent="0.2"/>
    <row r="3965" ht="12" customHeight="1" x14ac:dyDescent="0.2"/>
    <row r="3966" ht="12" customHeight="1" x14ac:dyDescent="0.2"/>
    <row r="3967" ht="12" customHeight="1" x14ac:dyDescent="0.2"/>
    <row r="3968" ht="12" customHeight="1" x14ac:dyDescent="0.2"/>
    <row r="3969" ht="12" customHeight="1" x14ac:dyDescent="0.2"/>
    <row r="3970" ht="12" customHeight="1" x14ac:dyDescent="0.2"/>
    <row r="3971" ht="12" customHeight="1" x14ac:dyDescent="0.2"/>
    <row r="3972" ht="12" customHeight="1" x14ac:dyDescent="0.2"/>
    <row r="3973" ht="12" customHeight="1" x14ac:dyDescent="0.2"/>
    <row r="3974" ht="12" customHeight="1" x14ac:dyDescent="0.2"/>
    <row r="3975" ht="12" customHeight="1" x14ac:dyDescent="0.2"/>
    <row r="3976" ht="12" customHeight="1" x14ac:dyDescent="0.2"/>
    <row r="3977" ht="12" customHeight="1" x14ac:dyDescent="0.2"/>
    <row r="3978" ht="12" customHeight="1" x14ac:dyDescent="0.2"/>
    <row r="3979" ht="12" customHeight="1" x14ac:dyDescent="0.2"/>
    <row r="3980" ht="12" customHeight="1" x14ac:dyDescent="0.2"/>
    <row r="3981" ht="12" customHeight="1" x14ac:dyDescent="0.2"/>
    <row r="3982" ht="12" customHeight="1" x14ac:dyDescent="0.2"/>
    <row r="3983" ht="12" customHeight="1" x14ac:dyDescent="0.2"/>
    <row r="3984" ht="12" customHeight="1" x14ac:dyDescent="0.2"/>
    <row r="3985" ht="12" customHeight="1" x14ac:dyDescent="0.2"/>
    <row r="3986" ht="12" customHeight="1" x14ac:dyDescent="0.2"/>
    <row r="3987" ht="12" customHeight="1" x14ac:dyDescent="0.2"/>
    <row r="3988" ht="12" customHeight="1" x14ac:dyDescent="0.2"/>
    <row r="3989" ht="12" customHeight="1" x14ac:dyDescent="0.2"/>
    <row r="3990" ht="12" customHeight="1" x14ac:dyDescent="0.2"/>
    <row r="3991" ht="12" customHeight="1" x14ac:dyDescent="0.2"/>
    <row r="3992" ht="12" customHeight="1" x14ac:dyDescent="0.2"/>
    <row r="3993" ht="12" customHeight="1" x14ac:dyDescent="0.2"/>
    <row r="3994" ht="12" customHeight="1" x14ac:dyDescent="0.2"/>
    <row r="3995" ht="12" customHeight="1" x14ac:dyDescent="0.2"/>
    <row r="3996" ht="12" customHeight="1" x14ac:dyDescent="0.2"/>
    <row r="3997" ht="12" customHeight="1" x14ac:dyDescent="0.2"/>
    <row r="3998" ht="12" customHeight="1" x14ac:dyDescent="0.2"/>
    <row r="3999" ht="12" customHeight="1" x14ac:dyDescent="0.2"/>
    <row r="4000" ht="12" customHeight="1" x14ac:dyDescent="0.2"/>
    <row r="4001" ht="12" customHeight="1" x14ac:dyDescent="0.2"/>
    <row r="4002" ht="12" customHeight="1" x14ac:dyDescent="0.2"/>
    <row r="4003" ht="12" customHeight="1" x14ac:dyDescent="0.2"/>
    <row r="4004" ht="12" customHeight="1" x14ac:dyDescent="0.2"/>
    <row r="4005" ht="12" customHeight="1" x14ac:dyDescent="0.2"/>
    <row r="4006" ht="12" customHeight="1" x14ac:dyDescent="0.2"/>
    <row r="4007" ht="12" customHeight="1" x14ac:dyDescent="0.2"/>
    <row r="4008" ht="12" customHeight="1" x14ac:dyDescent="0.2"/>
    <row r="4009" ht="12" customHeight="1" x14ac:dyDescent="0.2"/>
    <row r="4010" ht="12" customHeight="1" x14ac:dyDescent="0.2"/>
    <row r="4011" ht="12" customHeight="1" x14ac:dyDescent="0.2"/>
    <row r="4012" ht="12" customHeight="1" x14ac:dyDescent="0.2"/>
    <row r="4013" ht="12" customHeight="1" x14ac:dyDescent="0.2"/>
    <row r="4014" ht="12" customHeight="1" x14ac:dyDescent="0.2"/>
    <row r="4015" ht="12" customHeight="1" x14ac:dyDescent="0.2"/>
    <row r="4016" ht="12" customHeight="1" x14ac:dyDescent="0.2"/>
    <row r="4017" ht="12" customHeight="1" x14ac:dyDescent="0.2"/>
    <row r="4018" ht="12" customHeight="1" x14ac:dyDescent="0.2"/>
    <row r="4019" ht="12" customHeight="1" x14ac:dyDescent="0.2"/>
    <row r="4020" ht="12" customHeight="1" x14ac:dyDescent="0.2"/>
    <row r="4021" ht="12" customHeight="1" x14ac:dyDescent="0.2"/>
    <row r="4022" ht="12" customHeight="1" x14ac:dyDescent="0.2"/>
    <row r="4023" ht="12" customHeight="1" x14ac:dyDescent="0.2"/>
    <row r="4024" ht="12" customHeight="1" x14ac:dyDescent="0.2"/>
    <row r="4025" ht="12" customHeight="1" x14ac:dyDescent="0.2"/>
    <row r="4026" ht="12" customHeight="1" x14ac:dyDescent="0.2"/>
    <row r="4027" ht="12" customHeight="1" x14ac:dyDescent="0.2"/>
    <row r="4028" ht="12" customHeight="1" x14ac:dyDescent="0.2"/>
    <row r="4029" ht="12" customHeight="1" x14ac:dyDescent="0.2"/>
    <row r="4030" ht="12" customHeight="1" x14ac:dyDescent="0.2"/>
    <row r="4031" ht="12" customHeight="1" x14ac:dyDescent="0.2"/>
    <row r="4032" ht="12" customHeight="1" x14ac:dyDescent="0.2"/>
    <row r="4033" ht="12" customHeight="1" x14ac:dyDescent="0.2"/>
    <row r="4034" ht="12" customHeight="1" x14ac:dyDescent="0.2"/>
    <row r="4035" ht="12" customHeight="1" x14ac:dyDescent="0.2"/>
    <row r="4036" ht="12" customHeight="1" x14ac:dyDescent="0.2"/>
    <row r="4037" ht="12" customHeight="1" x14ac:dyDescent="0.2"/>
    <row r="4038" ht="12" customHeight="1" x14ac:dyDescent="0.2"/>
    <row r="4039" ht="12" customHeight="1" x14ac:dyDescent="0.2"/>
    <row r="4040" ht="12" customHeight="1" x14ac:dyDescent="0.2"/>
    <row r="4041" ht="12" customHeight="1" x14ac:dyDescent="0.2"/>
    <row r="4042" ht="12" customHeight="1" x14ac:dyDescent="0.2"/>
    <row r="4043" ht="12" customHeight="1" x14ac:dyDescent="0.2"/>
    <row r="4044" ht="12" customHeight="1" x14ac:dyDescent="0.2"/>
    <row r="4045" ht="12" customHeight="1" x14ac:dyDescent="0.2"/>
    <row r="4046" ht="12" customHeight="1" x14ac:dyDescent="0.2"/>
    <row r="4047" ht="12" customHeight="1" x14ac:dyDescent="0.2"/>
    <row r="4048" ht="12" customHeight="1" x14ac:dyDescent="0.2"/>
    <row r="4049" ht="12" customHeight="1" x14ac:dyDescent="0.2"/>
    <row r="4050" ht="12" customHeight="1" x14ac:dyDescent="0.2"/>
    <row r="4051" ht="12" customHeight="1" x14ac:dyDescent="0.2"/>
    <row r="4052" ht="12" customHeight="1" x14ac:dyDescent="0.2"/>
    <row r="4053" ht="12" customHeight="1" x14ac:dyDescent="0.2"/>
    <row r="4054" ht="12" customHeight="1" x14ac:dyDescent="0.2"/>
    <row r="4055" ht="12" customHeight="1" x14ac:dyDescent="0.2"/>
    <row r="4056" ht="12" customHeight="1" x14ac:dyDescent="0.2"/>
    <row r="4057" ht="12" customHeight="1" x14ac:dyDescent="0.2"/>
    <row r="4058" ht="12" customHeight="1" x14ac:dyDescent="0.2"/>
    <row r="4059" ht="12" customHeight="1" x14ac:dyDescent="0.2"/>
    <row r="4060" ht="12" customHeight="1" x14ac:dyDescent="0.2"/>
    <row r="4061" ht="12" customHeight="1" x14ac:dyDescent="0.2"/>
    <row r="4062" ht="12" customHeight="1" x14ac:dyDescent="0.2"/>
    <row r="4063" ht="12" customHeight="1" x14ac:dyDescent="0.2"/>
    <row r="4064" ht="12" customHeight="1" x14ac:dyDescent="0.2"/>
    <row r="4065" ht="12" customHeight="1" x14ac:dyDescent="0.2"/>
    <row r="4066" ht="12" customHeight="1" x14ac:dyDescent="0.2"/>
    <row r="4067" ht="12" customHeight="1" x14ac:dyDescent="0.2"/>
    <row r="4068" ht="12" customHeight="1" x14ac:dyDescent="0.2"/>
    <row r="4069" ht="12" customHeight="1" x14ac:dyDescent="0.2"/>
    <row r="4070" ht="12" customHeight="1" x14ac:dyDescent="0.2"/>
    <row r="4071" ht="12" customHeight="1" x14ac:dyDescent="0.2"/>
    <row r="4072" ht="12" customHeight="1" x14ac:dyDescent="0.2"/>
    <row r="4073" ht="12" customHeight="1" x14ac:dyDescent="0.2"/>
    <row r="4074" ht="12" customHeight="1" x14ac:dyDescent="0.2"/>
    <row r="4075" ht="12" customHeight="1" x14ac:dyDescent="0.2"/>
    <row r="4076" ht="12" customHeight="1" x14ac:dyDescent="0.2"/>
    <row r="4077" ht="12" customHeight="1" x14ac:dyDescent="0.2"/>
    <row r="4078" ht="12" customHeight="1" x14ac:dyDescent="0.2"/>
    <row r="4079" ht="12" customHeight="1" x14ac:dyDescent="0.2"/>
    <row r="4080" ht="12" customHeight="1" x14ac:dyDescent="0.2"/>
    <row r="4081" ht="12" customHeight="1" x14ac:dyDescent="0.2"/>
    <row r="4082" ht="12" customHeight="1" x14ac:dyDescent="0.2"/>
    <row r="4083" ht="12" customHeight="1" x14ac:dyDescent="0.2"/>
    <row r="4084" ht="12" customHeight="1" x14ac:dyDescent="0.2"/>
    <row r="4085" ht="12" customHeight="1" x14ac:dyDescent="0.2"/>
    <row r="4086" ht="12" customHeight="1" x14ac:dyDescent="0.2"/>
    <row r="4087" ht="12" customHeight="1" x14ac:dyDescent="0.2"/>
    <row r="4088" ht="12" customHeight="1" x14ac:dyDescent="0.2"/>
    <row r="4089" ht="12" customHeight="1" x14ac:dyDescent="0.2"/>
    <row r="4090" ht="12" customHeight="1" x14ac:dyDescent="0.2"/>
    <row r="4091" ht="12" customHeight="1" x14ac:dyDescent="0.2"/>
    <row r="4092" ht="12" customHeight="1" x14ac:dyDescent="0.2"/>
    <row r="4093" ht="12" customHeight="1" x14ac:dyDescent="0.2"/>
    <row r="4094" ht="12" customHeight="1" x14ac:dyDescent="0.2"/>
    <row r="4095" ht="12" customHeight="1" x14ac:dyDescent="0.2"/>
    <row r="4096" ht="12" customHeight="1" x14ac:dyDescent="0.2"/>
    <row r="4097" ht="12" customHeight="1" x14ac:dyDescent="0.2"/>
    <row r="4098" ht="12" customHeight="1" x14ac:dyDescent="0.2"/>
    <row r="4099" ht="12" customHeight="1" x14ac:dyDescent="0.2"/>
    <row r="4100" ht="12" customHeight="1" x14ac:dyDescent="0.2"/>
    <row r="4101" ht="12" customHeight="1" x14ac:dyDescent="0.2"/>
    <row r="4102" ht="12" customHeight="1" x14ac:dyDescent="0.2"/>
    <row r="4103" ht="12" customHeight="1" x14ac:dyDescent="0.2"/>
    <row r="4104" ht="12" customHeight="1" x14ac:dyDescent="0.2"/>
    <row r="4105" ht="12" customHeight="1" x14ac:dyDescent="0.2"/>
    <row r="4106" ht="12" customHeight="1" x14ac:dyDescent="0.2"/>
    <row r="4107" ht="12" customHeight="1" x14ac:dyDescent="0.2"/>
    <row r="4108" ht="12" customHeight="1" x14ac:dyDescent="0.2"/>
    <row r="4109" ht="12" customHeight="1" x14ac:dyDescent="0.2"/>
    <row r="4110" ht="12" customHeight="1" x14ac:dyDescent="0.2"/>
    <row r="4111" ht="12" customHeight="1" x14ac:dyDescent="0.2"/>
    <row r="4112" ht="12" customHeight="1" x14ac:dyDescent="0.2"/>
    <row r="4113" ht="12" customHeight="1" x14ac:dyDescent="0.2"/>
    <row r="4114" ht="12" customHeight="1" x14ac:dyDescent="0.2"/>
    <row r="4115" ht="12" customHeight="1" x14ac:dyDescent="0.2"/>
    <row r="4116" ht="12" customHeight="1" x14ac:dyDescent="0.2"/>
    <row r="4117" ht="12" customHeight="1" x14ac:dyDescent="0.2"/>
    <row r="4118" ht="12" customHeight="1" x14ac:dyDescent="0.2"/>
    <row r="4119" ht="12" customHeight="1" x14ac:dyDescent="0.2"/>
    <row r="4120" ht="12" customHeight="1" x14ac:dyDescent="0.2"/>
    <row r="4121" ht="12" customHeight="1" x14ac:dyDescent="0.2"/>
    <row r="4122" ht="12" customHeight="1" x14ac:dyDescent="0.2"/>
    <row r="4123" ht="12" customHeight="1" x14ac:dyDescent="0.2"/>
    <row r="4124" ht="12" customHeight="1" x14ac:dyDescent="0.2"/>
    <row r="4125" ht="12" customHeight="1" x14ac:dyDescent="0.2"/>
    <row r="4126" ht="12" customHeight="1" x14ac:dyDescent="0.2"/>
    <row r="4127" ht="12" customHeight="1" x14ac:dyDescent="0.2"/>
    <row r="4128" ht="12" customHeight="1" x14ac:dyDescent="0.2"/>
    <row r="4129" ht="12" customHeight="1" x14ac:dyDescent="0.2"/>
    <row r="4130" ht="12" customHeight="1" x14ac:dyDescent="0.2"/>
    <row r="4131" ht="12" customHeight="1" x14ac:dyDescent="0.2"/>
    <row r="4132" ht="12" customHeight="1" x14ac:dyDescent="0.2"/>
    <row r="4133" ht="12" customHeight="1" x14ac:dyDescent="0.2"/>
    <row r="4134" ht="12" customHeight="1" x14ac:dyDescent="0.2"/>
    <row r="4135" ht="12" customHeight="1" x14ac:dyDescent="0.2"/>
    <row r="4136" ht="12" customHeight="1" x14ac:dyDescent="0.2"/>
    <row r="4137" ht="12" customHeight="1" x14ac:dyDescent="0.2"/>
    <row r="4138" ht="12" customHeight="1" x14ac:dyDescent="0.2"/>
    <row r="4139" ht="12" customHeight="1" x14ac:dyDescent="0.2"/>
    <row r="4140" ht="12" customHeight="1" x14ac:dyDescent="0.2"/>
    <row r="4141" ht="12" customHeight="1" x14ac:dyDescent="0.2"/>
    <row r="4142" ht="12" customHeight="1" x14ac:dyDescent="0.2"/>
    <row r="4143" ht="12" customHeight="1" x14ac:dyDescent="0.2"/>
    <row r="4144" ht="12" customHeight="1" x14ac:dyDescent="0.2"/>
    <row r="4145" ht="12" customHeight="1" x14ac:dyDescent="0.2"/>
    <row r="4146" ht="12" customHeight="1" x14ac:dyDescent="0.2"/>
    <row r="4147" ht="12" customHeight="1" x14ac:dyDescent="0.2"/>
    <row r="4148" ht="12" customHeight="1" x14ac:dyDescent="0.2"/>
    <row r="4149" ht="12" customHeight="1" x14ac:dyDescent="0.2"/>
    <row r="4150" ht="12" customHeight="1" x14ac:dyDescent="0.2"/>
    <row r="4151" ht="12" customHeight="1" x14ac:dyDescent="0.2"/>
    <row r="4152" ht="12" customHeight="1" x14ac:dyDescent="0.2"/>
    <row r="4153" ht="12" customHeight="1" x14ac:dyDescent="0.2"/>
    <row r="4154" ht="12" customHeight="1" x14ac:dyDescent="0.2"/>
    <row r="4155" ht="12" customHeight="1" x14ac:dyDescent="0.2"/>
    <row r="4156" ht="12" customHeight="1" x14ac:dyDescent="0.2"/>
    <row r="4157" ht="12" customHeight="1" x14ac:dyDescent="0.2"/>
    <row r="4158" ht="12" customHeight="1" x14ac:dyDescent="0.2"/>
    <row r="4159" ht="12" customHeight="1" x14ac:dyDescent="0.2"/>
    <row r="4160" ht="12" customHeight="1" x14ac:dyDescent="0.2"/>
    <row r="4161" ht="12" customHeight="1" x14ac:dyDescent="0.2"/>
    <row r="4162" ht="12" customHeight="1" x14ac:dyDescent="0.2"/>
    <row r="4163" ht="12" customHeight="1" x14ac:dyDescent="0.2"/>
    <row r="4164" ht="12" customHeight="1" x14ac:dyDescent="0.2"/>
    <row r="4165" ht="12" customHeight="1" x14ac:dyDescent="0.2"/>
    <row r="4166" ht="12" customHeight="1" x14ac:dyDescent="0.2"/>
    <row r="4167" ht="12" customHeight="1" x14ac:dyDescent="0.2"/>
    <row r="4168" ht="12" customHeight="1" x14ac:dyDescent="0.2"/>
    <row r="4169" ht="12" customHeight="1" x14ac:dyDescent="0.2"/>
    <row r="4170" ht="12" customHeight="1" x14ac:dyDescent="0.2"/>
    <row r="4171" ht="12" customHeight="1" x14ac:dyDescent="0.2"/>
    <row r="4172" ht="12" customHeight="1" x14ac:dyDescent="0.2"/>
    <row r="4173" ht="12" customHeight="1" x14ac:dyDescent="0.2"/>
    <row r="4174" ht="12" customHeight="1" x14ac:dyDescent="0.2"/>
    <row r="4175" ht="12" customHeight="1" x14ac:dyDescent="0.2"/>
    <row r="4176" ht="12" customHeight="1" x14ac:dyDescent="0.2"/>
    <row r="4177" ht="12" customHeight="1" x14ac:dyDescent="0.2"/>
    <row r="4178" ht="12" customHeight="1" x14ac:dyDescent="0.2"/>
    <row r="4179" ht="12" customHeight="1" x14ac:dyDescent="0.2"/>
    <row r="4180" ht="12" customHeight="1" x14ac:dyDescent="0.2"/>
    <row r="4181" ht="12" customHeight="1" x14ac:dyDescent="0.2"/>
    <row r="4182" ht="12" customHeight="1" x14ac:dyDescent="0.2"/>
    <row r="4183" ht="12" customHeight="1" x14ac:dyDescent="0.2"/>
    <row r="4184" ht="12" customHeight="1" x14ac:dyDescent="0.2"/>
    <row r="4185" ht="12" customHeight="1" x14ac:dyDescent="0.2"/>
    <row r="4186" ht="12" customHeight="1" x14ac:dyDescent="0.2"/>
    <row r="4187" ht="12" customHeight="1" x14ac:dyDescent="0.2"/>
    <row r="4188" ht="12" customHeight="1" x14ac:dyDescent="0.2"/>
    <row r="4189" ht="12" customHeight="1" x14ac:dyDescent="0.2"/>
    <row r="4190" ht="12" customHeight="1" x14ac:dyDescent="0.2"/>
    <row r="4191" ht="12" customHeight="1" x14ac:dyDescent="0.2"/>
    <row r="4192" ht="12" customHeight="1" x14ac:dyDescent="0.2"/>
    <row r="4193" ht="12" customHeight="1" x14ac:dyDescent="0.2"/>
    <row r="4194" ht="12" customHeight="1" x14ac:dyDescent="0.2"/>
    <row r="4195" ht="12" customHeight="1" x14ac:dyDescent="0.2"/>
    <row r="4196" ht="12" customHeight="1" x14ac:dyDescent="0.2"/>
    <row r="4197" ht="12" customHeight="1" x14ac:dyDescent="0.2"/>
    <row r="4198" ht="12" customHeight="1" x14ac:dyDescent="0.2"/>
    <row r="4199" ht="12" customHeight="1" x14ac:dyDescent="0.2"/>
    <row r="4200" ht="12" customHeight="1" x14ac:dyDescent="0.2"/>
    <row r="4201" ht="12" customHeight="1" x14ac:dyDescent="0.2"/>
    <row r="4202" ht="12" customHeight="1" x14ac:dyDescent="0.2"/>
    <row r="4203" ht="12" customHeight="1" x14ac:dyDescent="0.2"/>
    <row r="4204" ht="12" customHeight="1" x14ac:dyDescent="0.2"/>
    <row r="4205" ht="12" customHeight="1" x14ac:dyDescent="0.2"/>
    <row r="4206" ht="12" customHeight="1" x14ac:dyDescent="0.2"/>
    <row r="4207" ht="12" customHeight="1" x14ac:dyDescent="0.2"/>
    <row r="4208" ht="12" customHeight="1" x14ac:dyDescent="0.2"/>
    <row r="4209" ht="12" customHeight="1" x14ac:dyDescent="0.2"/>
    <row r="4210" ht="12" customHeight="1" x14ac:dyDescent="0.2"/>
    <row r="4211" ht="12" customHeight="1" x14ac:dyDescent="0.2"/>
    <row r="4212" ht="12" customHeight="1" x14ac:dyDescent="0.2"/>
    <row r="4213" ht="12" customHeight="1" x14ac:dyDescent="0.2"/>
    <row r="4214" ht="12" customHeight="1" x14ac:dyDescent="0.2"/>
    <row r="4215" ht="12" customHeight="1" x14ac:dyDescent="0.2"/>
    <row r="4216" ht="12" customHeight="1" x14ac:dyDescent="0.2"/>
    <row r="4217" ht="12" customHeight="1" x14ac:dyDescent="0.2"/>
    <row r="4218" ht="12" customHeight="1" x14ac:dyDescent="0.2"/>
    <row r="4219" ht="12" customHeight="1" x14ac:dyDescent="0.2"/>
    <row r="4220" ht="12" customHeight="1" x14ac:dyDescent="0.2"/>
    <row r="4221" ht="12" customHeight="1" x14ac:dyDescent="0.2"/>
    <row r="4222" ht="12" customHeight="1" x14ac:dyDescent="0.2"/>
    <row r="4223" ht="12" customHeight="1" x14ac:dyDescent="0.2"/>
    <row r="4224" ht="12" customHeight="1" x14ac:dyDescent="0.2"/>
    <row r="4225" ht="12" customHeight="1" x14ac:dyDescent="0.2"/>
    <row r="4226" ht="12" customHeight="1" x14ac:dyDescent="0.2"/>
    <row r="4227" ht="12" customHeight="1" x14ac:dyDescent="0.2"/>
    <row r="4228" ht="12" customHeight="1" x14ac:dyDescent="0.2"/>
    <row r="4229" ht="12" customHeight="1" x14ac:dyDescent="0.2"/>
    <row r="4230" ht="12" customHeight="1" x14ac:dyDescent="0.2"/>
    <row r="4231" ht="12" customHeight="1" x14ac:dyDescent="0.2"/>
    <row r="4232" ht="12" customHeight="1" x14ac:dyDescent="0.2"/>
    <row r="4233" ht="12" customHeight="1" x14ac:dyDescent="0.2"/>
    <row r="4234" ht="12" customHeight="1" x14ac:dyDescent="0.2"/>
    <row r="4235" ht="12" customHeight="1" x14ac:dyDescent="0.2"/>
    <row r="4236" ht="12" customHeight="1" x14ac:dyDescent="0.2"/>
    <row r="4237" ht="12" customHeight="1" x14ac:dyDescent="0.2"/>
    <row r="4238" ht="12" customHeight="1" x14ac:dyDescent="0.2"/>
    <row r="4239" ht="12" customHeight="1" x14ac:dyDescent="0.2"/>
    <row r="4240" ht="12" customHeight="1" x14ac:dyDescent="0.2"/>
    <row r="4241" ht="12" customHeight="1" x14ac:dyDescent="0.2"/>
    <row r="4242" ht="12" customHeight="1" x14ac:dyDescent="0.2"/>
    <row r="4243" ht="12" customHeight="1" x14ac:dyDescent="0.2"/>
    <row r="4244" ht="12" customHeight="1" x14ac:dyDescent="0.2"/>
    <row r="4245" ht="12" customHeight="1" x14ac:dyDescent="0.2"/>
    <row r="4246" ht="12" customHeight="1" x14ac:dyDescent="0.2"/>
    <row r="4247" ht="12" customHeight="1" x14ac:dyDescent="0.2"/>
    <row r="4248" ht="12" customHeight="1" x14ac:dyDescent="0.2"/>
    <row r="4249" ht="12" customHeight="1" x14ac:dyDescent="0.2"/>
    <row r="4250" ht="12" customHeight="1" x14ac:dyDescent="0.2"/>
    <row r="4251" ht="12" customHeight="1" x14ac:dyDescent="0.2"/>
    <row r="4252" ht="12" customHeight="1" x14ac:dyDescent="0.2"/>
    <row r="4253" ht="12" customHeight="1" x14ac:dyDescent="0.2"/>
    <row r="4254" ht="12" customHeight="1" x14ac:dyDescent="0.2"/>
    <row r="4255" ht="12" customHeight="1" x14ac:dyDescent="0.2"/>
    <row r="4256" ht="12" customHeight="1" x14ac:dyDescent="0.2"/>
    <row r="4257" ht="12" customHeight="1" x14ac:dyDescent="0.2"/>
    <row r="4258" ht="12" customHeight="1" x14ac:dyDescent="0.2"/>
    <row r="4259" ht="12" customHeight="1" x14ac:dyDescent="0.2"/>
    <row r="4260" ht="12" customHeight="1" x14ac:dyDescent="0.2"/>
    <row r="4261" ht="12" customHeight="1" x14ac:dyDescent="0.2"/>
    <row r="4262" ht="12" customHeight="1" x14ac:dyDescent="0.2"/>
    <row r="4263" ht="12" customHeight="1" x14ac:dyDescent="0.2"/>
    <row r="4264" ht="12" customHeight="1" x14ac:dyDescent="0.2"/>
    <row r="4265" ht="12" customHeight="1" x14ac:dyDescent="0.2"/>
    <row r="4266" ht="12" customHeight="1" x14ac:dyDescent="0.2"/>
    <row r="4267" ht="12" customHeight="1" x14ac:dyDescent="0.2"/>
    <row r="4268" ht="12" customHeight="1" x14ac:dyDescent="0.2"/>
    <row r="4269" ht="12" customHeight="1" x14ac:dyDescent="0.2"/>
    <row r="4270" ht="12" customHeight="1" x14ac:dyDescent="0.2"/>
    <row r="4271" ht="12" customHeight="1" x14ac:dyDescent="0.2"/>
    <row r="4272" ht="12" customHeight="1" x14ac:dyDescent="0.2"/>
    <row r="4273" ht="12" customHeight="1" x14ac:dyDescent="0.2"/>
    <row r="4274" ht="12" customHeight="1" x14ac:dyDescent="0.2"/>
    <row r="4275" ht="12" customHeight="1" x14ac:dyDescent="0.2"/>
    <row r="4276" ht="12" customHeight="1" x14ac:dyDescent="0.2"/>
    <row r="4277" ht="12" customHeight="1" x14ac:dyDescent="0.2"/>
    <row r="4278" ht="12" customHeight="1" x14ac:dyDescent="0.2"/>
    <row r="4279" ht="12" customHeight="1" x14ac:dyDescent="0.2"/>
    <row r="4280" ht="12" customHeight="1" x14ac:dyDescent="0.2"/>
    <row r="4281" ht="12" customHeight="1" x14ac:dyDescent="0.2"/>
    <row r="4282" ht="12" customHeight="1" x14ac:dyDescent="0.2"/>
    <row r="4283" ht="12" customHeight="1" x14ac:dyDescent="0.2"/>
    <row r="4284" ht="12" customHeight="1" x14ac:dyDescent="0.2"/>
    <row r="4285" ht="12" customHeight="1" x14ac:dyDescent="0.2"/>
    <row r="4286" ht="12" customHeight="1" x14ac:dyDescent="0.2"/>
    <row r="4287" ht="12" customHeight="1" x14ac:dyDescent="0.2"/>
    <row r="4288" ht="12" customHeight="1" x14ac:dyDescent="0.2"/>
    <row r="4289" ht="12" customHeight="1" x14ac:dyDescent="0.2"/>
    <row r="4290" ht="12" customHeight="1" x14ac:dyDescent="0.2"/>
    <row r="4291" ht="12" customHeight="1" x14ac:dyDescent="0.2"/>
    <row r="4292" ht="12" customHeight="1" x14ac:dyDescent="0.2"/>
    <row r="4293" ht="12" customHeight="1" x14ac:dyDescent="0.2"/>
    <row r="4294" ht="12" customHeight="1" x14ac:dyDescent="0.2"/>
    <row r="4295" ht="12" customHeight="1" x14ac:dyDescent="0.2"/>
    <row r="4296" ht="12" customHeight="1" x14ac:dyDescent="0.2"/>
    <row r="4297" ht="12" customHeight="1" x14ac:dyDescent="0.2"/>
    <row r="4298" ht="12" customHeight="1" x14ac:dyDescent="0.2"/>
    <row r="4299" ht="12" customHeight="1" x14ac:dyDescent="0.2"/>
    <row r="4300" ht="12" customHeight="1" x14ac:dyDescent="0.2"/>
    <row r="4301" ht="12" customHeight="1" x14ac:dyDescent="0.2"/>
    <row r="4302" ht="12" customHeight="1" x14ac:dyDescent="0.2"/>
    <row r="4303" ht="12" customHeight="1" x14ac:dyDescent="0.2"/>
    <row r="4304" ht="12" customHeight="1" x14ac:dyDescent="0.2"/>
    <row r="4305" ht="12" customHeight="1" x14ac:dyDescent="0.2"/>
    <row r="4306" ht="12" customHeight="1" x14ac:dyDescent="0.2"/>
    <row r="4307" ht="12" customHeight="1" x14ac:dyDescent="0.2"/>
    <row r="4308" ht="12" customHeight="1" x14ac:dyDescent="0.2"/>
    <row r="4309" ht="12" customHeight="1" x14ac:dyDescent="0.2"/>
    <row r="4310" ht="12" customHeight="1" x14ac:dyDescent="0.2"/>
    <row r="4311" ht="12" customHeight="1" x14ac:dyDescent="0.2"/>
    <row r="4312" ht="12" customHeight="1" x14ac:dyDescent="0.2"/>
    <row r="4313" ht="12" customHeight="1" x14ac:dyDescent="0.2"/>
    <row r="4314" ht="12" customHeight="1" x14ac:dyDescent="0.2"/>
    <row r="4315" ht="12" customHeight="1" x14ac:dyDescent="0.2"/>
    <row r="4316" ht="12" customHeight="1" x14ac:dyDescent="0.2"/>
    <row r="4317" ht="12" customHeight="1" x14ac:dyDescent="0.2"/>
    <row r="4318" ht="12" customHeight="1" x14ac:dyDescent="0.2"/>
    <row r="4319" ht="12" customHeight="1" x14ac:dyDescent="0.2"/>
    <row r="4320" ht="12" customHeight="1" x14ac:dyDescent="0.2"/>
    <row r="4321" ht="12" customHeight="1" x14ac:dyDescent="0.2"/>
    <row r="4322" ht="12" customHeight="1" x14ac:dyDescent="0.2"/>
    <row r="4323" ht="12" customHeight="1" x14ac:dyDescent="0.2"/>
    <row r="4324" ht="12" customHeight="1" x14ac:dyDescent="0.2"/>
    <row r="4325" ht="12" customHeight="1" x14ac:dyDescent="0.2"/>
    <row r="4326" ht="12" customHeight="1" x14ac:dyDescent="0.2"/>
    <row r="4327" ht="12" customHeight="1" x14ac:dyDescent="0.2"/>
    <row r="4328" ht="12" customHeight="1" x14ac:dyDescent="0.2"/>
    <row r="4329" ht="12" customHeight="1" x14ac:dyDescent="0.2"/>
    <row r="4330" ht="12" customHeight="1" x14ac:dyDescent="0.2"/>
    <row r="4331" ht="12" customHeight="1" x14ac:dyDescent="0.2"/>
    <row r="4332" ht="12" customHeight="1" x14ac:dyDescent="0.2"/>
    <row r="4333" ht="12" customHeight="1" x14ac:dyDescent="0.2"/>
    <row r="4334" ht="12" customHeight="1" x14ac:dyDescent="0.2"/>
    <row r="4335" ht="12" customHeight="1" x14ac:dyDescent="0.2"/>
    <row r="4336" ht="12" customHeight="1" x14ac:dyDescent="0.2"/>
    <row r="4337" ht="12" customHeight="1" x14ac:dyDescent="0.2"/>
    <row r="4338" ht="12" customHeight="1" x14ac:dyDescent="0.2"/>
    <row r="4339" ht="12" customHeight="1" x14ac:dyDescent="0.2"/>
    <row r="4340" ht="12" customHeight="1" x14ac:dyDescent="0.2"/>
    <row r="4341" ht="12" customHeight="1" x14ac:dyDescent="0.2"/>
    <row r="4342" ht="12" customHeight="1" x14ac:dyDescent="0.2"/>
    <row r="4343" ht="12" customHeight="1" x14ac:dyDescent="0.2"/>
    <row r="4344" ht="12" customHeight="1" x14ac:dyDescent="0.2"/>
    <row r="4345" ht="12" customHeight="1" x14ac:dyDescent="0.2"/>
    <row r="4346" ht="12" customHeight="1" x14ac:dyDescent="0.2"/>
    <row r="4347" ht="12" customHeight="1" x14ac:dyDescent="0.2"/>
    <row r="4348" ht="12" customHeight="1" x14ac:dyDescent="0.2"/>
    <row r="4349" ht="12" customHeight="1" x14ac:dyDescent="0.2"/>
    <row r="4350" ht="12" customHeight="1" x14ac:dyDescent="0.2"/>
    <row r="4351" ht="12" customHeight="1" x14ac:dyDescent="0.2"/>
    <row r="4352" ht="12" customHeight="1" x14ac:dyDescent="0.2"/>
    <row r="4353" ht="12" customHeight="1" x14ac:dyDescent="0.2"/>
    <row r="4354" ht="12" customHeight="1" x14ac:dyDescent="0.2"/>
    <row r="4355" ht="12" customHeight="1" x14ac:dyDescent="0.2"/>
    <row r="4356" ht="12" customHeight="1" x14ac:dyDescent="0.2"/>
    <row r="4357" ht="12" customHeight="1" x14ac:dyDescent="0.2"/>
    <row r="4358" ht="12" customHeight="1" x14ac:dyDescent="0.2"/>
    <row r="4359" ht="12" customHeight="1" x14ac:dyDescent="0.2"/>
    <row r="4360" ht="12" customHeight="1" x14ac:dyDescent="0.2"/>
    <row r="4361" ht="12" customHeight="1" x14ac:dyDescent="0.2"/>
    <row r="4362" ht="12" customHeight="1" x14ac:dyDescent="0.2"/>
    <row r="4363" ht="12" customHeight="1" x14ac:dyDescent="0.2"/>
    <row r="4364" ht="12" customHeight="1" x14ac:dyDescent="0.2"/>
    <row r="4365" ht="12" customHeight="1" x14ac:dyDescent="0.2"/>
    <row r="4366" ht="12" customHeight="1" x14ac:dyDescent="0.2"/>
    <row r="4367" ht="12" customHeight="1" x14ac:dyDescent="0.2"/>
    <row r="4368" ht="12" customHeight="1" x14ac:dyDescent="0.2"/>
    <row r="4369" ht="12" customHeight="1" x14ac:dyDescent="0.2"/>
    <row r="4370" ht="12" customHeight="1" x14ac:dyDescent="0.2"/>
    <row r="4371" ht="12" customHeight="1" x14ac:dyDescent="0.2"/>
    <row r="4372" ht="12" customHeight="1" x14ac:dyDescent="0.2"/>
    <row r="4373" ht="12" customHeight="1" x14ac:dyDescent="0.2"/>
    <row r="4374" ht="12" customHeight="1" x14ac:dyDescent="0.2"/>
    <row r="4375" ht="12" customHeight="1" x14ac:dyDescent="0.2"/>
    <row r="4376" ht="12" customHeight="1" x14ac:dyDescent="0.2"/>
    <row r="4377" ht="12" customHeight="1" x14ac:dyDescent="0.2"/>
    <row r="4378" ht="12" customHeight="1" x14ac:dyDescent="0.2"/>
    <row r="4379" ht="12" customHeight="1" x14ac:dyDescent="0.2"/>
    <row r="4380" ht="12" customHeight="1" x14ac:dyDescent="0.2"/>
    <row r="4381" ht="12" customHeight="1" x14ac:dyDescent="0.2"/>
    <row r="4382" ht="12" customHeight="1" x14ac:dyDescent="0.2"/>
    <row r="4383" ht="12" customHeight="1" x14ac:dyDescent="0.2"/>
    <row r="4384" ht="12" customHeight="1" x14ac:dyDescent="0.2"/>
    <row r="4385" ht="12" customHeight="1" x14ac:dyDescent="0.2"/>
    <row r="4386" ht="12" customHeight="1" x14ac:dyDescent="0.2"/>
    <row r="4387" ht="12" customHeight="1" x14ac:dyDescent="0.2"/>
    <row r="4388" ht="12" customHeight="1" x14ac:dyDescent="0.2"/>
    <row r="4389" ht="12" customHeight="1" x14ac:dyDescent="0.2"/>
    <row r="4390" ht="12" customHeight="1" x14ac:dyDescent="0.2"/>
    <row r="4391" ht="12" customHeight="1" x14ac:dyDescent="0.2"/>
    <row r="4392" ht="12" customHeight="1" x14ac:dyDescent="0.2"/>
    <row r="4393" ht="12" customHeight="1" x14ac:dyDescent="0.2"/>
    <row r="4394" ht="12" customHeight="1" x14ac:dyDescent="0.2"/>
    <row r="4395" ht="12" customHeight="1" x14ac:dyDescent="0.2"/>
    <row r="4396" ht="12" customHeight="1" x14ac:dyDescent="0.2"/>
    <row r="4397" ht="12" customHeight="1" x14ac:dyDescent="0.2"/>
    <row r="4398" ht="12" customHeight="1" x14ac:dyDescent="0.2"/>
    <row r="4399" ht="12" customHeight="1" x14ac:dyDescent="0.2"/>
    <row r="4400" ht="12" customHeight="1" x14ac:dyDescent="0.2"/>
    <row r="4401" ht="12" customHeight="1" x14ac:dyDescent="0.2"/>
    <row r="4402" ht="12" customHeight="1" x14ac:dyDescent="0.2"/>
    <row r="4403" ht="12" customHeight="1" x14ac:dyDescent="0.2"/>
    <row r="4404" ht="12" customHeight="1" x14ac:dyDescent="0.2"/>
    <row r="4405" ht="12" customHeight="1" x14ac:dyDescent="0.2"/>
    <row r="4406" ht="12" customHeight="1" x14ac:dyDescent="0.2"/>
    <row r="4407" ht="12" customHeight="1" x14ac:dyDescent="0.2"/>
    <row r="4408" ht="12" customHeight="1" x14ac:dyDescent="0.2"/>
    <row r="4409" ht="12" customHeight="1" x14ac:dyDescent="0.2"/>
    <row r="4410" ht="12" customHeight="1" x14ac:dyDescent="0.2"/>
    <row r="4411" ht="12" customHeight="1" x14ac:dyDescent="0.2"/>
    <row r="4412" ht="12" customHeight="1" x14ac:dyDescent="0.2"/>
    <row r="4413" ht="12" customHeight="1" x14ac:dyDescent="0.2"/>
    <row r="4414" ht="12" customHeight="1" x14ac:dyDescent="0.2"/>
    <row r="4415" ht="12" customHeight="1" x14ac:dyDescent="0.2"/>
    <row r="4416" ht="12" customHeight="1" x14ac:dyDescent="0.2"/>
    <row r="4417" ht="12" customHeight="1" x14ac:dyDescent="0.2"/>
    <row r="4418" ht="12" customHeight="1" x14ac:dyDescent="0.2"/>
    <row r="4419" ht="12" customHeight="1" x14ac:dyDescent="0.2"/>
    <row r="4420" ht="12" customHeight="1" x14ac:dyDescent="0.2"/>
    <row r="4421" ht="12" customHeight="1" x14ac:dyDescent="0.2"/>
    <row r="4422" ht="12" customHeight="1" x14ac:dyDescent="0.2"/>
    <row r="4423" ht="12" customHeight="1" x14ac:dyDescent="0.2"/>
    <row r="4424" ht="12" customHeight="1" x14ac:dyDescent="0.2"/>
    <row r="4425" ht="12" customHeight="1" x14ac:dyDescent="0.2"/>
    <row r="4426" ht="12" customHeight="1" x14ac:dyDescent="0.2"/>
    <row r="4427" ht="12" customHeight="1" x14ac:dyDescent="0.2"/>
    <row r="4428" ht="12" customHeight="1" x14ac:dyDescent="0.2"/>
    <row r="4429" ht="12" customHeight="1" x14ac:dyDescent="0.2"/>
    <row r="4430" ht="12" customHeight="1" x14ac:dyDescent="0.2"/>
    <row r="4431" ht="12" customHeight="1" x14ac:dyDescent="0.2"/>
    <row r="4432" ht="12" customHeight="1" x14ac:dyDescent="0.2"/>
    <row r="4433" ht="12" customHeight="1" x14ac:dyDescent="0.2"/>
    <row r="4434" ht="12" customHeight="1" x14ac:dyDescent="0.2"/>
    <row r="4435" ht="12" customHeight="1" x14ac:dyDescent="0.2"/>
    <row r="4436" ht="12" customHeight="1" x14ac:dyDescent="0.2"/>
    <row r="4437" ht="12" customHeight="1" x14ac:dyDescent="0.2"/>
    <row r="4438" ht="12" customHeight="1" x14ac:dyDescent="0.2"/>
    <row r="4439" ht="12" customHeight="1" x14ac:dyDescent="0.2"/>
    <row r="4440" ht="12" customHeight="1" x14ac:dyDescent="0.2"/>
    <row r="4441" ht="12" customHeight="1" x14ac:dyDescent="0.2"/>
    <row r="4442" ht="12" customHeight="1" x14ac:dyDescent="0.2"/>
    <row r="4443" ht="12" customHeight="1" x14ac:dyDescent="0.2"/>
    <row r="4444" ht="12" customHeight="1" x14ac:dyDescent="0.2"/>
    <row r="4445" ht="12" customHeight="1" x14ac:dyDescent="0.2"/>
    <row r="4446" ht="12" customHeight="1" x14ac:dyDescent="0.2"/>
    <row r="4447" ht="12" customHeight="1" x14ac:dyDescent="0.2"/>
    <row r="4448" ht="12" customHeight="1" x14ac:dyDescent="0.2"/>
    <row r="4449" ht="12" customHeight="1" x14ac:dyDescent="0.2"/>
    <row r="4450" ht="12" customHeight="1" x14ac:dyDescent="0.2"/>
    <row r="4451" ht="12" customHeight="1" x14ac:dyDescent="0.2"/>
    <row r="4452" ht="12" customHeight="1" x14ac:dyDescent="0.2"/>
    <row r="4453" ht="12" customHeight="1" x14ac:dyDescent="0.2"/>
    <row r="4454" ht="12" customHeight="1" x14ac:dyDescent="0.2"/>
    <row r="4455" ht="12" customHeight="1" x14ac:dyDescent="0.2"/>
    <row r="4456" ht="12" customHeight="1" x14ac:dyDescent="0.2"/>
    <row r="4457" ht="12" customHeight="1" x14ac:dyDescent="0.2"/>
    <row r="4458" ht="12" customHeight="1" x14ac:dyDescent="0.2"/>
    <row r="4459" ht="12" customHeight="1" x14ac:dyDescent="0.2"/>
    <row r="4460" ht="12" customHeight="1" x14ac:dyDescent="0.2"/>
    <row r="4461" ht="12" customHeight="1" x14ac:dyDescent="0.2"/>
    <row r="4462" ht="12" customHeight="1" x14ac:dyDescent="0.2"/>
    <row r="4463" ht="12" customHeight="1" x14ac:dyDescent="0.2"/>
    <row r="4464" ht="12" customHeight="1" x14ac:dyDescent="0.2"/>
    <row r="4465" ht="12" customHeight="1" x14ac:dyDescent="0.2"/>
    <row r="4466" ht="12" customHeight="1" x14ac:dyDescent="0.2"/>
    <row r="4467" ht="12" customHeight="1" x14ac:dyDescent="0.2"/>
    <row r="4468" ht="12" customHeight="1" x14ac:dyDescent="0.2"/>
    <row r="4469" ht="12" customHeight="1" x14ac:dyDescent="0.2"/>
    <row r="4470" ht="12" customHeight="1" x14ac:dyDescent="0.2"/>
    <row r="4471" ht="12" customHeight="1" x14ac:dyDescent="0.2"/>
    <row r="4472" ht="12" customHeight="1" x14ac:dyDescent="0.2"/>
    <row r="4473" ht="12" customHeight="1" x14ac:dyDescent="0.2"/>
    <row r="4474" ht="12" customHeight="1" x14ac:dyDescent="0.2"/>
    <row r="4475" ht="12" customHeight="1" x14ac:dyDescent="0.2"/>
    <row r="4476" ht="12" customHeight="1" x14ac:dyDescent="0.2"/>
    <row r="4477" ht="12" customHeight="1" x14ac:dyDescent="0.2"/>
    <row r="4478" ht="12" customHeight="1" x14ac:dyDescent="0.2"/>
    <row r="4479" ht="12" customHeight="1" x14ac:dyDescent="0.2"/>
    <row r="4480" ht="12" customHeight="1" x14ac:dyDescent="0.2"/>
    <row r="4481" ht="12" customHeight="1" x14ac:dyDescent="0.2"/>
    <row r="4482" ht="12" customHeight="1" x14ac:dyDescent="0.2"/>
    <row r="4483" ht="12" customHeight="1" x14ac:dyDescent="0.2"/>
    <row r="4484" ht="12" customHeight="1" x14ac:dyDescent="0.2"/>
    <row r="4485" ht="12" customHeight="1" x14ac:dyDescent="0.2"/>
    <row r="4486" ht="12" customHeight="1" x14ac:dyDescent="0.2"/>
    <row r="4487" ht="12" customHeight="1" x14ac:dyDescent="0.2"/>
    <row r="4488" ht="12" customHeight="1" x14ac:dyDescent="0.2"/>
    <row r="4489" ht="12" customHeight="1" x14ac:dyDescent="0.2"/>
    <row r="4490" ht="12" customHeight="1" x14ac:dyDescent="0.2"/>
    <row r="4491" ht="12" customHeight="1" x14ac:dyDescent="0.2"/>
    <row r="4492" ht="12" customHeight="1" x14ac:dyDescent="0.2"/>
    <row r="4493" ht="12" customHeight="1" x14ac:dyDescent="0.2"/>
    <row r="4494" ht="12" customHeight="1" x14ac:dyDescent="0.2"/>
    <row r="4495" ht="12" customHeight="1" x14ac:dyDescent="0.2"/>
    <row r="4496" ht="12" customHeight="1" x14ac:dyDescent="0.2"/>
    <row r="4497" ht="12" customHeight="1" x14ac:dyDescent="0.2"/>
    <row r="4498" ht="12" customHeight="1" x14ac:dyDescent="0.2"/>
    <row r="4499" ht="12" customHeight="1" x14ac:dyDescent="0.2"/>
    <row r="4500" ht="12" customHeight="1" x14ac:dyDescent="0.2"/>
    <row r="4501" ht="12" customHeight="1" x14ac:dyDescent="0.2"/>
    <row r="4502" ht="12" customHeight="1" x14ac:dyDescent="0.2"/>
    <row r="4503" ht="12" customHeight="1" x14ac:dyDescent="0.2"/>
    <row r="4504" ht="12" customHeight="1" x14ac:dyDescent="0.2"/>
    <row r="4505" ht="12" customHeight="1" x14ac:dyDescent="0.2"/>
    <row r="4506" ht="12" customHeight="1" x14ac:dyDescent="0.2"/>
    <row r="4507" ht="12" customHeight="1" x14ac:dyDescent="0.2"/>
    <row r="4508" ht="12" customHeight="1" x14ac:dyDescent="0.2"/>
    <row r="4509" ht="12" customHeight="1" x14ac:dyDescent="0.2"/>
    <row r="4510" ht="12" customHeight="1" x14ac:dyDescent="0.2"/>
    <row r="4511" ht="12" customHeight="1" x14ac:dyDescent="0.2"/>
    <row r="4512" ht="12" customHeight="1" x14ac:dyDescent="0.2"/>
    <row r="4513" ht="12" customHeight="1" x14ac:dyDescent="0.2"/>
    <row r="4514" ht="12" customHeight="1" x14ac:dyDescent="0.2"/>
    <row r="4515" ht="12" customHeight="1" x14ac:dyDescent="0.2"/>
    <row r="4516" ht="12" customHeight="1" x14ac:dyDescent="0.2"/>
    <row r="4517" ht="12" customHeight="1" x14ac:dyDescent="0.2"/>
    <row r="4518" ht="12" customHeight="1" x14ac:dyDescent="0.2"/>
    <row r="4519" ht="12" customHeight="1" x14ac:dyDescent="0.2"/>
    <row r="4520" ht="12" customHeight="1" x14ac:dyDescent="0.2"/>
    <row r="4521" ht="12" customHeight="1" x14ac:dyDescent="0.2"/>
    <row r="4522" ht="12" customHeight="1" x14ac:dyDescent="0.2"/>
    <row r="4523" ht="12" customHeight="1" x14ac:dyDescent="0.2"/>
    <row r="4524" ht="12" customHeight="1" x14ac:dyDescent="0.2"/>
    <row r="4525" ht="12" customHeight="1" x14ac:dyDescent="0.2"/>
    <row r="4526" ht="12" customHeight="1" x14ac:dyDescent="0.2"/>
    <row r="4527" ht="12" customHeight="1" x14ac:dyDescent="0.2"/>
    <row r="4528" ht="12" customHeight="1" x14ac:dyDescent="0.2"/>
    <row r="4529" ht="12" customHeight="1" x14ac:dyDescent="0.2"/>
    <row r="4530" ht="12" customHeight="1" x14ac:dyDescent="0.2"/>
    <row r="4531" ht="12" customHeight="1" x14ac:dyDescent="0.2"/>
    <row r="4532" ht="12" customHeight="1" x14ac:dyDescent="0.2"/>
    <row r="4533" ht="12" customHeight="1" x14ac:dyDescent="0.2"/>
    <row r="4534" ht="12" customHeight="1" x14ac:dyDescent="0.2"/>
    <row r="4535" ht="12" customHeight="1" x14ac:dyDescent="0.2"/>
    <row r="4536" ht="12" customHeight="1" x14ac:dyDescent="0.2"/>
    <row r="4537" ht="12" customHeight="1" x14ac:dyDescent="0.2"/>
    <row r="4538" ht="12" customHeight="1" x14ac:dyDescent="0.2"/>
    <row r="4539" ht="12" customHeight="1" x14ac:dyDescent="0.2"/>
    <row r="4540" ht="12" customHeight="1" x14ac:dyDescent="0.2"/>
    <row r="4541" ht="12" customHeight="1" x14ac:dyDescent="0.2"/>
    <row r="4542" ht="12" customHeight="1" x14ac:dyDescent="0.2"/>
    <row r="4543" ht="12" customHeight="1" x14ac:dyDescent="0.2"/>
    <row r="4544" ht="12" customHeight="1" x14ac:dyDescent="0.2"/>
    <row r="4545" ht="12" customHeight="1" x14ac:dyDescent="0.2"/>
    <row r="4546" ht="12" customHeight="1" x14ac:dyDescent="0.2"/>
    <row r="4547" ht="12" customHeight="1" x14ac:dyDescent="0.2"/>
    <row r="4548" ht="12" customHeight="1" x14ac:dyDescent="0.2"/>
    <row r="4549" ht="12" customHeight="1" x14ac:dyDescent="0.2"/>
    <row r="4550" ht="12" customHeight="1" x14ac:dyDescent="0.2"/>
    <row r="4551" ht="12" customHeight="1" x14ac:dyDescent="0.2"/>
    <row r="4552" ht="12" customHeight="1" x14ac:dyDescent="0.2"/>
    <row r="4553" ht="12" customHeight="1" x14ac:dyDescent="0.2"/>
    <row r="4554" ht="12" customHeight="1" x14ac:dyDescent="0.2"/>
    <row r="4555" ht="12" customHeight="1" x14ac:dyDescent="0.2"/>
    <row r="4556" ht="12" customHeight="1" x14ac:dyDescent="0.2"/>
    <row r="4557" ht="12" customHeight="1" x14ac:dyDescent="0.2"/>
    <row r="4558" ht="12" customHeight="1" x14ac:dyDescent="0.2"/>
    <row r="4559" ht="12" customHeight="1" x14ac:dyDescent="0.2"/>
    <row r="4560" ht="12" customHeight="1" x14ac:dyDescent="0.2"/>
    <row r="4561" ht="12" customHeight="1" x14ac:dyDescent="0.2"/>
    <row r="4562" ht="12" customHeight="1" x14ac:dyDescent="0.2"/>
    <row r="4563" ht="12" customHeight="1" x14ac:dyDescent="0.2"/>
    <row r="4564" ht="12" customHeight="1" x14ac:dyDescent="0.2"/>
    <row r="4565" ht="12" customHeight="1" x14ac:dyDescent="0.2"/>
    <row r="4566" ht="12" customHeight="1" x14ac:dyDescent="0.2"/>
    <row r="4567" ht="12" customHeight="1" x14ac:dyDescent="0.2"/>
    <row r="4568" ht="12" customHeight="1" x14ac:dyDescent="0.2"/>
    <row r="4569" ht="12" customHeight="1" x14ac:dyDescent="0.2"/>
    <row r="4570" ht="12" customHeight="1" x14ac:dyDescent="0.2"/>
    <row r="4571" ht="12" customHeight="1" x14ac:dyDescent="0.2"/>
    <row r="4572" ht="12" customHeight="1" x14ac:dyDescent="0.2"/>
    <row r="4573" ht="12" customHeight="1" x14ac:dyDescent="0.2"/>
    <row r="4574" ht="12" customHeight="1" x14ac:dyDescent="0.2"/>
    <row r="4575" ht="12" customHeight="1" x14ac:dyDescent="0.2"/>
    <row r="4576" ht="12" customHeight="1" x14ac:dyDescent="0.2"/>
    <row r="4577" ht="12" customHeight="1" x14ac:dyDescent="0.2"/>
    <row r="4578" ht="12" customHeight="1" x14ac:dyDescent="0.2"/>
    <row r="4579" ht="12" customHeight="1" x14ac:dyDescent="0.2"/>
    <row r="4580" ht="12" customHeight="1" x14ac:dyDescent="0.2"/>
    <row r="4581" ht="12" customHeight="1" x14ac:dyDescent="0.2"/>
    <row r="4582" ht="12" customHeight="1" x14ac:dyDescent="0.2"/>
    <row r="4583" ht="12" customHeight="1" x14ac:dyDescent="0.2"/>
    <row r="4584" ht="12" customHeight="1" x14ac:dyDescent="0.2"/>
    <row r="4585" ht="12" customHeight="1" x14ac:dyDescent="0.2"/>
    <row r="4586" ht="12" customHeight="1" x14ac:dyDescent="0.2"/>
    <row r="4587" ht="12" customHeight="1" x14ac:dyDescent="0.2"/>
    <row r="4588" ht="12" customHeight="1" x14ac:dyDescent="0.2"/>
    <row r="4589" ht="12" customHeight="1" x14ac:dyDescent="0.2"/>
    <row r="4590" ht="12" customHeight="1" x14ac:dyDescent="0.2"/>
    <row r="4591" ht="12" customHeight="1" x14ac:dyDescent="0.2"/>
    <row r="4592" ht="12" customHeight="1" x14ac:dyDescent="0.2"/>
    <row r="4593" ht="12" customHeight="1" x14ac:dyDescent="0.2"/>
    <row r="4594" ht="12" customHeight="1" x14ac:dyDescent="0.2"/>
    <row r="4595" ht="12" customHeight="1" x14ac:dyDescent="0.2"/>
    <row r="4596" ht="12" customHeight="1" x14ac:dyDescent="0.2"/>
    <row r="4597" ht="12" customHeight="1" x14ac:dyDescent="0.2"/>
    <row r="4598" ht="12" customHeight="1" x14ac:dyDescent="0.2"/>
    <row r="4599" ht="12" customHeight="1" x14ac:dyDescent="0.2"/>
    <row r="4600" ht="12" customHeight="1" x14ac:dyDescent="0.2"/>
    <row r="4601" ht="12" customHeight="1" x14ac:dyDescent="0.2"/>
    <row r="4602" ht="12" customHeight="1" x14ac:dyDescent="0.2"/>
    <row r="4603" ht="12" customHeight="1" x14ac:dyDescent="0.2"/>
    <row r="4604" ht="12" customHeight="1" x14ac:dyDescent="0.2"/>
    <row r="4605" ht="12" customHeight="1" x14ac:dyDescent="0.2"/>
    <row r="4606" ht="12" customHeight="1" x14ac:dyDescent="0.2"/>
    <row r="4607" ht="12" customHeight="1" x14ac:dyDescent="0.2"/>
    <row r="4608" ht="12" customHeight="1" x14ac:dyDescent="0.2"/>
    <row r="4609" ht="12" customHeight="1" x14ac:dyDescent="0.2"/>
    <row r="4610" ht="12" customHeight="1" x14ac:dyDescent="0.2"/>
    <row r="4611" ht="12" customHeight="1" x14ac:dyDescent="0.2"/>
    <row r="4612" ht="12" customHeight="1" x14ac:dyDescent="0.2"/>
    <row r="4613" ht="12" customHeight="1" x14ac:dyDescent="0.2"/>
    <row r="4614" ht="12" customHeight="1" x14ac:dyDescent="0.2"/>
    <row r="4615" ht="12" customHeight="1" x14ac:dyDescent="0.2"/>
    <row r="4616" ht="12" customHeight="1" x14ac:dyDescent="0.2"/>
    <row r="4617" ht="12" customHeight="1" x14ac:dyDescent="0.2"/>
    <row r="4618" ht="12" customHeight="1" x14ac:dyDescent="0.2"/>
    <row r="4619" ht="12" customHeight="1" x14ac:dyDescent="0.2"/>
    <row r="4620" ht="12" customHeight="1" x14ac:dyDescent="0.2"/>
    <row r="4621" ht="12" customHeight="1" x14ac:dyDescent="0.2"/>
    <row r="4622" ht="12" customHeight="1" x14ac:dyDescent="0.2"/>
    <row r="4623" ht="12" customHeight="1" x14ac:dyDescent="0.2"/>
    <row r="4624" ht="12" customHeight="1" x14ac:dyDescent="0.2"/>
    <row r="4625" ht="12" customHeight="1" x14ac:dyDescent="0.2"/>
    <row r="4626" ht="12" customHeight="1" x14ac:dyDescent="0.2"/>
    <row r="4627" ht="12" customHeight="1" x14ac:dyDescent="0.2"/>
    <row r="4628" ht="12" customHeight="1" x14ac:dyDescent="0.2"/>
    <row r="4629" ht="12" customHeight="1" x14ac:dyDescent="0.2"/>
    <row r="4630" ht="12" customHeight="1" x14ac:dyDescent="0.2"/>
    <row r="4631" ht="12" customHeight="1" x14ac:dyDescent="0.2"/>
    <row r="4632" ht="12" customHeight="1" x14ac:dyDescent="0.2"/>
    <row r="4633" ht="12" customHeight="1" x14ac:dyDescent="0.2"/>
    <row r="4634" ht="12" customHeight="1" x14ac:dyDescent="0.2"/>
    <row r="4635" ht="12" customHeight="1" x14ac:dyDescent="0.2"/>
    <row r="4636" ht="12" customHeight="1" x14ac:dyDescent="0.2"/>
    <row r="4637" ht="12" customHeight="1" x14ac:dyDescent="0.2"/>
    <row r="4638" ht="12" customHeight="1" x14ac:dyDescent="0.2"/>
    <row r="4639" ht="12" customHeight="1" x14ac:dyDescent="0.2"/>
    <row r="4640" ht="12" customHeight="1" x14ac:dyDescent="0.2"/>
    <row r="4641" ht="12" customHeight="1" x14ac:dyDescent="0.2"/>
    <row r="4642" ht="12" customHeight="1" x14ac:dyDescent="0.2"/>
    <row r="4643" ht="12" customHeight="1" x14ac:dyDescent="0.2"/>
    <row r="4644" ht="12" customHeight="1" x14ac:dyDescent="0.2"/>
    <row r="4645" ht="12" customHeight="1" x14ac:dyDescent="0.2"/>
    <row r="4646" ht="12" customHeight="1" x14ac:dyDescent="0.2"/>
    <row r="4647" ht="12" customHeight="1" x14ac:dyDescent="0.2"/>
    <row r="4648" ht="12" customHeight="1" x14ac:dyDescent="0.2"/>
    <row r="4649" ht="12" customHeight="1" x14ac:dyDescent="0.2"/>
    <row r="4650" ht="12" customHeight="1" x14ac:dyDescent="0.2"/>
    <row r="4651" ht="12" customHeight="1" x14ac:dyDescent="0.2"/>
    <row r="4652" ht="12" customHeight="1" x14ac:dyDescent="0.2"/>
    <row r="4653" ht="12" customHeight="1" x14ac:dyDescent="0.2"/>
    <row r="4654" ht="12" customHeight="1" x14ac:dyDescent="0.2"/>
    <row r="4655" ht="12" customHeight="1" x14ac:dyDescent="0.2"/>
    <row r="4656" ht="12" customHeight="1" x14ac:dyDescent="0.2"/>
    <row r="4657" ht="12" customHeight="1" x14ac:dyDescent="0.2"/>
    <row r="4658" ht="12" customHeight="1" x14ac:dyDescent="0.2"/>
    <row r="4659" ht="12" customHeight="1" x14ac:dyDescent="0.2"/>
    <row r="4660" ht="12" customHeight="1" x14ac:dyDescent="0.2"/>
    <row r="4661" ht="12" customHeight="1" x14ac:dyDescent="0.2"/>
    <row r="4662" ht="12" customHeight="1" x14ac:dyDescent="0.2"/>
    <row r="4663" ht="12" customHeight="1" x14ac:dyDescent="0.2"/>
    <row r="4664" ht="12" customHeight="1" x14ac:dyDescent="0.2"/>
    <row r="4665" ht="12" customHeight="1" x14ac:dyDescent="0.2"/>
    <row r="4666" ht="12" customHeight="1" x14ac:dyDescent="0.2"/>
    <row r="4667" ht="12" customHeight="1" x14ac:dyDescent="0.2"/>
    <row r="4668" ht="12" customHeight="1" x14ac:dyDescent="0.2"/>
    <row r="4669" ht="12" customHeight="1" x14ac:dyDescent="0.2"/>
    <row r="4670" ht="12" customHeight="1" x14ac:dyDescent="0.2"/>
    <row r="4671" ht="12" customHeight="1" x14ac:dyDescent="0.2"/>
    <row r="4672" ht="12" customHeight="1" x14ac:dyDescent="0.2"/>
    <row r="4673" ht="12" customHeight="1" x14ac:dyDescent="0.2"/>
    <row r="4674" ht="12" customHeight="1" x14ac:dyDescent="0.2"/>
    <row r="4675" ht="12" customHeight="1" x14ac:dyDescent="0.2"/>
    <row r="4676" ht="12" customHeight="1" x14ac:dyDescent="0.2"/>
    <row r="4677" ht="12" customHeight="1" x14ac:dyDescent="0.2"/>
    <row r="4678" ht="12" customHeight="1" x14ac:dyDescent="0.2"/>
    <row r="4679" ht="12" customHeight="1" x14ac:dyDescent="0.2"/>
    <row r="4680" ht="12" customHeight="1" x14ac:dyDescent="0.2"/>
    <row r="4681" ht="12" customHeight="1" x14ac:dyDescent="0.2"/>
    <row r="4682" ht="12" customHeight="1" x14ac:dyDescent="0.2"/>
    <row r="4683" ht="12" customHeight="1" x14ac:dyDescent="0.2"/>
    <row r="4684" ht="12" customHeight="1" x14ac:dyDescent="0.2"/>
    <row r="4685" ht="12" customHeight="1" x14ac:dyDescent="0.2"/>
    <row r="4686" ht="12" customHeight="1" x14ac:dyDescent="0.2"/>
    <row r="4687" ht="12" customHeight="1" x14ac:dyDescent="0.2"/>
    <row r="4688" ht="12" customHeight="1" x14ac:dyDescent="0.2"/>
    <row r="4689" ht="12" customHeight="1" x14ac:dyDescent="0.2"/>
    <row r="4690" ht="12" customHeight="1" x14ac:dyDescent="0.2"/>
    <row r="4691" ht="12" customHeight="1" x14ac:dyDescent="0.2"/>
    <row r="4692" ht="12" customHeight="1" x14ac:dyDescent="0.2"/>
    <row r="4693" ht="12" customHeight="1" x14ac:dyDescent="0.2"/>
    <row r="4694" ht="12" customHeight="1" x14ac:dyDescent="0.2"/>
    <row r="4695" ht="12" customHeight="1" x14ac:dyDescent="0.2"/>
    <row r="4696" ht="12" customHeight="1" x14ac:dyDescent="0.2"/>
    <row r="4697" ht="12" customHeight="1" x14ac:dyDescent="0.2"/>
    <row r="4698" ht="12" customHeight="1" x14ac:dyDescent="0.2"/>
    <row r="4699" ht="12" customHeight="1" x14ac:dyDescent="0.2"/>
    <row r="4700" ht="12" customHeight="1" x14ac:dyDescent="0.2"/>
    <row r="4701" ht="12" customHeight="1" x14ac:dyDescent="0.2"/>
    <row r="4702" ht="12" customHeight="1" x14ac:dyDescent="0.2"/>
    <row r="4703" ht="12" customHeight="1" x14ac:dyDescent="0.2"/>
    <row r="4704" ht="12" customHeight="1" x14ac:dyDescent="0.2"/>
    <row r="4705" ht="12" customHeight="1" x14ac:dyDescent="0.2"/>
    <row r="4706" ht="12" customHeight="1" x14ac:dyDescent="0.2"/>
    <row r="4707" ht="12" customHeight="1" x14ac:dyDescent="0.2"/>
    <row r="4708" ht="12" customHeight="1" x14ac:dyDescent="0.2"/>
    <row r="4709" ht="12" customHeight="1" x14ac:dyDescent="0.2"/>
    <row r="4710" ht="12" customHeight="1" x14ac:dyDescent="0.2"/>
    <row r="4711" ht="12" customHeight="1" x14ac:dyDescent="0.2"/>
    <row r="4712" ht="12" customHeight="1" x14ac:dyDescent="0.2"/>
    <row r="4713" ht="12" customHeight="1" x14ac:dyDescent="0.2"/>
    <row r="4714" ht="12" customHeight="1" x14ac:dyDescent="0.2"/>
    <row r="4715" ht="12" customHeight="1" x14ac:dyDescent="0.2"/>
    <row r="4716" ht="12" customHeight="1" x14ac:dyDescent="0.2"/>
    <row r="4717" ht="12" customHeight="1" x14ac:dyDescent="0.2"/>
    <row r="4718" ht="12" customHeight="1" x14ac:dyDescent="0.2"/>
    <row r="4719" ht="12" customHeight="1" x14ac:dyDescent="0.2"/>
    <row r="4720" ht="12" customHeight="1" x14ac:dyDescent="0.2"/>
    <row r="4721" ht="12" customHeight="1" x14ac:dyDescent="0.2"/>
    <row r="4722" ht="12" customHeight="1" x14ac:dyDescent="0.2"/>
    <row r="4723" ht="12" customHeight="1" x14ac:dyDescent="0.2"/>
    <row r="4724" ht="12" customHeight="1" x14ac:dyDescent="0.2"/>
    <row r="4725" ht="12" customHeight="1" x14ac:dyDescent="0.2"/>
    <row r="4726" ht="12" customHeight="1" x14ac:dyDescent="0.2"/>
    <row r="4727" ht="12" customHeight="1" x14ac:dyDescent="0.2"/>
    <row r="4728" ht="12" customHeight="1" x14ac:dyDescent="0.2"/>
    <row r="4729" ht="12" customHeight="1" x14ac:dyDescent="0.2"/>
    <row r="4730" ht="12" customHeight="1" x14ac:dyDescent="0.2"/>
    <row r="4731" ht="12" customHeight="1" x14ac:dyDescent="0.2"/>
    <row r="4732" ht="12" customHeight="1" x14ac:dyDescent="0.2"/>
    <row r="4733" ht="12" customHeight="1" x14ac:dyDescent="0.2"/>
    <row r="4734" ht="12" customHeight="1" x14ac:dyDescent="0.2"/>
    <row r="4735" ht="12" customHeight="1" x14ac:dyDescent="0.2"/>
    <row r="4736" ht="12" customHeight="1" x14ac:dyDescent="0.2"/>
    <row r="4737" ht="12" customHeight="1" x14ac:dyDescent="0.2"/>
    <row r="4738" ht="12" customHeight="1" x14ac:dyDescent="0.2"/>
    <row r="4739" ht="12" customHeight="1" x14ac:dyDescent="0.2"/>
    <row r="4740" ht="12" customHeight="1" x14ac:dyDescent="0.2"/>
    <row r="4741" ht="12" customHeight="1" x14ac:dyDescent="0.2"/>
    <row r="4742" ht="12" customHeight="1" x14ac:dyDescent="0.2"/>
    <row r="4743" ht="12" customHeight="1" x14ac:dyDescent="0.2"/>
    <row r="4744" ht="12" customHeight="1" x14ac:dyDescent="0.2"/>
    <row r="4745" ht="12" customHeight="1" x14ac:dyDescent="0.2"/>
    <row r="4746" ht="12" customHeight="1" x14ac:dyDescent="0.2"/>
    <row r="4747" ht="12" customHeight="1" x14ac:dyDescent="0.2"/>
    <row r="4748" ht="12" customHeight="1" x14ac:dyDescent="0.2"/>
    <row r="4749" ht="12" customHeight="1" x14ac:dyDescent="0.2"/>
    <row r="4750" ht="12" customHeight="1" x14ac:dyDescent="0.2"/>
    <row r="4751" ht="12" customHeight="1" x14ac:dyDescent="0.2"/>
    <row r="4752" ht="12" customHeight="1" x14ac:dyDescent="0.2"/>
    <row r="4753" ht="12" customHeight="1" x14ac:dyDescent="0.2"/>
    <row r="4754" ht="12" customHeight="1" x14ac:dyDescent="0.2"/>
    <row r="4755" ht="12" customHeight="1" x14ac:dyDescent="0.2"/>
    <row r="4756" ht="12" customHeight="1" x14ac:dyDescent="0.2"/>
    <row r="4757" ht="12" customHeight="1" x14ac:dyDescent="0.2"/>
    <row r="4758" ht="12" customHeight="1" x14ac:dyDescent="0.2"/>
    <row r="4759" ht="12" customHeight="1" x14ac:dyDescent="0.2"/>
    <row r="4760" ht="12" customHeight="1" x14ac:dyDescent="0.2"/>
    <row r="4761" ht="12" customHeight="1" x14ac:dyDescent="0.2"/>
    <row r="4762" ht="12" customHeight="1" x14ac:dyDescent="0.2"/>
    <row r="4763" ht="12" customHeight="1" x14ac:dyDescent="0.2"/>
    <row r="4764" ht="12" customHeight="1" x14ac:dyDescent="0.2"/>
    <row r="4765" ht="12" customHeight="1" x14ac:dyDescent="0.2"/>
    <row r="4766" ht="12" customHeight="1" x14ac:dyDescent="0.2"/>
    <row r="4767" ht="12" customHeight="1" x14ac:dyDescent="0.2"/>
    <row r="4768" ht="12" customHeight="1" x14ac:dyDescent="0.2"/>
    <row r="4769" ht="12" customHeight="1" x14ac:dyDescent="0.2"/>
    <row r="4770" ht="12" customHeight="1" x14ac:dyDescent="0.2"/>
    <row r="4771" ht="12" customHeight="1" x14ac:dyDescent="0.2"/>
    <row r="4772" ht="12" customHeight="1" x14ac:dyDescent="0.2"/>
    <row r="4773" ht="12" customHeight="1" x14ac:dyDescent="0.2"/>
    <row r="4774" ht="12" customHeight="1" x14ac:dyDescent="0.2"/>
    <row r="4775" ht="12" customHeight="1" x14ac:dyDescent="0.2"/>
    <row r="4776" ht="12" customHeight="1" x14ac:dyDescent="0.2"/>
    <row r="4777" ht="12" customHeight="1" x14ac:dyDescent="0.2"/>
    <row r="4778" ht="12" customHeight="1" x14ac:dyDescent="0.2"/>
    <row r="4779" ht="12" customHeight="1" x14ac:dyDescent="0.2"/>
    <row r="4780" ht="12" customHeight="1" x14ac:dyDescent="0.2"/>
    <row r="4781" ht="12" customHeight="1" x14ac:dyDescent="0.2"/>
    <row r="4782" ht="12" customHeight="1" x14ac:dyDescent="0.2"/>
    <row r="4783" ht="12" customHeight="1" x14ac:dyDescent="0.2"/>
    <row r="4784" ht="12" customHeight="1" x14ac:dyDescent="0.2"/>
    <row r="4785" ht="12" customHeight="1" x14ac:dyDescent="0.2"/>
    <row r="4786" ht="12" customHeight="1" x14ac:dyDescent="0.2"/>
    <row r="4787" ht="12" customHeight="1" x14ac:dyDescent="0.2"/>
    <row r="4788" ht="12" customHeight="1" x14ac:dyDescent="0.2"/>
    <row r="4789" ht="12" customHeight="1" x14ac:dyDescent="0.2"/>
    <row r="4790" ht="12" customHeight="1" x14ac:dyDescent="0.2"/>
    <row r="4791" ht="12" customHeight="1" x14ac:dyDescent="0.2"/>
    <row r="4792" ht="12" customHeight="1" x14ac:dyDescent="0.2"/>
    <row r="4793" ht="12" customHeight="1" x14ac:dyDescent="0.2"/>
    <row r="4794" ht="12" customHeight="1" x14ac:dyDescent="0.2"/>
    <row r="4795" ht="12" customHeight="1" x14ac:dyDescent="0.2"/>
    <row r="4796" ht="12" customHeight="1" x14ac:dyDescent="0.2"/>
    <row r="4797" ht="12" customHeight="1" x14ac:dyDescent="0.2"/>
    <row r="4798" ht="12" customHeight="1" x14ac:dyDescent="0.2"/>
    <row r="4799" ht="12" customHeight="1" x14ac:dyDescent="0.2"/>
    <row r="4800" ht="12" customHeight="1" x14ac:dyDescent="0.2"/>
    <row r="4801" ht="12" customHeight="1" x14ac:dyDescent="0.2"/>
    <row r="4802" ht="12" customHeight="1" x14ac:dyDescent="0.2"/>
    <row r="4803" ht="12" customHeight="1" x14ac:dyDescent="0.2"/>
    <row r="4804" ht="12" customHeight="1" x14ac:dyDescent="0.2"/>
    <row r="4805" ht="12" customHeight="1" x14ac:dyDescent="0.2"/>
    <row r="4806" ht="12" customHeight="1" x14ac:dyDescent="0.2"/>
    <row r="4807" ht="12" customHeight="1" x14ac:dyDescent="0.2"/>
    <row r="4808" ht="12" customHeight="1" x14ac:dyDescent="0.2"/>
    <row r="4809" ht="12" customHeight="1" x14ac:dyDescent="0.2"/>
    <row r="4810" ht="12" customHeight="1" x14ac:dyDescent="0.2"/>
    <row r="4811" ht="12" customHeight="1" x14ac:dyDescent="0.2"/>
    <row r="4812" ht="12" customHeight="1" x14ac:dyDescent="0.2"/>
    <row r="4813" ht="12" customHeight="1" x14ac:dyDescent="0.2"/>
    <row r="4814" ht="12" customHeight="1" x14ac:dyDescent="0.2"/>
    <row r="4815" ht="12" customHeight="1" x14ac:dyDescent="0.2"/>
    <row r="4816" ht="12" customHeight="1" x14ac:dyDescent="0.2"/>
    <row r="4817" ht="12" customHeight="1" x14ac:dyDescent="0.2"/>
    <row r="4818" ht="12" customHeight="1" x14ac:dyDescent="0.2"/>
    <row r="4819" ht="12" customHeight="1" x14ac:dyDescent="0.2"/>
    <row r="4820" ht="12" customHeight="1" x14ac:dyDescent="0.2"/>
    <row r="4821" ht="12" customHeight="1" x14ac:dyDescent="0.2"/>
    <row r="4822" ht="12" customHeight="1" x14ac:dyDescent="0.2"/>
    <row r="4823" ht="12" customHeight="1" x14ac:dyDescent="0.2"/>
    <row r="4824" ht="12" customHeight="1" x14ac:dyDescent="0.2"/>
    <row r="4825" ht="12" customHeight="1" x14ac:dyDescent="0.2"/>
    <row r="4826" ht="12" customHeight="1" x14ac:dyDescent="0.2"/>
    <row r="4827" ht="12" customHeight="1" x14ac:dyDescent="0.2"/>
    <row r="4828" ht="12" customHeight="1" x14ac:dyDescent="0.2"/>
    <row r="4829" ht="12" customHeight="1" x14ac:dyDescent="0.2"/>
    <row r="4830" ht="12" customHeight="1" x14ac:dyDescent="0.2"/>
    <row r="4831" ht="12" customHeight="1" x14ac:dyDescent="0.2"/>
    <row r="4832" ht="12" customHeight="1" x14ac:dyDescent="0.2"/>
    <row r="4833" ht="12" customHeight="1" x14ac:dyDescent="0.2"/>
    <row r="4834" ht="12" customHeight="1" x14ac:dyDescent="0.2"/>
    <row r="4835" ht="12" customHeight="1" x14ac:dyDescent="0.2"/>
    <row r="4836" ht="12" customHeight="1" x14ac:dyDescent="0.2"/>
    <row r="4837" ht="12" customHeight="1" x14ac:dyDescent="0.2"/>
    <row r="4838" ht="12" customHeight="1" x14ac:dyDescent="0.2"/>
    <row r="4839" ht="12" customHeight="1" x14ac:dyDescent="0.2"/>
    <row r="4840" ht="12" customHeight="1" x14ac:dyDescent="0.2"/>
    <row r="4841" ht="12" customHeight="1" x14ac:dyDescent="0.2"/>
    <row r="4842" ht="12" customHeight="1" x14ac:dyDescent="0.2"/>
    <row r="4843" ht="12" customHeight="1" x14ac:dyDescent="0.2"/>
    <row r="4844" ht="12" customHeight="1" x14ac:dyDescent="0.2"/>
    <row r="4845" ht="12" customHeight="1" x14ac:dyDescent="0.2"/>
    <row r="4846" ht="12" customHeight="1" x14ac:dyDescent="0.2"/>
    <row r="4847" ht="12" customHeight="1" x14ac:dyDescent="0.2"/>
    <row r="4848" ht="12" customHeight="1" x14ac:dyDescent="0.2"/>
    <row r="4849" ht="12" customHeight="1" x14ac:dyDescent="0.2"/>
    <row r="4850" ht="12" customHeight="1" x14ac:dyDescent="0.2"/>
    <row r="4851" ht="12" customHeight="1" x14ac:dyDescent="0.2"/>
    <row r="4852" ht="12" customHeight="1" x14ac:dyDescent="0.2"/>
    <row r="4853" ht="12" customHeight="1" x14ac:dyDescent="0.2"/>
    <row r="4854" ht="12" customHeight="1" x14ac:dyDescent="0.2"/>
    <row r="4855" ht="12" customHeight="1" x14ac:dyDescent="0.2"/>
    <row r="4856" ht="12" customHeight="1" x14ac:dyDescent="0.2"/>
    <row r="4857" ht="12" customHeight="1" x14ac:dyDescent="0.2"/>
    <row r="4858" ht="12" customHeight="1" x14ac:dyDescent="0.2"/>
    <row r="4859" ht="12" customHeight="1" x14ac:dyDescent="0.2"/>
    <row r="4860" ht="12" customHeight="1" x14ac:dyDescent="0.2"/>
    <row r="4861" ht="12" customHeight="1" x14ac:dyDescent="0.2"/>
    <row r="4862" ht="12" customHeight="1" x14ac:dyDescent="0.2"/>
    <row r="4863" ht="12" customHeight="1" x14ac:dyDescent="0.2"/>
    <row r="4864" ht="12" customHeight="1" x14ac:dyDescent="0.2"/>
    <row r="4865" ht="12" customHeight="1" x14ac:dyDescent="0.2"/>
    <row r="4866" ht="12" customHeight="1" x14ac:dyDescent="0.2"/>
    <row r="4867" ht="12" customHeight="1" x14ac:dyDescent="0.2"/>
    <row r="4868" ht="12" customHeight="1" x14ac:dyDescent="0.2"/>
    <row r="4869" ht="12" customHeight="1" x14ac:dyDescent="0.2"/>
    <row r="4870" ht="12" customHeight="1" x14ac:dyDescent="0.2"/>
    <row r="4871" ht="12" customHeight="1" x14ac:dyDescent="0.2"/>
    <row r="4872" ht="12" customHeight="1" x14ac:dyDescent="0.2"/>
    <row r="4873" ht="12" customHeight="1" x14ac:dyDescent="0.2"/>
    <row r="4874" ht="12" customHeight="1" x14ac:dyDescent="0.2"/>
    <row r="4875" ht="12" customHeight="1" x14ac:dyDescent="0.2"/>
    <row r="4876" ht="12" customHeight="1" x14ac:dyDescent="0.2"/>
    <row r="4877" ht="12" customHeight="1" x14ac:dyDescent="0.2"/>
    <row r="4878" ht="12" customHeight="1" x14ac:dyDescent="0.2"/>
    <row r="4879" ht="12" customHeight="1" x14ac:dyDescent="0.2"/>
    <row r="4880" ht="12" customHeight="1" x14ac:dyDescent="0.2"/>
    <row r="4881" ht="12" customHeight="1" x14ac:dyDescent="0.2"/>
    <row r="4882" ht="12" customHeight="1" x14ac:dyDescent="0.2"/>
    <row r="4883" ht="12" customHeight="1" x14ac:dyDescent="0.2"/>
    <row r="4884" ht="12" customHeight="1" x14ac:dyDescent="0.2"/>
    <row r="4885" ht="12" customHeight="1" x14ac:dyDescent="0.2"/>
    <row r="4886" ht="12" customHeight="1" x14ac:dyDescent="0.2"/>
    <row r="4887" ht="12" customHeight="1" x14ac:dyDescent="0.2"/>
    <row r="4888" ht="12" customHeight="1" x14ac:dyDescent="0.2"/>
    <row r="4889" ht="12" customHeight="1" x14ac:dyDescent="0.2"/>
    <row r="4890" ht="12" customHeight="1" x14ac:dyDescent="0.2"/>
    <row r="4891" ht="12" customHeight="1" x14ac:dyDescent="0.2"/>
    <row r="4892" ht="12" customHeight="1" x14ac:dyDescent="0.2"/>
    <row r="4893" ht="12" customHeight="1" x14ac:dyDescent="0.2"/>
    <row r="4894" ht="12" customHeight="1" x14ac:dyDescent="0.2"/>
    <row r="4895" ht="12" customHeight="1" x14ac:dyDescent="0.2"/>
    <row r="4896" ht="12" customHeight="1" x14ac:dyDescent="0.2"/>
    <row r="4897" ht="12" customHeight="1" x14ac:dyDescent="0.2"/>
    <row r="4898" ht="12" customHeight="1" x14ac:dyDescent="0.2"/>
    <row r="4899" ht="12" customHeight="1" x14ac:dyDescent="0.2"/>
    <row r="4900" ht="12" customHeight="1" x14ac:dyDescent="0.2"/>
    <row r="4901" ht="12" customHeight="1" x14ac:dyDescent="0.2"/>
    <row r="4902" ht="12" customHeight="1" x14ac:dyDescent="0.2"/>
    <row r="4903" ht="12" customHeight="1" x14ac:dyDescent="0.2"/>
    <row r="4904" ht="12" customHeight="1" x14ac:dyDescent="0.2"/>
    <row r="4905" ht="12" customHeight="1" x14ac:dyDescent="0.2"/>
    <row r="4906" ht="12" customHeight="1" x14ac:dyDescent="0.2"/>
    <row r="4907" ht="12" customHeight="1" x14ac:dyDescent="0.2"/>
    <row r="4908" ht="12" customHeight="1" x14ac:dyDescent="0.2"/>
    <row r="4909" ht="12" customHeight="1" x14ac:dyDescent="0.2"/>
    <row r="4910" ht="12" customHeight="1" x14ac:dyDescent="0.2"/>
    <row r="4911" ht="12" customHeight="1" x14ac:dyDescent="0.2"/>
    <row r="4912" ht="12" customHeight="1" x14ac:dyDescent="0.2"/>
    <row r="4913" ht="12" customHeight="1" x14ac:dyDescent="0.2"/>
    <row r="4914" ht="12" customHeight="1" x14ac:dyDescent="0.2"/>
    <row r="4915" ht="12" customHeight="1" x14ac:dyDescent="0.2"/>
    <row r="4916" ht="12" customHeight="1" x14ac:dyDescent="0.2"/>
    <row r="4917" ht="12" customHeight="1" x14ac:dyDescent="0.2"/>
    <row r="4918" ht="12" customHeight="1" x14ac:dyDescent="0.2"/>
    <row r="4919" ht="12" customHeight="1" x14ac:dyDescent="0.2"/>
    <row r="4920" ht="12" customHeight="1" x14ac:dyDescent="0.2"/>
    <row r="4921" ht="12" customHeight="1" x14ac:dyDescent="0.2"/>
    <row r="4922" ht="12" customHeight="1" x14ac:dyDescent="0.2"/>
    <row r="4923" ht="12" customHeight="1" x14ac:dyDescent="0.2"/>
    <row r="4924" ht="12" customHeight="1" x14ac:dyDescent="0.2"/>
    <row r="4925" ht="12" customHeight="1" x14ac:dyDescent="0.2"/>
    <row r="4926" ht="12" customHeight="1" x14ac:dyDescent="0.2"/>
    <row r="4927" ht="12" customHeight="1" x14ac:dyDescent="0.2"/>
    <row r="4928" ht="12" customHeight="1" x14ac:dyDescent="0.2"/>
    <row r="4929" ht="12" customHeight="1" x14ac:dyDescent="0.2"/>
    <row r="4930" ht="12" customHeight="1" x14ac:dyDescent="0.2"/>
    <row r="4931" ht="12" customHeight="1" x14ac:dyDescent="0.2"/>
    <row r="4932" ht="12" customHeight="1" x14ac:dyDescent="0.2"/>
    <row r="4933" ht="12" customHeight="1" x14ac:dyDescent="0.2"/>
    <row r="4934" ht="12" customHeight="1" x14ac:dyDescent="0.2"/>
    <row r="4935" ht="12" customHeight="1" x14ac:dyDescent="0.2"/>
    <row r="4936" ht="12" customHeight="1" x14ac:dyDescent="0.2"/>
    <row r="4937" ht="12" customHeight="1" x14ac:dyDescent="0.2"/>
    <row r="4938" ht="12" customHeight="1" x14ac:dyDescent="0.2"/>
    <row r="4939" ht="12" customHeight="1" x14ac:dyDescent="0.2"/>
    <row r="4940" ht="12" customHeight="1" x14ac:dyDescent="0.2"/>
    <row r="4941" ht="12" customHeight="1" x14ac:dyDescent="0.2"/>
    <row r="4942" ht="12" customHeight="1" x14ac:dyDescent="0.2"/>
    <row r="4943" ht="12" customHeight="1" x14ac:dyDescent="0.2"/>
    <row r="4944" ht="12" customHeight="1" x14ac:dyDescent="0.2"/>
    <row r="4945" ht="12" customHeight="1" x14ac:dyDescent="0.2"/>
    <row r="4946" ht="12" customHeight="1" x14ac:dyDescent="0.2"/>
    <row r="4947" ht="12" customHeight="1" x14ac:dyDescent="0.2"/>
    <row r="4948" ht="12" customHeight="1" x14ac:dyDescent="0.2"/>
    <row r="4949" ht="12" customHeight="1" x14ac:dyDescent="0.2"/>
    <row r="4950" ht="12" customHeight="1" x14ac:dyDescent="0.2"/>
    <row r="4951" ht="12" customHeight="1" x14ac:dyDescent="0.2"/>
    <row r="4952" ht="12" customHeight="1" x14ac:dyDescent="0.2"/>
    <row r="4953" ht="12" customHeight="1" x14ac:dyDescent="0.2"/>
    <row r="4954" ht="12" customHeight="1" x14ac:dyDescent="0.2"/>
    <row r="4955" ht="12" customHeight="1" x14ac:dyDescent="0.2"/>
    <row r="4956" ht="12" customHeight="1" x14ac:dyDescent="0.2"/>
    <row r="4957" ht="12" customHeight="1" x14ac:dyDescent="0.2"/>
    <row r="4958" ht="12" customHeight="1" x14ac:dyDescent="0.2"/>
    <row r="4959" ht="12" customHeight="1" x14ac:dyDescent="0.2"/>
    <row r="4960" ht="12" customHeight="1" x14ac:dyDescent="0.2"/>
    <row r="4961" ht="12" customHeight="1" x14ac:dyDescent="0.2"/>
    <row r="4962" ht="12" customHeight="1" x14ac:dyDescent="0.2"/>
    <row r="4963" ht="12" customHeight="1" x14ac:dyDescent="0.2"/>
    <row r="4964" ht="12" customHeight="1" x14ac:dyDescent="0.2"/>
    <row r="4965" ht="12" customHeight="1" x14ac:dyDescent="0.2"/>
    <row r="4966" ht="12" customHeight="1" x14ac:dyDescent="0.2"/>
    <row r="4967" ht="12" customHeight="1" x14ac:dyDescent="0.2"/>
    <row r="4968" ht="12" customHeight="1" x14ac:dyDescent="0.2"/>
    <row r="4969" ht="12" customHeight="1" x14ac:dyDescent="0.2"/>
    <row r="4970" ht="12" customHeight="1" x14ac:dyDescent="0.2"/>
    <row r="4971" ht="12" customHeight="1" x14ac:dyDescent="0.2"/>
    <row r="4972" ht="12" customHeight="1" x14ac:dyDescent="0.2"/>
    <row r="4973" ht="12" customHeight="1" x14ac:dyDescent="0.2"/>
    <row r="4974" ht="12" customHeight="1" x14ac:dyDescent="0.2"/>
    <row r="4975" ht="12" customHeight="1" x14ac:dyDescent="0.2"/>
    <row r="4976" ht="12" customHeight="1" x14ac:dyDescent="0.2"/>
    <row r="4977" ht="12" customHeight="1" x14ac:dyDescent="0.2"/>
    <row r="4978" ht="12" customHeight="1" x14ac:dyDescent="0.2"/>
    <row r="4979" ht="12" customHeight="1" x14ac:dyDescent="0.2"/>
    <row r="4980" ht="12" customHeight="1" x14ac:dyDescent="0.2"/>
    <row r="4981" ht="12" customHeight="1" x14ac:dyDescent="0.2"/>
    <row r="4982" ht="12" customHeight="1" x14ac:dyDescent="0.2"/>
    <row r="4983" ht="12" customHeight="1" x14ac:dyDescent="0.2"/>
    <row r="4984" ht="12" customHeight="1" x14ac:dyDescent="0.2"/>
    <row r="4985" ht="12" customHeight="1" x14ac:dyDescent="0.2"/>
    <row r="4986" ht="12" customHeight="1" x14ac:dyDescent="0.2"/>
    <row r="4987" ht="12" customHeight="1" x14ac:dyDescent="0.2"/>
    <row r="4988" ht="12" customHeight="1" x14ac:dyDescent="0.2"/>
    <row r="4989" ht="12" customHeight="1" x14ac:dyDescent="0.2"/>
    <row r="4990" ht="12" customHeight="1" x14ac:dyDescent="0.2"/>
    <row r="4991" ht="12" customHeight="1" x14ac:dyDescent="0.2"/>
    <row r="4992" ht="12" customHeight="1" x14ac:dyDescent="0.2"/>
    <row r="4993" ht="12" customHeight="1" x14ac:dyDescent="0.2"/>
    <row r="4994" ht="12" customHeight="1" x14ac:dyDescent="0.2"/>
    <row r="4995" ht="12" customHeight="1" x14ac:dyDescent="0.2"/>
    <row r="4996" ht="12" customHeight="1" x14ac:dyDescent="0.2"/>
    <row r="4997" ht="12" customHeight="1" x14ac:dyDescent="0.2"/>
    <row r="4998" ht="12" customHeight="1" x14ac:dyDescent="0.2"/>
    <row r="4999" ht="12" customHeight="1" x14ac:dyDescent="0.2"/>
    <row r="5000" ht="12" customHeight="1" x14ac:dyDescent="0.2"/>
    <row r="5001" ht="12" customHeight="1" x14ac:dyDescent="0.2"/>
    <row r="5002" ht="12" customHeight="1" x14ac:dyDescent="0.2"/>
    <row r="5003" ht="12" customHeight="1" x14ac:dyDescent="0.2"/>
    <row r="5004" ht="12" customHeight="1" x14ac:dyDescent="0.2"/>
    <row r="5005" ht="12" customHeight="1" x14ac:dyDescent="0.2"/>
    <row r="5006" ht="12" customHeight="1" x14ac:dyDescent="0.2"/>
    <row r="5007" ht="12" customHeight="1" x14ac:dyDescent="0.2"/>
    <row r="5008" ht="12" customHeight="1" x14ac:dyDescent="0.2"/>
    <row r="5009" ht="12" customHeight="1" x14ac:dyDescent="0.2"/>
    <row r="5010" ht="12" customHeight="1" x14ac:dyDescent="0.2"/>
    <row r="5011" ht="12" customHeight="1" x14ac:dyDescent="0.2"/>
    <row r="5012" ht="12" customHeight="1" x14ac:dyDescent="0.2"/>
    <row r="5013" ht="12" customHeight="1" x14ac:dyDescent="0.2"/>
    <row r="5014" ht="12" customHeight="1" x14ac:dyDescent="0.2"/>
    <row r="5015" ht="12" customHeight="1" x14ac:dyDescent="0.2"/>
    <row r="5016" ht="12" customHeight="1" x14ac:dyDescent="0.2"/>
    <row r="5017" ht="12" customHeight="1" x14ac:dyDescent="0.2"/>
    <row r="5018" ht="12" customHeight="1" x14ac:dyDescent="0.2"/>
    <row r="5019" ht="12" customHeight="1" x14ac:dyDescent="0.2"/>
    <row r="5020" ht="12" customHeight="1" x14ac:dyDescent="0.2"/>
    <row r="5021" ht="12" customHeight="1" x14ac:dyDescent="0.2"/>
    <row r="5022" ht="12" customHeight="1" x14ac:dyDescent="0.2"/>
    <row r="5023" ht="12" customHeight="1" x14ac:dyDescent="0.2"/>
    <row r="5024" ht="12" customHeight="1" x14ac:dyDescent="0.2"/>
    <row r="5025" ht="12" customHeight="1" x14ac:dyDescent="0.2"/>
    <row r="5026" ht="12" customHeight="1" x14ac:dyDescent="0.2"/>
    <row r="5027" ht="12" customHeight="1" x14ac:dyDescent="0.2"/>
    <row r="5028" ht="12" customHeight="1" x14ac:dyDescent="0.2"/>
    <row r="5029" ht="12" customHeight="1" x14ac:dyDescent="0.2"/>
    <row r="5030" ht="12" customHeight="1" x14ac:dyDescent="0.2"/>
    <row r="5031" ht="12" customHeight="1" x14ac:dyDescent="0.2"/>
    <row r="5032" ht="12" customHeight="1" x14ac:dyDescent="0.2"/>
    <row r="5033" ht="12" customHeight="1" x14ac:dyDescent="0.2"/>
    <row r="5034" ht="12" customHeight="1" x14ac:dyDescent="0.2"/>
    <row r="5035" ht="12" customHeight="1" x14ac:dyDescent="0.2"/>
    <row r="5036" ht="12" customHeight="1" x14ac:dyDescent="0.2"/>
    <row r="5037" ht="12" customHeight="1" x14ac:dyDescent="0.2"/>
    <row r="5038" ht="12" customHeight="1" x14ac:dyDescent="0.2"/>
    <row r="5039" ht="12" customHeight="1" x14ac:dyDescent="0.2"/>
    <row r="5040" ht="12" customHeight="1" x14ac:dyDescent="0.2"/>
    <row r="5041" ht="12" customHeight="1" x14ac:dyDescent="0.2"/>
    <row r="5042" ht="12" customHeight="1" x14ac:dyDescent="0.2"/>
    <row r="5043" ht="12" customHeight="1" x14ac:dyDescent="0.2"/>
    <row r="5044" ht="12" customHeight="1" x14ac:dyDescent="0.2"/>
    <row r="5045" ht="12" customHeight="1" x14ac:dyDescent="0.2"/>
    <row r="5046" ht="12" customHeight="1" x14ac:dyDescent="0.2"/>
    <row r="5047" ht="12" customHeight="1" x14ac:dyDescent="0.2"/>
    <row r="5048" ht="12" customHeight="1" x14ac:dyDescent="0.2"/>
    <row r="5049" ht="12" customHeight="1" x14ac:dyDescent="0.2"/>
    <row r="5050" ht="12" customHeight="1" x14ac:dyDescent="0.2"/>
    <row r="5051" ht="12" customHeight="1" x14ac:dyDescent="0.2"/>
    <row r="5052" ht="12" customHeight="1" x14ac:dyDescent="0.2"/>
    <row r="5053" ht="12" customHeight="1" x14ac:dyDescent="0.2"/>
    <row r="5054" ht="12" customHeight="1" x14ac:dyDescent="0.2"/>
    <row r="5055" ht="12" customHeight="1" x14ac:dyDescent="0.2"/>
    <row r="5056" ht="12" customHeight="1" x14ac:dyDescent="0.2"/>
    <row r="5057" ht="12" customHeight="1" x14ac:dyDescent="0.2"/>
    <row r="5058" ht="12" customHeight="1" x14ac:dyDescent="0.2"/>
    <row r="5059" ht="12" customHeight="1" x14ac:dyDescent="0.2"/>
    <row r="5060" ht="12" customHeight="1" x14ac:dyDescent="0.2"/>
    <row r="5061" ht="12" customHeight="1" x14ac:dyDescent="0.2"/>
    <row r="5062" ht="12" customHeight="1" x14ac:dyDescent="0.2"/>
    <row r="5063" ht="12" customHeight="1" x14ac:dyDescent="0.2"/>
    <row r="5064" ht="12" customHeight="1" x14ac:dyDescent="0.2"/>
    <row r="5065" ht="12" customHeight="1" x14ac:dyDescent="0.2"/>
    <row r="5066" ht="12" customHeight="1" x14ac:dyDescent="0.2"/>
    <row r="5067" ht="12" customHeight="1" x14ac:dyDescent="0.2"/>
    <row r="5068" ht="12" customHeight="1" x14ac:dyDescent="0.2"/>
    <row r="5069" ht="12" customHeight="1" x14ac:dyDescent="0.2"/>
    <row r="5070" ht="12" customHeight="1" x14ac:dyDescent="0.2"/>
    <row r="5071" ht="12" customHeight="1" x14ac:dyDescent="0.2"/>
    <row r="5072" ht="12" customHeight="1" x14ac:dyDescent="0.2"/>
    <row r="5073" ht="12" customHeight="1" x14ac:dyDescent="0.2"/>
    <row r="5074" ht="12" customHeight="1" x14ac:dyDescent="0.2"/>
    <row r="5075" ht="12" customHeight="1" x14ac:dyDescent="0.2"/>
    <row r="5076" ht="12" customHeight="1" x14ac:dyDescent="0.2"/>
    <row r="5077" ht="12" customHeight="1" x14ac:dyDescent="0.2"/>
    <row r="5078" ht="12" customHeight="1" x14ac:dyDescent="0.2"/>
    <row r="5079" ht="12" customHeight="1" x14ac:dyDescent="0.2"/>
    <row r="5080" ht="12" customHeight="1" x14ac:dyDescent="0.2"/>
    <row r="5081" ht="12" customHeight="1" x14ac:dyDescent="0.2"/>
    <row r="5082" ht="12" customHeight="1" x14ac:dyDescent="0.2"/>
    <row r="5083" ht="12" customHeight="1" x14ac:dyDescent="0.2"/>
    <row r="5084" ht="12" customHeight="1" x14ac:dyDescent="0.2"/>
    <row r="5085" ht="12" customHeight="1" x14ac:dyDescent="0.2"/>
    <row r="5086" ht="12" customHeight="1" x14ac:dyDescent="0.2"/>
    <row r="5087" ht="12" customHeight="1" x14ac:dyDescent="0.2"/>
    <row r="5088" ht="12" customHeight="1" x14ac:dyDescent="0.2"/>
    <row r="5089" ht="12" customHeight="1" x14ac:dyDescent="0.2"/>
    <row r="5090" ht="12" customHeight="1" x14ac:dyDescent="0.2"/>
    <row r="5091" ht="12" customHeight="1" x14ac:dyDescent="0.2"/>
    <row r="5092" ht="12" customHeight="1" x14ac:dyDescent="0.2"/>
    <row r="5093" ht="12" customHeight="1" x14ac:dyDescent="0.2"/>
    <row r="5094" ht="12" customHeight="1" x14ac:dyDescent="0.2"/>
    <row r="5095" ht="12" customHeight="1" x14ac:dyDescent="0.2"/>
    <row r="5096" ht="12" customHeight="1" x14ac:dyDescent="0.2"/>
    <row r="5097" ht="12" customHeight="1" x14ac:dyDescent="0.2"/>
    <row r="5098" ht="12" customHeight="1" x14ac:dyDescent="0.2"/>
    <row r="5099" ht="12" customHeight="1" x14ac:dyDescent="0.2"/>
    <row r="5100" ht="12" customHeight="1" x14ac:dyDescent="0.2"/>
    <row r="5101" ht="12" customHeight="1" x14ac:dyDescent="0.2"/>
    <row r="5102" ht="12" customHeight="1" x14ac:dyDescent="0.2"/>
    <row r="5103" ht="12" customHeight="1" x14ac:dyDescent="0.2"/>
    <row r="5104" ht="12" customHeight="1" x14ac:dyDescent="0.2"/>
    <row r="5105" ht="12" customHeight="1" x14ac:dyDescent="0.2"/>
    <row r="5106" ht="12" customHeight="1" x14ac:dyDescent="0.2"/>
    <row r="5107" ht="12" customHeight="1" x14ac:dyDescent="0.2"/>
    <row r="5108" ht="12" customHeight="1" x14ac:dyDescent="0.2"/>
    <row r="5109" ht="12" customHeight="1" x14ac:dyDescent="0.2"/>
    <row r="5110" ht="12" customHeight="1" x14ac:dyDescent="0.2"/>
    <row r="5111" ht="12" customHeight="1" x14ac:dyDescent="0.2"/>
    <row r="5112" ht="12" customHeight="1" x14ac:dyDescent="0.2"/>
    <row r="5113" ht="12" customHeight="1" x14ac:dyDescent="0.2"/>
    <row r="5114" ht="12" customHeight="1" x14ac:dyDescent="0.2"/>
    <row r="5115" ht="12" customHeight="1" x14ac:dyDescent="0.2"/>
    <row r="5116" ht="12" customHeight="1" x14ac:dyDescent="0.2"/>
    <row r="5117" ht="12" customHeight="1" x14ac:dyDescent="0.2"/>
    <row r="5118" ht="12" customHeight="1" x14ac:dyDescent="0.2"/>
    <row r="5119" ht="12" customHeight="1" x14ac:dyDescent="0.2"/>
    <row r="5120" ht="12" customHeight="1" x14ac:dyDescent="0.2"/>
    <row r="5121" ht="12" customHeight="1" x14ac:dyDescent="0.2"/>
    <row r="5122" ht="12" customHeight="1" x14ac:dyDescent="0.2"/>
    <row r="5123" ht="12" customHeight="1" x14ac:dyDescent="0.2"/>
    <row r="5124" ht="12" customHeight="1" x14ac:dyDescent="0.2"/>
    <row r="5125" ht="12" customHeight="1" x14ac:dyDescent="0.2"/>
    <row r="5126" ht="12" customHeight="1" x14ac:dyDescent="0.2"/>
    <row r="5127" ht="12" customHeight="1" x14ac:dyDescent="0.2"/>
    <row r="5128" ht="12" customHeight="1" x14ac:dyDescent="0.2"/>
    <row r="5129" ht="12" customHeight="1" x14ac:dyDescent="0.2"/>
    <row r="5130" ht="12" customHeight="1" x14ac:dyDescent="0.2"/>
    <row r="5131" ht="12" customHeight="1" x14ac:dyDescent="0.2"/>
    <row r="5132" ht="12" customHeight="1" x14ac:dyDescent="0.2"/>
    <row r="5133" ht="12" customHeight="1" x14ac:dyDescent="0.2"/>
    <row r="5134" ht="12" customHeight="1" x14ac:dyDescent="0.2"/>
    <row r="5135" ht="12" customHeight="1" x14ac:dyDescent="0.2"/>
    <row r="5136" ht="12" customHeight="1" x14ac:dyDescent="0.2"/>
    <row r="5137" ht="12" customHeight="1" x14ac:dyDescent="0.2"/>
    <row r="5138" ht="12" customHeight="1" x14ac:dyDescent="0.2"/>
    <row r="5139" ht="12" customHeight="1" x14ac:dyDescent="0.2"/>
    <row r="5140" ht="12" customHeight="1" x14ac:dyDescent="0.2"/>
    <row r="5141" ht="12" customHeight="1" x14ac:dyDescent="0.2"/>
    <row r="5142" ht="12" customHeight="1" x14ac:dyDescent="0.2"/>
    <row r="5143" ht="12" customHeight="1" x14ac:dyDescent="0.2"/>
    <row r="5144" ht="12" customHeight="1" x14ac:dyDescent="0.2"/>
    <row r="5145" ht="12" customHeight="1" x14ac:dyDescent="0.2"/>
    <row r="5146" ht="12" customHeight="1" x14ac:dyDescent="0.2"/>
    <row r="5147" ht="12" customHeight="1" x14ac:dyDescent="0.2"/>
    <row r="5148" ht="12" customHeight="1" x14ac:dyDescent="0.2"/>
    <row r="5149" ht="12" customHeight="1" x14ac:dyDescent="0.2"/>
    <row r="5150" ht="12" customHeight="1" x14ac:dyDescent="0.2"/>
    <row r="5151" ht="12" customHeight="1" x14ac:dyDescent="0.2"/>
    <row r="5152" ht="12" customHeight="1" x14ac:dyDescent="0.2"/>
    <row r="5153" ht="12" customHeight="1" x14ac:dyDescent="0.2"/>
    <row r="5154" ht="12" customHeight="1" x14ac:dyDescent="0.2"/>
    <row r="5155" ht="12" customHeight="1" x14ac:dyDescent="0.2"/>
    <row r="5156" ht="12" customHeight="1" x14ac:dyDescent="0.2"/>
    <row r="5157" ht="12" customHeight="1" x14ac:dyDescent="0.2"/>
    <row r="5158" ht="12" customHeight="1" x14ac:dyDescent="0.2"/>
    <row r="5159" ht="12" customHeight="1" x14ac:dyDescent="0.2"/>
    <row r="5160" ht="12" customHeight="1" x14ac:dyDescent="0.2"/>
    <row r="5161" ht="12" customHeight="1" x14ac:dyDescent="0.2"/>
    <row r="5162" ht="12" customHeight="1" x14ac:dyDescent="0.2"/>
    <row r="5163" ht="12" customHeight="1" x14ac:dyDescent="0.2"/>
    <row r="5164" ht="12" customHeight="1" x14ac:dyDescent="0.2"/>
    <row r="5165" ht="12" customHeight="1" x14ac:dyDescent="0.2"/>
    <row r="5166" ht="12" customHeight="1" x14ac:dyDescent="0.2"/>
    <row r="5167" ht="12" customHeight="1" x14ac:dyDescent="0.2"/>
    <row r="5168" ht="12" customHeight="1" x14ac:dyDescent="0.2"/>
    <row r="5169" ht="12" customHeight="1" x14ac:dyDescent="0.2"/>
    <row r="5170" ht="12" customHeight="1" x14ac:dyDescent="0.2"/>
    <row r="5171" ht="12" customHeight="1" x14ac:dyDescent="0.2"/>
    <row r="5172" ht="12" customHeight="1" x14ac:dyDescent="0.2"/>
    <row r="5173" ht="12" customHeight="1" x14ac:dyDescent="0.2"/>
    <row r="5174" ht="12" customHeight="1" x14ac:dyDescent="0.2"/>
    <row r="5175" ht="12" customHeight="1" x14ac:dyDescent="0.2"/>
    <row r="5176" ht="12" customHeight="1" x14ac:dyDescent="0.2"/>
    <row r="5177" ht="12" customHeight="1" x14ac:dyDescent="0.2"/>
    <row r="5178" ht="12" customHeight="1" x14ac:dyDescent="0.2"/>
    <row r="5179" ht="12" customHeight="1" x14ac:dyDescent="0.2"/>
    <row r="5180" ht="12" customHeight="1" x14ac:dyDescent="0.2"/>
    <row r="5181" ht="12" customHeight="1" x14ac:dyDescent="0.2"/>
    <row r="5182" ht="12" customHeight="1" x14ac:dyDescent="0.2"/>
    <row r="5183" ht="12" customHeight="1" x14ac:dyDescent="0.2"/>
    <row r="5184" ht="12" customHeight="1" x14ac:dyDescent="0.2"/>
    <row r="5185" ht="12" customHeight="1" x14ac:dyDescent="0.2"/>
    <row r="5186" ht="12" customHeight="1" x14ac:dyDescent="0.2"/>
    <row r="5187" ht="12" customHeight="1" x14ac:dyDescent="0.2"/>
    <row r="5188" ht="12" customHeight="1" x14ac:dyDescent="0.2"/>
    <row r="5189" ht="12" customHeight="1" x14ac:dyDescent="0.2"/>
    <row r="5190" ht="12" customHeight="1" x14ac:dyDescent="0.2"/>
    <row r="5191" ht="12" customHeight="1" x14ac:dyDescent="0.2"/>
    <row r="5192" ht="12" customHeight="1" x14ac:dyDescent="0.2"/>
    <row r="5193" ht="12" customHeight="1" x14ac:dyDescent="0.2"/>
    <row r="5194" ht="12" customHeight="1" x14ac:dyDescent="0.2"/>
    <row r="5195" ht="12" customHeight="1" x14ac:dyDescent="0.2"/>
    <row r="5196" ht="12" customHeight="1" x14ac:dyDescent="0.2"/>
    <row r="5197" ht="12" customHeight="1" x14ac:dyDescent="0.2"/>
    <row r="5198" ht="12" customHeight="1" x14ac:dyDescent="0.2"/>
    <row r="5199" ht="12" customHeight="1" x14ac:dyDescent="0.2"/>
    <row r="5200" ht="12" customHeight="1" x14ac:dyDescent="0.2"/>
    <row r="5201" ht="12" customHeight="1" x14ac:dyDescent="0.2"/>
    <row r="5202" ht="12" customHeight="1" x14ac:dyDescent="0.2"/>
    <row r="5203" ht="12" customHeight="1" x14ac:dyDescent="0.2"/>
    <row r="5204" ht="12" customHeight="1" x14ac:dyDescent="0.2"/>
    <row r="5205" ht="12" customHeight="1" x14ac:dyDescent="0.2"/>
    <row r="5206" ht="12" customHeight="1" x14ac:dyDescent="0.2"/>
    <row r="5207" ht="12" customHeight="1" x14ac:dyDescent="0.2"/>
    <row r="5208" ht="12" customHeight="1" x14ac:dyDescent="0.2"/>
    <row r="5209" ht="12" customHeight="1" x14ac:dyDescent="0.2"/>
    <row r="5210" ht="12" customHeight="1" x14ac:dyDescent="0.2"/>
    <row r="5211" ht="12" customHeight="1" x14ac:dyDescent="0.2"/>
    <row r="5212" ht="12" customHeight="1" x14ac:dyDescent="0.2"/>
    <row r="5213" ht="12" customHeight="1" x14ac:dyDescent="0.2"/>
    <row r="5214" ht="12" customHeight="1" x14ac:dyDescent="0.2"/>
    <row r="5215" ht="12" customHeight="1" x14ac:dyDescent="0.2"/>
    <row r="5216" ht="12" customHeight="1" x14ac:dyDescent="0.2"/>
    <row r="5217" ht="12" customHeight="1" x14ac:dyDescent="0.2"/>
    <row r="5218" ht="12" customHeight="1" x14ac:dyDescent="0.2"/>
    <row r="5219" ht="12" customHeight="1" x14ac:dyDescent="0.2"/>
    <row r="5220" ht="12" customHeight="1" x14ac:dyDescent="0.2"/>
    <row r="5221" ht="12" customHeight="1" x14ac:dyDescent="0.2"/>
    <row r="5222" ht="12" customHeight="1" x14ac:dyDescent="0.2"/>
    <row r="5223" ht="12" customHeight="1" x14ac:dyDescent="0.2"/>
    <row r="5224" ht="12" customHeight="1" x14ac:dyDescent="0.2"/>
    <row r="5225" ht="12" customHeight="1" x14ac:dyDescent="0.2"/>
    <row r="5226" ht="12" customHeight="1" x14ac:dyDescent="0.2"/>
    <row r="5227" ht="12" customHeight="1" x14ac:dyDescent="0.2"/>
    <row r="5228" ht="12" customHeight="1" x14ac:dyDescent="0.2"/>
    <row r="5229" ht="12" customHeight="1" x14ac:dyDescent="0.2"/>
    <row r="5230" ht="12" customHeight="1" x14ac:dyDescent="0.2"/>
    <row r="5231" ht="12" customHeight="1" x14ac:dyDescent="0.2"/>
    <row r="5232" ht="12" customHeight="1" x14ac:dyDescent="0.2"/>
    <row r="5233" ht="12" customHeight="1" x14ac:dyDescent="0.2"/>
    <row r="5234" ht="12" customHeight="1" x14ac:dyDescent="0.2"/>
    <row r="5235" ht="12" customHeight="1" x14ac:dyDescent="0.2"/>
    <row r="5236" ht="12" customHeight="1" x14ac:dyDescent="0.2"/>
    <row r="5237" ht="12" customHeight="1" x14ac:dyDescent="0.2"/>
    <row r="5238" ht="12" customHeight="1" x14ac:dyDescent="0.2"/>
    <row r="5239" ht="12" customHeight="1" x14ac:dyDescent="0.2"/>
    <row r="5240" ht="12" customHeight="1" x14ac:dyDescent="0.2"/>
    <row r="5241" ht="12" customHeight="1" x14ac:dyDescent="0.2"/>
    <row r="5242" ht="12" customHeight="1" x14ac:dyDescent="0.2"/>
    <row r="5243" ht="12" customHeight="1" x14ac:dyDescent="0.2"/>
    <row r="5244" ht="12" customHeight="1" x14ac:dyDescent="0.2"/>
    <row r="5245" ht="12" customHeight="1" x14ac:dyDescent="0.2"/>
    <row r="5246" ht="12" customHeight="1" x14ac:dyDescent="0.2"/>
    <row r="5247" ht="12" customHeight="1" x14ac:dyDescent="0.2"/>
    <row r="5248" ht="12" customHeight="1" x14ac:dyDescent="0.2"/>
    <row r="5249" ht="12" customHeight="1" x14ac:dyDescent="0.2"/>
    <row r="5250" ht="12" customHeight="1" x14ac:dyDescent="0.2"/>
    <row r="5251" ht="12" customHeight="1" x14ac:dyDescent="0.2"/>
    <row r="5252" ht="12" customHeight="1" x14ac:dyDescent="0.2"/>
    <row r="5253" ht="12" customHeight="1" x14ac:dyDescent="0.2"/>
    <row r="5254" ht="12" customHeight="1" x14ac:dyDescent="0.2"/>
    <row r="5255" ht="12" customHeight="1" x14ac:dyDescent="0.2"/>
    <row r="5256" ht="12" customHeight="1" x14ac:dyDescent="0.2"/>
    <row r="5257" ht="12" customHeight="1" x14ac:dyDescent="0.2"/>
    <row r="5258" ht="12" customHeight="1" x14ac:dyDescent="0.2"/>
    <row r="5259" ht="12" customHeight="1" x14ac:dyDescent="0.2"/>
    <row r="5260" ht="12" customHeight="1" x14ac:dyDescent="0.2"/>
    <row r="5261" ht="12" customHeight="1" x14ac:dyDescent="0.2"/>
    <row r="5262" ht="12" customHeight="1" x14ac:dyDescent="0.2"/>
    <row r="5263" ht="12" customHeight="1" x14ac:dyDescent="0.2"/>
    <row r="5264" ht="12" customHeight="1" x14ac:dyDescent="0.2"/>
    <row r="5265" ht="12" customHeight="1" x14ac:dyDescent="0.2"/>
    <row r="5266" ht="12" customHeight="1" x14ac:dyDescent="0.2"/>
    <row r="5267" ht="12" customHeight="1" x14ac:dyDescent="0.2"/>
    <row r="5268" ht="12" customHeight="1" x14ac:dyDescent="0.2"/>
    <row r="5269" ht="12" customHeight="1" x14ac:dyDescent="0.2"/>
    <row r="5270" ht="12" customHeight="1" x14ac:dyDescent="0.2"/>
    <row r="5271" ht="12" customHeight="1" x14ac:dyDescent="0.2"/>
    <row r="5272" ht="12" customHeight="1" x14ac:dyDescent="0.2"/>
    <row r="5273" ht="12" customHeight="1" x14ac:dyDescent="0.2"/>
    <row r="5274" ht="12" customHeight="1" x14ac:dyDescent="0.2"/>
    <row r="5275" ht="12" customHeight="1" x14ac:dyDescent="0.2"/>
    <row r="5276" ht="12" customHeight="1" x14ac:dyDescent="0.2"/>
    <row r="5277" ht="12" customHeight="1" x14ac:dyDescent="0.2"/>
    <row r="5278" ht="12" customHeight="1" x14ac:dyDescent="0.2"/>
    <row r="5279" ht="12" customHeight="1" x14ac:dyDescent="0.2"/>
    <row r="5280" ht="12" customHeight="1" x14ac:dyDescent="0.2"/>
    <row r="5281" ht="12" customHeight="1" x14ac:dyDescent="0.2"/>
    <row r="5282" ht="12" customHeight="1" x14ac:dyDescent="0.2"/>
    <row r="5283" ht="12" customHeight="1" x14ac:dyDescent="0.2"/>
    <row r="5284" ht="12" customHeight="1" x14ac:dyDescent="0.2"/>
    <row r="5285" ht="12" customHeight="1" x14ac:dyDescent="0.2"/>
    <row r="5286" ht="12" customHeight="1" x14ac:dyDescent="0.2"/>
    <row r="5287" ht="12" customHeight="1" x14ac:dyDescent="0.2"/>
    <row r="5288" ht="12" customHeight="1" x14ac:dyDescent="0.2"/>
    <row r="5289" ht="12" customHeight="1" x14ac:dyDescent="0.2"/>
    <row r="5290" ht="12" customHeight="1" x14ac:dyDescent="0.2"/>
    <row r="5291" ht="12" customHeight="1" x14ac:dyDescent="0.2"/>
    <row r="5292" ht="12" customHeight="1" x14ac:dyDescent="0.2"/>
    <row r="5293" ht="12" customHeight="1" x14ac:dyDescent="0.2"/>
    <row r="5294" ht="12" customHeight="1" x14ac:dyDescent="0.2"/>
    <row r="5295" ht="12" customHeight="1" x14ac:dyDescent="0.2"/>
    <row r="5296" ht="12" customHeight="1" x14ac:dyDescent="0.2"/>
    <row r="5297" ht="12" customHeight="1" x14ac:dyDescent="0.2"/>
    <row r="5298" ht="12" customHeight="1" x14ac:dyDescent="0.2"/>
    <row r="5299" ht="12" customHeight="1" x14ac:dyDescent="0.2"/>
    <row r="5300" ht="12" customHeight="1" x14ac:dyDescent="0.2"/>
    <row r="5301" ht="12" customHeight="1" x14ac:dyDescent="0.2"/>
    <row r="5302" ht="12" customHeight="1" x14ac:dyDescent="0.2"/>
    <row r="5303" ht="12" customHeight="1" x14ac:dyDescent="0.2"/>
    <row r="5304" ht="12" customHeight="1" x14ac:dyDescent="0.2"/>
    <row r="5305" ht="12" customHeight="1" x14ac:dyDescent="0.2"/>
    <row r="5306" ht="12" customHeight="1" x14ac:dyDescent="0.2"/>
    <row r="5307" ht="12" customHeight="1" x14ac:dyDescent="0.2"/>
    <row r="5308" ht="12" customHeight="1" x14ac:dyDescent="0.2"/>
    <row r="5309" ht="12" customHeight="1" x14ac:dyDescent="0.2"/>
    <row r="5310" ht="12" customHeight="1" x14ac:dyDescent="0.2"/>
    <row r="5311" ht="12" customHeight="1" x14ac:dyDescent="0.2"/>
    <row r="5312" ht="12" customHeight="1" x14ac:dyDescent="0.2"/>
    <row r="5313" ht="12" customHeight="1" x14ac:dyDescent="0.2"/>
    <row r="5314" ht="12" customHeight="1" x14ac:dyDescent="0.2"/>
    <row r="5315" ht="12" customHeight="1" x14ac:dyDescent="0.2"/>
    <row r="5316" ht="12" customHeight="1" x14ac:dyDescent="0.2"/>
    <row r="5317" ht="12" customHeight="1" x14ac:dyDescent="0.2"/>
    <row r="5318" ht="12" customHeight="1" x14ac:dyDescent="0.2"/>
    <row r="5319" ht="12" customHeight="1" x14ac:dyDescent="0.2"/>
    <row r="5320" ht="12" customHeight="1" x14ac:dyDescent="0.2"/>
    <row r="5321" ht="12" customHeight="1" x14ac:dyDescent="0.2"/>
    <row r="5322" ht="12" customHeight="1" x14ac:dyDescent="0.2"/>
    <row r="5323" ht="12" customHeight="1" x14ac:dyDescent="0.2"/>
    <row r="5324" ht="12" customHeight="1" x14ac:dyDescent="0.2"/>
    <row r="5325" ht="12" customHeight="1" x14ac:dyDescent="0.2"/>
    <row r="5326" ht="12" customHeight="1" x14ac:dyDescent="0.2"/>
    <row r="5327" ht="12" customHeight="1" x14ac:dyDescent="0.2"/>
    <row r="5328" ht="12" customHeight="1" x14ac:dyDescent="0.2"/>
    <row r="5329" ht="12" customHeight="1" x14ac:dyDescent="0.2"/>
    <row r="5330" ht="12" customHeight="1" x14ac:dyDescent="0.2"/>
    <row r="5331" ht="12" customHeight="1" x14ac:dyDescent="0.2"/>
    <row r="5332" ht="12" customHeight="1" x14ac:dyDescent="0.2"/>
    <row r="5333" ht="12" customHeight="1" x14ac:dyDescent="0.2"/>
    <row r="5334" ht="12" customHeight="1" x14ac:dyDescent="0.2"/>
    <row r="5335" ht="12" customHeight="1" x14ac:dyDescent="0.2"/>
    <row r="5336" ht="12" customHeight="1" x14ac:dyDescent="0.2"/>
    <row r="5337" ht="12" customHeight="1" x14ac:dyDescent="0.2"/>
    <row r="5338" ht="12" customHeight="1" x14ac:dyDescent="0.2"/>
    <row r="5339" ht="12" customHeight="1" x14ac:dyDescent="0.2"/>
    <row r="5340" ht="12" customHeight="1" x14ac:dyDescent="0.2"/>
    <row r="5341" ht="12" customHeight="1" x14ac:dyDescent="0.2"/>
    <row r="5342" ht="12" customHeight="1" x14ac:dyDescent="0.2"/>
    <row r="5343" ht="12" customHeight="1" x14ac:dyDescent="0.2"/>
    <row r="5344" ht="12" customHeight="1" x14ac:dyDescent="0.2"/>
    <row r="5345" ht="12" customHeight="1" x14ac:dyDescent="0.2"/>
    <row r="5346" ht="12" customHeight="1" x14ac:dyDescent="0.2"/>
    <row r="5347" ht="12" customHeight="1" x14ac:dyDescent="0.2"/>
    <row r="5348" ht="12" customHeight="1" x14ac:dyDescent="0.2"/>
    <row r="5349" ht="12" customHeight="1" x14ac:dyDescent="0.2"/>
    <row r="5350" ht="12" customHeight="1" x14ac:dyDescent="0.2"/>
    <row r="5351" ht="12" customHeight="1" x14ac:dyDescent="0.2"/>
    <row r="5352" ht="12" customHeight="1" x14ac:dyDescent="0.2"/>
    <row r="5353" ht="12" customHeight="1" x14ac:dyDescent="0.2"/>
    <row r="5354" ht="12" customHeight="1" x14ac:dyDescent="0.2"/>
    <row r="5355" ht="12" customHeight="1" x14ac:dyDescent="0.2"/>
    <row r="5356" ht="12" customHeight="1" x14ac:dyDescent="0.2"/>
    <row r="5357" ht="12" customHeight="1" x14ac:dyDescent="0.2"/>
    <row r="5358" ht="12" customHeight="1" x14ac:dyDescent="0.2"/>
    <row r="5359" ht="12" customHeight="1" x14ac:dyDescent="0.2"/>
    <row r="5360" ht="12" customHeight="1" x14ac:dyDescent="0.2"/>
    <row r="5361" ht="12" customHeight="1" x14ac:dyDescent="0.2"/>
    <row r="5362" ht="12" customHeight="1" x14ac:dyDescent="0.2"/>
    <row r="5363" ht="12" customHeight="1" x14ac:dyDescent="0.2"/>
    <row r="5364" ht="12" customHeight="1" x14ac:dyDescent="0.2"/>
    <row r="5365" ht="12" customHeight="1" x14ac:dyDescent="0.2"/>
    <row r="5366" ht="12" customHeight="1" x14ac:dyDescent="0.2"/>
    <row r="5367" ht="12" customHeight="1" x14ac:dyDescent="0.2"/>
    <row r="5368" ht="12" customHeight="1" x14ac:dyDescent="0.2"/>
    <row r="5369" ht="12" customHeight="1" x14ac:dyDescent="0.2"/>
    <row r="5370" ht="12" customHeight="1" x14ac:dyDescent="0.2"/>
    <row r="5371" ht="12" customHeight="1" x14ac:dyDescent="0.2"/>
    <row r="5372" ht="12" customHeight="1" x14ac:dyDescent="0.2"/>
    <row r="5373" ht="12" customHeight="1" x14ac:dyDescent="0.2"/>
    <row r="5374" ht="12" customHeight="1" x14ac:dyDescent="0.2"/>
    <row r="5375" ht="12" customHeight="1" x14ac:dyDescent="0.2"/>
    <row r="5376" ht="12" customHeight="1" x14ac:dyDescent="0.2"/>
    <row r="5377" ht="12" customHeight="1" x14ac:dyDescent="0.2"/>
    <row r="5378" ht="12" customHeight="1" x14ac:dyDescent="0.2"/>
    <row r="5379" ht="12" customHeight="1" x14ac:dyDescent="0.2"/>
    <row r="5380" ht="12" customHeight="1" x14ac:dyDescent="0.2"/>
    <row r="5381" ht="12" customHeight="1" x14ac:dyDescent="0.2"/>
    <row r="5382" ht="12" customHeight="1" x14ac:dyDescent="0.2"/>
    <row r="5383" ht="12" customHeight="1" x14ac:dyDescent="0.2"/>
    <row r="5384" ht="12" customHeight="1" x14ac:dyDescent="0.2"/>
    <row r="5385" ht="12" customHeight="1" x14ac:dyDescent="0.2"/>
    <row r="5386" ht="12" customHeight="1" x14ac:dyDescent="0.2"/>
    <row r="5387" ht="12" customHeight="1" x14ac:dyDescent="0.2"/>
    <row r="5388" ht="12" customHeight="1" x14ac:dyDescent="0.2"/>
    <row r="5389" ht="12" customHeight="1" x14ac:dyDescent="0.2"/>
    <row r="5390" ht="12" customHeight="1" x14ac:dyDescent="0.2"/>
    <row r="5391" ht="12" customHeight="1" x14ac:dyDescent="0.2"/>
    <row r="5392" ht="12" customHeight="1" x14ac:dyDescent="0.2"/>
    <row r="5393" ht="12" customHeight="1" x14ac:dyDescent="0.2"/>
    <row r="5394" ht="12" customHeight="1" x14ac:dyDescent="0.2"/>
    <row r="5395" ht="12" customHeight="1" x14ac:dyDescent="0.2"/>
    <row r="5396" ht="12" customHeight="1" x14ac:dyDescent="0.2"/>
    <row r="5397" ht="12" customHeight="1" x14ac:dyDescent="0.2"/>
    <row r="5398" ht="12" customHeight="1" x14ac:dyDescent="0.2"/>
    <row r="5399" ht="12" customHeight="1" x14ac:dyDescent="0.2"/>
    <row r="5400" ht="12" customHeight="1" x14ac:dyDescent="0.2"/>
    <row r="5401" ht="12" customHeight="1" x14ac:dyDescent="0.2"/>
    <row r="5402" ht="12" customHeight="1" x14ac:dyDescent="0.2"/>
    <row r="5403" ht="12" customHeight="1" x14ac:dyDescent="0.2"/>
    <row r="5404" ht="12" customHeight="1" x14ac:dyDescent="0.2"/>
    <row r="5405" ht="12" customHeight="1" x14ac:dyDescent="0.2"/>
    <row r="5406" ht="12" customHeight="1" x14ac:dyDescent="0.2"/>
    <row r="5407" ht="12" customHeight="1" x14ac:dyDescent="0.2"/>
    <row r="5408" ht="12" customHeight="1" x14ac:dyDescent="0.2"/>
    <row r="5409" ht="12" customHeight="1" x14ac:dyDescent="0.2"/>
    <row r="5410" ht="12" customHeight="1" x14ac:dyDescent="0.2"/>
    <row r="5411" ht="12" customHeight="1" x14ac:dyDescent="0.2"/>
    <row r="5412" ht="12" customHeight="1" x14ac:dyDescent="0.2"/>
    <row r="5413" ht="12" customHeight="1" x14ac:dyDescent="0.2"/>
    <row r="5414" ht="12" customHeight="1" x14ac:dyDescent="0.2"/>
    <row r="5415" ht="12" customHeight="1" x14ac:dyDescent="0.2"/>
    <row r="5416" ht="12" customHeight="1" x14ac:dyDescent="0.2"/>
    <row r="5417" ht="12" customHeight="1" x14ac:dyDescent="0.2"/>
    <row r="5418" ht="12" customHeight="1" x14ac:dyDescent="0.2"/>
    <row r="5419" ht="12" customHeight="1" x14ac:dyDescent="0.2"/>
    <row r="5420" ht="12" customHeight="1" x14ac:dyDescent="0.2"/>
    <row r="5421" ht="12" customHeight="1" x14ac:dyDescent="0.2"/>
    <row r="5422" ht="12" customHeight="1" x14ac:dyDescent="0.2"/>
    <row r="5423" ht="12" customHeight="1" x14ac:dyDescent="0.2"/>
    <row r="5424" ht="12" customHeight="1" x14ac:dyDescent="0.2"/>
    <row r="5425" ht="12" customHeight="1" x14ac:dyDescent="0.2"/>
    <row r="5426" ht="12" customHeight="1" x14ac:dyDescent="0.2"/>
    <row r="5427" ht="12" customHeight="1" x14ac:dyDescent="0.2"/>
    <row r="5428" ht="12" customHeight="1" x14ac:dyDescent="0.2"/>
    <row r="5429" ht="12" customHeight="1" x14ac:dyDescent="0.2"/>
    <row r="5430" ht="12" customHeight="1" x14ac:dyDescent="0.2"/>
    <row r="5431" ht="12" customHeight="1" x14ac:dyDescent="0.2"/>
    <row r="5432" ht="12" customHeight="1" x14ac:dyDescent="0.2"/>
    <row r="5433" ht="12" customHeight="1" x14ac:dyDescent="0.2"/>
    <row r="5434" ht="12" customHeight="1" x14ac:dyDescent="0.2"/>
    <row r="5435" ht="12" customHeight="1" x14ac:dyDescent="0.2"/>
    <row r="5436" ht="12" customHeight="1" x14ac:dyDescent="0.2"/>
    <row r="5437" ht="12" customHeight="1" x14ac:dyDescent="0.2"/>
    <row r="5438" ht="12" customHeight="1" x14ac:dyDescent="0.2"/>
    <row r="5439" ht="12" customHeight="1" x14ac:dyDescent="0.2"/>
    <row r="5440" ht="12" customHeight="1" x14ac:dyDescent="0.2"/>
    <row r="5441" ht="12" customHeight="1" x14ac:dyDescent="0.2"/>
    <row r="5442" ht="12" customHeight="1" x14ac:dyDescent="0.2"/>
    <row r="5443" ht="12" customHeight="1" x14ac:dyDescent="0.2"/>
    <row r="5444" ht="12" customHeight="1" x14ac:dyDescent="0.2"/>
    <row r="5445" ht="12" customHeight="1" x14ac:dyDescent="0.2"/>
    <row r="5446" ht="12" customHeight="1" x14ac:dyDescent="0.2"/>
    <row r="5447" ht="12" customHeight="1" x14ac:dyDescent="0.2"/>
    <row r="5448" ht="12" customHeight="1" x14ac:dyDescent="0.2"/>
    <row r="5449" ht="12" customHeight="1" x14ac:dyDescent="0.2"/>
    <row r="5450" ht="12" customHeight="1" x14ac:dyDescent="0.2"/>
    <row r="5451" ht="12" customHeight="1" x14ac:dyDescent="0.2"/>
    <row r="5452" ht="12" customHeight="1" x14ac:dyDescent="0.2"/>
    <row r="5453" ht="12" customHeight="1" x14ac:dyDescent="0.2"/>
    <row r="5454" ht="12" customHeight="1" x14ac:dyDescent="0.2"/>
    <row r="5455" ht="12" customHeight="1" x14ac:dyDescent="0.2"/>
    <row r="5456" ht="12" customHeight="1" x14ac:dyDescent="0.2"/>
    <row r="5457" ht="12" customHeight="1" x14ac:dyDescent="0.2"/>
    <row r="5458" ht="12" customHeight="1" x14ac:dyDescent="0.2"/>
    <row r="5459" ht="12" customHeight="1" x14ac:dyDescent="0.2"/>
    <row r="5460" ht="12" customHeight="1" x14ac:dyDescent="0.2"/>
    <row r="5461" ht="12" customHeight="1" x14ac:dyDescent="0.2"/>
    <row r="5462" ht="12" customHeight="1" x14ac:dyDescent="0.2"/>
    <row r="5463" ht="12" customHeight="1" x14ac:dyDescent="0.2"/>
    <row r="5464" ht="12" customHeight="1" x14ac:dyDescent="0.2"/>
    <row r="5465" ht="12" customHeight="1" x14ac:dyDescent="0.2"/>
    <row r="5466" ht="12" customHeight="1" x14ac:dyDescent="0.2"/>
    <row r="5467" ht="12" customHeight="1" x14ac:dyDescent="0.2"/>
    <row r="5468" ht="12" customHeight="1" x14ac:dyDescent="0.2"/>
    <row r="5469" ht="12" customHeight="1" x14ac:dyDescent="0.2"/>
    <row r="5470" ht="12" customHeight="1" x14ac:dyDescent="0.2"/>
    <row r="5471" ht="12" customHeight="1" x14ac:dyDescent="0.2"/>
    <row r="5472" ht="12" customHeight="1" x14ac:dyDescent="0.2"/>
    <row r="5473" ht="12" customHeight="1" x14ac:dyDescent="0.2"/>
    <row r="5474" ht="12" customHeight="1" x14ac:dyDescent="0.2"/>
    <row r="5475" ht="12" customHeight="1" x14ac:dyDescent="0.2"/>
    <row r="5476" ht="12" customHeight="1" x14ac:dyDescent="0.2"/>
    <row r="5477" ht="12" customHeight="1" x14ac:dyDescent="0.2"/>
    <row r="5478" ht="12" customHeight="1" x14ac:dyDescent="0.2"/>
    <row r="5479" ht="12" customHeight="1" x14ac:dyDescent="0.2"/>
    <row r="5480" ht="12" customHeight="1" x14ac:dyDescent="0.2"/>
    <row r="5481" ht="12" customHeight="1" x14ac:dyDescent="0.2"/>
    <row r="5482" ht="12" customHeight="1" x14ac:dyDescent="0.2"/>
    <row r="5483" ht="12" customHeight="1" x14ac:dyDescent="0.2"/>
    <row r="5484" ht="12" customHeight="1" x14ac:dyDescent="0.2"/>
    <row r="5485" ht="12" customHeight="1" x14ac:dyDescent="0.2"/>
    <row r="5486" ht="12" customHeight="1" x14ac:dyDescent="0.2"/>
    <row r="5487" ht="12" customHeight="1" x14ac:dyDescent="0.2"/>
    <row r="5488" ht="12" customHeight="1" x14ac:dyDescent="0.2"/>
    <row r="5489" ht="12" customHeight="1" x14ac:dyDescent="0.2"/>
    <row r="5490" ht="12" customHeight="1" x14ac:dyDescent="0.2"/>
    <row r="5491" ht="12" customHeight="1" x14ac:dyDescent="0.2"/>
    <row r="5492" ht="12" customHeight="1" x14ac:dyDescent="0.2"/>
    <row r="5493" ht="12" customHeight="1" x14ac:dyDescent="0.2"/>
    <row r="5494" ht="12" customHeight="1" x14ac:dyDescent="0.2"/>
    <row r="5495" ht="12" customHeight="1" x14ac:dyDescent="0.2"/>
    <row r="5496" ht="12" customHeight="1" x14ac:dyDescent="0.2"/>
    <row r="5497" ht="12" customHeight="1" x14ac:dyDescent="0.2"/>
    <row r="5498" ht="12" customHeight="1" x14ac:dyDescent="0.2"/>
    <row r="5499" ht="12" customHeight="1" x14ac:dyDescent="0.2"/>
    <row r="5500" ht="12" customHeight="1" x14ac:dyDescent="0.2"/>
    <row r="5501" ht="12" customHeight="1" x14ac:dyDescent="0.2"/>
    <row r="5502" ht="12" customHeight="1" x14ac:dyDescent="0.2"/>
    <row r="5503" ht="12" customHeight="1" x14ac:dyDescent="0.2"/>
    <row r="5504" ht="12" customHeight="1" x14ac:dyDescent="0.2"/>
    <row r="5505" ht="12" customHeight="1" x14ac:dyDescent="0.2"/>
    <row r="5506" ht="12" customHeight="1" x14ac:dyDescent="0.2"/>
    <row r="5507" ht="12" customHeight="1" x14ac:dyDescent="0.2"/>
    <row r="5508" ht="12" customHeight="1" x14ac:dyDescent="0.2"/>
    <row r="5509" ht="12" customHeight="1" x14ac:dyDescent="0.2"/>
    <row r="5510" ht="12" customHeight="1" x14ac:dyDescent="0.2"/>
    <row r="5511" ht="12" customHeight="1" x14ac:dyDescent="0.2"/>
    <row r="5512" ht="12" customHeight="1" x14ac:dyDescent="0.2"/>
    <row r="5513" ht="12" customHeight="1" x14ac:dyDescent="0.2"/>
    <row r="5514" ht="12" customHeight="1" x14ac:dyDescent="0.2"/>
    <row r="5515" ht="12" customHeight="1" x14ac:dyDescent="0.2"/>
    <row r="5516" ht="12" customHeight="1" x14ac:dyDescent="0.2"/>
    <row r="5517" ht="12" customHeight="1" x14ac:dyDescent="0.2"/>
    <row r="5518" ht="12" customHeight="1" x14ac:dyDescent="0.2"/>
    <row r="5519" ht="12" customHeight="1" x14ac:dyDescent="0.2"/>
    <row r="5520" ht="12" customHeight="1" x14ac:dyDescent="0.2"/>
    <row r="5521" ht="12" customHeight="1" x14ac:dyDescent="0.2"/>
    <row r="5522" ht="12" customHeight="1" x14ac:dyDescent="0.2"/>
    <row r="5523" ht="12" customHeight="1" x14ac:dyDescent="0.2"/>
    <row r="5524" ht="12" customHeight="1" x14ac:dyDescent="0.2"/>
    <row r="5525" ht="12" customHeight="1" x14ac:dyDescent="0.2"/>
    <row r="5526" ht="12" customHeight="1" x14ac:dyDescent="0.2"/>
    <row r="5527" ht="12" customHeight="1" x14ac:dyDescent="0.2"/>
    <row r="5528" ht="12" customHeight="1" x14ac:dyDescent="0.2"/>
    <row r="5529" ht="12" customHeight="1" x14ac:dyDescent="0.2"/>
    <row r="5530" ht="12" customHeight="1" x14ac:dyDescent="0.2"/>
    <row r="5531" ht="12" customHeight="1" x14ac:dyDescent="0.2"/>
    <row r="5532" ht="12" customHeight="1" x14ac:dyDescent="0.2"/>
    <row r="5533" ht="12" customHeight="1" x14ac:dyDescent="0.2"/>
    <row r="5534" ht="12" customHeight="1" x14ac:dyDescent="0.2"/>
    <row r="5535" ht="12" customHeight="1" x14ac:dyDescent="0.2"/>
    <row r="5536" ht="12" customHeight="1" x14ac:dyDescent="0.2"/>
    <row r="5537" ht="12" customHeight="1" x14ac:dyDescent="0.2"/>
    <row r="5538" ht="12" customHeight="1" x14ac:dyDescent="0.2"/>
    <row r="5539" ht="12" customHeight="1" x14ac:dyDescent="0.2"/>
    <row r="5540" ht="12" customHeight="1" x14ac:dyDescent="0.2"/>
    <row r="5541" ht="12" customHeight="1" x14ac:dyDescent="0.2"/>
    <row r="5542" ht="12" customHeight="1" x14ac:dyDescent="0.2"/>
    <row r="5543" ht="12" customHeight="1" x14ac:dyDescent="0.2"/>
    <row r="5544" ht="12" customHeight="1" x14ac:dyDescent="0.2"/>
    <row r="5545" ht="12" customHeight="1" x14ac:dyDescent="0.2"/>
    <row r="5546" ht="12" customHeight="1" x14ac:dyDescent="0.2"/>
    <row r="5547" ht="12" customHeight="1" x14ac:dyDescent="0.2"/>
    <row r="5548" ht="12" customHeight="1" x14ac:dyDescent="0.2"/>
    <row r="5549" ht="12" customHeight="1" x14ac:dyDescent="0.2"/>
    <row r="5550" ht="12" customHeight="1" x14ac:dyDescent="0.2"/>
    <row r="5551" ht="12" customHeight="1" x14ac:dyDescent="0.2"/>
    <row r="5552" ht="12" customHeight="1" x14ac:dyDescent="0.2"/>
    <row r="5553" ht="12" customHeight="1" x14ac:dyDescent="0.2"/>
    <row r="5554" ht="12" customHeight="1" x14ac:dyDescent="0.2"/>
    <row r="5555" ht="12" customHeight="1" x14ac:dyDescent="0.2"/>
    <row r="5556" ht="12" customHeight="1" x14ac:dyDescent="0.2"/>
    <row r="5557" ht="12" customHeight="1" x14ac:dyDescent="0.2"/>
    <row r="5558" ht="12" customHeight="1" x14ac:dyDescent="0.2"/>
    <row r="5559" ht="12" customHeight="1" x14ac:dyDescent="0.2"/>
    <row r="5560" ht="12" customHeight="1" x14ac:dyDescent="0.2"/>
    <row r="5561" ht="12" customHeight="1" x14ac:dyDescent="0.2"/>
    <row r="5562" ht="12" customHeight="1" x14ac:dyDescent="0.2"/>
    <row r="5563" ht="12" customHeight="1" x14ac:dyDescent="0.2"/>
    <row r="5564" ht="12" customHeight="1" x14ac:dyDescent="0.2"/>
    <row r="5565" ht="12" customHeight="1" x14ac:dyDescent="0.2"/>
    <row r="5566" ht="12" customHeight="1" x14ac:dyDescent="0.2"/>
    <row r="5567" ht="12" customHeight="1" x14ac:dyDescent="0.2"/>
    <row r="5568" ht="12" customHeight="1" x14ac:dyDescent="0.2"/>
    <row r="5569" ht="12" customHeight="1" x14ac:dyDescent="0.2"/>
    <row r="5570" ht="12" customHeight="1" x14ac:dyDescent="0.2"/>
    <row r="5571" ht="12" customHeight="1" x14ac:dyDescent="0.2"/>
    <row r="5572" ht="12" customHeight="1" x14ac:dyDescent="0.2"/>
    <row r="5573" ht="12" customHeight="1" x14ac:dyDescent="0.2"/>
    <row r="5574" ht="12" customHeight="1" x14ac:dyDescent="0.2"/>
    <row r="5575" ht="12" customHeight="1" x14ac:dyDescent="0.2"/>
    <row r="5576" ht="12" customHeight="1" x14ac:dyDescent="0.2"/>
    <row r="5577" ht="12" customHeight="1" x14ac:dyDescent="0.2"/>
    <row r="5578" ht="12" customHeight="1" x14ac:dyDescent="0.2"/>
    <row r="5579" ht="12" customHeight="1" x14ac:dyDescent="0.2"/>
    <row r="5580" ht="12" customHeight="1" x14ac:dyDescent="0.2"/>
    <row r="5581" ht="12" customHeight="1" x14ac:dyDescent="0.2"/>
    <row r="5582" ht="12" customHeight="1" x14ac:dyDescent="0.2"/>
    <row r="5583" ht="12" customHeight="1" x14ac:dyDescent="0.2"/>
    <row r="5584" ht="12" customHeight="1" x14ac:dyDescent="0.2"/>
    <row r="5585" ht="12" customHeight="1" x14ac:dyDescent="0.2"/>
    <row r="5586" ht="12" customHeight="1" x14ac:dyDescent="0.2"/>
    <row r="5587" ht="12" customHeight="1" x14ac:dyDescent="0.2"/>
    <row r="5588" ht="12" customHeight="1" x14ac:dyDescent="0.2"/>
    <row r="5589" ht="12" customHeight="1" x14ac:dyDescent="0.2"/>
    <row r="5590" ht="12" customHeight="1" x14ac:dyDescent="0.2"/>
    <row r="5591" ht="12" customHeight="1" x14ac:dyDescent="0.2"/>
    <row r="5592" ht="12" customHeight="1" x14ac:dyDescent="0.2"/>
    <row r="5593" ht="12" customHeight="1" x14ac:dyDescent="0.2"/>
    <row r="5594" ht="12" customHeight="1" x14ac:dyDescent="0.2"/>
    <row r="5595" ht="12" customHeight="1" x14ac:dyDescent="0.2"/>
    <row r="5596" ht="12" customHeight="1" x14ac:dyDescent="0.2"/>
    <row r="5597" ht="12" customHeight="1" x14ac:dyDescent="0.2"/>
    <row r="5598" ht="12" customHeight="1" x14ac:dyDescent="0.2"/>
    <row r="5599" ht="12" customHeight="1" x14ac:dyDescent="0.2"/>
    <row r="5600" ht="12" customHeight="1" x14ac:dyDescent="0.2"/>
    <row r="5601" ht="12" customHeight="1" x14ac:dyDescent="0.2"/>
    <row r="5602" ht="12" customHeight="1" x14ac:dyDescent="0.2"/>
    <row r="5603" ht="12" customHeight="1" x14ac:dyDescent="0.2"/>
    <row r="5604" ht="12" customHeight="1" x14ac:dyDescent="0.2"/>
    <row r="5605" ht="12" customHeight="1" x14ac:dyDescent="0.2"/>
    <row r="5606" ht="12" customHeight="1" x14ac:dyDescent="0.2"/>
    <row r="5607" ht="12" customHeight="1" x14ac:dyDescent="0.2"/>
    <row r="5608" ht="12" customHeight="1" x14ac:dyDescent="0.2"/>
    <row r="5609" ht="12" customHeight="1" x14ac:dyDescent="0.2"/>
    <row r="5610" ht="12" customHeight="1" x14ac:dyDescent="0.2"/>
    <row r="5611" ht="12" customHeight="1" x14ac:dyDescent="0.2"/>
    <row r="5612" ht="12" customHeight="1" x14ac:dyDescent="0.2"/>
    <row r="5613" ht="12" customHeight="1" x14ac:dyDescent="0.2"/>
    <row r="5614" ht="12" customHeight="1" x14ac:dyDescent="0.2"/>
    <row r="5615" ht="12" customHeight="1" x14ac:dyDescent="0.2"/>
    <row r="5616" ht="12" customHeight="1" x14ac:dyDescent="0.2"/>
    <row r="5617" ht="12" customHeight="1" x14ac:dyDescent="0.2"/>
    <row r="5618" ht="12" customHeight="1" x14ac:dyDescent="0.2"/>
    <row r="5619" ht="12" customHeight="1" x14ac:dyDescent="0.2"/>
    <row r="5620" ht="12" customHeight="1" x14ac:dyDescent="0.2"/>
    <row r="5621" ht="12" customHeight="1" x14ac:dyDescent="0.2"/>
    <row r="5622" ht="12" customHeight="1" x14ac:dyDescent="0.2"/>
    <row r="5623" ht="12" customHeight="1" x14ac:dyDescent="0.2"/>
    <row r="5624" ht="12" customHeight="1" x14ac:dyDescent="0.2"/>
    <row r="5625" ht="12" customHeight="1" x14ac:dyDescent="0.2"/>
    <row r="5626" ht="12" customHeight="1" x14ac:dyDescent="0.2"/>
    <row r="5627" ht="12" customHeight="1" x14ac:dyDescent="0.2"/>
    <row r="5628" ht="12" customHeight="1" x14ac:dyDescent="0.2"/>
    <row r="5629" ht="12" customHeight="1" x14ac:dyDescent="0.2"/>
    <row r="5630" ht="12" customHeight="1" x14ac:dyDescent="0.2"/>
    <row r="5631" ht="12" customHeight="1" x14ac:dyDescent="0.2"/>
    <row r="5632" ht="12" customHeight="1" x14ac:dyDescent="0.2"/>
    <row r="5633" ht="12" customHeight="1" x14ac:dyDescent="0.2"/>
    <row r="5634" ht="12" customHeight="1" x14ac:dyDescent="0.2"/>
    <row r="5635" ht="12" customHeight="1" x14ac:dyDescent="0.2"/>
    <row r="5636" ht="12" customHeight="1" x14ac:dyDescent="0.2"/>
    <row r="5637" ht="12" customHeight="1" x14ac:dyDescent="0.2"/>
    <row r="5638" ht="12" customHeight="1" x14ac:dyDescent="0.2"/>
    <row r="5639" ht="12" customHeight="1" x14ac:dyDescent="0.2"/>
    <row r="5640" ht="12" customHeight="1" x14ac:dyDescent="0.2"/>
    <row r="5641" ht="12" customHeight="1" x14ac:dyDescent="0.2"/>
    <row r="5642" ht="12" customHeight="1" x14ac:dyDescent="0.2"/>
    <row r="5643" ht="12" customHeight="1" x14ac:dyDescent="0.2"/>
    <row r="5644" ht="12" customHeight="1" x14ac:dyDescent="0.2"/>
    <row r="5645" ht="12" customHeight="1" x14ac:dyDescent="0.2"/>
    <row r="5646" ht="12" customHeight="1" x14ac:dyDescent="0.2"/>
    <row r="5647" ht="12" customHeight="1" x14ac:dyDescent="0.2"/>
    <row r="5648" ht="12" customHeight="1" x14ac:dyDescent="0.2"/>
    <row r="5649" ht="12" customHeight="1" x14ac:dyDescent="0.2"/>
    <row r="5650" ht="12" customHeight="1" x14ac:dyDescent="0.2"/>
    <row r="5651" ht="12" customHeight="1" x14ac:dyDescent="0.2"/>
    <row r="5652" ht="12" customHeight="1" x14ac:dyDescent="0.2"/>
    <row r="5653" ht="12" customHeight="1" x14ac:dyDescent="0.2"/>
    <row r="5654" ht="12" customHeight="1" x14ac:dyDescent="0.2"/>
    <row r="5655" ht="12" customHeight="1" x14ac:dyDescent="0.2"/>
    <row r="5656" ht="12" customHeight="1" x14ac:dyDescent="0.2"/>
    <row r="5657" ht="12" customHeight="1" x14ac:dyDescent="0.2"/>
    <row r="5658" ht="12" customHeight="1" x14ac:dyDescent="0.2"/>
    <row r="5659" ht="12" customHeight="1" x14ac:dyDescent="0.2"/>
    <row r="5660" ht="12" customHeight="1" x14ac:dyDescent="0.2"/>
    <row r="5661" ht="12" customHeight="1" x14ac:dyDescent="0.2"/>
    <row r="5662" ht="12" customHeight="1" x14ac:dyDescent="0.2"/>
    <row r="5663" ht="12" customHeight="1" x14ac:dyDescent="0.2"/>
    <row r="5664" ht="12" customHeight="1" x14ac:dyDescent="0.2"/>
    <row r="5665" ht="12" customHeight="1" x14ac:dyDescent="0.2"/>
    <row r="5666" ht="12" customHeight="1" x14ac:dyDescent="0.2"/>
    <row r="5667" ht="12" customHeight="1" x14ac:dyDescent="0.2"/>
    <row r="5668" ht="12" customHeight="1" x14ac:dyDescent="0.2"/>
    <row r="5669" ht="12" customHeight="1" x14ac:dyDescent="0.2"/>
    <row r="5670" ht="12" customHeight="1" x14ac:dyDescent="0.2"/>
    <row r="5671" ht="12" customHeight="1" x14ac:dyDescent="0.2"/>
    <row r="5672" ht="12" customHeight="1" x14ac:dyDescent="0.2"/>
    <row r="5673" ht="12" customHeight="1" x14ac:dyDescent="0.2"/>
    <row r="5674" ht="12" customHeight="1" x14ac:dyDescent="0.2"/>
    <row r="5675" ht="12" customHeight="1" x14ac:dyDescent="0.2"/>
    <row r="5676" ht="12" customHeight="1" x14ac:dyDescent="0.2"/>
    <row r="5677" ht="12" customHeight="1" x14ac:dyDescent="0.2"/>
    <row r="5678" ht="12" customHeight="1" x14ac:dyDescent="0.2"/>
    <row r="5679" ht="12" customHeight="1" x14ac:dyDescent="0.2"/>
    <row r="5680" ht="12" customHeight="1" x14ac:dyDescent="0.2"/>
    <row r="5681" ht="12" customHeight="1" x14ac:dyDescent="0.2"/>
    <row r="5682" ht="12" customHeight="1" x14ac:dyDescent="0.2"/>
    <row r="5683" ht="12" customHeight="1" x14ac:dyDescent="0.2"/>
    <row r="5684" ht="12" customHeight="1" x14ac:dyDescent="0.2"/>
    <row r="5685" ht="12" customHeight="1" x14ac:dyDescent="0.2"/>
    <row r="5686" ht="12" customHeight="1" x14ac:dyDescent="0.2"/>
    <row r="5687" ht="12" customHeight="1" x14ac:dyDescent="0.2"/>
    <row r="5688" ht="12" customHeight="1" x14ac:dyDescent="0.2"/>
    <row r="5689" ht="12" customHeight="1" x14ac:dyDescent="0.2"/>
    <row r="5690" ht="12" customHeight="1" x14ac:dyDescent="0.2"/>
    <row r="5691" ht="12" customHeight="1" x14ac:dyDescent="0.2"/>
    <row r="5692" ht="12" customHeight="1" x14ac:dyDescent="0.2"/>
    <row r="5693" ht="12" customHeight="1" x14ac:dyDescent="0.2"/>
    <row r="5694" ht="12" customHeight="1" x14ac:dyDescent="0.2"/>
    <row r="5695" ht="12" customHeight="1" x14ac:dyDescent="0.2"/>
    <row r="5696" ht="12" customHeight="1" x14ac:dyDescent="0.2"/>
    <row r="5697" ht="12" customHeight="1" x14ac:dyDescent="0.2"/>
    <row r="5698" ht="12" customHeight="1" x14ac:dyDescent="0.2"/>
    <row r="5699" ht="12" customHeight="1" x14ac:dyDescent="0.2"/>
    <row r="5700" ht="12" customHeight="1" x14ac:dyDescent="0.2"/>
    <row r="5701" ht="12" customHeight="1" x14ac:dyDescent="0.2"/>
    <row r="5702" ht="12" customHeight="1" x14ac:dyDescent="0.2"/>
    <row r="5703" ht="12" customHeight="1" x14ac:dyDescent="0.2"/>
    <row r="5704" ht="12" customHeight="1" x14ac:dyDescent="0.2"/>
    <row r="5705" ht="12" customHeight="1" x14ac:dyDescent="0.2"/>
    <row r="5706" ht="12" customHeight="1" x14ac:dyDescent="0.2"/>
    <row r="5707" ht="12" customHeight="1" x14ac:dyDescent="0.2"/>
    <row r="5708" ht="12" customHeight="1" x14ac:dyDescent="0.2"/>
    <row r="5709" ht="12" customHeight="1" x14ac:dyDescent="0.2"/>
    <row r="5710" ht="12" customHeight="1" x14ac:dyDescent="0.2"/>
    <row r="5711" ht="12" customHeight="1" x14ac:dyDescent="0.2"/>
    <row r="5712" ht="12" customHeight="1" x14ac:dyDescent="0.2"/>
    <row r="5713" ht="12" customHeight="1" x14ac:dyDescent="0.2"/>
    <row r="5714" ht="12" customHeight="1" x14ac:dyDescent="0.2"/>
    <row r="5715" ht="12" customHeight="1" x14ac:dyDescent="0.2"/>
    <row r="5716" ht="12" customHeight="1" x14ac:dyDescent="0.2"/>
    <row r="5717" ht="12" customHeight="1" x14ac:dyDescent="0.2"/>
    <row r="5718" ht="12" customHeight="1" x14ac:dyDescent="0.2"/>
    <row r="5719" ht="12" customHeight="1" x14ac:dyDescent="0.2"/>
    <row r="5720" ht="12" customHeight="1" x14ac:dyDescent="0.2"/>
    <row r="5721" ht="12" customHeight="1" x14ac:dyDescent="0.2"/>
    <row r="5722" ht="12" customHeight="1" x14ac:dyDescent="0.2"/>
    <row r="5723" ht="12" customHeight="1" x14ac:dyDescent="0.2"/>
    <row r="5724" ht="12" customHeight="1" x14ac:dyDescent="0.2"/>
    <row r="5725" ht="12" customHeight="1" x14ac:dyDescent="0.2"/>
    <row r="5726" ht="12" customHeight="1" x14ac:dyDescent="0.2"/>
    <row r="5727" ht="12" customHeight="1" x14ac:dyDescent="0.2"/>
    <row r="5728" ht="12" customHeight="1" x14ac:dyDescent="0.2"/>
    <row r="5729" ht="12" customHeight="1" x14ac:dyDescent="0.2"/>
    <row r="5730" ht="12" customHeight="1" x14ac:dyDescent="0.2"/>
    <row r="5731" ht="12" customHeight="1" x14ac:dyDescent="0.2"/>
    <row r="5732" ht="12" customHeight="1" x14ac:dyDescent="0.2"/>
    <row r="5733" ht="12" customHeight="1" x14ac:dyDescent="0.2"/>
    <row r="5734" ht="12" customHeight="1" x14ac:dyDescent="0.2"/>
    <row r="5735" ht="12" customHeight="1" x14ac:dyDescent="0.2"/>
    <row r="5736" ht="12" customHeight="1" x14ac:dyDescent="0.2"/>
    <row r="5737" ht="12" customHeight="1" x14ac:dyDescent="0.2"/>
    <row r="5738" ht="12" customHeight="1" x14ac:dyDescent="0.2"/>
    <row r="5739" ht="12" customHeight="1" x14ac:dyDescent="0.2"/>
    <row r="5740" ht="12" customHeight="1" x14ac:dyDescent="0.2"/>
    <row r="5741" ht="12" customHeight="1" x14ac:dyDescent="0.2"/>
    <row r="5742" ht="12" customHeight="1" x14ac:dyDescent="0.2"/>
    <row r="5743" ht="12" customHeight="1" x14ac:dyDescent="0.2"/>
    <row r="5744" ht="12" customHeight="1" x14ac:dyDescent="0.2"/>
    <row r="5745" ht="12" customHeight="1" x14ac:dyDescent="0.2"/>
    <row r="5746" ht="12" customHeight="1" x14ac:dyDescent="0.2"/>
    <row r="5747" ht="12" customHeight="1" x14ac:dyDescent="0.2"/>
    <row r="5748" ht="12" customHeight="1" x14ac:dyDescent="0.2"/>
    <row r="5749" ht="12" customHeight="1" x14ac:dyDescent="0.2"/>
    <row r="5750" ht="12" customHeight="1" x14ac:dyDescent="0.2"/>
    <row r="5751" ht="12" customHeight="1" x14ac:dyDescent="0.2"/>
    <row r="5752" ht="12" customHeight="1" x14ac:dyDescent="0.2"/>
    <row r="5753" ht="12" customHeight="1" x14ac:dyDescent="0.2"/>
    <row r="5754" ht="12" customHeight="1" x14ac:dyDescent="0.2"/>
    <row r="5755" ht="12" customHeight="1" x14ac:dyDescent="0.2"/>
    <row r="5756" ht="12" customHeight="1" x14ac:dyDescent="0.2"/>
    <row r="5757" ht="12" customHeight="1" x14ac:dyDescent="0.2"/>
    <row r="5758" ht="12" customHeight="1" x14ac:dyDescent="0.2"/>
    <row r="5759" ht="12" customHeight="1" x14ac:dyDescent="0.2"/>
    <row r="5760" ht="12" customHeight="1" x14ac:dyDescent="0.2"/>
    <row r="5761" ht="12" customHeight="1" x14ac:dyDescent="0.2"/>
    <row r="5762" ht="12" customHeight="1" x14ac:dyDescent="0.2"/>
    <row r="5763" ht="12" customHeight="1" x14ac:dyDescent="0.2"/>
    <row r="5764" ht="12" customHeight="1" x14ac:dyDescent="0.2"/>
    <row r="5765" ht="12" customHeight="1" x14ac:dyDescent="0.2"/>
    <row r="5766" ht="12" customHeight="1" x14ac:dyDescent="0.2"/>
    <row r="5767" ht="12" customHeight="1" x14ac:dyDescent="0.2"/>
    <row r="5768" ht="12" customHeight="1" x14ac:dyDescent="0.2"/>
    <row r="5769" ht="12" customHeight="1" x14ac:dyDescent="0.2"/>
    <row r="5770" ht="12" customHeight="1" x14ac:dyDescent="0.2"/>
    <row r="5771" ht="12" customHeight="1" x14ac:dyDescent="0.2"/>
    <row r="5772" ht="12" customHeight="1" x14ac:dyDescent="0.2"/>
    <row r="5773" ht="12" customHeight="1" x14ac:dyDescent="0.2"/>
    <row r="5774" ht="12" customHeight="1" x14ac:dyDescent="0.2"/>
    <row r="5775" ht="12" customHeight="1" x14ac:dyDescent="0.2"/>
    <row r="5776" ht="12" customHeight="1" x14ac:dyDescent="0.2"/>
    <row r="5777" ht="12" customHeight="1" x14ac:dyDescent="0.2"/>
    <row r="5778" ht="12" customHeight="1" x14ac:dyDescent="0.2"/>
    <row r="5779" ht="12" customHeight="1" x14ac:dyDescent="0.2"/>
    <row r="5780" ht="12" customHeight="1" x14ac:dyDescent="0.2"/>
    <row r="5781" ht="12" customHeight="1" x14ac:dyDescent="0.2"/>
    <row r="5782" ht="12" customHeight="1" x14ac:dyDescent="0.2"/>
    <row r="5783" ht="12" customHeight="1" x14ac:dyDescent="0.2"/>
    <row r="5784" ht="12" customHeight="1" x14ac:dyDescent="0.2"/>
    <row r="5785" ht="12" customHeight="1" x14ac:dyDescent="0.2"/>
    <row r="5786" ht="12" customHeight="1" x14ac:dyDescent="0.2"/>
    <row r="5787" ht="12" customHeight="1" x14ac:dyDescent="0.2"/>
    <row r="5788" ht="12" customHeight="1" x14ac:dyDescent="0.2"/>
    <row r="5789" ht="12" customHeight="1" x14ac:dyDescent="0.2"/>
    <row r="5790" ht="12" customHeight="1" x14ac:dyDescent="0.2"/>
    <row r="5791" ht="12" customHeight="1" x14ac:dyDescent="0.2"/>
    <row r="5792" ht="12" customHeight="1" x14ac:dyDescent="0.2"/>
    <row r="5793" ht="12" customHeight="1" x14ac:dyDescent="0.2"/>
    <row r="5794" ht="12" customHeight="1" x14ac:dyDescent="0.2"/>
    <row r="5795" ht="12" customHeight="1" x14ac:dyDescent="0.2"/>
    <row r="5796" ht="12" customHeight="1" x14ac:dyDescent="0.2"/>
    <row r="5797" ht="12" customHeight="1" x14ac:dyDescent="0.2"/>
    <row r="5798" ht="12" customHeight="1" x14ac:dyDescent="0.2"/>
    <row r="5799" ht="12" customHeight="1" x14ac:dyDescent="0.2"/>
    <row r="5800" ht="12" customHeight="1" x14ac:dyDescent="0.2"/>
    <row r="5801" ht="12" customHeight="1" x14ac:dyDescent="0.2"/>
    <row r="5802" ht="12" customHeight="1" x14ac:dyDescent="0.2"/>
    <row r="5803" ht="12" customHeight="1" x14ac:dyDescent="0.2"/>
    <row r="5804" ht="12" customHeight="1" x14ac:dyDescent="0.2"/>
    <row r="5805" ht="12" customHeight="1" x14ac:dyDescent="0.2"/>
    <row r="5806" ht="12" customHeight="1" x14ac:dyDescent="0.2"/>
    <row r="5807" ht="12" customHeight="1" x14ac:dyDescent="0.2"/>
    <row r="5808" ht="12" customHeight="1" x14ac:dyDescent="0.2"/>
    <row r="5809" ht="12" customHeight="1" x14ac:dyDescent="0.2"/>
    <row r="5810" ht="12" customHeight="1" x14ac:dyDescent="0.2"/>
    <row r="5811" ht="12" customHeight="1" x14ac:dyDescent="0.2"/>
    <row r="5812" ht="12" customHeight="1" x14ac:dyDescent="0.2"/>
    <row r="5813" ht="12" customHeight="1" x14ac:dyDescent="0.2"/>
    <row r="5814" ht="12" customHeight="1" x14ac:dyDescent="0.2"/>
    <row r="5815" ht="12" customHeight="1" x14ac:dyDescent="0.2"/>
    <row r="5816" ht="12" customHeight="1" x14ac:dyDescent="0.2"/>
    <row r="5817" ht="12" customHeight="1" x14ac:dyDescent="0.2"/>
    <row r="5818" ht="12" customHeight="1" x14ac:dyDescent="0.2"/>
    <row r="5819" ht="12" customHeight="1" x14ac:dyDescent="0.2"/>
    <row r="5820" ht="12" customHeight="1" x14ac:dyDescent="0.2"/>
    <row r="5821" ht="12" customHeight="1" x14ac:dyDescent="0.2"/>
    <row r="5822" ht="12" customHeight="1" x14ac:dyDescent="0.2"/>
    <row r="5823" ht="12" customHeight="1" x14ac:dyDescent="0.2"/>
    <row r="5824" ht="12" customHeight="1" x14ac:dyDescent="0.2"/>
    <row r="5825" ht="12" customHeight="1" x14ac:dyDescent="0.2"/>
    <row r="5826" ht="12" customHeight="1" x14ac:dyDescent="0.2"/>
    <row r="5827" ht="12" customHeight="1" x14ac:dyDescent="0.2"/>
    <row r="5828" ht="12" customHeight="1" x14ac:dyDescent="0.2"/>
    <row r="5829" ht="12" customHeight="1" x14ac:dyDescent="0.2"/>
    <row r="5830" ht="12" customHeight="1" x14ac:dyDescent="0.2"/>
    <row r="5831" ht="12" customHeight="1" x14ac:dyDescent="0.2"/>
    <row r="5832" ht="12" customHeight="1" x14ac:dyDescent="0.2"/>
    <row r="5833" ht="12" customHeight="1" x14ac:dyDescent="0.2"/>
    <row r="5834" ht="12" customHeight="1" x14ac:dyDescent="0.2"/>
    <row r="5835" ht="12" customHeight="1" x14ac:dyDescent="0.2"/>
    <row r="5836" ht="12" customHeight="1" x14ac:dyDescent="0.2"/>
    <row r="5837" ht="12" customHeight="1" x14ac:dyDescent="0.2"/>
    <row r="5838" ht="12" customHeight="1" x14ac:dyDescent="0.2"/>
    <row r="5839" ht="12" customHeight="1" x14ac:dyDescent="0.2"/>
    <row r="5840" ht="12" customHeight="1" x14ac:dyDescent="0.2"/>
    <row r="5841" ht="12" customHeight="1" x14ac:dyDescent="0.2"/>
    <row r="5842" ht="12" customHeight="1" x14ac:dyDescent="0.2"/>
    <row r="5843" ht="12" customHeight="1" x14ac:dyDescent="0.2"/>
    <row r="5844" ht="12" customHeight="1" x14ac:dyDescent="0.2"/>
    <row r="5845" ht="12" customHeight="1" x14ac:dyDescent="0.2"/>
    <row r="5846" ht="12" customHeight="1" x14ac:dyDescent="0.2"/>
    <row r="5847" ht="12" customHeight="1" x14ac:dyDescent="0.2"/>
    <row r="5848" ht="12" customHeight="1" x14ac:dyDescent="0.2"/>
    <row r="5849" ht="12" customHeight="1" x14ac:dyDescent="0.2"/>
    <row r="5850" ht="12" customHeight="1" x14ac:dyDescent="0.2"/>
    <row r="5851" ht="12" customHeight="1" x14ac:dyDescent="0.2"/>
    <row r="5852" ht="12" customHeight="1" x14ac:dyDescent="0.2"/>
    <row r="5853" ht="12" customHeight="1" x14ac:dyDescent="0.2"/>
    <row r="5854" ht="12" customHeight="1" x14ac:dyDescent="0.2"/>
    <row r="5855" ht="12" customHeight="1" x14ac:dyDescent="0.2"/>
    <row r="5856" ht="12" customHeight="1" x14ac:dyDescent="0.2"/>
    <row r="5857" ht="12" customHeight="1" x14ac:dyDescent="0.2"/>
    <row r="5858" ht="12" customHeight="1" x14ac:dyDescent="0.2"/>
    <row r="5859" ht="12" customHeight="1" x14ac:dyDescent="0.2"/>
    <row r="5860" ht="12" customHeight="1" x14ac:dyDescent="0.2"/>
    <row r="5861" ht="12" customHeight="1" x14ac:dyDescent="0.2"/>
    <row r="5862" ht="12" customHeight="1" x14ac:dyDescent="0.2"/>
    <row r="5863" ht="12" customHeight="1" x14ac:dyDescent="0.2"/>
    <row r="5864" ht="12" customHeight="1" x14ac:dyDescent="0.2"/>
    <row r="5865" ht="12" customHeight="1" x14ac:dyDescent="0.2"/>
    <row r="5866" ht="12" customHeight="1" x14ac:dyDescent="0.2"/>
    <row r="5867" ht="12" customHeight="1" x14ac:dyDescent="0.2"/>
    <row r="5868" ht="12" customHeight="1" x14ac:dyDescent="0.2"/>
    <row r="5869" ht="12" customHeight="1" x14ac:dyDescent="0.2"/>
    <row r="5870" ht="12" customHeight="1" x14ac:dyDescent="0.2"/>
    <row r="5871" ht="12" customHeight="1" x14ac:dyDescent="0.2"/>
    <row r="5872" ht="12" customHeight="1" x14ac:dyDescent="0.2"/>
    <row r="5873" ht="12" customHeight="1" x14ac:dyDescent="0.2"/>
    <row r="5874" ht="12" customHeight="1" x14ac:dyDescent="0.2"/>
    <row r="5875" ht="12" customHeight="1" x14ac:dyDescent="0.2"/>
    <row r="5876" ht="12" customHeight="1" x14ac:dyDescent="0.2"/>
    <row r="5877" ht="12" customHeight="1" x14ac:dyDescent="0.2"/>
    <row r="5878" ht="12" customHeight="1" x14ac:dyDescent="0.2"/>
    <row r="5879" ht="12" customHeight="1" x14ac:dyDescent="0.2"/>
    <row r="5880" ht="12" customHeight="1" x14ac:dyDescent="0.2"/>
    <row r="5881" ht="12" customHeight="1" x14ac:dyDescent="0.2"/>
    <row r="5882" ht="12" customHeight="1" x14ac:dyDescent="0.2"/>
    <row r="5883" ht="12" customHeight="1" x14ac:dyDescent="0.2"/>
    <row r="5884" ht="12" customHeight="1" x14ac:dyDescent="0.2"/>
    <row r="5885" ht="12" customHeight="1" x14ac:dyDescent="0.2"/>
    <row r="5886" ht="12" customHeight="1" x14ac:dyDescent="0.2"/>
    <row r="5887" ht="12" customHeight="1" x14ac:dyDescent="0.2"/>
    <row r="5888" ht="12" customHeight="1" x14ac:dyDescent="0.2"/>
    <row r="5889" ht="12" customHeight="1" x14ac:dyDescent="0.2"/>
    <row r="5890" ht="12" customHeight="1" x14ac:dyDescent="0.2"/>
    <row r="5891" ht="12" customHeight="1" x14ac:dyDescent="0.2"/>
    <row r="5892" ht="12" customHeight="1" x14ac:dyDescent="0.2"/>
    <row r="5893" ht="12" customHeight="1" x14ac:dyDescent="0.2"/>
    <row r="5894" ht="12" customHeight="1" x14ac:dyDescent="0.2"/>
    <row r="5895" ht="12" customHeight="1" x14ac:dyDescent="0.2"/>
    <row r="5896" ht="12" customHeight="1" x14ac:dyDescent="0.2"/>
    <row r="5897" ht="12" customHeight="1" x14ac:dyDescent="0.2"/>
    <row r="5898" ht="12" customHeight="1" x14ac:dyDescent="0.2"/>
    <row r="5899" ht="12" customHeight="1" x14ac:dyDescent="0.2"/>
    <row r="5900" ht="12" customHeight="1" x14ac:dyDescent="0.2"/>
    <row r="5901" ht="12" customHeight="1" x14ac:dyDescent="0.2"/>
    <row r="5902" ht="12" customHeight="1" x14ac:dyDescent="0.2"/>
    <row r="5903" ht="12" customHeight="1" x14ac:dyDescent="0.2"/>
    <row r="5904" ht="12" customHeight="1" x14ac:dyDescent="0.2"/>
    <row r="5905" ht="12" customHeight="1" x14ac:dyDescent="0.2"/>
    <row r="5906" ht="12" customHeight="1" x14ac:dyDescent="0.2"/>
    <row r="5907" ht="12" customHeight="1" x14ac:dyDescent="0.2"/>
    <row r="5908" ht="12" customHeight="1" x14ac:dyDescent="0.2"/>
    <row r="5909" ht="12" customHeight="1" x14ac:dyDescent="0.2"/>
    <row r="5910" ht="12" customHeight="1" x14ac:dyDescent="0.2"/>
    <row r="5911" ht="12" customHeight="1" x14ac:dyDescent="0.2"/>
    <row r="5912" ht="12" customHeight="1" x14ac:dyDescent="0.2"/>
    <row r="5913" ht="12" customHeight="1" x14ac:dyDescent="0.2"/>
    <row r="5914" ht="12" customHeight="1" x14ac:dyDescent="0.2"/>
    <row r="5915" ht="12" customHeight="1" x14ac:dyDescent="0.2"/>
    <row r="5916" ht="12" customHeight="1" x14ac:dyDescent="0.2"/>
    <row r="5917" ht="12" customHeight="1" x14ac:dyDescent="0.2"/>
    <row r="5918" ht="12" customHeight="1" x14ac:dyDescent="0.2"/>
    <row r="5919" ht="12" customHeight="1" x14ac:dyDescent="0.2"/>
    <row r="5920" ht="12" customHeight="1" x14ac:dyDescent="0.2"/>
    <row r="5921" ht="12" customHeight="1" x14ac:dyDescent="0.2"/>
    <row r="5922" ht="12" customHeight="1" x14ac:dyDescent="0.2"/>
    <row r="5923" ht="12" customHeight="1" x14ac:dyDescent="0.2"/>
    <row r="5924" ht="12" customHeight="1" x14ac:dyDescent="0.2"/>
    <row r="5925" ht="12" customHeight="1" x14ac:dyDescent="0.2"/>
    <row r="5926" ht="12" customHeight="1" x14ac:dyDescent="0.2"/>
    <row r="5927" ht="12" customHeight="1" x14ac:dyDescent="0.2"/>
    <row r="5928" ht="12" customHeight="1" x14ac:dyDescent="0.2"/>
    <row r="5929" ht="12" customHeight="1" x14ac:dyDescent="0.2"/>
    <row r="5930" ht="12" customHeight="1" x14ac:dyDescent="0.2"/>
    <row r="5931" ht="12" customHeight="1" x14ac:dyDescent="0.2"/>
    <row r="5932" ht="12" customHeight="1" x14ac:dyDescent="0.2"/>
    <row r="5933" ht="12" customHeight="1" x14ac:dyDescent="0.2"/>
    <row r="5934" ht="12" customHeight="1" x14ac:dyDescent="0.2"/>
    <row r="5935" ht="12" customHeight="1" x14ac:dyDescent="0.2"/>
    <row r="5936" ht="12" customHeight="1" x14ac:dyDescent="0.2"/>
    <row r="5937" ht="12" customHeight="1" x14ac:dyDescent="0.2"/>
    <row r="5938" ht="12" customHeight="1" x14ac:dyDescent="0.2"/>
    <row r="5939" ht="12" customHeight="1" x14ac:dyDescent="0.2"/>
    <row r="5940" ht="12" customHeight="1" x14ac:dyDescent="0.2"/>
    <row r="5941" ht="12" customHeight="1" x14ac:dyDescent="0.2"/>
    <row r="5942" ht="12" customHeight="1" x14ac:dyDescent="0.2"/>
    <row r="5943" ht="12" customHeight="1" x14ac:dyDescent="0.2"/>
    <row r="5944" ht="12" customHeight="1" x14ac:dyDescent="0.2"/>
    <row r="5945" ht="12" customHeight="1" x14ac:dyDescent="0.2"/>
    <row r="5946" ht="12" customHeight="1" x14ac:dyDescent="0.2"/>
    <row r="5947" ht="12" customHeight="1" x14ac:dyDescent="0.2"/>
    <row r="5948" ht="12" customHeight="1" x14ac:dyDescent="0.2"/>
    <row r="5949" ht="12" customHeight="1" x14ac:dyDescent="0.2"/>
    <row r="5950" ht="12" customHeight="1" x14ac:dyDescent="0.2"/>
    <row r="5951" ht="12" customHeight="1" x14ac:dyDescent="0.2"/>
    <row r="5952" ht="12" customHeight="1" x14ac:dyDescent="0.2"/>
    <row r="5953" ht="12" customHeight="1" x14ac:dyDescent="0.2"/>
    <row r="5954" ht="12" customHeight="1" x14ac:dyDescent="0.2"/>
    <row r="5955" ht="12" customHeight="1" x14ac:dyDescent="0.2"/>
    <row r="5956" ht="12" customHeight="1" x14ac:dyDescent="0.2"/>
    <row r="5957" ht="12" customHeight="1" x14ac:dyDescent="0.2"/>
    <row r="5958" ht="12" customHeight="1" x14ac:dyDescent="0.2"/>
    <row r="5959" ht="12" customHeight="1" x14ac:dyDescent="0.2"/>
    <row r="5960" ht="12" customHeight="1" x14ac:dyDescent="0.2"/>
    <row r="5961" ht="12" customHeight="1" x14ac:dyDescent="0.2"/>
    <row r="5962" ht="12" customHeight="1" x14ac:dyDescent="0.2"/>
    <row r="5963" ht="12" customHeight="1" x14ac:dyDescent="0.2"/>
    <row r="5964" ht="12" customHeight="1" x14ac:dyDescent="0.2"/>
    <row r="5965" ht="12" customHeight="1" x14ac:dyDescent="0.2"/>
    <row r="5966" ht="12" customHeight="1" x14ac:dyDescent="0.2"/>
    <row r="5967" ht="12" customHeight="1" x14ac:dyDescent="0.2"/>
    <row r="5968" ht="12" customHeight="1" x14ac:dyDescent="0.2"/>
    <row r="5969" ht="12" customHeight="1" x14ac:dyDescent="0.2"/>
    <row r="5970" ht="12" customHeight="1" x14ac:dyDescent="0.2"/>
    <row r="5971" ht="12" customHeight="1" x14ac:dyDescent="0.2"/>
    <row r="5972" ht="12" customHeight="1" x14ac:dyDescent="0.2"/>
    <row r="5973" ht="12" customHeight="1" x14ac:dyDescent="0.2"/>
    <row r="5974" ht="12" customHeight="1" x14ac:dyDescent="0.2"/>
    <row r="5975" ht="12" customHeight="1" x14ac:dyDescent="0.2"/>
    <row r="5976" ht="12" customHeight="1" x14ac:dyDescent="0.2"/>
    <row r="5977" ht="12" customHeight="1" x14ac:dyDescent="0.2"/>
    <row r="5978" ht="12" customHeight="1" x14ac:dyDescent="0.2"/>
    <row r="5979" ht="12" customHeight="1" x14ac:dyDescent="0.2"/>
    <row r="5980" ht="12" customHeight="1" x14ac:dyDescent="0.2"/>
    <row r="5981" ht="12" customHeight="1" x14ac:dyDescent="0.2"/>
    <row r="5982" ht="12" customHeight="1" x14ac:dyDescent="0.2"/>
    <row r="5983" ht="12" customHeight="1" x14ac:dyDescent="0.2"/>
    <row r="5984" ht="12" customHeight="1" x14ac:dyDescent="0.2"/>
    <row r="5985" ht="12" customHeight="1" x14ac:dyDescent="0.2"/>
    <row r="5986" ht="12" customHeight="1" x14ac:dyDescent="0.2"/>
    <row r="5987" ht="12" customHeight="1" x14ac:dyDescent="0.2"/>
    <row r="5988" ht="12" customHeight="1" x14ac:dyDescent="0.2"/>
    <row r="5989" ht="12" customHeight="1" x14ac:dyDescent="0.2"/>
    <row r="5990" ht="12" customHeight="1" x14ac:dyDescent="0.2"/>
    <row r="5991" ht="12" customHeight="1" x14ac:dyDescent="0.2"/>
    <row r="5992" ht="12" customHeight="1" x14ac:dyDescent="0.2"/>
    <row r="5993" ht="12" customHeight="1" x14ac:dyDescent="0.2"/>
    <row r="5994" ht="12" customHeight="1" x14ac:dyDescent="0.2"/>
    <row r="5995" ht="12" customHeight="1" x14ac:dyDescent="0.2"/>
    <row r="5996" ht="12" customHeight="1" x14ac:dyDescent="0.2"/>
    <row r="5997" ht="12" customHeight="1" x14ac:dyDescent="0.2"/>
    <row r="5998" ht="12" customHeight="1" x14ac:dyDescent="0.2"/>
    <row r="5999" ht="12" customHeight="1" x14ac:dyDescent="0.2"/>
    <row r="6000" ht="12" customHeight="1" x14ac:dyDescent="0.2"/>
    <row r="6001" ht="12" customHeight="1" x14ac:dyDescent="0.2"/>
    <row r="6002" ht="12" customHeight="1" x14ac:dyDescent="0.2"/>
    <row r="6003" ht="12" customHeight="1" x14ac:dyDescent="0.2"/>
    <row r="6004" ht="12" customHeight="1" x14ac:dyDescent="0.2"/>
    <row r="6005" ht="12" customHeight="1" x14ac:dyDescent="0.2"/>
    <row r="6006" ht="12" customHeight="1" x14ac:dyDescent="0.2"/>
    <row r="6007" ht="12" customHeight="1" x14ac:dyDescent="0.2"/>
    <row r="6008" ht="12" customHeight="1" x14ac:dyDescent="0.2"/>
    <row r="6009" ht="12" customHeight="1" x14ac:dyDescent="0.2"/>
    <row r="6010" ht="12" customHeight="1" x14ac:dyDescent="0.2"/>
    <row r="6011" ht="12" customHeight="1" x14ac:dyDescent="0.2"/>
    <row r="6012" ht="12" customHeight="1" x14ac:dyDescent="0.2"/>
    <row r="6013" ht="12" customHeight="1" x14ac:dyDescent="0.2"/>
    <row r="6014" ht="12" customHeight="1" x14ac:dyDescent="0.2"/>
    <row r="6015" ht="12" customHeight="1" x14ac:dyDescent="0.2"/>
    <row r="6016" ht="12" customHeight="1" x14ac:dyDescent="0.2"/>
    <row r="6017" ht="12" customHeight="1" x14ac:dyDescent="0.2"/>
    <row r="6018" ht="12" customHeight="1" x14ac:dyDescent="0.2"/>
    <row r="6019" ht="12" customHeight="1" x14ac:dyDescent="0.2"/>
    <row r="6020" ht="12" customHeight="1" x14ac:dyDescent="0.2"/>
    <row r="6021" ht="12" customHeight="1" x14ac:dyDescent="0.2"/>
    <row r="6022" ht="12" customHeight="1" x14ac:dyDescent="0.2"/>
    <row r="6023" ht="12" customHeight="1" x14ac:dyDescent="0.2"/>
    <row r="6024" ht="12" customHeight="1" x14ac:dyDescent="0.2"/>
    <row r="6025" ht="12" customHeight="1" x14ac:dyDescent="0.2"/>
    <row r="6026" ht="12" customHeight="1" x14ac:dyDescent="0.2"/>
    <row r="6027" ht="12" customHeight="1" x14ac:dyDescent="0.2"/>
    <row r="6028" ht="12" customHeight="1" x14ac:dyDescent="0.2"/>
    <row r="6029" ht="12" customHeight="1" x14ac:dyDescent="0.2"/>
    <row r="6030" ht="12" customHeight="1" x14ac:dyDescent="0.2"/>
    <row r="6031" ht="12" customHeight="1" x14ac:dyDescent="0.2"/>
    <row r="6032" ht="12" customHeight="1" x14ac:dyDescent="0.2"/>
    <row r="6033" ht="12" customHeight="1" x14ac:dyDescent="0.2"/>
    <row r="6034" ht="12" customHeight="1" x14ac:dyDescent="0.2"/>
    <row r="6035" ht="12" customHeight="1" x14ac:dyDescent="0.2"/>
    <row r="6036" ht="12" customHeight="1" x14ac:dyDescent="0.2"/>
    <row r="6037" ht="12" customHeight="1" x14ac:dyDescent="0.2"/>
    <row r="6038" ht="12" customHeight="1" x14ac:dyDescent="0.2"/>
    <row r="6039" ht="12" customHeight="1" x14ac:dyDescent="0.2"/>
    <row r="6040" ht="12" customHeight="1" x14ac:dyDescent="0.2"/>
    <row r="6041" ht="12" customHeight="1" x14ac:dyDescent="0.2"/>
    <row r="6042" ht="12" customHeight="1" x14ac:dyDescent="0.2"/>
    <row r="6043" ht="12" customHeight="1" x14ac:dyDescent="0.2"/>
    <row r="6044" ht="12" customHeight="1" x14ac:dyDescent="0.2"/>
    <row r="6045" ht="12" customHeight="1" x14ac:dyDescent="0.2"/>
    <row r="6046" ht="12" customHeight="1" x14ac:dyDescent="0.2"/>
    <row r="6047" ht="12" customHeight="1" x14ac:dyDescent="0.2"/>
    <row r="6048" ht="12" customHeight="1" x14ac:dyDescent="0.2"/>
    <row r="6049" ht="12" customHeight="1" x14ac:dyDescent="0.2"/>
    <row r="6050" ht="12" customHeight="1" x14ac:dyDescent="0.2"/>
    <row r="6051" ht="12" customHeight="1" x14ac:dyDescent="0.2"/>
    <row r="6052" ht="12" customHeight="1" x14ac:dyDescent="0.2"/>
    <row r="6053" ht="12" customHeight="1" x14ac:dyDescent="0.2"/>
    <row r="6054" ht="12" customHeight="1" x14ac:dyDescent="0.2"/>
    <row r="6055" ht="12" customHeight="1" x14ac:dyDescent="0.2"/>
    <row r="6056" ht="12" customHeight="1" x14ac:dyDescent="0.2"/>
    <row r="6057" ht="12" customHeight="1" x14ac:dyDescent="0.2"/>
    <row r="6058" ht="12" customHeight="1" x14ac:dyDescent="0.2"/>
    <row r="6059" ht="12" customHeight="1" x14ac:dyDescent="0.2"/>
    <row r="6060" ht="12" customHeight="1" x14ac:dyDescent="0.2"/>
    <row r="6061" ht="12" customHeight="1" x14ac:dyDescent="0.2"/>
    <row r="6062" ht="12" customHeight="1" x14ac:dyDescent="0.2"/>
    <row r="6063" ht="12" customHeight="1" x14ac:dyDescent="0.2"/>
    <row r="6064" ht="12" customHeight="1" x14ac:dyDescent="0.2"/>
    <row r="6065" ht="12" customHeight="1" x14ac:dyDescent="0.2"/>
    <row r="6066" ht="12" customHeight="1" x14ac:dyDescent="0.2"/>
    <row r="6067" ht="12" customHeight="1" x14ac:dyDescent="0.2"/>
    <row r="6068" ht="12" customHeight="1" x14ac:dyDescent="0.2"/>
    <row r="6069" ht="12" customHeight="1" x14ac:dyDescent="0.2"/>
    <row r="6070" ht="12" customHeight="1" x14ac:dyDescent="0.2"/>
    <row r="6071" ht="12" customHeight="1" x14ac:dyDescent="0.2"/>
    <row r="6072" ht="12" customHeight="1" x14ac:dyDescent="0.2"/>
    <row r="6073" ht="12" customHeight="1" x14ac:dyDescent="0.2"/>
    <row r="6074" ht="12" customHeight="1" x14ac:dyDescent="0.2"/>
    <row r="6075" ht="12" customHeight="1" x14ac:dyDescent="0.2"/>
    <row r="6076" ht="12" customHeight="1" x14ac:dyDescent="0.2"/>
    <row r="6077" ht="12" customHeight="1" x14ac:dyDescent="0.2"/>
    <row r="6078" ht="12" customHeight="1" x14ac:dyDescent="0.2"/>
    <row r="6079" ht="12" customHeight="1" x14ac:dyDescent="0.2"/>
    <row r="6080" ht="12" customHeight="1" x14ac:dyDescent="0.2"/>
    <row r="6081" ht="12" customHeight="1" x14ac:dyDescent="0.2"/>
    <row r="6082" ht="12" customHeight="1" x14ac:dyDescent="0.2"/>
    <row r="6083" ht="12" customHeight="1" x14ac:dyDescent="0.2"/>
    <row r="6084" ht="12" customHeight="1" x14ac:dyDescent="0.2"/>
    <row r="6085" ht="12" customHeight="1" x14ac:dyDescent="0.2"/>
    <row r="6086" ht="12" customHeight="1" x14ac:dyDescent="0.2"/>
    <row r="6087" ht="12" customHeight="1" x14ac:dyDescent="0.2"/>
    <row r="6088" ht="12" customHeight="1" x14ac:dyDescent="0.2"/>
    <row r="6089" ht="12" customHeight="1" x14ac:dyDescent="0.2"/>
    <row r="6090" ht="12" customHeight="1" x14ac:dyDescent="0.2"/>
    <row r="6091" ht="12" customHeight="1" x14ac:dyDescent="0.2"/>
    <row r="6092" ht="12" customHeight="1" x14ac:dyDescent="0.2"/>
    <row r="6093" ht="12" customHeight="1" x14ac:dyDescent="0.2"/>
    <row r="6094" ht="12" customHeight="1" x14ac:dyDescent="0.2"/>
    <row r="6095" ht="12" customHeight="1" x14ac:dyDescent="0.2"/>
    <row r="6096" ht="12" customHeight="1" x14ac:dyDescent="0.2"/>
    <row r="6097" ht="12" customHeight="1" x14ac:dyDescent="0.2"/>
    <row r="6098" ht="12" customHeight="1" x14ac:dyDescent="0.2"/>
    <row r="6099" ht="12" customHeight="1" x14ac:dyDescent="0.2"/>
    <row r="6100" ht="12" customHeight="1" x14ac:dyDescent="0.2"/>
    <row r="6101" ht="12" customHeight="1" x14ac:dyDescent="0.2"/>
    <row r="6102" ht="12" customHeight="1" x14ac:dyDescent="0.2"/>
    <row r="6103" ht="12" customHeight="1" x14ac:dyDescent="0.2"/>
    <row r="6104" ht="12" customHeight="1" x14ac:dyDescent="0.2"/>
    <row r="6105" ht="12" customHeight="1" x14ac:dyDescent="0.2"/>
    <row r="6106" ht="12" customHeight="1" x14ac:dyDescent="0.2"/>
    <row r="6107" ht="12" customHeight="1" x14ac:dyDescent="0.2"/>
    <row r="6108" ht="12" customHeight="1" x14ac:dyDescent="0.2"/>
    <row r="6109" ht="12" customHeight="1" x14ac:dyDescent="0.2"/>
    <row r="6110" ht="12" customHeight="1" x14ac:dyDescent="0.2"/>
    <row r="6111" ht="12" customHeight="1" x14ac:dyDescent="0.2"/>
    <row r="6112" ht="12" customHeight="1" x14ac:dyDescent="0.2"/>
    <row r="6113" ht="12" customHeight="1" x14ac:dyDescent="0.2"/>
    <row r="6114" ht="12" customHeight="1" x14ac:dyDescent="0.2"/>
    <row r="6115" ht="12" customHeight="1" x14ac:dyDescent="0.2"/>
    <row r="6116" ht="12" customHeight="1" x14ac:dyDescent="0.2"/>
    <row r="6117" ht="12" customHeight="1" x14ac:dyDescent="0.2"/>
    <row r="6118" ht="12" customHeight="1" x14ac:dyDescent="0.2"/>
    <row r="6119" ht="12" customHeight="1" x14ac:dyDescent="0.2"/>
    <row r="6120" ht="12" customHeight="1" x14ac:dyDescent="0.2"/>
    <row r="6121" ht="12" customHeight="1" x14ac:dyDescent="0.2"/>
    <row r="6122" ht="12" customHeight="1" x14ac:dyDescent="0.2"/>
    <row r="6123" ht="12" customHeight="1" x14ac:dyDescent="0.2"/>
    <row r="6124" ht="12" customHeight="1" x14ac:dyDescent="0.2"/>
    <row r="6125" ht="12" customHeight="1" x14ac:dyDescent="0.2"/>
    <row r="6126" ht="12" customHeight="1" x14ac:dyDescent="0.2"/>
    <row r="6127" ht="12" customHeight="1" x14ac:dyDescent="0.2"/>
    <row r="6128" ht="12" customHeight="1" x14ac:dyDescent="0.2"/>
    <row r="6129" ht="12" customHeight="1" x14ac:dyDescent="0.2"/>
    <row r="6130" ht="12" customHeight="1" x14ac:dyDescent="0.2"/>
    <row r="6131" ht="12" customHeight="1" x14ac:dyDescent="0.2"/>
    <row r="6132" ht="12" customHeight="1" x14ac:dyDescent="0.2"/>
    <row r="6133" ht="12" customHeight="1" x14ac:dyDescent="0.2"/>
    <row r="6134" ht="12" customHeight="1" x14ac:dyDescent="0.2"/>
    <row r="6135" ht="12" customHeight="1" x14ac:dyDescent="0.2"/>
    <row r="6136" ht="12" customHeight="1" x14ac:dyDescent="0.2"/>
    <row r="6137" ht="12" customHeight="1" x14ac:dyDescent="0.2"/>
    <row r="6138" ht="12" customHeight="1" x14ac:dyDescent="0.2"/>
    <row r="6139" ht="12" customHeight="1" x14ac:dyDescent="0.2"/>
    <row r="6140" ht="12" customHeight="1" x14ac:dyDescent="0.2"/>
    <row r="6141" ht="12" customHeight="1" x14ac:dyDescent="0.2"/>
    <row r="6142" ht="12" customHeight="1" x14ac:dyDescent="0.2"/>
    <row r="6143" ht="12" customHeight="1" x14ac:dyDescent="0.2"/>
    <row r="6144" ht="12" customHeight="1" x14ac:dyDescent="0.2"/>
    <row r="6145" ht="12" customHeight="1" x14ac:dyDescent="0.2"/>
    <row r="6146" ht="12" customHeight="1" x14ac:dyDescent="0.2"/>
    <row r="6147" ht="12" customHeight="1" x14ac:dyDescent="0.2"/>
    <row r="6148" ht="12" customHeight="1" x14ac:dyDescent="0.2"/>
    <row r="6149" ht="12" customHeight="1" x14ac:dyDescent="0.2"/>
    <row r="6150" ht="12" customHeight="1" x14ac:dyDescent="0.2"/>
    <row r="6151" ht="12" customHeight="1" x14ac:dyDescent="0.2"/>
    <row r="6152" ht="12" customHeight="1" x14ac:dyDescent="0.2"/>
    <row r="6153" ht="12" customHeight="1" x14ac:dyDescent="0.2"/>
    <row r="6154" ht="12" customHeight="1" x14ac:dyDescent="0.2"/>
    <row r="6155" ht="12" customHeight="1" x14ac:dyDescent="0.2"/>
    <row r="6156" ht="12" customHeight="1" x14ac:dyDescent="0.2"/>
    <row r="6157" ht="12" customHeight="1" x14ac:dyDescent="0.2"/>
    <row r="6158" ht="12" customHeight="1" x14ac:dyDescent="0.2"/>
    <row r="6159" ht="12" customHeight="1" x14ac:dyDescent="0.2"/>
    <row r="6160" ht="12" customHeight="1" x14ac:dyDescent="0.2"/>
    <row r="6161" ht="12" customHeight="1" x14ac:dyDescent="0.2"/>
    <row r="6162" ht="12" customHeight="1" x14ac:dyDescent="0.2"/>
    <row r="6163" ht="12" customHeight="1" x14ac:dyDescent="0.2"/>
    <row r="6164" ht="12" customHeight="1" x14ac:dyDescent="0.2"/>
    <row r="6165" ht="12" customHeight="1" x14ac:dyDescent="0.2"/>
    <row r="6166" ht="12" customHeight="1" x14ac:dyDescent="0.2"/>
    <row r="6167" ht="12" customHeight="1" x14ac:dyDescent="0.2"/>
    <row r="6168" ht="12" customHeight="1" x14ac:dyDescent="0.2"/>
    <row r="6169" ht="12" customHeight="1" x14ac:dyDescent="0.2"/>
    <row r="6170" ht="12" customHeight="1" x14ac:dyDescent="0.2"/>
    <row r="6171" ht="12" customHeight="1" x14ac:dyDescent="0.2"/>
    <row r="6172" ht="12" customHeight="1" x14ac:dyDescent="0.2"/>
    <row r="6173" ht="12" customHeight="1" x14ac:dyDescent="0.2"/>
    <row r="6174" ht="12" customHeight="1" x14ac:dyDescent="0.2"/>
    <row r="6175" ht="12" customHeight="1" x14ac:dyDescent="0.2"/>
    <row r="6176" ht="12" customHeight="1" x14ac:dyDescent="0.2"/>
    <row r="6177" ht="12" customHeight="1" x14ac:dyDescent="0.2"/>
    <row r="6178" ht="12" customHeight="1" x14ac:dyDescent="0.2"/>
    <row r="6179" ht="12" customHeight="1" x14ac:dyDescent="0.2"/>
    <row r="6180" ht="12" customHeight="1" x14ac:dyDescent="0.2"/>
    <row r="6181" ht="12" customHeight="1" x14ac:dyDescent="0.2"/>
    <row r="6182" ht="12" customHeight="1" x14ac:dyDescent="0.2"/>
    <row r="6183" ht="12" customHeight="1" x14ac:dyDescent="0.2"/>
    <row r="6184" ht="12" customHeight="1" x14ac:dyDescent="0.2"/>
    <row r="6185" ht="12" customHeight="1" x14ac:dyDescent="0.2"/>
    <row r="6186" ht="12" customHeight="1" x14ac:dyDescent="0.2"/>
    <row r="6187" ht="12" customHeight="1" x14ac:dyDescent="0.2"/>
    <row r="6188" ht="12" customHeight="1" x14ac:dyDescent="0.2"/>
    <row r="6189" ht="12" customHeight="1" x14ac:dyDescent="0.2"/>
    <row r="6190" ht="12" customHeight="1" x14ac:dyDescent="0.2"/>
    <row r="6191" ht="12" customHeight="1" x14ac:dyDescent="0.2"/>
    <row r="6192" ht="12" customHeight="1" x14ac:dyDescent="0.2"/>
    <row r="6193" ht="12" customHeight="1" x14ac:dyDescent="0.2"/>
    <row r="6194" ht="12" customHeight="1" x14ac:dyDescent="0.2"/>
    <row r="6195" ht="12" customHeight="1" x14ac:dyDescent="0.2"/>
    <row r="6196" ht="12" customHeight="1" x14ac:dyDescent="0.2"/>
    <row r="6197" ht="12" customHeight="1" x14ac:dyDescent="0.2"/>
    <row r="6198" ht="12" customHeight="1" x14ac:dyDescent="0.2"/>
    <row r="6199" ht="12" customHeight="1" x14ac:dyDescent="0.2"/>
    <row r="6200" ht="12" customHeight="1" x14ac:dyDescent="0.2"/>
    <row r="6201" ht="12" customHeight="1" x14ac:dyDescent="0.2"/>
    <row r="6202" ht="12" customHeight="1" x14ac:dyDescent="0.2"/>
    <row r="6203" ht="12" customHeight="1" x14ac:dyDescent="0.2"/>
    <row r="6204" ht="12" customHeight="1" x14ac:dyDescent="0.2"/>
    <row r="6205" ht="12" customHeight="1" x14ac:dyDescent="0.2"/>
    <row r="6206" ht="12" customHeight="1" x14ac:dyDescent="0.2"/>
    <row r="6207" ht="12" customHeight="1" x14ac:dyDescent="0.2"/>
    <row r="6208" ht="12" customHeight="1" x14ac:dyDescent="0.2"/>
    <row r="6209" ht="12" customHeight="1" x14ac:dyDescent="0.2"/>
    <row r="6210" ht="12" customHeight="1" x14ac:dyDescent="0.2"/>
    <row r="6211" ht="12" customHeight="1" x14ac:dyDescent="0.2"/>
    <row r="6212" ht="12" customHeight="1" x14ac:dyDescent="0.2"/>
    <row r="6213" ht="12" customHeight="1" x14ac:dyDescent="0.2"/>
    <row r="6214" ht="12" customHeight="1" x14ac:dyDescent="0.2"/>
    <row r="6215" ht="12" customHeight="1" x14ac:dyDescent="0.2"/>
    <row r="6216" ht="12" customHeight="1" x14ac:dyDescent="0.2"/>
    <row r="6217" ht="12" customHeight="1" x14ac:dyDescent="0.2"/>
    <row r="6218" ht="12" customHeight="1" x14ac:dyDescent="0.2"/>
    <row r="6219" ht="12" customHeight="1" x14ac:dyDescent="0.2"/>
    <row r="6220" ht="12" customHeight="1" x14ac:dyDescent="0.2"/>
    <row r="6221" ht="12" customHeight="1" x14ac:dyDescent="0.2"/>
    <row r="6222" ht="12" customHeight="1" x14ac:dyDescent="0.2"/>
    <row r="6223" ht="12" customHeight="1" x14ac:dyDescent="0.2"/>
    <row r="6224" ht="12" customHeight="1" x14ac:dyDescent="0.2"/>
    <row r="6225" ht="12" customHeight="1" x14ac:dyDescent="0.2"/>
    <row r="6226" ht="12" customHeight="1" x14ac:dyDescent="0.2"/>
    <row r="6227" ht="12" customHeight="1" x14ac:dyDescent="0.2"/>
    <row r="6228" ht="12" customHeight="1" x14ac:dyDescent="0.2"/>
    <row r="6229" ht="12" customHeight="1" x14ac:dyDescent="0.2"/>
    <row r="6230" ht="12" customHeight="1" x14ac:dyDescent="0.2"/>
    <row r="6231" ht="12" customHeight="1" x14ac:dyDescent="0.2"/>
    <row r="6232" ht="12" customHeight="1" x14ac:dyDescent="0.2"/>
    <row r="6233" ht="12" customHeight="1" x14ac:dyDescent="0.2"/>
    <row r="6234" ht="12" customHeight="1" x14ac:dyDescent="0.2"/>
    <row r="6235" ht="12" customHeight="1" x14ac:dyDescent="0.2"/>
    <row r="6236" ht="12" customHeight="1" x14ac:dyDescent="0.2"/>
    <row r="6237" ht="12" customHeight="1" x14ac:dyDescent="0.2"/>
    <row r="6238" ht="12" customHeight="1" x14ac:dyDescent="0.2"/>
    <row r="6239" ht="12" customHeight="1" x14ac:dyDescent="0.2"/>
    <row r="6240" ht="12" customHeight="1" x14ac:dyDescent="0.2"/>
    <row r="6241" ht="12" customHeight="1" x14ac:dyDescent="0.2"/>
    <row r="6242" ht="12" customHeight="1" x14ac:dyDescent="0.2"/>
    <row r="6243" ht="12" customHeight="1" x14ac:dyDescent="0.2"/>
    <row r="6244" ht="12" customHeight="1" x14ac:dyDescent="0.2"/>
    <row r="6245" ht="12" customHeight="1" x14ac:dyDescent="0.2"/>
    <row r="6246" ht="12" customHeight="1" x14ac:dyDescent="0.2"/>
    <row r="6247" ht="12" customHeight="1" x14ac:dyDescent="0.2"/>
    <row r="6248" ht="12" customHeight="1" x14ac:dyDescent="0.2"/>
    <row r="6249" ht="12" customHeight="1" x14ac:dyDescent="0.2"/>
    <row r="6250" ht="12" customHeight="1" x14ac:dyDescent="0.2"/>
    <row r="6251" ht="12" customHeight="1" x14ac:dyDescent="0.2"/>
    <row r="6252" ht="12" customHeight="1" x14ac:dyDescent="0.2"/>
    <row r="6253" ht="12" customHeight="1" x14ac:dyDescent="0.2"/>
    <row r="6254" ht="12" customHeight="1" x14ac:dyDescent="0.2"/>
    <row r="6255" ht="12" customHeight="1" x14ac:dyDescent="0.2"/>
    <row r="6256" ht="12" customHeight="1" x14ac:dyDescent="0.2"/>
    <row r="6257" ht="12" customHeight="1" x14ac:dyDescent="0.2"/>
    <row r="6258" ht="12" customHeight="1" x14ac:dyDescent="0.2"/>
    <row r="6259" ht="12" customHeight="1" x14ac:dyDescent="0.2"/>
    <row r="6260" ht="12" customHeight="1" x14ac:dyDescent="0.2"/>
    <row r="6261" ht="12" customHeight="1" x14ac:dyDescent="0.2"/>
    <row r="6262" ht="12" customHeight="1" x14ac:dyDescent="0.2"/>
    <row r="6263" ht="12" customHeight="1" x14ac:dyDescent="0.2"/>
    <row r="6264" ht="12" customHeight="1" x14ac:dyDescent="0.2"/>
    <row r="6265" ht="12" customHeight="1" x14ac:dyDescent="0.2"/>
    <row r="6266" ht="12" customHeight="1" x14ac:dyDescent="0.2"/>
    <row r="6267" ht="12" customHeight="1" x14ac:dyDescent="0.2"/>
    <row r="6268" ht="12" customHeight="1" x14ac:dyDescent="0.2"/>
    <row r="6269" ht="12" customHeight="1" x14ac:dyDescent="0.2"/>
    <row r="6270" ht="12" customHeight="1" x14ac:dyDescent="0.2"/>
    <row r="6271" ht="12" customHeight="1" x14ac:dyDescent="0.2"/>
    <row r="6272" ht="12" customHeight="1" x14ac:dyDescent="0.2"/>
    <row r="6273" ht="12" customHeight="1" x14ac:dyDescent="0.2"/>
    <row r="6274" ht="12" customHeight="1" x14ac:dyDescent="0.2"/>
    <row r="6275" ht="12" customHeight="1" x14ac:dyDescent="0.2"/>
    <row r="6276" ht="12" customHeight="1" x14ac:dyDescent="0.2"/>
    <row r="6277" ht="12" customHeight="1" x14ac:dyDescent="0.2"/>
    <row r="6278" ht="12" customHeight="1" x14ac:dyDescent="0.2"/>
    <row r="6279" ht="12" customHeight="1" x14ac:dyDescent="0.2"/>
    <row r="6280" ht="12" customHeight="1" x14ac:dyDescent="0.2"/>
    <row r="6281" ht="12" customHeight="1" x14ac:dyDescent="0.2"/>
    <row r="6282" ht="12" customHeight="1" x14ac:dyDescent="0.2"/>
    <row r="6283" ht="12" customHeight="1" x14ac:dyDescent="0.2"/>
    <row r="6284" ht="12" customHeight="1" x14ac:dyDescent="0.2"/>
    <row r="6285" ht="12" customHeight="1" x14ac:dyDescent="0.2"/>
    <row r="6286" ht="12" customHeight="1" x14ac:dyDescent="0.2"/>
    <row r="6287" ht="12" customHeight="1" x14ac:dyDescent="0.2"/>
    <row r="6288" ht="12" customHeight="1" x14ac:dyDescent="0.2"/>
    <row r="6289" ht="12" customHeight="1" x14ac:dyDescent="0.2"/>
    <row r="6290" ht="12" customHeight="1" x14ac:dyDescent="0.2"/>
    <row r="6291" ht="12" customHeight="1" x14ac:dyDescent="0.2"/>
    <row r="6292" ht="12" customHeight="1" x14ac:dyDescent="0.2"/>
    <row r="6293" ht="12" customHeight="1" x14ac:dyDescent="0.2"/>
    <row r="6294" ht="12" customHeight="1" x14ac:dyDescent="0.2"/>
    <row r="6295" ht="12" customHeight="1" x14ac:dyDescent="0.2"/>
    <row r="6296" ht="12" customHeight="1" x14ac:dyDescent="0.2"/>
    <row r="6297" ht="12" customHeight="1" x14ac:dyDescent="0.2"/>
    <row r="6298" ht="12" customHeight="1" x14ac:dyDescent="0.2"/>
    <row r="6299" ht="12" customHeight="1" x14ac:dyDescent="0.2"/>
    <row r="6300" ht="12" customHeight="1" x14ac:dyDescent="0.2"/>
    <row r="6301" ht="12" customHeight="1" x14ac:dyDescent="0.2"/>
    <row r="6302" ht="12" customHeight="1" x14ac:dyDescent="0.2"/>
    <row r="6303" ht="12" customHeight="1" x14ac:dyDescent="0.2"/>
    <row r="6304" ht="12" customHeight="1" x14ac:dyDescent="0.2"/>
    <row r="6305" ht="12" customHeight="1" x14ac:dyDescent="0.2"/>
    <row r="6306" ht="12" customHeight="1" x14ac:dyDescent="0.2"/>
    <row r="6307" ht="12" customHeight="1" x14ac:dyDescent="0.2"/>
    <row r="6308" ht="12" customHeight="1" x14ac:dyDescent="0.2"/>
    <row r="6309" ht="12" customHeight="1" x14ac:dyDescent="0.2"/>
    <row r="6310" ht="12" customHeight="1" x14ac:dyDescent="0.2"/>
    <row r="6311" ht="12" customHeight="1" x14ac:dyDescent="0.2"/>
    <row r="6312" ht="12" customHeight="1" x14ac:dyDescent="0.2"/>
    <row r="6313" ht="12" customHeight="1" x14ac:dyDescent="0.2"/>
    <row r="6314" ht="12" customHeight="1" x14ac:dyDescent="0.2"/>
    <row r="6315" ht="12" customHeight="1" x14ac:dyDescent="0.2"/>
    <row r="6316" ht="12" customHeight="1" x14ac:dyDescent="0.2"/>
    <row r="6317" ht="12" customHeight="1" x14ac:dyDescent="0.2"/>
    <row r="6318" ht="12" customHeight="1" x14ac:dyDescent="0.2"/>
    <row r="6319" ht="12" customHeight="1" x14ac:dyDescent="0.2"/>
    <row r="6320" ht="12" customHeight="1" x14ac:dyDescent="0.2"/>
    <row r="6321" ht="12" customHeight="1" x14ac:dyDescent="0.2"/>
    <row r="6322" ht="12" customHeight="1" x14ac:dyDescent="0.2"/>
    <row r="6323" ht="12" customHeight="1" x14ac:dyDescent="0.2"/>
    <row r="6324" ht="12" customHeight="1" x14ac:dyDescent="0.2"/>
    <row r="6325" ht="12" customHeight="1" x14ac:dyDescent="0.2"/>
    <row r="6326" ht="12" customHeight="1" x14ac:dyDescent="0.2"/>
    <row r="6327" ht="12" customHeight="1" x14ac:dyDescent="0.2"/>
    <row r="6328" ht="12" customHeight="1" x14ac:dyDescent="0.2"/>
    <row r="6329" ht="12" customHeight="1" x14ac:dyDescent="0.2"/>
    <row r="6330" ht="12" customHeight="1" x14ac:dyDescent="0.2"/>
    <row r="6331" ht="12" customHeight="1" x14ac:dyDescent="0.2"/>
    <row r="6332" ht="12" customHeight="1" x14ac:dyDescent="0.2"/>
    <row r="6333" ht="12" customHeight="1" x14ac:dyDescent="0.2"/>
    <row r="6334" ht="12" customHeight="1" x14ac:dyDescent="0.2"/>
    <row r="6335" ht="12" customHeight="1" x14ac:dyDescent="0.2"/>
    <row r="6336" ht="12" customHeight="1" x14ac:dyDescent="0.2"/>
    <row r="6337" ht="12" customHeight="1" x14ac:dyDescent="0.2"/>
    <row r="6338" ht="12" customHeight="1" x14ac:dyDescent="0.2"/>
    <row r="6339" ht="12" customHeight="1" x14ac:dyDescent="0.2"/>
    <row r="6340" ht="12" customHeight="1" x14ac:dyDescent="0.2"/>
    <row r="6341" ht="12" customHeight="1" x14ac:dyDescent="0.2"/>
    <row r="6342" ht="12" customHeight="1" x14ac:dyDescent="0.2"/>
    <row r="6343" ht="12" customHeight="1" x14ac:dyDescent="0.2"/>
    <row r="6344" ht="12" customHeight="1" x14ac:dyDescent="0.2"/>
    <row r="6345" ht="12" customHeight="1" x14ac:dyDescent="0.2"/>
    <row r="6346" ht="12" customHeight="1" x14ac:dyDescent="0.2"/>
    <row r="6347" ht="12" customHeight="1" x14ac:dyDescent="0.2"/>
    <row r="6348" ht="12" customHeight="1" x14ac:dyDescent="0.2"/>
    <row r="6349" ht="12" customHeight="1" x14ac:dyDescent="0.2"/>
    <row r="6350" ht="12" customHeight="1" x14ac:dyDescent="0.2"/>
    <row r="6351" ht="12" customHeight="1" x14ac:dyDescent="0.2"/>
    <row r="6352" ht="12" customHeight="1" x14ac:dyDescent="0.2"/>
    <row r="6353" ht="12" customHeight="1" x14ac:dyDescent="0.2"/>
    <row r="6354" ht="12" customHeight="1" x14ac:dyDescent="0.2"/>
    <row r="6355" ht="12" customHeight="1" x14ac:dyDescent="0.2"/>
    <row r="6356" ht="12" customHeight="1" x14ac:dyDescent="0.2"/>
    <row r="6357" ht="12" customHeight="1" x14ac:dyDescent="0.2"/>
    <row r="6358" ht="12" customHeight="1" x14ac:dyDescent="0.2"/>
    <row r="6359" ht="12" customHeight="1" x14ac:dyDescent="0.2"/>
    <row r="6360" ht="12" customHeight="1" x14ac:dyDescent="0.2"/>
    <row r="6361" ht="12" customHeight="1" x14ac:dyDescent="0.2"/>
    <row r="6362" ht="12" customHeight="1" x14ac:dyDescent="0.2"/>
    <row r="6363" ht="12" customHeight="1" x14ac:dyDescent="0.2"/>
    <row r="6364" ht="12" customHeight="1" x14ac:dyDescent="0.2"/>
    <row r="6365" ht="12" customHeight="1" x14ac:dyDescent="0.2"/>
    <row r="6366" ht="12" customHeight="1" x14ac:dyDescent="0.2"/>
    <row r="6367" ht="12" customHeight="1" x14ac:dyDescent="0.2"/>
    <row r="6368" ht="12" customHeight="1" x14ac:dyDescent="0.2"/>
    <row r="6369" ht="12" customHeight="1" x14ac:dyDescent="0.2"/>
    <row r="6370" ht="12" customHeight="1" x14ac:dyDescent="0.2"/>
    <row r="6371" ht="12" customHeight="1" x14ac:dyDescent="0.2"/>
    <row r="6372" ht="12" customHeight="1" x14ac:dyDescent="0.2"/>
    <row r="6373" ht="12" customHeight="1" x14ac:dyDescent="0.2"/>
    <row r="6374" ht="12" customHeight="1" x14ac:dyDescent="0.2"/>
    <row r="6375" ht="12" customHeight="1" x14ac:dyDescent="0.2"/>
    <row r="6376" ht="12" customHeight="1" x14ac:dyDescent="0.2"/>
    <row r="6377" ht="12" customHeight="1" x14ac:dyDescent="0.2"/>
    <row r="6378" ht="12" customHeight="1" x14ac:dyDescent="0.2"/>
    <row r="6379" ht="12" customHeight="1" x14ac:dyDescent="0.2"/>
    <row r="6380" ht="12" customHeight="1" x14ac:dyDescent="0.2"/>
    <row r="6381" ht="12" customHeight="1" x14ac:dyDescent="0.2"/>
    <row r="6382" ht="12" customHeight="1" x14ac:dyDescent="0.2"/>
    <row r="6383" ht="12" customHeight="1" x14ac:dyDescent="0.2"/>
    <row r="6384" ht="12" customHeight="1" x14ac:dyDescent="0.2"/>
    <row r="6385" ht="12" customHeight="1" x14ac:dyDescent="0.2"/>
    <row r="6386" ht="12" customHeight="1" x14ac:dyDescent="0.2"/>
    <row r="6387" ht="12" customHeight="1" x14ac:dyDescent="0.2"/>
    <row r="6388" ht="12" customHeight="1" x14ac:dyDescent="0.2"/>
    <row r="6389" ht="12" customHeight="1" x14ac:dyDescent="0.2"/>
    <row r="6390" ht="12" customHeight="1" x14ac:dyDescent="0.2"/>
    <row r="6391" ht="12" customHeight="1" x14ac:dyDescent="0.2"/>
    <row r="6392" ht="12" customHeight="1" x14ac:dyDescent="0.2"/>
    <row r="6393" ht="12" customHeight="1" x14ac:dyDescent="0.2"/>
    <row r="6394" ht="12" customHeight="1" x14ac:dyDescent="0.2"/>
    <row r="6395" ht="12" customHeight="1" x14ac:dyDescent="0.2"/>
    <row r="6396" ht="12" customHeight="1" x14ac:dyDescent="0.2"/>
    <row r="6397" ht="12" customHeight="1" x14ac:dyDescent="0.2"/>
    <row r="6398" ht="12" customHeight="1" x14ac:dyDescent="0.2"/>
    <row r="6399" ht="12" customHeight="1" x14ac:dyDescent="0.2"/>
    <row r="6400" ht="12" customHeight="1" x14ac:dyDescent="0.2"/>
    <row r="6401" ht="12" customHeight="1" x14ac:dyDescent="0.2"/>
    <row r="6402" ht="12" customHeight="1" x14ac:dyDescent="0.2"/>
    <row r="6403" ht="12" customHeight="1" x14ac:dyDescent="0.2"/>
    <row r="6404" ht="12" customHeight="1" x14ac:dyDescent="0.2"/>
    <row r="6405" ht="12" customHeight="1" x14ac:dyDescent="0.2"/>
    <row r="6406" ht="12" customHeight="1" x14ac:dyDescent="0.2"/>
    <row r="6407" ht="12" customHeight="1" x14ac:dyDescent="0.2"/>
    <row r="6408" ht="12" customHeight="1" x14ac:dyDescent="0.2"/>
    <row r="6409" ht="12" customHeight="1" x14ac:dyDescent="0.2"/>
    <row r="6410" ht="12" customHeight="1" x14ac:dyDescent="0.2"/>
    <row r="6411" ht="12" customHeight="1" x14ac:dyDescent="0.2"/>
    <row r="6412" ht="12" customHeight="1" x14ac:dyDescent="0.2"/>
    <row r="6413" ht="12" customHeight="1" x14ac:dyDescent="0.2"/>
    <row r="6414" ht="12" customHeight="1" x14ac:dyDescent="0.2"/>
    <row r="6415" ht="12" customHeight="1" x14ac:dyDescent="0.2"/>
    <row r="6416" ht="12" customHeight="1" x14ac:dyDescent="0.2"/>
    <row r="6417" ht="12" customHeight="1" x14ac:dyDescent="0.2"/>
    <row r="6418" ht="12" customHeight="1" x14ac:dyDescent="0.2"/>
    <row r="6419" ht="12" customHeight="1" x14ac:dyDescent="0.2"/>
    <row r="6420" ht="12" customHeight="1" x14ac:dyDescent="0.2"/>
    <row r="6421" ht="12" customHeight="1" x14ac:dyDescent="0.2"/>
    <row r="6422" ht="12" customHeight="1" x14ac:dyDescent="0.2"/>
    <row r="6423" ht="12" customHeight="1" x14ac:dyDescent="0.2"/>
    <row r="6424" ht="12" customHeight="1" x14ac:dyDescent="0.2"/>
    <row r="6425" ht="12" customHeight="1" x14ac:dyDescent="0.2"/>
    <row r="6426" ht="12" customHeight="1" x14ac:dyDescent="0.2"/>
    <row r="6427" ht="12" customHeight="1" x14ac:dyDescent="0.2"/>
    <row r="6428" ht="12" customHeight="1" x14ac:dyDescent="0.2"/>
    <row r="6429" ht="12" customHeight="1" x14ac:dyDescent="0.2"/>
    <row r="6430" ht="12" customHeight="1" x14ac:dyDescent="0.2"/>
    <row r="6431" ht="12" customHeight="1" x14ac:dyDescent="0.2"/>
    <row r="6432" ht="12" customHeight="1" x14ac:dyDescent="0.2"/>
    <row r="6433" ht="12" customHeight="1" x14ac:dyDescent="0.2"/>
    <row r="6434" ht="12" customHeight="1" x14ac:dyDescent="0.2"/>
    <row r="6435" ht="12" customHeight="1" x14ac:dyDescent="0.2"/>
    <row r="6436" ht="12" customHeight="1" x14ac:dyDescent="0.2"/>
    <row r="6437" ht="12" customHeight="1" x14ac:dyDescent="0.2"/>
    <row r="6438" ht="12" customHeight="1" x14ac:dyDescent="0.2"/>
    <row r="6439" ht="12" customHeight="1" x14ac:dyDescent="0.2"/>
    <row r="6440" ht="12" customHeight="1" x14ac:dyDescent="0.2"/>
    <row r="6441" ht="12" customHeight="1" x14ac:dyDescent="0.2"/>
    <row r="6442" ht="12" customHeight="1" x14ac:dyDescent="0.2"/>
    <row r="6443" ht="12" customHeight="1" x14ac:dyDescent="0.2"/>
    <row r="6444" ht="12" customHeight="1" x14ac:dyDescent="0.2"/>
    <row r="6445" ht="12" customHeight="1" x14ac:dyDescent="0.2"/>
    <row r="6446" ht="12" customHeight="1" x14ac:dyDescent="0.2"/>
    <row r="6447" ht="12" customHeight="1" x14ac:dyDescent="0.2"/>
    <row r="6448" ht="12" customHeight="1" x14ac:dyDescent="0.2"/>
    <row r="6449" ht="12" customHeight="1" x14ac:dyDescent="0.2"/>
    <row r="6450" ht="12" customHeight="1" x14ac:dyDescent="0.2"/>
    <row r="6451" ht="12" customHeight="1" x14ac:dyDescent="0.2"/>
    <row r="6452" ht="12" customHeight="1" x14ac:dyDescent="0.2"/>
    <row r="6453" ht="12" customHeight="1" x14ac:dyDescent="0.2"/>
    <row r="6454" ht="12" customHeight="1" x14ac:dyDescent="0.2"/>
    <row r="6455" ht="12" customHeight="1" x14ac:dyDescent="0.2"/>
    <row r="6456" ht="12" customHeight="1" x14ac:dyDescent="0.2"/>
    <row r="6457" ht="12" customHeight="1" x14ac:dyDescent="0.2"/>
    <row r="6458" ht="12" customHeight="1" x14ac:dyDescent="0.2"/>
    <row r="6459" ht="12" customHeight="1" x14ac:dyDescent="0.2"/>
    <row r="6460" ht="12" customHeight="1" x14ac:dyDescent="0.2"/>
    <row r="6461" ht="12" customHeight="1" x14ac:dyDescent="0.2"/>
    <row r="6462" ht="12" customHeight="1" x14ac:dyDescent="0.2"/>
    <row r="6463" ht="12" customHeight="1" x14ac:dyDescent="0.2"/>
    <row r="6464" ht="12" customHeight="1" x14ac:dyDescent="0.2"/>
    <row r="6465" ht="12" customHeight="1" x14ac:dyDescent="0.2"/>
    <row r="6466" ht="12" customHeight="1" x14ac:dyDescent="0.2"/>
    <row r="6467" ht="12" customHeight="1" x14ac:dyDescent="0.2"/>
    <row r="6468" ht="12" customHeight="1" x14ac:dyDescent="0.2"/>
    <row r="6469" ht="12" customHeight="1" x14ac:dyDescent="0.2"/>
    <row r="6470" ht="12" customHeight="1" x14ac:dyDescent="0.2"/>
    <row r="6471" ht="12" customHeight="1" x14ac:dyDescent="0.2"/>
    <row r="6472" ht="12" customHeight="1" x14ac:dyDescent="0.2"/>
    <row r="6473" ht="12" customHeight="1" x14ac:dyDescent="0.2"/>
    <row r="6474" ht="12" customHeight="1" x14ac:dyDescent="0.2"/>
    <row r="6475" ht="12" customHeight="1" x14ac:dyDescent="0.2"/>
    <row r="6476" ht="12" customHeight="1" x14ac:dyDescent="0.2"/>
    <row r="6477" ht="12" customHeight="1" x14ac:dyDescent="0.2"/>
    <row r="6478" ht="12" customHeight="1" x14ac:dyDescent="0.2"/>
    <row r="6479" ht="12" customHeight="1" x14ac:dyDescent="0.2"/>
    <row r="6480" ht="12" customHeight="1" x14ac:dyDescent="0.2"/>
    <row r="6481" ht="12" customHeight="1" x14ac:dyDescent="0.2"/>
    <row r="6482" ht="12" customHeight="1" x14ac:dyDescent="0.2"/>
    <row r="6483" ht="12" customHeight="1" x14ac:dyDescent="0.2"/>
    <row r="6484" ht="12" customHeight="1" x14ac:dyDescent="0.2"/>
    <row r="6485" ht="12" customHeight="1" x14ac:dyDescent="0.2"/>
    <row r="6486" ht="12" customHeight="1" x14ac:dyDescent="0.2"/>
    <row r="6487" ht="12" customHeight="1" x14ac:dyDescent="0.2"/>
    <row r="6488" ht="12" customHeight="1" x14ac:dyDescent="0.2"/>
    <row r="6489" ht="12" customHeight="1" x14ac:dyDescent="0.2"/>
    <row r="6490" ht="12" customHeight="1" x14ac:dyDescent="0.2"/>
    <row r="6491" ht="12" customHeight="1" x14ac:dyDescent="0.2"/>
    <row r="6492" ht="12" customHeight="1" x14ac:dyDescent="0.2"/>
    <row r="6493" ht="12" customHeight="1" x14ac:dyDescent="0.2"/>
    <row r="6494" ht="12" customHeight="1" x14ac:dyDescent="0.2"/>
    <row r="6495" ht="12" customHeight="1" x14ac:dyDescent="0.2"/>
    <row r="6496" ht="12" customHeight="1" x14ac:dyDescent="0.2"/>
    <row r="6497" ht="12" customHeight="1" x14ac:dyDescent="0.2"/>
    <row r="6498" ht="12" customHeight="1" x14ac:dyDescent="0.2"/>
    <row r="6499" ht="12" customHeight="1" x14ac:dyDescent="0.2"/>
    <row r="6500" ht="12" customHeight="1" x14ac:dyDescent="0.2"/>
    <row r="6501" ht="12" customHeight="1" x14ac:dyDescent="0.2"/>
    <row r="6502" ht="12" customHeight="1" x14ac:dyDescent="0.2"/>
    <row r="6503" ht="12" customHeight="1" x14ac:dyDescent="0.2"/>
    <row r="6504" ht="12" customHeight="1" x14ac:dyDescent="0.2"/>
    <row r="6505" ht="12" customHeight="1" x14ac:dyDescent="0.2"/>
    <row r="6506" ht="12" customHeight="1" x14ac:dyDescent="0.2"/>
    <row r="6507" ht="12" customHeight="1" x14ac:dyDescent="0.2"/>
    <row r="6508" ht="12" customHeight="1" x14ac:dyDescent="0.2"/>
    <row r="6509" ht="12" customHeight="1" x14ac:dyDescent="0.2"/>
    <row r="6510" ht="12" customHeight="1" x14ac:dyDescent="0.2"/>
    <row r="6511" ht="12" customHeight="1" x14ac:dyDescent="0.2"/>
    <row r="6512" ht="12" customHeight="1" x14ac:dyDescent="0.2"/>
    <row r="6513" ht="12" customHeight="1" x14ac:dyDescent="0.2"/>
    <row r="6514" ht="12" customHeight="1" x14ac:dyDescent="0.2"/>
    <row r="6515" ht="12" customHeight="1" x14ac:dyDescent="0.2"/>
    <row r="6516" ht="12" customHeight="1" x14ac:dyDescent="0.2"/>
    <row r="6517" ht="12" customHeight="1" x14ac:dyDescent="0.2"/>
    <row r="6518" ht="12" customHeight="1" x14ac:dyDescent="0.2"/>
    <row r="6519" ht="12" customHeight="1" x14ac:dyDescent="0.2"/>
    <row r="6520" ht="12" customHeight="1" x14ac:dyDescent="0.2"/>
    <row r="6521" ht="12" customHeight="1" x14ac:dyDescent="0.2"/>
    <row r="6522" ht="12" customHeight="1" x14ac:dyDescent="0.2"/>
    <row r="6523" ht="12" customHeight="1" x14ac:dyDescent="0.2"/>
    <row r="6524" ht="12" customHeight="1" x14ac:dyDescent="0.2"/>
    <row r="6525" ht="12" customHeight="1" x14ac:dyDescent="0.2"/>
    <row r="6526" ht="12" customHeight="1" x14ac:dyDescent="0.2"/>
    <row r="6527" ht="12" customHeight="1" x14ac:dyDescent="0.2"/>
    <row r="6528" ht="12" customHeight="1" x14ac:dyDescent="0.2"/>
    <row r="6529" ht="12" customHeight="1" x14ac:dyDescent="0.2"/>
    <row r="6530" ht="12" customHeight="1" x14ac:dyDescent="0.2"/>
    <row r="6531" ht="12" customHeight="1" x14ac:dyDescent="0.2"/>
    <row r="6532" ht="12" customHeight="1" x14ac:dyDescent="0.2"/>
    <row r="6533" ht="12" customHeight="1" x14ac:dyDescent="0.2"/>
    <row r="6534" ht="12" customHeight="1" x14ac:dyDescent="0.2"/>
    <row r="6535" ht="12" customHeight="1" x14ac:dyDescent="0.2"/>
    <row r="6536" ht="12" customHeight="1" x14ac:dyDescent="0.2"/>
    <row r="6537" ht="12" customHeight="1" x14ac:dyDescent="0.2"/>
    <row r="6538" ht="12" customHeight="1" x14ac:dyDescent="0.2"/>
    <row r="6539" ht="12" customHeight="1" x14ac:dyDescent="0.2"/>
    <row r="6540" ht="12" customHeight="1" x14ac:dyDescent="0.2"/>
    <row r="6541" ht="12" customHeight="1" x14ac:dyDescent="0.2"/>
    <row r="6542" ht="12" customHeight="1" x14ac:dyDescent="0.2"/>
    <row r="6543" ht="12" customHeight="1" x14ac:dyDescent="0.2"/>
    <row r="6544" ht="12" customHeight="1" x14ac:dyDescent="0.2"/>
    <row r="6545" ht="12" customHeight="1" x14ac:dyDescent="0.2"/>
    <row r="6546" ht="12" customHeight="1" x14ac:dyDescent="0.2"/>
    <row r="6547" ht="12" customHeight="1" x14ac:dyDescent="0.2"/>
    <row r="6548" ht="12" customHeight="1" x14ac:dyDescent="0.2"/>
    <row r="6549" ht="12" customHeight="1" x14ac:dyDescent="0.2"/>
    <row r="6550" ht="12" customHeight="1" x14ac:dyDescent="0.2"/>
    <row r="6551" ht="12" customHeight="1" x14ac:dyDescent="0.2"/>
    <row r="6552" ht="12" customHeight="1" x14ac:dyDescent="0.2"/>
    <row r="6553" ht="12" customHeight="1" x14ac:dyDescent="0.2"/>
    <row r="6554" ht="12" customHeight="1" x14ac:dyDescent="0.2"/>
    <row r="6555" ht="12" customHeight="1" x14ac:dyDescent="0.2"/>
    <row r="6556" ht="12" customHeight="1" x14ac:dyDescent="0.2"/>
    <row r="6557" ht="12" customHeight="1" x14ac:dyDescent="0.2"/>
    <row r="6558" ht="12" customHeight="1" x14ac:dyDescent="0.2"/>
    <row r="6559" ht="12" customHeight="1" x14ac:dyDescent="0.2"/>
    <row r="6560" ht="12" customHeight="1" x14ac:dyDescent="0.2"/>
    <row r="6561" ht="12" customHeight="1" x14ac:dyDescent="0.2"/>
    <row r="6562" ht="12" customHeight="1" x14ac:dyDescent="0.2"/>
    <row r="6563" ht="12" customHeight="1" x14ac:dyDescent="0.2"/>
    <row r="6564" ht="12" customHeight="1" x14ac:dyDescent="0.2"/>
    <row r="6565" ht="12" customHeight="1" x14ac:dyDescent="0.2"/>
    <row r="6566" ht="12" customHeight="1" x14ac:dyDescent="0.2"/>
    <row r="6567" ht="12" customHeight="1" x14ac:dyDescent="0.2"/>
    <row r="6568" ht="12" customHeight="1" x14ac:dyDescent="0.2"/>
    <row r="6569" ht="12" customHeight="1" x14ac:dyDescent="0.2"/>
    <row r="6570" ht="12" customHeight="1" x14ac:dyDescent="0.2"/>
    <row r="6571" ht="12" customHeight="1" x14ac:dyDescent="0.2"/>
    <row r="6572" ht="12" customHeight="1" x14ac:dyDescent="0.2"/>
    <row r="6573" ht="12" customHeight="1" x14ac:dyDescent="0.2"/>
    <row r="6574" ht="12" customHeight="1" x14ac:dyDescent="0.2"/>
    <row r="6575" ht="12" customHeight="1" x14ac:dyDescent="0.2"/>
    <row r="6576" ht="12" customHeight="1" x14ac:dyDescent="0.2"/>
    <row r="6577" ht="12" customHeight="1" x14ac:dyDescent="0.2"/>
    <row r="6578" ht="12" customHeight="1" x14ac:dyDescent="0.2"/>
    <row r="6579" ht="12" customHeight="1" x14ac:dyDescent="0.2"/>
    <row r="6580" ht="12" customHeight="1" x14ac:dyDescent="0.2"/>
    <row r="6581" ht="12" customHeight="1" x14ac:dyDescent="0.2"/>
    <row r="6582" ht="12" customHeight="1" x14ac:dyDescent="0.2"/>
    <row r="6583" ht="12" customHeight="1" x14ac:dyDescent="0.2"/>
    <row r="6584" ht="12" customHeight="1" x14ac:dyDescent="0.2"/>
    <row r="6585" ht="12" customHeight="1" x14ac:dyDescent="0.2"/>
    <row r="6586" ht="12" customHeight="1" x14ac:dyDescent="0.2"/>
    <row r="6587" ht="12" customHeight="1" x14ac:dyDescent="0.2"/>
    <row r="6588" ht="12" customHeight="1" x14ac:dyDescent="0.2"/>
    <row r="6589" ht="12" customHeight="1" x14ac:dyDescent="0.2"/>
    <row r="6590" ht="12" customHeight="1" x14ac:dyDescent="0.2"/>
    <row r="6591" ht="12" customHeight="1" x14ac:dyDescent="0.2"/>
    <row r="6592" ht="12" customHeight="1" x14ac:dyDescent="0.2"/>
    <row r="6593" ht="12" customHeight="1" x14ac:dyDescent="0.2"/>
    <row r="6594" ht="12" customHeight="1" x14ac:dyDescent="0.2"/>
    <row r="6595" ht="12" customHeight="1" x14ac:dyDescent="0.2"/>
    <row r="6596" ht="12" customHeight="1" x14ac:dyDescent="0.2"/>
    <row r="6597" ht="12" customHeight="1" x14ac:dyDescent="0.2"/>
    <row r="6598" ht="12" customHeight="1" x14ac:dyDescent="0.2"/>
    <row r="6599" ht="12" customHeight="1" x14ac:dyDescent="0.2"/>
    <row r="6600" ht="12" customHeight="1" x14ac:dyDescent="0.2"/>
    <row r="6601" ht="12" customHeight="1" x14ac:dyDescent="0.2"/>
    <row r="6602" ht="12" customHeight="1" x14ac:dyDescent="0.2"/>
    <row r="6603" ht="12" customHeight="1" x14ac:dyDescent="0.2"/>
    <row r="6604" ht="12" customHeight="1" x14ac:dyDescent="0.2"/>
    <row r="6605" ht="12" customHeight="1" x14ac:dyDescent="0.2"/>
    <row r="6606" ht="12" customHeight="1" x14ac:dyDescent="0.2"/>
    <row r="6607" ht="12" customHeight="1" x14ac:dyDescent="0.2"/>
    <row r="6608" ht="12" customHeight="1" x14ac:dyDescent="0.2"/>
    <row r="6609" ht="12" customHeight="1" x14ac:dyDescent="0.2"/>
    <row r="6610" ht="12" customHeight="1" x14ac:dyDescent="0.2"/>
    <row r="6611" ht="12" customHeight="1" x14ac:dyDescent="0.2"/>
    <row r="6612" ht="12" customHeight="1" x14ac:dyDescent="0.2"/>
    <row r="6613" ht="12" customHeight="1" x14ac:dyDescent="0.2"/>
    <row r="6614" ht="12" customHeight="1" x14ac:dyDescent="0.2"/>
    <row r="6615" ht="12" customHeight="1" x14ac:dyDescent="0.2"/>
    <row r="6616" ht="12" customHeight="1" x14ac:dyDescent="0.2"/>
    <row r="6617" ht="12" customHeight="1" x14ac:dyDescent="0.2"/>
    <row r="6618" ht="12" customHeight="1" x14ac:dyDescent="0.2"/>
    <row r="6619" ht="12" customHeight="1" x14ac:dyDescent="0.2"/>
    <row r="6620" ht="12" customHeight="1" x14ac:dyDescent="0.2"/>
    <row r="6621" ht="12" customHeight="1" x14ac:dyDescent="0.2"/>
    <row r="6622" ht="12" customHeight="1" x14ac:dyDescent="0.2"/>
    <row r="6623" ht="12" customHeight="1" x14ac:dyDescent="0.2"/>
    <row r="6624" ht="12" customHeight="1" x14ac:dyDescent="0.2"/>
    <row r="6625" ht="12" customHeight="1" x14ac:dyDescent="0.2"/>
    <row r="6626" ht="12" customHeight="1" x14ac:dyDescent="0.2"/>
    <row r="6627" ht="12" customHeight="1" x14ac:dyDescent="0.2"/>
    <row r="6628" ht="12" customHeight="1" x14ac:dyDescent="0.2"/>
    <row r="6629" ht="12" customHeight="1" x14ac:dyDescent="0.2"/>
    <row r="6630" ht="12" customHeight="1" x14ac:dyDescent="0.2"/>
    <row r="6631" ht="12" customHeight="1" x14ac:dyDescent="0.2"/>
    <row r="6632" ht="12" customHeight="1" x14ac:dyDescent="0.2"/>
    <row r="6633" ht="12" customHeight="1" x14ac:dyDescent="0.2"/>
    <row r="6634" ht="12" customHeight="1" x14ac:dyDescent="0.2"/>
    <row r="6635" ht="12" customHeight="1" x14ac:dyDescent="0.2"/>
    <row r="6636" ht="12" customHeight="1" x14ac:dyDescent="0.2"/>
    <row r="6637" ht="12" customHeight="1" x14ac:dyDescent="0.2"/>
    <row r="6638" ht="12" customHeight="1" x14ac:dyDescent="0.2"/>
    <row r="6639" ht="12" customHeight="1" x14ac:dyDescent="0.2"/>
    <row r="6640" ht="12" customHeight="1" x14ac:dyDescent="0.2"/>
    <row r="6641" ht="12" customHeight="1" x14ac:dyDescent="0.2"/>
    <row r="6642" ht="12" customHeight="1" x14ac:dyDescent="0.2"/>
    <row r="6643" ht="12" customHeight="1" x14ac:dyDescent="0.2"/>
    <row r="6644" ht="12" customHeight="1" x14ac:dyDescent="0.2"/>
    <row r="6645" ht="12" customHeight="1" x14ac:dyDescent="0.2"/>
    <row r="6646" ht="12" customHeight="1" x14ac:dyDescent="0.2"/>
    <row r="6647" ht="12" customHeight="1" x14ac:dyDescent="0.2"/>
    <row r="6648" ht="12" customHeight="1" x14ac:dyDescent="0.2"/>
    <row r="6649" ht="12" customHeight="1" x14ac:dyDescent="0.2"/>
    <row r="6650" ht="12" customHeight="1" x14ac:dyDescent="0.2"/>
    <row r="6651" ht="12" customHeight="1" x14ac:dyDescent="0.2"/>
    <row r="6652" ht="12" customHeight="1" x14ac:dyDescent="0.2"/>
    <row r="6653" ht="12" customHeight="1" x14ac:dyDescent="0.2"/>
    <row r="6654" ht="12" customHeight="1" x14ac:dyDescent="0.2"/>
    <row r="6655" ht="12" customHeight="1" x14ac:dyDescent="0.2"/>
    <row r="6656" ht="12" customHeight="1" x14ac:dyDescent="0.2"/>
    <row r="6657" ht="12" customHeight="1" x14ac:dyDescent="0.2"/>
    <row r="6658" ht="12" customHeight="1" x14ac:dyDescent="0.2"/>
    <row r="6659" ht="12" customHeight="1" x14ac:dyDescent="0.2"/>
    <row r="6660" ht="12" customHeight="1" x14ac:dyDescent="0.2"/>
    <row r="6661" ht="12" customHeight="1" x14ac:dyDescent="0.2"/>
    <row r="6662" ht="12" customHeight="1" x14ac:dyDescent="0.2"/>
    <row r="6663" ht="12" customHeight="1" x14ac:dyDescent="0.2"/>
    <row r="6664" ht="12" customHeight="1" x14ac:dyDescent="0.2"/>
    <row r="6665" ht="12" customHeight="1" x14ac:dyDescent="0.2"/>
    <row r="6666" ht="12" customHeight="1" x14ac:dyDescent="0.2"/>
    <row r="6667" ht="12" customHeight="1" x14ac:dyDescent="0.2"/>
    <row r="6668" ht="12" customHeight="1" x14ac:dyDescent="0.2"/>
    <row r="6669" ht="12" customHeight="1" x14ac:dyDescent="0.2"/>
    <row r="6670" ht="12" customHeight="1" x14ac:dyDescent="0.2"/>
    <row r="6671" ht="12" customHeight="1" x14ac:dyDescent="0.2"/>
    <row r="6672" ht="12" customHeight="1" x14ac:dyDescent="0.2"/>
    <row r="6673" ht="12" customHeight="1" x14ac:dyDescent="0.2"/>
    <row r="6674" ht="12" customHeight="1" x14ac:dyDescent="0.2"/>
    <row r="6675" ht="12" customHeight="1" x14ac:dyDescent="0.2"/>
    <row r="6676" ht="12" customHeight="1" x14ac:dyDescent="0.2"/>
    <row r="6677" ht="12" customHeight="1" x14ac:dyDescent="0.2"/>
    <row r="6678" ht="12" customHeight="1" x14ac:dyDescent="0.2"/>
    <row r="6679" ht="12" customHeight="1" x14ac:dyDescent="0.2"/>
    <row r="6680" ht="12" customHeight="1" x14ac:dyDescent="0.2"/>
    <row r="6681" ht="12" customHeight="1" x14ac:dyDescent="0.2"/>
    <row r="6682" ht="12" customHeight="1" x14ac:dyDescent="0.2"/>
    <row r="6683" ht="12" customHeight="1" x14ac:dyDescent="0.2"/>
    <row r="6684" ht="12" customHeight="1" x14ac:dyDescent="0.2"/>
    <row r="6685" ht="12" customHeight="1" x14ac:dyDescent="0.2"/>
    <row r="6686" ht="12" customHeight="1" x14ac:dyDescent="0.2"/>
    <row r="6687" ht="12" customHeight="1" x14ac:dyDescent="0.2"/>
    <row r="6688" ht="12" customHeight="1" x14ac:dyDescent="0.2"/>
    <row r="6689" ht="12" customHeight="1" x14ac:dyDescent="0.2"/>
    <row r="6690" ht="12" customHeight="1" x14ac:dyDescent="0.2"/>
    <row r="6691" ht="12" customHeight="1" x14ac:dyDescent="0.2"/>
    <row r="6692" ht="12" customHeight="1" x14ac:dyDescent="0.2"/>
    <row r="6693" ht="12" customHeight="1" x14ac:dyDescent="0.2"/>
    <row r="6694" ht="12" customHeight="1" x14ac:dyDescent="0.2"/>
    <row r="6695" ht="12" customHeight="1" x14ac:dyDescent="0.2"/>
    <row r="6696" ht="12" customHeight="1" x14ac:dyDescent="0.2"/>
    <row r="6697" ht="12" customHeight="1" x14ac:dyDescent="0.2"/>
    <row r="6698" ht="12" customHeight="1" x14ac:dyDescent="0.2"/>
    <row r="6699" ht="12" customHeight="1" x14ac:dyDescent="0.2"/>
    <row r="6700" ht="12" customHeight="1" x14ac:dyDescent="0.2"/>
    <row r="6701" ht="12" customHeight="1" x14ac:dyDescent="0.2"/>
    <row r="6702" ht="12" customHeight="1" x14ac:dyDescent="0.2"/>
    <row r="6703" ht="12" customHeight="1" x14ac:dyDescent="0.2"/>
    <row r="6704" ht="12" customHeight="1" x14ac:dyDescent="0.2"/>
    <row r="6705" ht="12" customHeight="1" x14ac:dyDescent="0.2"/>
    <row r="6706" ht="12" customHeight="1" x14ac:dyDescent="0.2"/>
    <row r="6707" ht="12" customHeight="1" x14ac:dyDescent="0.2"/>
    <row r="6708" ht="12" customHeight="1" x14ac:dyDescent="0.2"/>
    <row r="6709" ht="12" customHeight="1" x14ac:dyDescent="0.2"/>
    <row r="6710" ht="12" customHeight="1" x14ac:dyDescent="0.2"/>
    <row r="6711" ht="12" customHeight="1" x14ac:dyDescent="0.2"/>
    <row r="6712" ht="12" customHeight="1" x14ac:dyDescent="0.2"/>
    <row r="6713" ht="12" customHeight="1" x14ac:dyDescent="0.2"/>
    <row r="6714" ht="12" customHeight="1" x14ac:dyDescent="0.2"/>
    <row r="6715" ht="12" customHeight="1" x14ac:dyDescent="0.2"/>
    <row r="6716" ht="12" customHeight="1" x14ac:dyDescent="0.2"/>
    <row r="6717" ht="12" customHeight="1" x14ac:dyDescent="0.2"/>
    <row r="6718" ht="12" customHeight="1" x14ac:dyDescent="0.2"/>
    <row r="6719" ht="12" customHeight="1" x14ac:dyDescent="0.2"/>
    <row r="6720" ht="12" customHeight="1" x14ac:dyDescent="0.2"/>
    <row r="6721" ht="12" customHeight="1" x14ac:dyDescent="0.2"/>
    <row r="6722" ht="12" customHeight="1" x14ac:dyDescent="0.2"/>
    <row r="6723" ht="12" customHeight="1" x14ac:dyDescent="0.2"/>
    <row r="6724" ht="12" customHeight="1" x14ac:dyDescent="0.2"/>
    <row r="6725" ht="12" customHeight="1" x14ac:dyDescent="0.2"/>
    <row r="6726" ht="12" customHeight="1" x14ac:dyDescent="0.2"/>
    <row r="6727" ht="12" customHeight="1" x14ac:dyDescent="0.2"/>
    <row r="6728" ht="12" customHeight="1" x14ac:dyDescent="0.2"/>
    <row r="6729" ht="12" customHeight="1" x14ac:dyDescent="0.2"/>
    <row r="6730" ht="12" customHeight="1" x14ac:dyDescent="0.2"/>
    <row r="6731" ht="12" customHeight="1" x14ac:dyDescent="0.2"/>
    <row r="6732" ht="12" customHeight="1" x14ac:dyDescent="0.2"/>
    <row r="6733" ht="12" customHeight="1" x14ac:dyDescent="0.2"/>
    <row r="6734" ht="12" customHeight="1" x14ac:dyDescent="0.2"/>
    <row r="6735" ht="12" customHeight="1" x14ac:dyDescent="0.2"/>
    <row r="6736" ht="12" customHeight="1" x14ac:dyDescent="0.2"/>
    <row r="6737" ht="12" customHeight="1" x14ac:dyDescent="0.2"/>
    <row r="6738" ht="12" customHeight="1" x14ac:dyDescent="0.2"/>
    <row r="6739" ht="12" customHeight="1" x14ac:dyDescent="0.2"/>
    <row r="6740" ht="12" customHeight="1" x14ac:dyDescent="0.2"/>
    <row r="6741" ht="12" customHeight="1" x14ac:dyDescent="0.2"/>
    <row r="6742" ht="12" customHeight="1" x14ac:dyDescent="0.2"/>
    <row r="6743" ht="12" customHeight="1" x14ac:dyDescent="0.2"/>
    <row r="6744" ht="12" customHeight="1" x14ac:dyDescent="0.2"/>
    <row r="6745" ht="12" customHeight="1" x14ac:dyDescent="0.2"/>
    <row r="6746" ht="12" customHeight="1" x14ac:dyDescent="0.2"/>
    <row r="6747" ht="12" customHeight="1" x14ac:dyDescent="0.2"/>
    <row r="6748" ht="12" customHeight="1" x14ac:dyDescent="0.2"/>
    <row r="6749" ht="12" customHeight="1" x14ac:dyDescent="0.2"/>
    <row r="6750" ht="12" customHeight="1" x14ac:dyDescent="0.2"/>
    <row r="6751" ht="12" customHeight="1" x14ac:dyDescent="0.2"/>
    <row r="6752" ht="12" customHeight="1" x14ac:dyDescent="0.2"/>
    <row r="6753" ht="12" customHeight="1" x14ac:dyDescent="0.2"/>
    <row r="6754" ht="12" customHeight="1" x14ac:dyDescent="0.2"/>
    <row r="6755" ht="12" customHeight="1" x14ac:dyDescent="0.2"/>
    <row r="6756" ht="12" customHeight="1" x14ac:dyDescent="0.2"/>
    <row r="6757" ht="12" customHeight="1" x14ac:dyDescent="0.2"/>
    <row r="6758" ht="12" customHeight="1" x14ac:dyDescent="0.2"/>
    <row r="6759" ht="12" customHeight="1" x14ac:dyDescent="0.2"/>
    <row r="6760" ht="12" customHeight="1" x14ac:dyDescent="0.2"/>
    <row r="6761" ht="12" customHeight="1" x14ac:dyDescent="0.2"/>
    <row r="6762" ht="12" customHeight="1" x14ac:dyDescent="0.2"/>
    <row r="6763" ht="12" customHeight="1" x14ac:dyDescent="0.2"/>
    <row r="6764" ht="12" customHeight="1" x14ac:dyDescent="0.2"/>
    <row r="6765" ht="12" customHeight="1" x14ac:dyDescent="0.2"/>
    <row r="6766" ht="12" customHeight="1" x14ac:dyDescent="0.2"/>
    <row r="6767" ht="12" customHeight="1" x14ac:dyDescent="0.2"/>
    <row r="6768" ht="12" customHeight="1" x14ac:dyDescent="0.2"/>
    <row r="6769" ht="12" customHeight="1" x14ac:dyDescent="0.2"/>
    <row r="6770" ht="12" customHeight="1" x14ac:dyDescent="0.2"/>
    <row r="6771" ht="12" customHeight="1" x14ac:dyDescent="0.2"/>
    <row r="6772" ht="12" customHeight="1" x14ac:dyDescent="0.2"/>
    <row r="6773" ht="12" customHeight="1" x14ac:dyDescent="0.2"/>
    <row r="6774" ht="12" customHeight="1" x14ac:dyDescent="0.2"/>
    <row r="6775" ht="12" customHeight="1" x14ac:dyDescent="0.2"/>
    <row r="6776" ht="12" customHeight="1" x14ac:dyDescent="0.2"/>
    <row r="6777" ht="12" customHeight="1" x14ac:dyDescent="0.2"/>
    <row r="6778" ht="12" customHeight="1" x14ac:dyDescent="0.2"/>
    <row r="6779" ht="12" customHeight="1" x14ac:dyDescent="0.2"/>
    <row r="6780" ht="12" customHeight="1" x14ac:dyDescent="0.2"/>
    <row r="6781" ht="12" customHeight="1" x14ac:dyDescent="0.2"/>
    <row r="6782" ht="12" customHeight="1" x14ac:dyDescent="0.2"/>
    <row r="6783" ht="12" customHeight="1" x14ac:dyDescent="0.2"/>
    <row r="6784" ht="12" customHeight="1" x14ac:dyDescent="0.2"/>
    <row r="6785" ht="12" customHeight="1" x14ac:dyDescent="0.2"/>
    <row r="6786" ht="12" customHeight="1" x14ac:dyDescent="0.2"/>
    <row r="6787" ht="12" customHeight="1" x14ac:dyDescent="0.2"/>
    <row r="6788" ht="12" customHeight="1" x14ac:dyDescent="0.2"/>
    <row r="6789" ht="12" customHeight="1" x14ac:dyDescent="0.2"/>
    <row r="6790" ht="12" customHeight="1" x14ac:dyDescent="0.2"/>
    <row r="6791" ht="12" customHeight="1" x14ac:dyDescent="0.2"/>
    <row r="6792" ht="12" customHeight="1" x14ac:dyDescent="0.2"/>
    <row r="6793" ht="12" customHeight="1" x14ac:dyDescent="0.2"/>
    <row r="6794" ht="12" customHeight="1" x14ac:dyDescent="0.2"/>
    <row r="6795" ht="12" customHeight="1" x14ac:dyDescent="0.2"/>
    <row r="6796" ht="12" customHeight="1" x14ac:dyDescent="0.2"/>
    <row r="6797" ht="12" customHeight="1" x14ac:dyDescent="0.2"/>
    <row r="6798" ht="12" customHeight="1" x14ac:dyDescent="0.2"/>
    <row r="6799" ht="12" customHeight="1" x14ac:dyDescent="0.2"/>
    <row r="6800" ht="12" customHeight="1" x14ac:dyDescent="0.2"/>
    <row r="6801" ht="12" customHeight="1" x14ac:dyDescent="0.2"/>
    <row r="6802" ht="12" customHeight="1" x14ac:dyDescent="0.2"/>
    <row r="6803" ht="12" customHeight="1" x14ac:dyDescent="0.2"/>
    <row r="6804" ht="12" customHeight="1" x14ac:dyDescent="0.2"/>
    <row r="6805" ht="12" customHeight="1" x14ac:dyDescent="0.2"/>
    <row r="6806" ht="12" customHeight="1" x14ac:dyDescent="0.2"/>
    <row r="6807" ht="12" customHeight="1" x14ac:dyDescent="0.2"/>
    <row r="6808" ht="12" customHeight="1" x14ac:dyDescent="0.2"/>
    <row r="6809" ht="12" customHeight="1" x14ac:dyDescent="0.2"/>
    <row r="6810" ht="12" customHeight="1" x14ac:dyDescent="0.2"/>
    <row r="6811" ht="12" customHeight="1" x14ac:dyDescent="0.2"/>
    <row r="6812" ht="12" customHeight="1" x14ac:dyDescent="0.2"/>
    <row r="6813" ht="12" customHeight="1" x14ac:dyDescent="0.2"/>
    <row r="6814" ht="12" customHeight="1" x14ac:dyDescent="0.2"/>
    <row r="6815" ht="12" customHeight="1" x14ac:dyDescent="0.2"/>
    <row r="6816" ht="12" customHeight="1" x14ac:dyDescent="0.2"/>
    <row r="6817" ht="12" customHeight="1" x14ac:dyDescent="0.2"/>
    <row r="6818" ht="12" customHeight="1" x14ac:dyDescent="0.2"/>
    <row r="6819" ht="12" customHeight="1" x14ac:dyDescent="0.2"/>
    <row r="6820" ht="12" customHeight="1" x14ac:dyDescent="0.2"/>
    <row r="6821" ht="12" customHeight="1" x14ac:dyDescent="0.2"/>
    <row r="6822" ht="12" customHeight="1" x14ac:dyDescent="0.2"/>
    <row r="6823" ht="12" customHeight="1" x14ac:dyDescent="0.2"/>
    <row r="6824" ht="12" customHeight="1" x14ac:dyDescent="0.2"/>
    <row r="6825" ht="12" customHeight="1" x14ac:dyDescent="0.2"/>
    <row r="6826" ht="12" customHeight="1" x14ac:dyDescent="0.2"/>
    <row r="6827" ht="12" customHeight="1" x14ac:dyDescent="0.2"/>
    <row r="6828" ht="12" customHeight="1" x14ac:dyDescent="0.2"/>
    <row r="6829" ht="12" customHeight="1" x14ac:dyDescent="0.2"/>
    <row r="6830" ht="12" customHeight="1" x14ac:dyDescent="0.2"/>
    <row r="6831" ht="12" customHeight="1" x14ac:dyDescent="0.2"/>
    <row r="6832" ht="12" customHeight="1" x14ac:dyDescent="0.2"/>
    <row r="6833" ht="12" customHeight="1" x14ac:dyDescent="0.2"/>
    <row r="6834" ht="12" customHeight="1" x14ac:dyDescent="0.2"/>
    <row r="6835" ht="12" customHeight="1" x14ac:dyDescent="0.2"/>
    <row r="6836" ht="12" customHeight="1" x14ac:dyDescent="0.2"/>
    <row r="6837" ht="12" customHeight="1" x14ac:dyDescent="0.2"/>
    <row r="6838" ht="12" customHeight="1" x14ac:dyDescent="0.2"/>
    <row r="6839" ht="12" customHeight="1" x14ac:dyDescent="0.2"/>
    <row r="6840" ht="12" customHeight="1" x14ac:dyDescent="0.2"/>
    <row r="6841" ht="12" customHeight="1" x14ac:dyDescent="0.2"/>
    <row r="6842" ht="12" customHeight="1" x14ac:dyDescent="0.2"/>
    <row r="6843" ht="12" customHeight="1" x14ac:dyDescent="0.2"/>
    <row r="6844" ht="12" customHeight="1" x14ac:dyDescent="0.2"/>
    <row r="6845" ht="12" customHeight="1" x14ac:dyDescent="0.2"/>
    <row r="6846" ht="12" customHeight="1" x14ac:dyDescent="0.2"/>
    <row r="6847" ht="12" customHeight="1" x14ac:dyDescent="0.2"/>
    <row r="6848" ht="12" customHeight="1" x14ac:dyDescent="0.2"/>
    <row r="6849" ht="12" customHeight="1" x14ac:dyDescent="0.2"/>
    <row r="6850" ht="12" customHeight="1" x14ac:dyDescent="0.2"/>
    <row r="6851" ht="12" customHeight="1" x14ac:dyDescent="0.2"/>
    <row r="6852" ht="12" customHeight="1" x14ac:dyDescent="0.2"/>
    <row r="6853" ht="12" customHeight="1" x14ac:dyDescent="0.2"/>
    <row r="6854" ht="12" customHeight="1" x14ac:dyDescent="0.2"/>
    <row r="6855" ht="12" customHeight="1" x14ac:dyDescent="0.2"/>
    <row r="6856" ht="12" customHeight="1" x14ac:dyDescent="0.2"/>
    <row r="6857" ht="12" customHeight="1" x14ac:dyDescent="0.2"/>
    <row r="6858" ht="12" customHeight="1" x14ac:dyDescent="0.2"/>
    <row r="6859" ht="12" customHeight="1" x14ac:dyDescent="0.2"/>
    <row r="6860" ht="12" customHeight="1" x14ac:dyDescent="0.2"/>
    <row r="6861" ht="12" customHeight="1" x14ac:dyDescent="0.2"/>
    <row r="6862" ht="12" customHeight="1" x14ac:dyDescent="0.2"/>
    <row r="6863" ht="12" customHeight="1" x14ac:dyDescent="0.2"/>
    <row r="6864" ht="12" customHeight="1" x14ac:dyDescent="0.2"/>
    <row r="6865" ht="12" customHeight="1" x14ac:dyDescent="0.2"/>
    <row r="6866" ht="12" customHeight="1" x14ac:dyDescent="0.2"/>
    <row r="6867" ht="12" customHeight="1" x14ac:dyDescent="0.2"/>
    <row r="6868" ht="12" customHeight="1" x14ac:dyDescent="0.2"/>
    <row r="6869" ht="12" customHeight="1" x14ac:dyDescent="0.2"/>
    <row r="6870" ht="12" customHeight="1" x14ac:dyDescent="0.2"/>
    <row r="6871" ht="12" customHeight="1" x14ac:dyDescent="0.2"/>
    <row r="6872" ht="12" customHeight="1" x14ac:dyDescent="0.2"/>
    <row r="6873" ht="12" customHeight="1" x14ac:dyDescent="0.2"/>
    <row r="6874" ht="12" customHeight="1" x14ac:dyDescent="0.2"/>
    <row r="6875" ht="12" customHeight="1" x14ac:dyDescent="0.2"/>
    <row r="6876" ht="12" customHeight="1" x14ac:dyDescent="0.2"/>
    <row r="6877" ht="12" customHeight="1" x14ac:dyDescent="0.2"/>
    <row r="6878" ht="12" customHeight="1" x14ac:dyDescent="0.2"/>
    <row r="6879" ht="12" customHeight="1" x14ac:dyDescent="0.2"/>
    <row r="6880" ht="12" customHeight="1" x14ac:dyDescent="0.2"/>
    <row r="6881" ht="12" customHeight="1" x14ac:dyDescent="0.2"/>
    <row r="6882" ht="12" customHeight="1" x14ac:dyDescent="0.2"/>
    <row r="6883" ht="12" customHeight="1" x14ac:dyDescent="0.2"/>
    <row r="6884" ht="12" customHeight="1" x14ac:dyDescent="0.2"/>
    <row r="6885" ht="12" customHeight="1" x14ac:dyDescent="0.2"/>
    <row r="6886" ht="12" customHeight="1" x14ac:dyDescent="0.2"/>
    <row r="6887" ht="12" customHeight="1" x14ac:dyDescent="0.2"/>
    <row r="6888" ht="12" customHeight="1" x14ac:dyDescent="0.2"/>
    <row r="6889" ht="12" customHeight="1" x14ac:dyDescent="0.2"/>
    <row r="6890" ht="12" customHeight="1" x14ac:dyDescent="0.2"/>
    <row r="6891" ht="12" customHeight="1" x14ac:dyDescent="0.2"/>
    <row r="6892" ht="12" customHeight="1" x14ac:dyDescent="0.2"/>
    <row r="6893" ht="12" customHeight="1" x14ac:dyDescent="0.2"/>
    <row r="6894" ht="12" customHeight="1" x14ac:dyDescent="0.2"/>
    <row r="6895" ht="12" customHeight="1" x14ac:dyDescent="0.2"/>
    <row r="6896" ht="12" customHeight="1" x14ac:dyDescent="0.2"/>
    <row r="6897" ht="12" customHeight="1" x14ac:dyDescent="0.2"/>
    <row r="6898" ht="12" customHeight="1" x14ac:dyDescent="0.2"/>
    <row r="6899" ht="12" customHeight="1" x14ac:dyDescent="0.2"/>
    <row r="6900" ht="12" customHeight="1" x14ac:dyDescent="0.2"/>
    <row r="6901" ht="12" customHeight="1" x14ac:dyDescent="0.2"/>
    <row r="6902" ht="12" customHeight="1" x14ac:dyDescent="0.2"/>
    <row r="6903" ht="12" customHeight="1" x14ac:dyDescent="0.2"/>
    <row r="6904" ht="12" customHeight="1" x14ac:dyDescent="0.2"/>
    <row r="6905" ht="12" customHeight="1" x14ac:dyDescent="0.2"/>
    <row r="6906" ht="12" customHeight="1" x14ac:dyDescent="0.2"/>
    <row r="6907" ht="12" customHeight="1" x14ac:dyDescent="0.2"/>
    <row r="6908" ht="12" customHeight="1" x14ac:dyDescent="0.2"/>
    <row r="6909" ht="12" customHeight="1" x14ac:dyDescent="0.2"/>
    <row r="6910" ht="12" customHeight="1" x14ac:dyDescent="0.2"/>
    <row r="6911" ht="12" customHeight="1" x14ac:dyDescent="0.2"/>
    <row r="6912" ht="12" customHeight="1" x14ac:dyDescent="0.2"/>
    <row r="6913" ht="12" customHeight="1" x14ac:dyDescent="0.2"/>
    <row r="6914" ht="12" customHeight="1" x14ac:dyDescent="0.2"/>
    <row r="6915" ht="12" customHeight="1" x14ac:dyDescent="0.2"/>
    <row r="6916" ht="12" customHeight="1" x14ac:dyDescent="0.2"/>
    <row r="6917" ht="12" customHeight="1" x14ac:dyDescent="0.2"/>
    <row r="6918" ht="12" customHeight="1" x14ac:dyDescent="0.2"/>
    <row r="6919" ht="12" customHeight="1" x14ac:dyDescent="0.2"/>
    <row r="6920" ht="12" customHeight="1" x14ac:dyDescent="0.2"/>
    <row r="6921" ht="12" customHeight="1" x14ac:dyDescent="0.2"/>
    <row r="6922" ht="12" customHeight="1" x14ac:dyDescent="0.2"/>
    <row r="6923" ht="12" customHeight="1" x14ac:dyDescent="0.2"/>
    <row r="6924" ht="12" customHeight="1" x14ac:dyDescent="0.2"/>
    <row r="6925" ht="12" customHeight="1" x14ac:dyDescent="0.2"/>
    <row r="6926" ht="12" customHeight="1" x14ac:dyDescent="0.2"/>
    <row r="6927" ht="12" customHeight="1" x14ac:dyDescent="0.2"/>
    <row r="6928" ht="12" customHeight="1" x14ac:dyDescent="0.2"/>
    <row r="6929" ht="12" customHeight="1" x14ac:dyDescent="0.2"/>
    <row r="6930" ht="12" customHeight="1" x14ac:dyDescent="0.2"/>
    <row r="6931" ht="12" customHeight="1" x14ac:dyDescent="0.2"/>
    <row r="6932" ht="12" customHeight="1" x14ac:dyDescent="0.2"/>
    <row r="6933" ht="12" customHeight="1" x14ac:dyDescent="0.2"/>
    <row r="6934" ht="12" customHeight="1" x14ac:dyDescent="0.2"/>
    <row r="6935" ht="12" customHeight="1" x14ac:dyDescent="0.2"/>
    <row r="6936" ht="12" customHeight="1" x14ac:dyDescent="0.2"/>
    <row r="6937" ht="12" customHeight="1" x14ac:dyDescent="0.2"/>
    <row r="6938" ht="12" customHeight="1" x14ac:dyDescent="0.2"/>
    <row r="6939" ht="12" customHeight="1" x14ac:dyDescent="0.2"/>
    <row r="6940" ht="12" customHeight="1" x14ac:dyDescent="0.2"/>
    <row r="6941" ht="12" customHeight="1" x14ac:dyDescent="0.2"/>
    <row r="6942" ht="12" customHeight="1" x14ac:dyDescent="0.2"/>
    <row r="6943" ht="12" customHeight="1" x14ac:dyDescent="0.2"/>
    <row r="6944" ht="12" customHeight="1" x14ac:dyDescent="0.2"/>
    <row r="6945" ht="12" customHeight="1" x14ac:dyDescent="0.2"/>
    <row r="6946" ht="12" customHeight="1" x14ac:dyDescent="0.2"/>
    <row r="6947" ht="12" customHeight="1" x14ac:dyDescent="0.2"/>
    <row r="6948" ht="12" customHeight="1" x14ac:dyDescent="0.2"/>
    <row r="6949" ht="12" customHeight="1" x14ac:dyDescent="0.2"/>
    <row r="6950" ht="12" customHeight="1" x14ac:dyDescent="0.2"/>
    <row r="6951" ht="12" customHeight="1" x14ac:dyDescent="0.2"/>
    <row r="6952" ht="12" customHeight="1" x14ac:dyDescent="0.2"/>
    <row r="6953" ht="12" customHeight="1" x14ac:dyDescent="0.2"/>
    <row r="6954" ht="12" customHeight="1" x14ac:dyDescent="0.2"/>
    <row r="6955" ht="12" customHeight="1" x14ac:dyDescent="0.2"/>
    <row r="6956" ht="12" customHeight="1" x14ac:dyDescent="0.2"/>
    <row r="6957" ht="12" customHeight="1" x14ac:dyDescent="0.2"/>
    <row r="6958" ht="12" customHeight="1" x14ac:dyDescent="0.2"/>
    <row r="6959" ht="12" customHeight="1" x14ac:dyDescent="0.2"/>
    <row r="6960" ht="12" customHeight="1" x14ac:dyDescent="0.2"/>
    <row r="6961" ht="12" customHeight="1" x14ac:dyDescent="0.2"/>
    <row r="6962" ht="12" customHeight="1" x14ac:dyDescent="0.2"/>
    <row r="6963" ht="12" customHeight="1" x14ac:dyDescent="0.2"/>
    <row r="6964" ht="12" customHeight="1" x14ac:dyDescent="0.2"/>
    <row r="6965" ht="12" customHeight="1" x14ac:dyDescent="0.2"/>
    <row r="6966" ht="12" customHeight="1" x14ac:dyDescent="0.2"/>
    <row r="6967" ht="12" customHeight="1" x14ac:dyDescent="0.2"/>
    <row r="6968" ht="12" customHeight="1" x14ac:dyDescent="0.2"/>
    <row r="6969" ht="12" customHeight="1" x14ac:dyDescent="0.2"/>
    <row r="6970" ht="12" customHeight="1" x14ac:dyDescent="0.2"/>
    <row r="6971" ht="12" customHeight="1" x14ac:dyDescent="0.2"/>
    <row r="6972" ht="12" customHeight="1" x14ac:dyDescent="0.2"/>
    <row r="6973" ht="12" customHeight="1" x14ac:dyDescent="0.2"/>
    <row r="6974" ht="12" customHeight="1" x14ac:dyDescent="0.2"/>
    <row r="6975" ht="12" customHeight="1" x14ac:dyDescent="0.2"/>
    <row r="6976" ht="12" customHeight="1" x14ac:dyDescent="0.2"/>
    <row r="6977" ht="12" customHeight="1" x14ac:dyDescent="0.2"/>
    <row r="6978" ht="12" customHeight="1" x14ac:dyDescent="0.2"/>
    <row r="6979" ht="12" customHeight="1" x14ac:dyDescent="0.2"/>
    <row r="6980" ht="12" customHeight="1" x14ac:dyDescent="0.2"/>
    <row r="6981" ht="12" customHeight="1" x14ac:dyDescent="0.2"/>
    <row r="6982" ht="12" customHeight="1" x14ac:dyDescent="0.2"/>
    <row r="6983" ht="12" customHeight="1" x14ac:dyDescent="0.2"/>
    <row r="6984" ht="12" customHeight="1" x14ac:dyDescent="0.2"/>
    <row r="6985" ht="12" customHeight="1" x14ac:dyDescent="0.2"/>
    <row r="6986" ht="12" customHeight="1" x14ac:dyDescent="0.2"/>
    <row r="6987" ht="12" customHeight="1" x14ac:dyDescent="0.2"/>
    <row r="6988" ht="12" customHeight="1" x14ac:dyDescent="0.2"/>
    <row r="6989" ht="12" customHeight="1" x14ac:dyDescent="0.2"/>
    <row r="6990" ht="12" customHeight="1" x14ac:dyDescent="0.2"/>
    <row r="6991" ht="12" customHeight="1" x14ac:dyDescent="0.2"/>
    <row r="6992" ht="12" customHeight="1" x14ac:dyDescent="0.2"/>
    <row r="6993" ht="12" customHeight="1" x14ac:dyDescent="0.2"/>
    <row r="6994" ht="12" customHeight="1" x14ac:dyDescent="0.2"/>
    <row r="6995" ht="12" customHeight="1" x14ac:dyDescent="0.2"/>
    <row r="6996" ht="12" customHeight="1" x14ac:dyDescent="0.2"/>
    <row r="6997" ht="12" customHeight="1" x14ac:dyDescent="0.2"/>
    <row r="6998" ht="12" customHeight="1" x14ac:dyDescent="0.2"/>
    <row r="6999" ht="12" customHeight="1" x14ac:dyDescent="0.2"/>
    <row r="7000" ht="12" customHeight="1" x14ac:dyDescent="0.2"/>
    <row r="7001" ht="12" customHeight="1" x14ac:dyDescent="0.2"/>
    <row r="7002" ht="12" customHeight="1" x14ac:dyDescent="0.2"/>
    <row r="7003" ht="12" customHeight="1" x14ac:dyDescent="0.2"/>
    <row r="7004" ht="12" customHeight="1" x14ac:dyDescent="0.2"/>
    <row r="7005" ht="12" customHeight="1" x14ac:dyDescent="0.2"/>
    <row r="7006" ht="12" customHeight="1" x14ac:dyDescent="0.2"/>
    <row r="7007" ht="12" customHeight="1" x14ac:dyDescent="0.2"/>
    <row r="7008" ht="12" customHeight="1" x14ac:dyDescent="0.2"/>
    <row r="7009" ht="12" customHeight="1" x14ac:dyDescent="0.2"/>
    <row r="7010" ht="12" customHeight="1" x14ac:dyDescent="0.2"/>
    <row r="7011" ht="12" customHeight="1" x14ac:dyDescent="0.2"/>
    <row r="7012" ht="12" customHeight="1" x14ac:dyDescent="0.2"/>
    <row r="7013" ht="12" customHeight="1" x14ac:dyDescent="0.2"/>
    <row r="7014" ht="12" customHeight="1" x14ac:dyDescent="0.2"/>
    <row r="7015" ht="12" customHeight="1" x14ac:dyDescent="0.2"/>
    <row r="7016" ht="12" customHeight="1" x14ac:dyDescent="0.2"/>
    <row r="7017" ht="12" customHeight="1" x14ac:dyDescent="0.2"/>
    <row r="7018" ht="12" customHeight="1" x14ac:dyDescent="0.2"/>
    <row r="7019" ht="12" customHeight="1" x14ac:dyDescent="0.2"/>
    <row r="7020" ht="12" customHeight="1" x14ac:dyDescent="0.2"/>
    <row r="7021" ht="12" customHeight="1" x14ac:dyDescent="0.2"/>
    <row r="7022" ht="12" customHeight="1" x14ac:dyDescent="0.2"/>
    <row r="7023" ht="12" customHeight="1" x14ac:dyDescent="0.2"/>
    <row r="7024" ht="12" customHeight="1" x14ac:dyDescent="0.2"/>
    <row r="7025" ht="12" customHeight="1" x14ac:dyDescent="0.2"/>
    <row r="7026" ht="12" customHeight="1" x14ac:dyDescent="0.2"/>
    <row r="7027" ht="12" customHeight="1" x14ac:dyDescent="0.2"/>
    <row r="7028" ht="12" customHeight="1" x14ac:dyDescent="0.2"/>
    <row r="7029" ht="12" customHeight="1" x14ac:dyDescent="0.2"/>
    <row r="7030" ht="12" customHeight="1" x14ac:dyDescent="0.2"/>
    <row r="7031" ht="12" customHeight="1" x14ac:dyDescent="0.2"/>
    <row r="7032" ht="12" customHeight="1" x14ac:dyDescent="0.2"/>
    <row r="7033" ht="12" customHeight="1" x14ac:dyDescent="0.2"/>
    <row r="7034" ht="12" customHeight="1" x14ac:dyDescent="0.2"/>
    <row r="7035" ht="12" customHeight="1" x14ac:dyDescent="0.2"/>
    <row r="7036" ht="12" customHeight="1" x14ac:dyDescent="0.2"/>
    <row r="7037" ht="12" customHeight="1" x14ac:dyDescent="0.2"/>
    <row r="7038" ht="12" customHeight="1" x14ac:dyDescent="0.2"/>
    <row r="7039" ht="12" customHeight="1" x14ac:dyDescent="0.2"/>
    <row r="7040" ht="12" customHeight="1" x14ac:dyDescent="0.2"/>
    <row r="7041" ht="12" customHeight="1" x14ac:dyDescent="0.2"/>
    <row r="7042" ht="12" customHeight="1" x14ac:dyDescent="0.2"/>
    <row r="7043" ht="12" customHeight="1" x14ac:dyDescent="0.2"/>
    <row r="7044" ht="12" customHeight="1" x14ac:dyDescent="0.2"/>
    <row r="7045" ht="12" customHeight="1" x14ac:dyDescent="0.2"/>
    <row r="7046" ht="12" customHeight="1" x14ac:dyDescent="0.2"/>
    <row r="7047" ht="12" customHeight="1" x14ac:dyDescent="0.2"/>
    <row r="7048" ht="12" customHeight="1" x14ac:dyDescent="0.2"/>
    <row r="7049" ht="12" customHeight="1" x14ac:dyDescent="0.2"/>
    <row r="7050" ht="12" customHeight="1" x14ac:dyDescent="0.2"/>
    <row r="7051" ht="12" customHeight="1" x14ac:dyDescent="0.2"/>
    <row r="7052" ht="12" customHeight="1" x14ac:dyDescent="0.2"/>
    <row r="7053" ht="12" customHeight="1" x14ac:dyDescent="0.2"/>
    <row r="7054" ht="12" customHeight="1" x14ac:dyDescent="0.2"/>
    <row r="7055" ht="12" customHeight="1" x14ac:dyDescent="0.2"/>
    <row r="7056" ht="12" customHeight="1" x14ac:dyDescent="0.2"/>
    <row r="7057" ht="12" customHeight="1" x14ac:dyDescent="0.2"/>
    <row r="7058" ht="12" customHeight="1" x14ac:dyDescent="0.2"/>
    <row r="7059" ht="12" customHeight="1" x14ac:dyDescent="0.2"/>
    <row r="7060" ht="12" customHeight="1" x14ac:dyDescent="0.2"/>
    <row r="7061" ht="12" customHeight="1" x14ac:dyDescent="0.2"/>
    <row r="7062" ht="12" customHeight="1" x14ac:dyDescent="0.2"/>
    <row r="7063" ht="12" customHeight="1" x14ac:dyDescent="0.2"/>
    <row r="7064" ht="12" customHeight="1" x14ac:dyDescent="0.2"/>
    <row r="7065" ht="12" customHeight="1" x14ac:dyDescent="0.2"/>
    <row r="7066" ht="12" customHeight="1" x14ac:dyDescent="0.2"/>
    <row r="7067" ht="12" customHeight="1" x14ac:dyDescent="0.2"/>
    <row r="7068" ht="12" customHeight="1" x14ac:dyDescent="0.2"/>
    <row r="7069" ht="12" customHeight="1" x14ac:dyDescent="0.2"/>
    <row r="7070" ht="12" customHeight="1" x14ac:dyDescent="0.2"/>
    <row r="7071" ht="12" customHeight="1" x14ac:dyDescent="0.2"/>
    <row r="7072" ht="12" customHeight="1" x14ac:dyDescent="0.2"/>
    <row r="7073" ht="12" customHeight="1" x14ac:dyDescent="0.2"/>
    <row r="7074" ht="12" customHeight="1" x14ac:dyDescent="0.2"/>
    <row r="7075" ht="12" customHeight="1" x14ac:dyDescent="0.2"/>
    <row r="7076" ht="12" customHeight="1" x14ac:dyDescent="0.2"/>
    <row r="7077" ht="12" customHeight="1" x14ac:dyDescent="0.2"/>
    <row r="7078" ht="12" customHeight="1" x14ac:dyDescent="0.2"/>
    <row r="7079" ht="12" customHeight="1" x14ac:dyDescent="0.2"/>
    <row r="7080" ht="12" customHeight="1" x14ac:dyDescent="0.2"/>
    <row r="7081" ht="12" customHeight="1" x14ac:dyDescent="0.2"/>
    <row r="7082" ht="12" customHeight="1" x14ac:dyDescent="0.2"/>
    <row r="7083" ht="12" customHeight="1" x14ac:dyDescent="0.2"/>
    <row r="7084" ht="12" customHeight="1" x14ac:dyDescent="0.2"/>
    <row r="7085" ht="12" customHeight="1" x14ac:dyDescent="0.2"/>
    <row r="7086" ht="12" customHeight="1" x14ac:dyDescent="0.2"/>
    <row r="7087" ht="12" customHeight="1" x14ac:dyDescent="0.2"/>
    <row r="7088" ht="12" customHeight="1" x14ac:dyDescent="0.2"/>
    <row r="7089" ht="12" customHeight="1" x14ac:dyDescent="0.2"/>
    <row r="7090" ht="12" customHeight="1" x14ac:dyDescent="0.2"/>
    <row r="7091" ht="12" customHeight="1" x14ac:dyDescent="0.2"/>
    <row r="7092" ht="12" customHeight="1" x14ac:dyDescent="0.2"/>
    <row r="7093" ht="12" customHeight="1" x14ac:dyDescent="0.2"/>
    <row r="7094" ht="12" customHeight="1" x14ac:dyDescent="0.2"/>
    <row r="7095" ht="12" customHeight="1" x14ac:dyDescent="0.2"/>
    <row r="7096" ht="12" customHeight="1" x14ac:dyDescent="0.2"/>
    <row r="7097" ht="12" customHeight="1" x14ac:dyDescent="0.2"/>
    <row r="7098" ht="12" customHeight="1" x14ac:dyDescent="0.2"/>
    <row r="7099" ht="12" customHeight="1" x14ac:dyDescent="0.2"/>
    <row r="7100" ht="12" customHeight="1" x14ac:dyDescent="0.2"/>
    <row r="7101" ht="12" customHeight="1" x14ac:dyDescent="0.2"/>
    <row r="7102" ht="12" customHeight="1" x14ac:dyDescent="0.2"/>
    <row r="7103" ht="12" customHeight="1" x14ac:dyDescent="0.2"/>
    <row r="7104" ht="12" customHeight="1" x14ac:dyDescent="0.2"/>
    <row r="7105" ht="12" customHeight="1" x14ac:dyDescent="0.2"/>
    <row r="7106" ht="12" customHeight="1" x14ac:dyDescent="0.2"/>
    <row r="7107" ht="12" customHeight="1" x14ac:dyDescent="0.2"/>
    <row r="7108" ht="12" customHeight="1" x14ac:dyDescent="0.2"/>
    <row r="7109" ht="12" customHeight="1" x14ac:dyDescent="0.2"/>
    <row r="7110" ht="12" customHeight="1" x14ac:dyDescent="0.2"/>
    <row r="7111" ht="12" customHeight="1" x14ac:dyDescent="0.2"/>
    <row r="7112" ht="12" customHeight="1" x14ac:dyDescent="0.2"/>
    <row r="7113" ht="12" customHeight="1" x14ac:dyDescent="0.2"/>
    <row r="7114" ht="12" customHeight="1" x14ac:dyDescent="0.2"/>
    <row r="7115" ht="12" customHeight="1" x14ac:dyDescent="0.2"/>
    <row r="7116" ht="12" customHeight="1" x14ac:dyDescent="0.2"/>
    <row r="7117" ht="12" customHeight="1" x14ac:dyDescent="0.2"/>
    <row r="7118" ht="12" customHeight="1" x14ac:dyDescent="0.2"/>
    <row r="7119" ht="12" customHeight="1" x14ac:dyDescent="0.2"/>
    <row r="7120" ht="12" customHeight="1" x14ac:dyDescent="0.2"/>
    <row r="7121" ht="12" customHeight="1" x14ac:dyDescent="0.2"/>
    <row r="7122" ht="12" customHeight="1" x14ac:dyDescent="0.2"/>
    <row r="7123" ht="12" customHeight="1" x14ac:dyDescent="0.2"/>
    <row r="7124" ht="12" customHeight="1" x14ac:dyDescent="0.2"/>
    <row r="7125" ht="12" customHeight="1" x14ac:dyDescent="0.2"/>
    <row r="7126" ht="12" customHeight="1" x14ac:dyDescent="0.2"/>
    <row r="7127" ht="12" customHeight="1" x14ac:dyDescent="0.2"/>
    <row r="7128" ht="12" customHeight="1" x14ac:dyDescent="0.2"/>
    <row r="7129" ht="12" customHeight="1" x14ac:dyDescent="0.2"/>
    <row r="7130" ht="12" customHeight="1" x14ac:dyDescent="0.2"/>
    <row r="7131" ht="12" customHeight="1" x14ac:dyDescent="0.2"/>
    <row r="7132" ht="12" customHeight="1" x14ac:dyDescent="0.2"/>
    <row r="7133" ht="12" customHeight="1" x14ac:dyDescent="0.2"/>
    <row r="7134" ht="12" customHeight="1" x14ac:dyDescent="0.2"/>
    <row r="7135" ht="12" customHeight="1" x14ac:dyDescent="0.2"/>
    <row r="7136" ht="12" customHeight="1" x14ac:dyDescent="0.2"/>
    <row r="7137" ht="12" customHeight="1" x14ac:dyDescent="0.2"/>
    <row r="7138" ht="12" customHeight="1" x14ac:dyDescent="0.2"/>
    <row r="7139" ht="12" customHeight="1" x14ac:dyDescent="0.2"/>
    <row r="7140" ht="12" customHeight="1" x14ac:dyDescent="0.2"/>
    <row r="7141" ht="12" customHeight="1" x14ac:dyDescent="0.2"/>
    <row r="7142" ht="12" customHeight="1" x14ac:dyDescent="0.2"/>
    <row r="7143" ht="12" customHeight="1" x14ac:dyDescent="0.2"/>
    <row r="7144" ht="12" customHeight="1" x14ac:dyDescent="0.2"/>
    <row r="7145" ht="12" customHeight="1" x14ac:dyDescent="0.2"/>
    <row r="7146" ht="12" customHeight="1" x14ac:dyDescent="0.2"/>
    <row r="7147" ht="12" customHeight="1" x14ac:dyDescent="0.2"/>
    <row r="7148" ht="12" customHeight="1" x14ac:dyDescent="0.2"/>
    <row r="7149" ht="12" customHeight="1" x14ac:dyDescent="0.2"/>
    <row r="7150" ht="12" customHeight="1" x14ac:dyDescent="0.2"/>
    <row r="7151" ht="12" customHeight="1" x14ac:dyDescent="0.2"/>
    <row r="7152" ht="12" customHeight="1" x14ac:dyDescent="0.2"/>
    <row r="7153" ht="12" customHeight="1" x14ac:dyDescent="0.2"/>
    <row r="7154" ht="12" customHeight="1" x14ac:dyDescent="0.2"/>
    <row r="7155" ht="12" customHeight="1" x14ac:dyDescent="0.2"/>
    <row r="7156" ht="12" customHeight="1" x14ac:dyDescent="0.2"/>
    <row r="7157" ht="12" customHeight="1" x14ac:dyDescent="0.2"/>
    <row r="7158" ht="12" customHeight="1" x14ac:dyDescent="0.2"/>
    <row r="7159" ht="12" customHeight="1" x14ac:dyDescent="0.2"/>
    <row r="7160" ht="12" customHeight="1" x14ac:dyDescent="0.2"/>
    <row r="7161" ht="12" customHeight="1" x14ac:dyDescent="0.2"/>
    <row r="7162" ht="12" customHeight="1" x14ac:dyDescent="0.2"/>
    <row r="7163" ht="12" customHeight="1" x14ac:dyDescent="0.2"/>
    <row r="7164" ht="12" customHeight="1" x14ac:dyDescent="0.2"/>
    <row r="7165" ht="12" customHeight="1" x14ac:dyDescent="0.2"/>
    <row r="7166" ht="12" customHeight="1" x14ac:dyDescent="0.2"/>
    <row r="7167" ht="12" customHeight="1" x14ac:dyDescent="0.2"/>
    <row r="7168" ht="12" customHeight="1" x14ac:dyDescent="0.2"/>
    <row r="7169" ht="12" customHeight="1" x14ac:dyDescent="0.2"/>
    <row r="7170" ht="12" customHeight="1" x14ac:dyDescent="0.2"/>
    <row r="7171" ht="12" customHeight="1" x14ac:dyDescent="0.2"/>
    <row r="7172" ht="12" customHeight="1" x14ac:dyDescent="0.2"/>
    <row r="7173" ht="12" customHeight="1" x14ac:dyDescent="0.2"/>
    <row r="7174" ht="12" customHeight="1" x14ac:dyDescent="0.2"/>
    <row r="7175" ht="12" customHeight="1" x14ac:dyDescent="0.2"/>
    <row r="7176" ht="12" customHeight="1" x14ac:dyDescent="0.2"/>
    <row r="7177" ht="12" customHeight="1" x14ac:dyDescent="0.2"/>
    <row r="7178" ht="12" customHeight="1" x14ac:dyDescent="0.2"/>
    <row r="7179" ht="12" customHeight="1" x14ac:dyDescent="0.2"/>
    <row r="7180" ht="12" customHeight="1" x14ac:dyDescent="0.2"/>
    <row r="7181" ht="12" customHeight="1" x14ac:dyDescent="0.2"/>
    <row r="7182" ht="12" customHeight="1" x14ac:dyDescent="0.2"/>
    <row r="7183" ht="12" customHeight="1" x14ac:dyDescent="0.2"/>
    <row r="7184" ht="12" customHeight="1" x14ac:dyDescent="0.2"/>
    <row r="7185" ht="12" customHeight="1" x14ac:dyDescent="0.2"/>
    <row r="7186" ht="12" customHeight="1" x14ac:dyDescent="0.2"/>
    <row r="7187" ht="12" customHeight="1" x14ac:dyDescent="0.2"/>
    <row r="7188" ht="12" customHeight="1" x14ac:dyDescent="0.2"/>
    <row r="7189" ht="12" customHeight="1" x14ac:dyDescent="0.2"/>
    <row r="7190" ht="12" customHeight="1" x14ac:dyDescent="0.2"/>
    <row r="7191" ht="12" customHeight="1" x14ac:dyDescent="0.2"/>
    <row r="7192" ht="12" customHeight="1" x14ac:dyDescent="0.2"/>
    <row r="7193" ht="12" customHeight="1" x14ac:dyDescent="0.2"/>
    <row r="7194" ht="12" customHeight="1" x14ac:dyDescent="0.2"/>
    <row r="7195" ht="12" customHeight="1" x14ac:dyDescent="0.2"/>
    <row r="7196" ht="12" customHeight="1" x14ac:dyDescent="0.2"/>
    <row r="7197" ht="12" customHeight="1" x14ac:dyDescent="0.2"/>
    <row r="7198" ht="12" customHeight="1" x14ac:dyDescent="0.2"/>
    <row r="7199" ht="12" customHeight="1" x14ac:dyDescent="0.2"/>
    <row r="7200" ht="12" customHeight="1" x14ac:dyDescent="0.2"/>
    <row r="7201" ht="12" customHeight="1" x14ac:dyDescent="0.2"/>
    <row r="7202" ht="12" customHeight="1" x14ac:dyDescent="0.2"/>
    <row r="7203" ht="12" customHeight="1" x14ac:dyDescent="0.2"/>
    <row r="7204" ht="12" customHeight="1" x14ac:dyDescent="0.2"/>
    <row r="7205" ht="12" customHeight="1" x14ac:dyDescent="0.2"/>
    <row r="7206" ht="12" customHeight="1" x14ac:dyDescent="0.2"/>
    <row r="7207" ht="12" customHeight="1" x14ac:dyDescent="0.2"/>
    <row r="7208" ht="12" customHeight="1" x14ac:dyDescent="0.2"/>
    <row r="7209" ht="12" customHeight="1" x14ac:dyDescent="0.2"/>
    <row r="7210" ht="12" customHeight="1" x14ac:dyDescent="0.2"/>
    <row r="7211" ht="12" customHeight="1" x14ac:dyDescent="0.2"/>
    <row r="7212" ht="12" customHeight="1" x14ac:dyDescent="0.2"/>
    <row r="7213" ht="12" customHeight="1" x14ac:dyDescent="0.2"/>
    <row r="7214" ht="12" customHeight="1" x14ac:dyDescent="0.2"/>
    <row r="7215" ht="12" customHeight="1" x14ac:dyDescent="0.2"/>
    <row r="7216" ht="12" customHeight="1" x14ac:dyDescent="0.2"/>
    <row r="7217" ht="12" customHeight="1" x14ac:dyDescent="0.2"/>
    <row r="7218" ht="12" customHeight="1" x14ac:dyDescent="0.2"/>
    <row r="7219" ht="12" customHeight="1" x14ac:dyDescent="0.2"/>
    <row r="7220" ht="12" customHeight="1" x14ac:dyDescent="0.2"/>
    <row r="7221" ht="12" customHeight="1" x14ac:dyDescent="0.2"/>
    <row r="7222" ht="12" customHeight="1" x14ac:dyDescent="0.2"/>
    <row r="7223" ht="12" customHeight="1" x14ac:dyDescent="0.2"/>
    <row r="7224" ht="12" customHeight="1" x14ac:dyDescent="0.2"/>
    <row r="7225" ht="12" customHeight="1" x14ac:dyDescent="0.2"/>
    <row r="7226" ht="12" customHeight="1" x14ac:dyDescent="0.2"/>
    <row r="7227" ht="12" customHeight="1" x14ac:dyDescent="0.2"/>
    <row r="7228" ht="12" customHeight="1" x14ac:dyDescent="0.2"/>
    <row r="7229" ht="12" customHeight="1" x14ac:dyDescent="0.2"/>
    <row r="7230" ht="12" customHeight="1" x14ac:dyDescent="0.2"/>
    <row r="7231" ht="12" customHeight="1" x14ac:dyDescent="0.2"/>
    <row r="7232" ht="12" customHeight="1" x14ac:dyDescent="0.2"/>
    <row r="7233" ht="12" customHeight="1" x14ac:dyDescent="0.2"/>
    <row r="7234" ht="12" customHeight="1" x14ac:dyDescent="0.2"/>
    <row r="7235" ht="12" customHeight="1" x14ac:dyDescent="0.2"/>
    <row r="7236" ht="12" customHeight="1" x14ac:dyDescent="0.2"/>
    <row r="7237" ht="12" customHeight="1" x14ac:dyDescent="0.2"/>
    <row r="7238" ht="12" customHeight="1" x14ac:dyDescent="0.2"/>
    <row r="7239" ht="12" customHeight="1" x14ac:dyDescent="0.2"/>
    <row r="7240" ht="12" customHeight="1" x14ac:dyDescent="0.2"/>
    <row r="7241" ht="12" customHeight="1" x14ac:dyDescent="0.2"/>
    <row r="7242" ht="12" customHeight="1" x14ac:dyDescent="0.2"/>
    <row r="7243" ht="12" customHeight="1" x14ac:dyDescent="0.2"/>
    <row r="7244" ht="12" customHeight="1" x14ac:dyDescent="0.2"/>
    <row r="7245" ht="12" customHeight="1" x14ac:dyDescent="0.2"/>
    <row r="7246" ht="12" customHeight="1" x14ac:dyDescent="0.2"/>
    <row r="7247" ht="12" customHeight="1" x14ac:dyDescent="0.2"/>
    <row r="7248" ht="12" customHeight="1" x14ac:dyDescent="0.2"/>
    <row r="7249" ht="12" customHeight="1" x14ac:dyDescent="0.2"/>
    <row r="7250" ht="12" customHeight="1" x14ac:dyDescent="0.2"/>
    <row r="7251" ht="12" customHeight="1" x14ac:dyDescent="0.2"/>
    <row r="7252" ht="12" customHeight="1" x14ac:dyDescent="0.2"/>
    <row r="7253" ht="12" customHeight="1" x14ac:dyDescent="0.2"/>
    <row r="7254" ht="12" customHeight="1" x14ac:dyDescent="0.2"/>
    <row r="7255" ht="12" customHeight="1" x14ac:dyDescent="0.2"/>
    <row r="7256" ht="12" customHeight="1" x14ac:dyDescent="0.2"/>
    <row r="7257" ht="12" customHeight="1" x14ac:dyDescent="0.2"/>
    <row r="7258" ht="12" customHeight="1" x14ac:dyDescent="0.2"/>
    <row r="7259" ht="12" customHeight="1" x14ac:dyDescent="0.2"/>
    <row r="7260" ht="12" customHeight="1" x14ac:dyDescent="0.2"/>
    <row r="7261" ht="12" customHeight="1" x14ac:dyDescent="0.2"/>
    <row r="7262" ht="12" customHeight="1" x14ac:dyDescent="0.2"/>
    <row r="7263" ht="12" customHeight="1" x14ac:dyDescent="0.2"/>
    <row r="7264" ht="12" customHeight="1" x14ac:dyDescent="0.2"/>
    <row r="7265" ht="12" customHeight="1" x14ac:dyDescent="0.2"/>
    <row r="7266" ht="12" customHeight="1" x14ac:dyDescent="0.2"/>
    <row r="7267" ht="12" customHeight="1" x14ac:dyDescent="0.2"/>
    <row r="7268" ht="12" customHeight="1" x14ac:dyDescent="0.2"/>
    <row r="7269" ht="12" customHeight="1" x14ac:dyDescent="0.2"/>
    <row r="7270" ht="12" customHeight="1" x14ac:dyDescent="0.2"/>
    <row r="7271" ht="12" customHeight="1" x14ac:dyDescent="0.2"/>
    <row r="7272" ht="12" customHeight="1" x14ac:dyDescent="0.2"/>
    <row r="7273" ht="12" customHeight="1" x14ac:dyDescent="0.2"/>
    <row r="7274" ht="12" customHeight="1" x14ac:dyDescent="0.2"/>
    <row r="7275" ht="12" customHeight="1" x14ac:dyDescent="0.2"/>
    <row r="7276" ht="12" customHeight="1" x14ac:dyDescent="0.2"/>
    <row r="7277" ht="12" customHeight="1" x14ac:dyDescent="0.2"/>
    <row r="7278" ht="12" customHeight="1" x14ac:dyDescent="0.2"/>
    <row r="7279" ht="12" customHeight="1" x14ac:dyDescent="0.2"/>
    <row r="7280" ht="12" customHeight="1" x14ac:dyDescent="0.2"/>
    <row r="7281" ht="12" customHeight="1" x14ac:dyDescent="0.2"/>
    <row r="7282" ht="12" customHeight="1" x14ac:dyDescent="0.2"/>
    <row r="7283" ht="12" customHeight="1" x14ac:dyDescent="0.2"/>
    <row r="7284" ht="12" customHeight="1" x14ac:dyDescent="0.2"/>
    <row r="7285" ht="12" customHeight="1" x14ac:dyDescent="0.2"/>
    <row r="7286" ht="12" customHeight="1" x14ac:dyDescent="0.2"/>
    <row r="7287" ht="12" customHeight="1" x14ac:dyDescent="0.2"/>
    <row r="7288" ht="12" customHeight="1" x14ac:dyDescent="0.2"/>
    <row r="7289" ht="12" customHeight="1" x14ac:dyDescent="0.2"/>
    <row r="7290" ht="12" customHeight="1" x14ac:dyDescent="0.2"/>
    <row r="7291" ht="12" customHeight="1" x14ac:dyDescent="0.2"/>
    <row r="7292" ht="12" customHeight="1" x14ac:dyDescent="0.2"/>
    <row r="7293" ht="12" customHeight="1" x14ac:dyDescent="0.2"/>
    <row r="7294" ht="12" customHeight="1" x14ac:dyDescent="0.2"/>
    <row r="7295" ht="12" customHeight="1" x14ac:dyDescent="0.2"/>
    <row r="7296" ht="12" customHeight="1" x14ac:dyDescent="0.2"/>
    <row r="7297" ht="12" customHeight="1" x14ac:dyDescent="0.2"/>
    <row r="7298" ht="12" customHeight="1" x14ac:dyDescent="0.2"/>
    <row r="7299" ht="12" customHeight="1" x14ac:dyDescent="0.2"/>
    <row r="7300" ht="12" customHeight="1" x14ac:dyDescent="0.2"/>
    <row r="7301" ht="12" customHeight="1" x14ac:dyDescent="0.2"/>
    <row r="7302" ht="12" customHeight="1" x14ac:dyDescent="0.2"/>
    <row r="7303" ht="12" customHeight="1" x14ac:dyDescent="0.2"/>
    <row r="7304" ht="12" customHeight="1" x14ac:dyDescent="0.2"/>
    <row r="7305" ht="12" customHeight="1" x14ac:dyDescent="0.2"/>
    <row r="7306" ht="12" customHeight="1" x14ac:dyDescent="0.2"/>
    <row r="7307" ht="12" customHeight="1" x14ac:dyDescent="0.2"/>
    <row r="7308" ht="12" customHeight="1" x14ac:dyDescent="0.2"/>
    <row r="7309" ht="12" customHeight="1" x14ac:dyDescent="0.2"/>
    <row r="7310" ht="12" customHeight="1" x14ac:dyDescent="0.2"/>
    <row r="7311" ht="12" customHeight="1" x14ac:dyDescent="0.2"/>
    <row r="7312" ht="12" customHeight="1" x14ac:dyDescent="0.2"/>
    <row r="7313" ht="12" customHeight="1" x14ac:dyDescent="0.2"/>
    <row r="7314" ht="12" customHeight="1" x14ac:dyDescent="0.2"/>
    <row r="7315" ht="12" customHeight="1" x14ac:dyDescent="0.2"/>
    <row r="7316" ht="12" customHeight="1" x14ac:dyDescent="0.2"/>
    <row r="7317" ht="12" customHeight="1" x14ac:dyDescent="0.2"/>
    <row r="7318" ht="12" customHeight="1" x14ac:dyDescent="0.2"/>
    <row r="7319" ht="12" customHeight="1" x14ac:dyDescent="0.2"/>
    <row r="7320" ht="12" customHeight="1" x14ac:dyDescent="0.2"/>
    <row r="7321" ht="12" customHeight="1" x14ac:dyDescent="0.2"/>
    <row r="7322" ht="12" customHeight="1" x14ac:dyDescent="0.2"/>
    <row r="7323" ht="12" customHeight="1" x14ac:dyDescent="0.2"/>
    <row r="7324" ht="12" customHeight="1" x14ac:dyDescent="0.2"/>
    <row r="7325" ht="12" customHeight="1" x14ac:dyDescent="0.2"/>
    <row r="7326" ht="12" customHeight="1" x14ac:dyDescent="0.2"/>
    <row r="7327" ht="12" customHeight="1" x14ac:dyDescent="0.2"/>
    <row r="7328" ht="12" customHeight="1" x14ac:dyDescent="0.2"/>
    <row r="7329" ht="12" customHeight="1" x14ac:dyDescent="0.2"/>
    <row r="7330" ht="12" customHeight="1" x14ac:dyDescent="0.2"/>
    <row r="7331" ht="12" customHeight="1" x14ac:dyDescent="0.2"/>
    <row r="7332" ht="12" customHeight="1" x14ac:dyDescent="0.2"/>
    <row r="7333" ht="12" customHeight="1" x14ac:dyDescent="0.2"/>
    <row r="7334" ht="12" customHeight="1" x14ac:dyDescent="0.2"/>
    <row r="7335" ht="12" customHeight="1" x14ac:dyDescent="0.2"/>
    <row r="7336" ht="12" customHeight="1" x14ac:dyDescent="0.2"/>
    <row r="7337" ht="12" customHeight="1" x14ac:dyDescent="0.2"/>
    <row r="7338" ht="12" customHeight="1" x14ac:dyDescent="0.2"/>
    <row r="7339" ht="12" customHeight="1" x14ac:dyDescent="0.2"/>
    <row r="7340" ht="12" customHeight="1" x14ac:dyDescent="0.2"/>
    <row r="7341" ht="12" customHeight="1" x14ac:dyDescent="0.2"/>
    <row r="7342" ht="12" customHeight="1" x14ac:dyDescent="0.2"/>
    <row r="7343" ht="12" customHeight="1" x14ac:dyDescent="0.2"/>
    <row r="7344" ht="12" customHeight="1" x14ac:dyDescent="0.2"/>
    <row r="7345" ht="12" customHeight="1" x14ac:dyDescent="0.2"/>
    <row r="7346" ht="12" customHeight="1" x14ac:dyDescent="0.2"/>
    <row r="7347" ht="12" customHeight="1" x14ac:dyDescent="0.2"/>
    <row r="7348" ht="12" customHeight="1" x14ac:dyDescent="0.2"/>
    <row r="7349" ht="12" customHeight="1" x14ac:dyDescent="0.2"/>
    <row r="7350" ht="12" customHeight="1" x14ac:dyDescent="0.2"/>
    <row r="7351" ht="12" customHeight="1" x14ac:dyDescent="0.2"/>
    <row r="7352" ht="12" customHeight="1" x14ac:dyDescent="0.2"/>
    <row r="7353" ht="12" customHeight="1" x14ac:dyDescent="0.2"/>
    <row r="7354" ht="12" customHeight="1" x14ac:dyDescent="0.2"/>
    <row r="7355" ht="12" customHeight="1" x14ac:dyDescent="0.2"/>
    <row r="7356" ht="12" customHeight="1" x14ac:dyDescent="0.2"/>
    <row r="7357" ht="12" customHeight="1" x14ac:dyDescent="0.2"/>
    <row r="7358" ht="12" customHeight="1" x14ac:dyDescent="0.2"/>
    <row r="7359" ht="12" customHeight="1" x14ac:dyDescent="0.2"/>
    <row r="7360" ht="12" customHeight="1" x14ac:dyDescent="0.2"/>
    <row r="7361" ht="12" customHeight="1" x14ac:dyDescent="0.2"/>
    <row r="7362" ht="12" customHeight="1" x14ac:dyDescent="0.2"/>
    <row r="7363" ht="12" customHeight="1" x14ac:dyDescent="0.2"/>
    <row r="7364" ht="12" customHeight="1" x14ac:dyDescent="0.2"/>
    <row r="7365" ht="12" customHeight="1" x14ac:dyDescent="0.2"/>
    <row r="7366" ht="12" customHeight="1" x14ac:dyDescent="0.2"/>
    <row r="7367" ht="12" customHeight="1" x14ac:dyDescent="0.2"/>
    <row r="7368" ht="12" customHeight="1" x14ac:dyDescent="0.2"/>
    <row r="7369" ht="12" customHeight="1" x14ac:dyDescent="0.2"/>
    <row r="7370" ht="12" customHeight="1" x14ac:dyDescent="0.2"/>
    <row r="7371" ht="12" customHeight="1" x14ac:dyDescent="0.2"/>
    <row r="7372" ht="12" customHeight="1" x14ac:dyDescent="0.2"/>
    <row r="7373" ht="12" customHeight="1" x14ac:dyDescent="0.2"/>
    <row r="7374" ht="12" customHeight="1" x14ac:dyDescent="0.2"/>
    <row r="7375" ht="12" customHeight="1" x14ac:dyDescent="0.2"/>
    <row r="7376" ht="12" customHeight="1" x14ac:dyDescent="0.2"/>
    <row r="7377" ht="12" customHeight="1" x14ac:dyDescent="0.2"/>
    <row r="7378" ht="12" customHeight="1" x14ac:dyDescent="0.2"/>
    <row r="7379" ht="12" customHeight="1" x14ac:dyDescent="0.2"/>
    <row r="7380" ht="12" customHeight="1" x14ac:dyDescent="0.2"/>
    <row r="7381" ht="12" customHeight="1" x14ac:dyDescent="0.2"/>
    <row r="7382" ht="12" customHeight="1" x14ac:dyDescent="0.2"/>
    <row r="7383" ht="12" customHeight="1" x14ac:dyDescent="0.2"/>
    <row r="7384" ht="12" customHeight="1" x14ac:dyDescent="0.2"/>
    <row r="7385" ht="12" customHeight="1" x14ac:dyDescent="0.2"/>
    <row r="7386" ht="12" customHeight="1" x14ac:dyDescent="0.2"/>
    <row r="7387" ht="12" customHeight="1" x14ac:dyDescent="0.2"/>
    <row r="7388" ht="12" customHeight="1" x14ac:dyDescent="0.2"/>
    <row r="7389" ht="12" customHeight="1" x14ac:dyDescent="0.2"/>
    <row r="7390" ht="12" customHeight="1" x14ac:dyDescent="0.2"/>
    <row r="7391" ht="12" customHeight="1" x14ac:dyDescent="0.2"/>
    <row r="7392" ht="12" customHeight="1" x14ac:dyDescent="0.2"/>
    <row r="7393" ht="12" customHeight="1" x14ac:dyDescent="0.2"/>
    <row r="7394" ht="12" customHeight="1" x14ac:dyDescent="0.2"/>
    <row r="7395" ht="12" customHeight="1" x14ac:dyDescent="0.2"/>
    <row r="7396" ht="12" customHeight="1" x14ac:dyDescent="0.2"/>
    <row r="7397" ht="12" customHeight="1" x14ac:dyDescent="0.2"/>
    <row r="7398" ht="12" customHeight="1" x14ac:dyDescent="0.2"/>
    <row r="7399" ht="12" customHeight="1" x14ac:dyDescent="0.2"/>
    <row r="7400" ht="12" customHeight="1" x14ac:dyDescent="0.2"/>
    <row r="7401" ht="12" customHeight="1" x14ac:dyDescent="0.2"/>
    <row r="7402" ht="12" customHeight="1" x14ac:dyDescent="0.2"/>
    <row r="7403" ht="12" customHeight="1" x14ac:dyDescent="0.2"/>
    <row r="7404" ht="12" customHeight="1" x14ac:dyDescent="0.2"/>
    <row r="7405" ht="12" customHeight="1" x14ac:dyDescent="0.2"/>
    <row r="7406" ht="12" customHeight="1" x14ac:dyDescent="0.2"/>
    <row r="7407" ht="12" customHeight="1" x14ac:dyDescent="0.2"/>
    <row r="7408" ht="12" customHeight="1" x14ac:dyDescent="0.2"/>
    <row r="7409" ht="12" customHeight="1" x14ac:dyDescent="0.2"/>
    <row r="7410" ht="12" customHeight="1" x14ac:dyDescent="0.2"/>
    <row r="7411" ht="12" customHeight="1" x14ac:dyDescent="0.2"/>
    <row r="7412" ht="12" customHeight="1" x14ac:dyDescent="0.2"/>
    <row r="7413" ht="12" customHeight="1" x14ac:dyDescent="0.2"/>
    <row r="7414" ht="12" customHeight="1" x14ac:dyDescent="0.2"/>
    <row r="7415" ht="12" customHeight="1" x14ac:dyDescent="0.2"/>
    <row r="7416" ht="12" customHeight="1" x14ac:dyDescent="0.2"/>
    <row r="7417" ht="12" customHeight="1" x14ac:dyDescent="0.2"/>
    <row r="7418" ht="12" customHeight="1" x14ac:dyDescent="0.2"/>
    <row r="7419" ht="12" customHeight="1" x14ac:dyDescent="0.2"/>
    <row r="7420" ht="12" customHeight="1" x14ac:dyDescent="0.2"/>
    <row r="7421" ht="12" customHeight="1" x14ac:dyDescent="0.2"/>
    <row r="7422" ht="12" customHeight="1" x14ac:dyDescent="0.2"/>
    <row r="7423" ht="12" customHeight="1" x14ac:dyDescent="0.2"/>
    <row r="7424" ht="12" customHeight="1" x14ac:dyDescent="0.2"/>
    <row r="7425" ht="12" customHeight="1" x14ac:dyDescent="0.2"/>
    <row r="7426" ht="12" customHeight="1" x14ac:dyDescent="0.2"/>
    <row r="7427" ht="12" customHeight="1" x14ac:dyDescent="0.2"/>
    <row r="7428" ht="12" customHeight="1" x14ac:dyDescent="0.2"/>
    <row r="7429" ht="12" customHeight="1" x14ac:dyDescent="0.2"/>
    <row r="7430" ht="12" customHeight="1" x14ac:dyDescent="0.2"/>
    <row r="7431" ht="12" customHeight="1" x14ac:dyDescent="0.2"/>
    <row r="7432" ht="12" customHeight="1" x14ac:dyDescent="0.2"/>
    <row r="7433" ht="12" customHeight="1" x14ac:dyDescent="0.2"/>
    <row r="7434" ht="12" customHeight="1" x14ac:dyDescent="0.2"/>
    <row r="7435" ht="12" customHeight="1" x14ac:dyDescent="0.2"/>
    <row r="7436" ht="12" customHeight="1" x14ac:dyDescent="0.2"/>
    <row r="7437" ht="12" customHeight="1" x14ac:dyDescent="0.2"/>
    <row r="7438" ht="12" customHeight="1" x14ac:dyDescent="0.2"/>
    <row r="7439" ht="12" customHeight="1" x14ac:dyDescent="0.2"/>
    <row r="7440" ht="12" customHeight="1" x14ac:dyDescent="0.2"/>
    <row r="7441" ht="12" customHeight="1" x14ac:dyDescent="0.2"/>
    <row r="7442" ht="12" customHeight="1" x14ac:dyDescent="0.2"/>
    <row r="7443" ht="12" customHeight="1" x14ac:dyDescent="0.2"/>
    <row r="7444" ht="12" customHeight="1" x14ac:dyDescent="0.2"/>
    <row r="7445" ht="12" customHeight="1" x14ac:dyDescent="0.2"/>
    <row r="7446" ht="12" customHeight="1" x14ac:dyDescent="0.2"/>
    <row r="7447" ht="12" customHeight="1" x14ac:dyDescent="0.2"/>
    <row r="7448" ht="12" customHeight="1" x14ac:dyDescent="0.2"/>
    <row r="7449" ht="12" customHeight="1" x14ac:dyDescent="0.2"/>
    <row r="7450" ht="12" customHeight="1" x14ac:dyDescent="0.2"/>
    <row r="7451" ht="12" customHeight="1" x14ac:dyDescent="0.2"/>
    <row r="7452" ht="12" customHeight="1" x14ac:dyDescent="0.2"/>
    <row r="7453" ht="12" customHeight="1" x14ac:dyDescent="0.2"/>
    <row r="7454" ht="12" customHeight="1" x14ac:dyDescent="0.2"/>
    <row r="7455" ht="12" customHeight="1" x14ac:dyDescent="0.2"/>
    <row r="7456" ht="12" customHeight="1" x14ac:dyDescent="0.2"/>
    <row r="7457" ht="12" customHeight="1" x14ac:dyDescent="0.2"/>
    <row r="7458" ht="12" customHeight="1" x14ac:dyDescent="0.2"/>
    <row r="7459" ht="12" customHeight="1" x14ac:dyDescent="0.2"/>
    <row r="7460" ht="12" customHeight="1" x14ac:dyDescent="0.2"/>
    <row r="7461" ht="12" customHeight="1" x14ac:dyDescent="0.2"/>
    <row r="7462" ht="12" customHeight="1" x14ac:dyDescent="0.2"/>
    <row r="7463" ht="12" customHeight="1" x14ac:dyDescent="0.2"/>
    <row r="7464" ht="12" customHeight="1" x14ac:dyDescent="0.2"/>
    <row r="7465" ht="12" customHeight="1" x14ac:dyDescent="0.2"/>
    <row r="7466" ht="12" customHeight="1" x14ac:dyDescent="0.2"/>
    <row r="7467" ht="12" customHeight="1" x14ac:dyDescent="0.2"/>
    <row r="7468" ht="12" customHeight="1" x14ac:dyDescent="0.2"/>
    <row r="7469" ht="12" customHeight="1" x14ac:dyDescent="0.2"/>
    <row r="7470" ht="12" customHeight="1" x14ac:dyDescent="0.2"/>
    <row r="7471" ht="12" customHeight="1" x14ac:dyDescent="0.2"/>
    <row r="7472" ht="12" customHeight="1" x14ac:dyDescent="0.2"/>
    <row r="7473" ht="12" customHeight="1" x14ac:dyDescent="0.2"/>
    <row r="7474" ht="12" customHeight="1" x14ac:dyDescent="0.2"/>
    <row r="7475" ht="12" customHeight="1" x14ac:dyDescent="0.2"/>
    <row r="7476" ht="12" customHeight="1" x14ac:dyDescent="0.2"/>
    <row r="7477" ht="12" customHeight="1" x14ac:dyDescent="0.2"/>
    <row r="7478" ht="12" customHeight="1" x14ac:dyDescent="0.2"/>
    <row r="7479" ht="12" customHeight="1" x14ac:dyDescent="0.2"/>
    <row r="7480" ht="12" customHeight="1" x14ac:dyDescent="0.2"/>
    <row r="7481" ht="12" customHeight="1" x14ac:dyDescent="0.2"/>
    <row r="7482" ht="12" customHeight="1" x14ac:dyDescent="0.2"/>
    <row r="7483" ht="12" customHeight="1" x14ac:dyDescent="0.2"/>
    <row r="7484" ht="12" customHeight="1" x14ac:dyDescent="0.2"/>
    <row r="7485" ht="12" customHeight="1" x14ac:dyDescent="0.2"/>
    <row r="7486" ht="12" customHeight="1" x14ac:dyDescent="0.2"/>
    <row r="7487" ht="12" customHeight="1" x14ac:dyDescent="0.2"/>
    <row r="7488" ht="12" customHeight="1" x14ac:dyDescent="0.2"/>
    <row r="7489" ht="12" customHeight="1" x14ac:dyDescent="0.2"/>
    <row r="7490" ht="12" customHeight="1" x14ac:dyDescent="0.2"/>
    <row r="7491" ht="12" customHeight="1" x14ac:dyDescent="0.2"/>
    <row r="7492" ht="12" customHeight="1" x14ac:dyDescent="0.2"/>
    <row r="7493" ht="12" customHeight="1" x14ac:dyDescent="0.2"/>
    <row r="7494" ht="12" customHeight="1" x14ac:dyDescent="0.2"/>
    <row r="7495" ht="12" customHeight="1" x14ac:dyDescent="0.2"/>
    <row r="7496" ht="12" customHeight="1" x14ac:dyDescent="0.2"/>
    <row r="7497" ht="12" customHeight="1" x14ac:dyDescent="0.2"/>
    <row r="7498" ht="12" customHeight="1" x14ac:dyDescent="0.2"/>
    <row r="7499" ht="12" customHeight="1" x14ac:dyDescent="0.2"/>
    <row r="7500" ht="12" customHeight="1" x14ac:dyDescent="0.2"/>
    <row r="7501" ht="12" customHeight="1" x14ac:dyDescent="0.2"/>
    <row r="7502" ht="12" customHeight="1" x14ac:dyDescent="0.2"/>
    <row r="7503" ht="12" customHeight="1" x14ac:dyDescent="0.2"/>
    <row r="7504" ht="12" customHeight="1" x14ac:dyDescent="0.2"/>
    <row r="7505" ht="12" customHeight="1" x14ac:dyDescent="0.2"/>
    <row r="7506" ht="12" customHeight="1" x14ac:dyDescent="0.2"/>
    <row r="7507" ht="12" customHeight="1" x14ac:dyDescent="0.2"/>
    <row r="7508" ht="12" customHeight="1" x14ac:dyDescent="0.2"/>
    <row r="7509" ht="12" customHeight="1" x14ac:dyDescent="0.2"/>
    <row r="7510" ht="12" customHeight="1" x14ac:dyDescent="0.2"/>
    <row r="7511" ht="12" customHeight="1" x14ac:dyDescent="0.2"/>
    <row r="7512" ht="12" customHeight="1" x14ac:dyDescent="0.2"/>
    <row r="7513" ht="12" customHeight="1" x14ac:dyDescent="0.2"/>
    <row r="7514" ht="12" customHeight="1" x14ac:dyDescent="0.2"/>
    <row r="7515" ht="12" customHeight="1" x14ac:dyDescent="0.2"/>
    <row r="7516" ht="12" customHeight="1" x14ac:dyDescent="0.2"/>
    <row r="7517" ht="12" customHeight="1" x14ac:dyDescent="0.2"/>
    <row r="7518" ht="12" customHeight="1" x14ac:dyDescent="0.2"/>
    <row r="7519" ht="12" customHeight="1" x14ac:dyDescent="0.2"/>
    <row r="7520" ht="12" customHeight="1" x14ac:dyDescent="0.2"/>
    <row r="7521" ht="12" customHeight="1" x14ac:dyDescent="0.2"/>
    <row r="7522" ht="12" customHeight="1" x14ac:dyDescent="0.2"/>
    <row r="7523" ht="12" customHeight="1" x14ac:dyDescent="0.2"/>
    <row r="7524" ht="12" customHeight="1" x14ac:dyDescent="0.2"/>
    <row r="7525" ht="12" customHeight="1" x14ac:dyDescent="0.2"/>
    <row r="7526" ht="12" customHeight="1" x14ac:dyDescent="0.2"/>
    <row r="7527" ht="12" customHeight="1" x14ac:dyDescent="0.2"/>
    <row r="7528" ht="12" customHeight="1" x14ac:dyDescent="0.2"/>
    <row r="7529" ht="12" customHeight="1" x14ac:dyDescent="0.2"/>
    <row r="7530" ht="12" customHeight="1" x14ac:dyDescent="0.2"/>
    <row r="7531" ht="12" customHeight="1" x14ac:dyDescent="0.2"/>
    <row r="7532" ht="12" customHeight="1" x14ac:dyDescent="0.2"/>
    <row r="7533" ht="12" customHeight="1" x14ac:dyDescent="0.2"/>
    <row r="7534" ht="12" customHeight="1" x14ac:dyDescent="0.2"/>
    <row r="7535" ht="12" customHeight="1" x14ac:dyDescent="0.2"/>
    <row r="7536" ht="12" customHeight="1" x14ac:dyDescent="0.2"/>
    <row r="7537" ht="12" customHeight="1" x14ac:dyDescent="0.2"/>
    <row r="7538" ht="12" customHeight="1" x14ac:dyDescent="0.2"/>
    <row r="7539" ht="12" customHeight="1" x14ac:dyDescent="0.2"/>
    <row r="7540" ht="12" customHeight="1" x14ac:dyDescent="0.2"/>
    <row r="7541" ht="12" customHeight="1" x14ac:dyDescent="0.2"/>
    <row r="7542" ht="12" customHeight="1" x14ac:dyDescent="0.2"/>
    <row r="7543" ht="12" customHeight="1" x14ac:dyDescent="0.2"/>
    <row r="7544" ht="12" customHeight="1" x14ac:dyDescent="0.2"/>
    <row r="7545" ht="12" customHeight="1" x14ac:dyDescent="0.2"/>
    <row r="7546" ht="12" customHeight="1" x14ac:dyDescent="0.2"/>
    <row r="7547" ht="12" customHeight="1" x14ac:dyDescent="0.2"/>
    <row r="7548" ht="12" customHeight="1" x14ac:dyDescent="0.2"/>
    <row r="7549" ht="12" customHeight="1" x14ac:dyDescent="0.2"/>
    <row r="7550" ht="12" customHeight="1" x14ac:dyDescent="0.2"/>
    <row r="7551" ht="12" customHeight="1" x14ac:dyDescent="0.2"/>
    <row r="7552" ht="12" customHeight="1" x14ac:dyDescent="0.2"/>
    <row r="7553" ht="12" customHeight="1" x14ac:dyDescent="0.2"/>
    <row r="7554" ht="12" customHeight="1" x14ac:dyDescent="0.2"/>
    <row r="7555" ht="12" customHeight="1" x14ac:dyDescent="0.2"/>
    <row r="7556" ht="12" customHeight="1" x14ac:dyDescent="0.2"/>
    <row r="7557" ht="12" customHeight="1" x14ac:dyDescent="0.2"/>
    <row r="7558" ht="12" customHeight="1" x14ac:dyDescent="0.2"/>
    <row r="7559" ht="12" customHeight="1" x14ac:dyDescent="0.2"/>
    <row r="7560" ht="12" customHeight="1" x14ac:dyDescent="0.2"/>
    <row r="7561" ht="12" customHeight="1" x14ac:dyDescent="0.2"/>
    <row r="7562" ht="12" customHeight="1" x14ac:dyDescent="0.2"/>
    <row r="7563" ht="12" customHeight="1" x14ac:dyDescent="0.2"/>
    <row r="7564" ht="12" customHeight="1" x14ac:dyDescent="0.2"/>
    <row r="7565" ht="12" customHeight="1" x14ac:dyDescent="0.2"/>
    <row r="7566" ht="12" customHeight="1" x14ac:dyDescent="0.2"/>
    <row r="7567" ht="12" customHeight="1" x14ac:dyDescent="0.2"/>
    <row r="7568" ht="12" customHeight="1" x14ac:dyDescent="0.2"/>
    <row r="7569" ht="12" customHeight="1" x14ac:dyDescent="0.2"/>
    <row r="7570" ht="12" customHeight="1" x14ac:dyDescent="0.2"/>
    <row r="7571" ht="12" customHeight="1" x14ac:dyDescent="0.2"/>
    <row r="7572" ht="12" customHeight="1" x14ac:dyDescent="0.2"/>
    <row r="7573" ht="12" customHeight="1" x14ac:dyDescent="0.2"/>
    <row r="7574" ht="12" customHeight="1" x14ac:dyDescent="0.2"/>
    <row r="7575" ht="12" customHeight="1" x14ac:dyDescent="0.2"/>
    <row r="7576" ht="12" customHeight="1" x14ac:dyDescent="0.2"/>
    <row r="7577" ht="12" customHeight="1" x14ac:dyDescent="0.2"/>
    <row r="7578" ht="12" customHeight="1" x14ac:dyDescent="0.2"/>
    <row r="7579" ht="12" customHeight="1" x14ac:dyDescent="0.2"/>
    <row r="7580" ht="12" customHeight="1" x14ac:dyDescent="0.2"/>
    <row r="7581" ht="12" customHeight="1" x14ac:dyDescent="0.2"/>
    <row r="7582" ht="12" customHeight="1" x14ac:dyDescent="0.2"/>
    <row r="7583" ht="12" customHeight="1" x14ac:dyDescent="0.2"/>
    <row r="7584" ht="12" customHeight="1" x14ac:dyDescent="0.2"/>
    <row r="7585" ht="12" customHeight="1" x14ac:dyDescent="0.2"/>
    <row r="7586" ht="12" customHeight="1" x14ac:dyDescent="0.2"/>
    <row r="7587" ht="12" customHeight="1" x14ac:dyDescent="0.2"/>
    <row r="7588" ht="12" customHeight="1" x14ac:dyDescent="0.2"/>
    <row r="7589" ht="12" customHeight="1" x14ac:dyDescent="0.2"/>
    <row r="7590" ht="12" customHeight="1" x14ac:dyDescent="0.2"/>
    <row r="7591" ht="12" customHeight="1" x14ac:dyDescent="0.2"/>
    <row r="7592" ht="12" customHeight="1" x14ac:dyDescent="0.2"/>
    <row r="7593" ht="12" customHeight="1" x14ac:dyDescent="0.2"/>
    <row r="7594" ht="12" customHeight="1" x14ac:dyDescent="0.2"/>
    <row r="7595" ht="12" customHeight="1" x14ac:dyDescent="0.2"/>
    <row r="7596" ht="12" customHeight="1" x14ac:dyDescent="0.2"/>
    <row r="7597" ht="12" customHeight="1" x14ac:dyDescent="0.2"/>
    <row r="7598" ht="12" customHeight="1" x14ac:dyDescent="0.2"/>
    <row r="7599" ht="12" customHeight="1" x14ac:dyDescent="0.2"/>
    <row r="7600" ht="12" customHeight="1" x14ac:dyDescent="0.2"/>
    <row r="7601" ht="12" customHeight="1" x14ac:dyDescent="0.2"/>
    <row r="7602" ht="12" customHeight="1" x14ac:dyDescent="0.2"/>
    <row r="7603" ht="12" customHeight="1" x14ac:dyDescent="0.2"/>
    <row r="7604" ht="12" customHeight="1" x14ac:dyDescent="0.2"/>
    <row r="7605" ht="12" customHeight="1" x14ac:dyDescent="0.2"/>
    <row r="7606" ht="12" customHeight="1" x14ac:dyDescent="0.2"/>
    <row r="7607" ht="12" customHeight="1" x14ac:dyDescent="0.2"/>
    <row r="7608" ht="12" customHeight="1" x14ac:dyDescent="0.2"/>
    <row r="7609" ht="12" customHeight="1" x14ac:dyDescent="0.2"/>
    <row r="7610" ht="12" customHeight="1" x14ac:dyDescent="0.2"/>
    <row r="7611" ht="12" customHeight="1" x14ac:dyDescent="0.2"/>
    <row r="7612" ht="12" customHeight="1" x14ac:dyDescent="0.2"/>
    <row r="7613" ht="12" customHeight="1" x14ac:dyDescent="0.2"/>
    <row r="7614" ht="12" customHeight="1" x14ac:dyDescent="0.2"/>
    <row r="7615" ht="12" customHeight="1" x14ac:dyDescent="0.2"/>
    <row r="7616" ht="12" customHeight="1" x14ac:dyDescent="0.2"/>
    <row r="7617" ht="12" customHeight="1" x14ac:dyDescent="0.2"/>
    <row r="7618" ht="12" customHeight="1" x14ac:dyDescent="0.2"/>
    <row r="7619" ht="12" customHeight="1" x14ac:dyDescent="0.2"/>
    <row r="7620" ht="12" customHeight="1" x14ac:dyDescent="0.2"/>
    <row r="7621" ht="12" customHeight="1" x14ac:dyDescent="0.2"/>
    <row r="7622" ht="12" customHeight="1" x14ac:dyDescent="0.2"/>
    <row r="7623" ht="12" customHeight="1" x14ac:dyDescent="0.2"/>
    <row r="7624" ht="12" customHeight="1" x14ac:dyDescent="0.2"/>
    <row r="7625" ht="12" customHeight="1" x14ac:dyDescent="0.2"/>
    <row r="7626" ht="12" customHeight="1" x14ac:dyDescent="0.2"/>
    <row r="7627" ht="12" customHeight="1" x14ac:dyDescent="0.2"/>
    <row r="7628" ht="12" customHeight="1" x14ac:dyDescent="0.2"/>
    <row r="7629" ht="12" customHeight="1" x14ac:dyDescent="0.2"/>
    <row r="7630" ht="12" customHeight="1" x14ac:dyDescent="0.2"/>
    <row r="7631" ht="12" customHeight="1" x14ac:dyDescent="0.2"/>
    <row r="7632" ht="12" customHeight="1" x14ac:dyDescent="0.2"/>
    <row r="7633" ht="12" customHeight="1" x14ac:dyDescent="0.2"/>
    <row r="7634" ht="12" customHeight="1" x14ac:dyDescent="0.2"/>
    <row r="7635" ht="12" customHeight="1" x14ac:dyDescent="0.2"/>
    <row r="7636" ht="12" customHeight="1" x14ac:dyDescent="0.2"/>
    <row r="7637" ht="12" customHeight="1" x14ac:dyDescent="0.2"/>
    <row r="7638" ht="12" customHeight="1" x14ac:dyDescent="0.2"/>
    <row r="7639" ht="12" customHeight="1" x14ac:dyDescent="0.2"/>
    <row r="7640" ht="12" customHeight="1" x14ac:dyDescent="0.2"/>
    <row r="7641" ht="12" customHeight="1" x14ac:dyDescent="0.2"/>
    <row r="7642" ht="12" customHeight="1" x14ac:dyDescent="0.2"/>
    <row r="7643" ht="12" customHeight="1" x14ac:dyDescent="0.2"/>
    <row r="7644" ht="12" customHeight="1" x14ac:dyDescent="0.2"/>
    <row r="7645" ht="12" customHeight="1" x14ac:dyDescent="0.2"/>
    <row r="7646" ht="12" customHeight="1" x14ac:dyDescent="0.2"/>
    <row r="7647" ht="12" customHeight="1" x14ac:dyDescent="0.2"/>
    <row r="7648" ht="12" customHeight="1" x14ac:dyDescent="0.2"/>
    <row r="7649" ht="12" customHeight="1" x14ac:dyDescent="0.2"/>
    <row r="7650" ht="12" customHeight="1" x14ac:dyDescent="0.2"/>
    <row r="7651" ht="12" customHeight="1" x14ac:dyDescent="0.2"/>
    <row r="7652" ht="12" customHeight="1" x14ac:dyDescent="0.2"/>
    <row r="7653" ht="12" customHeight="1" x14ac:dyDescent="0.2"/>
    <row r="7654" ht="12" customHeight="1" x14ac:dyDescent="0.2"/>
    <row r="7655" ht="12" customHeight="1" x14ac:dyDescent="0.2"/>
    <row r="7656" ht="12" customHeight="1" x14ac:dyDescent="0.2"/>
    <row r="7657" ht="12" customHeight="1" x14ac:dyDescent="0.2"/>
    <row r="7658" ht="12" customHeight="1" x14ac:dyDescent="0.2"/>
    <row r="7659" ht="12" customHeight="1" x14ac:dyDescent="0.2"/>
    <row r="7660" ht="12" customHeight="1" x14ac:dyDescent="0.2"/>
    <row r="7661" ht="12" customHeight="1" x14ac:dyDescent="0.2"/>
    <row r="7662" ht="12" customHeight="1" x14ac:dyDescent="0.2"/>
    <row r="7663" ht="12" customHeight="1" x14ac:dyDescent="0.2"/>
    <row r="7664" ht="12" customHeight="1" x14ac:dyDescent="0.2"/>
    <row r="7665" ht="12" customHeight="1" x14ac:dyDescent="0.2"/>
    <row r="7666" ht="12" customHeight="1" x14ac:dyDescent="0.2"/>
    <row r="7667" ht="12" customHeight="1" x14ac:dyDescent="0.2"/>
    <row r="7668" ht="12" customHeight="1" x14ac:dyDescent="0.2"/>
    <row r="7669" ht="12" customHeight="1" x14ac:dyDescent="0.2"/>
    <row r="7670" ht="12" customHeight="1" x14ac:dyDescent="0.2"/>
    <row r="7671" ht="12" customHeight="1" x14ac:dyDescent="0.2"/>
    <row r="7672" ht="12" customHeight="1" x14ac:dyDescent="0.2"/>
    <row r="7673" ht="12" customHeight="1" x14ac:dyDescent="0.2"/>
    <row r="7674" ht="12" customHeight="1" x14ac:dyDescent="0.2"/>
    <row r="7675" ht="12" customHeight="1" x14ac:dyDescent="0.2"/>
    <row r="7676" ht="12" customHeight="1" x14ac:dyDescent="0.2"/>
    <row r="7677" ht="12" customHeight="1" x14ac:dyDescent="0.2"/>
    <row r="7678" ht="12" customHeight="1" x14ac:dyDescent="0.2"/>
    <row r="7679" ht="12" customHeight="1" x14ac:dyDescent="0.2"/>
    <row r="7680" ht="12" customHeight="1" x14ac:dyDescent="0.2"/>
    <row r="7681" ht="12" customHeight="1" x14ac:dyDescent="0.2"/>
    <row r="7682" ht="12" customHeight="1" x14ac:dyDescent="0.2"/>
    <row r="7683" ht="12" customHeight="1" x14ac:dyDescent="0.2"/>
    <row r="7684" ht="12" customHeight="1" x14ac:dyDescent="0.2"/>
    <row r="7685" ht="12" customHeight="1" x14ac:dyDescent="0.2"/>
    <row r="7686" ht="12" customHeight="1" x14ac:dyDescent="0.2"/>
    <row r="7687" ht="12" customHeight="1" x14ac:dyDescent="0.2"/>
    <row r="7688" ht="12" customHeight="1" x14ac:dyDescent="0.2"/>
    <row r="7689" ht="12" customHeight="1" x14ac:dyDescent="0.2"/>
    <row r="7690" ht="12" customHeight="1" x14ac:dyDescent="0.2"/>
    <row r="7691" ht="12" customHeight="1" x14ac:dyDescent="0.2"/>
    <row r="7692" ht="12" customHeight="1" x14ac:dyDescent="0.2"/>
    <row r="7693" ht="12" customHeight="1" x14ac:dyDescent="0.2"/>
    <row r="7694" ht="12" customHeight="1" x14ac:dyDescent="0.2"/>
    <row r="7695" ht="12" customHeight="1" x14ac:dyDescent="0.2"/>
    <row r="7696" ht="12" customHeight="1" x14ac:dyDescent="0.2"/>
    <row r="7697" ht="12" customHeight="1" x14ac:dyDescent="0.2"/>
    <row r="7698" ht="12" customHeight="1" x14ac:dyDescent="0.2"/>
    <row r="7699" ht="12" customHeight="1" x14ac:dyDescent="0.2"/>
    <row r="7700" ht="12" customHeight="1" x14ac:dyDescent="0.2"/>
    <row r="7701" ht="12" customHeight="1" x14ac:dyDescent="0.2"/>
    <row r="7702" ht="12" customHeight="1" x14ac:dyDescent="0.2"/>
    <row r="7703" ht="12" customHeight="1" x14ac:dyDescent="0.2"/>
    <row r="7704" ht="12" customHeight="1" x14ac:dyDescent="0.2"/>
    <row r="7705" ht="12" customHeight="1" x14ac:dyDescent="0.2"/>
    <row r="7706" ht="12" customHeight="1" x14ac:dyDescent="0.2"/>
    <row r="7707" ht="12" customHeight="1" x14ac:dyDescent="0.2"/>
    <row r="7708" ht="12" customHeight="1" x14ac:dyDescent="0.2"/>
    <row r="7709" ht="12" customHeight="1" x14ac:dyDescent="0.2"/>
    <row r="7710" ht="12" customHeight="1" x14ac:dyDescent="0.2"/>
    <row r="7711" ht="12" customHeight="1" x14ac:dyDescent="0.2"/>
    <row r="7712" ht="12" customHeight="1" x14ac:dyDescent="0.2"/>
    <row r="7713" ht="12" customHeight="1" x14ac:dyDescent="0.2"/>
    <row r="7714" ht="12" customHeight="1" x14ac:dyDescent="0.2"/>
    <row r="7715" ht="12" customHeight="1" x14ac:dyDescent="0.2"/>
    <row r="7716" ht="12" customHeight="1" x14ac:dyDescent="0.2"/>
    <row r="7717" ht="12" customHeight="1" x14ac:dyDescent="0.2"/>
    <row r="7718" ht="12" customHeight="1" x14ac:dyDescent="0.2"/>
    <row r="7719" ht="12" customHeight="1" x14ac:dyDescent="0.2"/>
    <row r="7720" ht="12" customHeight="1" x14ac:dyDescent="0.2"/>
    <row r="7721" ht="12" customHeight="1" x14ac:dyDescent="0.2"/>
    <row r="7722" ht="12" customHeight="1" x14ac:dyDescent="0.2"/>
    <row r="7723" ht="12" customHeight="1" x14ac:dyDescent="0.2"/>
    <row r="7724" ht="12" customHeight="1" x14ac:dyDescent="0.2"/>
    <row r="7725" ht="12" customHeight="1" x14ac:dyDescent="0.2"/>
    <row r="7726" ht="12" customHeight="1" x14ac:dyDescent="0.2"/>
    <row r="7727" ht="12" customHeight="1" x14ac:dyDescent="0.2"/>
    <row r="7728" ht="12" customHeight="1" x14ac:dyDescent="0.2"/>
    <row r="7729" ht="12" customHeight="1" x14ac:dyDescent="0.2"/>
    <row r="7730" ht="12" customHeight="1" x14ac:dyDescent="0.2"/>
    <row r="7731" ht="12" customHeight="1" x14ac:dyDescent="0.2"/>
    <row r="7732" ht="12" customHeight="1" x14ac:dyDescent="0.2"/>
    <row r="7733" ht="12" customHeight="1" x14ac:dyDescent="0.2"/>
    <row r="7734" ht="12" customHeight="1" x14ac:dyDescent="0.2"/>
    <row r="7735" ht="12" customHeight="1" x14ac:dyDescent="0.2"/>
    <row r="7736" ht="12" customHeight="1" x14ac:dyDescent="0.2"/>
    <row r="7737" ht="12" customHeight="1" x14ac:dyDescent="0.2"/>
    <row r="7738" ht="12" customHeight="1" x14ac:dyDescent="0.2"/>
    <row r="7739" ht="12" customHeight="1" x14ac:dyDescent="0.2"/>
    <row r="7740" ht="12" customHeight="1" x14ac:dyDescent="0.2"/>
    <row r="7741" ht="12" customHeight="1" x14ac:dyDescent="0.2"/>
    <row r="7742" ht="12" customHeight="1" x14ac:dyDescent="0.2"/>
    <row r="7743" ht="12" customHeight="1" x14ac:dyDescent="0.2"/>
    <row r="7744" ht="12" customHeight="1" x14ac:dyDescent="0.2"/>
    <row r="7745" ht="12" customHeight="1" x14ac:dyDescent="0.2"/>
    <row r="7746" ht="12" customHeight="1" x14ac:dyDescent="0.2"/>
    <row r="7747" ht="12" customHeight="1" x14ac:dyDescent="0.2"/>
    <row r="7748" ht="12" customHeight="1" x14ac:dyDescent="0.2"/>
    <row r="7749" ht="12" customHeight="1" x14ac:dyDescent="0.2"/>
    <row r="7750" ht="12" customHeight="1" x14ac:dyDescent="0.2"/>
    <row r="7751" ht="12" customHeight="1" x14ac:dyDescent="0.2"/>
    <row r="7752" ht="12" customHeight="1" x14ac:dyDescent="0.2"/>
    <row r="7753" ht="12" customHeight="1" x14ac:dyDescent="0.2"/>
    <row r="7754" ht="12" customHeight="1" x14ac:dyDescent="0.2"/>
    <row r="7755" ht="12" customHeight="1" x14ac:dyDescent="0.2"/>
    <row r="7756" ht="12" customHeight="1" x14ac:dyDescent="0.2"/>
    <row r="7757" ht="12" customHeight="1" x14ac:dyDescent="0.2"/>
    <row r="7758" ht="12" customHeight="1" x14ac:dyDescent="0.2"/>
    <row r="7759" ht="12" customHeight="1" x14ac:dyDescent="0.2"/>
    <row r="7760" ht="12" customHeight="1" x14ac:dyDescent="0.2"/>
    <row r="7761" ht="12" customHeight="1" x14ac:dyDescent="0.2"/>
    <row r="7762" ht="12" customHeight="1" x14ac:dyDescent="0.2"/>
    <row r="7763" ht="12" customHeight="1" x14ac:dyDescent="0.2"/>
    <row r="7764" ht="12" customHeight="1" x14ac:dyDescent="0.2"/>
    <row r="7765" ht="12" customHeight="1" x14ac:dyDescent="0.2"/>
    <row r="7766" ht="12" customHeight="1" x14ac:dyDescent="0.2"/>
    <row r="7767" ht="12" customHeight="1" x14ac:dyDescent="0.2"/>
    <row r="7768" ht="12" customHeight="1" x14ac:dyDescent="0.2"/>
    <row r="7769" ht="12" customHeight="1" x14ac:dyDescent="0.2"/>
    <row r="7770" ht="12" customHeight="1" x14ac:dyDescent="0.2"/>
    <row r="7771" ht="12" customHeight="1" x14ac:dyDescent="0.2"/>
    <row r="7772" ht="12" customHeight="1" x14ac:dyDescent="0.2"/>
    <row r="7773" ht="12" customHeight="1" x14ac:dyDescent="0.2"/>
    <row r="7774" ht="12" customHeight="1" x14ac:dyDescent="0.2"/>
    <row r="7775" ht="12" customHeight="1" x14ac:dyDescent="0.2"/>
    <row r="7776" ht="12" customHeight="1" x14ac:dyDescent="0.2"/>
    <row r="7777" ht="12" customHeight="1" x14ac:dyDescent="0.2"/>
    <row r="7778" ht="12" customHeight="1" x14ac:dyDescent="0.2"/>
    <row r="7779" ht="12" customHeight="1" x14ac:dyDescent="0.2"/>
    <row r="7780" ht="12" customHeight="1" x14ac:dyDescent="0.2"/>
    <row r="7781" ht="12" customHeight="1" x14ac:dyDescent="0.2"/>
    <row r="7782" ht="12" customHeight="1" x14ac:dyDescent="0.2"/>
    <row r="7783" ht="12" customHeight="1" x14ac:dyDescent="0.2"/>
    <row r="7784" ht="12" customHeight="1" x14ac:dyDescent="0.2"/>
    <row r="7785" ht="12" customHeight="1" x14ac:dyDescent="0.2"/>
    <row r="7786" ht="12" customHeight="1" x14ac:dyDescent="0.2"/>
    <row r="7787" ht="12" customHeight="1" x14ac:dyDescent="0.2"/>
    <row r="7788" ht="12" customHeight="1" x14ac:dyDescent="0.2"/>
    <row r="7789" ht="12" customHeight="1" x14ac:dyDescent="0.2"/>
    <row r="7790" ht="12" customHeight="1" x14ac:dyDescent="0.2"/>
    <row r="7791" ht="12" customHeight="1" x14ac:dyDescent="0.2"/>
    <row r="7792" ht="12" customHeight="1" x14ac:dyDescent="0.2"/>
    <row r="7793" ht="12" customHeight="1" x14ac:dyDescent="0.2"/>
    <row r="7794" ht="12" customHeight="1" x14ac:dyDescent="0.2"/>
    <row r="7795" ht="12" customHeight="1" x14ac:dyDescent="0.2"/>
    <row r="7796" ht="12" customHeight="1" x14ac:dyDescent="0.2"/>
    <row r="7797" ht="12" customHeight="1" x14ac:dyDescent="0.2"/>
    <row r="7798" ht="12" customHeight="1" x14ac:dyDescent="0.2"/>
    <row r="7799" ht="12" customHeight="1" x14ac:dyDescent="0.2"/>
    <row r="7800" ht="12" customHeight="1" x14ac:dyDescent="0.2"/>
    <row r="7801" ht="12" customHeight="1" x14ac:dyDescent="0.2"/>
    <row r="7802" ht="12" customHeight="1" x14ac:dyDescent="0.2"/>
    <row r="7803" ht="12" customHeight="1" x14ac:dyDescent="0.2"/>
    <row r="7804" ht="12" customHeight="1" x14ac:dyDescent="0.2"/>
    <row r="7805" ht="12" customHeight="1" x14ac:dyDescent="0.2"/>
    <row r="7806" ht="12" customHeight="1" x14ac:dyDescent="0.2"/>
    <row r="7807" ht="12" customHeight="1" x14ac:dyDescent="0.2"/>
    <row r="7808" ht="12" customHeight="1" x14ac:dyDescent="0.2"/>
    <row r="7809" ht="12" customHeight="1" x14ac:dyDescent="0.2"/>
    <row r="7810" ht="12" customHeight="1" x14ac:dyDescent="0.2"/>
    <row r="7811" ht="12" customHeight="1" x14ac:dyDescent="0.2"/>
    <row r="7812" ht="12" customHeight="1" x14ac:dyDescent="0.2"/>
    <row r="7813" ht="12" customHeight="1" x14ac:dyDescent="0.2"/>
    <row r="7814" ht="12" customHeight="1" x14ac:dyDescent="0.2"/>
    <row r="7815" ht="12" customHeight="1" x14ac:dyDescent="0.2"/>
    <row r="7816" ht="12" customHeight="1" x14ac:dyDescent="0.2"/>
    <row r="7817" ht="12" customHeight="1" x14ac:dyDescent="0.2"/>
    <row r="7818" ht="12" customHeight="1" x14ac:dyDescent="0.2"/>
    <row r="7819" ht="12" customHeight="1" x14ac:dyDescent="0.2"/>
    <row r="7820" ht="12" customHeight="1" x14ac:dyDescent="0.2"/>
    <row r="7821" ht="12" customHeight="1" x14ac:dyDescent="0.2"/>
    <row r="7822" ht="12" customHeight="1" x14ac:dyDescent="0.2"/>
    <row r="7823" ht="12" customHeight="1" x14ac:dyDescent="0.2"/>
    <row r="7824" ht="12" customHeight="1" x14ac:dyDescent="0.2"/>
    <row r="7825" ht="12" customHeight="1" x14ac:dyDescent="0.2"/>
    <row r="7826" ht="12" customHeight="1" x14ac:dyDescent="0.2"/>
    <row r="7827" ht="12" customHeight="1" x14ac:dyDescent="0.2"/>
    <row r="7828" ht="12" customHeight="1" x14ac:dyDescent="0.2"/>
    <row r="7829" ht="12" customHeight="1" x14ac:dyDescent="0.2"/>
    <row r="7830" ht="12" customHeight="1" x14ac:dyDescent="0.2"/>
    <row r="7831" ht="12" customHeight="1" x14ac:dyDescent="0.2"/>
    <row r="7832" ht="12" customHeight="1" x14ac:dyDescent="0.2"/>
    <row r="7833" ht="12" customHeight="1" x14ac:dyDescent="0.2"/>
    <row r="7834" ht="12" customHeight="1" x14ac:dyDescent="0.2"/>
    <row r="7835" ht="12" customHeight="1" x14ac:dyDescent="0.2"/>
    <row r="7836" ht="12" customHeight="1" x14ac:dyDescent="0.2"/>
    <row r="7837" ht="12" customHeight="1" x14ac:dyDescent="0.2"/>
    <row r="7838" ht="12" customHeight="1" x14ac:dyDescent="0.2"/>
    <row r="7839" ht="12" customHeight="1" x14ac:dyDescent="0.2"/>
    <row r="7840" ht="12" customHeight="1" x14ac:dyDescent="0.2"/>
    <row r="7841" ht="12" customHeight="1" x14ac:dyDescent="0.2"/>
    <row r="7842" ht="12" customHeight="1" x14ac:dyDescent="0.2"/>
    <row r="7843" ht="12" customHeight="1" x14ac:dyDescent="0.2"/>
    <row r="7844" ht="12" customHeight="1" x14ac:dyDescent="0.2"/>
    <row r="7845" ht="12" customHeight="1" x14ac:dyDescent="0.2"/>
    <row r="7846" ht="12" customHeight="1" x14ac:dyDescent="0.2"/>
    <row r="7847" ht="12" customHeight="1" x14ac:dyDescent="0.2"/>
    <row r="7848" ht="12" customHeight="1" x14ac:dyDescent="0.2"/>
    <row r="7849" ht="12" customHeight="1" x14ac:dyDescent="0.2"/>
    <row r="7850" ht="12" customHeight="1" x14ac:dyDescent="0.2"/>
    <row r="7851" ht="12" customHeight="1" x14ac:dyDescent="0.2"/>
    <row r="7852" ht="12" customHeight="1" x14ac:dyDescent="0.2"/>
    <row r="7853" ht="12" customHeight="1" x14ac:dyDescent="0.2"/>
    <row r="7854" ht="12" customHeight="1" x14ac:dyDescent="0.2"/>
    <row r="7855" ht="12" customHeight="1" x14ac:dyDescent="0.2"/>
    <row r="7856" ht="12" customHeight="1" x14ac:dyDescent="0.2"/>
    <row r="7857" ht="12" customHeight="1" x14ac:dyDescent="0.2"/>
    <row r="7858" ht="12" customHeight="1" x14ac:dyDescent="0.2"/>
    <row r="7859" ht="12" customHeight="1" x14ac:dyDescent="0.2"/>
    <row r="7860" ht="12" customHeight="1" x14ac:dyDescent="0.2"/>
    <row r="7861" ht="12" customHeight="1" x14ac:dyDescent="0.2"/>
    <row r="7862" ht="12" customHeight="1" x14ac:dyDescent="0.2"/>
    <row r="7863" ht="12" customHeight="1" x14ac:dyDescent="0.2"/>
    <row r="7864" ht="12" customHeight="1" x14ac:dyDescent="0.2"/>
    <row r="7865" ht="12" customHeight="1" x14ac:dyDescent="0.2"/>
    <row r="7866" ht="12" customHeight="1" x14ac:dyDescent="0.2"/>
    <row r="7867" ht="12" customHeight="1" x14ac:dyDescent="0.2"/>
    <row r="7868" ht="12" customHeight="1" x14ac:dyDescent="0.2"/>
    <row r="7869" ht="12" customHeight="1" x14ac:dyDescent="0.2"/>
    <row r="7870" ht="12" customHeight="1" x14ac:dyDescent="0.2"/>
    <row r="7871" ht="12" customHeight="1" x14ac:dyDescent="0.2"/>
    <row r="7872" ht="12" customHeight="1" x14ac:dyDescent="0.2"/>
    <row r="7873" ht="12" customHeight="1" x14ac:dyDescent="0.2"/>
    <row r="7874" ht="12" customHeight="1" x14ac:dyDescent="0.2"/>
    <row r="7875" ht="12" customHeight="1" x14ac:dyDescent="0.2"/>
    <row r="7876" ht="12" customHeight="1" x14ac:dyDescent="0.2"/>
    <row r="7877" ht="12" customHeight="1" x14ac:dyDescent="0.2"/>
    <row r="7878" ht="12" customHeight="1" x14ac:dyDescent="0.2"/>
    <row r="7879" ht="12" customHeight="1" x14ac:dyDescent="0.2"/>
    <row r="7880" ht="12" customHeight="1" x14ac:dyDescent="0.2"/>
    <row r="7881" ht="12" customHeight="1" x14ac:dyDescent="0.2"/>
    <row r="7882" ht="12" customHeight="1" x14ac:dyDescent="0.2"/>
    <row r="7883" ht="12" customHeight="1" x14ac:dyDescent="0.2"/>
    <row r="7884" ht="12" customHeight="1" x14ac:dyDescent="0.2"/>
    <row r="7885" ht="12" customHeight="1" x14ac:dyDescent="0.2"/>
    <row r="7886" ht="12" customHeight="1" x14ac:dyDescent="0.2"/>
    <row r="7887" ht="12" customHeight="1" x14ac:dyDescent="0.2"/>
    <row r="7888" ht="12" customHeight="1" x14ac:dyDescent="0.2"/>
    <row r="7889" ht="12" customHeight="1" x14ac:dyDescent="0.2"/>
    <row r="7890" ht="12" customHeight="1" x14ac:dyDescent="0.2"/>
    <row r="7891" ht="12" customHeight="1" x14ac:dyDescent="0.2"/>
    <row r="7892" ht="12" customHeight="1" x14ac:dyDescent="0.2"/>
    <row r="7893" ht="12" customHeight="1" x14ac:dyDescent="0.2"/>
    <row r="7894" ht="12" customHeight="1" x14ac:dyDescent="0.2"/>
    <row r="7895" ht="12" customHeight="1" x14ac:dyDescent="0.2"/>
    <row r="7896" ht="12" customHeight="1" x14ac:dyDescent="0.2"/>
    <row r="7897" ht="12" customHeight="1" x14ac:dyDescent="0.2"/>
    <row r="7898" ht="12" customHeight="1" x14ac:dyDescent="0.2"/>
    <row r="7899" ht="12" customHeight="1" x14ac:dyDescent="0.2"/>
    <row r="7900" ht="12" customHeight="1" x14ac:dyDescent="0.2"/>
    <row r="7901" ht="12" customHeight="1" x14ac:dyDescent="0.2"/>
    <row r="7902" ht="12" customHeight="1" x14ac:dyDescent="0.2"/>
    <row r="7903" ht="12" customHeight="1" x14ac:dyDescent="0.2"/>
    <row r="7904" ht="12" customHeight="1" x14ac:dyDescent="0.2"/>
    <row r="7905" ht="12" customHeight="1" x14ac:dyDescent="0.2"/>
    <row r="7906" ht="12" customHeight="1" x14ac:dyDescent="0.2"/>
    <row r="7907" ht="12" customHeight="1" x14ac:dyDescent="0.2"/>
    <row r="7908" ht="12" customHeight="1" x14ac:dyDescent="0.2"/>
    <row r="7909" ht="12" customHeight="1" x14ac:dyDescent="0.2"/>
    <row r="7910" ht="12" customHeight="1" x14ac:dyDescent="0.2"/>
    <row r="7911" ht="12" customHeight="1" x14ac:dyDescent="0.2"/>
    <row r="7912" ht="12" customHeight="1" x14ac:dyDescent="0.2"/>
    <row r="7913" ht="12" customHeight="1" x14ac:dyDescent="0.2"/>
    <row r="7914" ht="12" customHeight="1" x14ac:dyDescent="0.2"/>
    <row r="7915" ht="12" customHeight="1" x14ac:dyDescent="0.2"/>
    <row r="7916" ht="12" customHeight="1" x14ac:dyDescent="0.2"/>
    <row r="7917" ht="12" customHeight="1" x14ac:dyDescent="0.2"/>
    <row r="7918" ht="12" customHeight="1" x14ac:dyDescent="0.2"/>
    <row r="7919" ht="12" customHeight="1" x14ac:dyDescent="0.2"/>
    <row r="7920" ht="12" customHeight="1" x14ac:dyDescent="0.2"/>
    <row r="7921" ht="12" customHeight="1" x14ac:dyDescent="0.2"/>
    <row r="7922" ht="12" customHeight="1" x14ac:dyDescent="0.2"/>
    <row r="7923" ht="12" customHeight="1" x14ac:dyDescent="0.2"/>
    <row r="7924" ht="12" customHeight="1" x14ac:dyDescent="0.2"/>
    <row r="7925" ht="12" customHeight="1" x14ac:dyDescent="0.2"/>
    <row r="7926" ht="12" customHeight="1" x14ac:dyDescent="0.2"/>
    <row r="7927" ht="12" customHeight="1" x14ac:dyDescent="0.2"/>
    <row r="7928" ht="12" customHeight="1" x14ac:dyDescent="0.2"/>
    <row r="7929" ht="12" customHeight="1" x14ac:dyDescent="0.2"/>
    <row r="7930" ht="12" customHeight="1" x14ac:dyDescent="0.2"/>
    <row r="7931" ht="12" customHeight="1" x14ac:dyDescent="0.2"/>
    <row r="7932" ht="12" customHeight="1" x14ac:dyDescent="0.2"/>
    <row r="7933" ht="12" customHeight="1" x14ac:dyDescent="0.2"/>
    <row r="7934" ht="12" customHeight="1" x14ac:dyDescent="0.2"/>
    <row r="7935" ht="12" customHeight="1" x14ac:dyDescent="0.2"/>
    <row r="7936" ht="12" customHeight="1" x14ac:dyDescent="0.2"/>
    <row r="7937" ht="12" customHeight="1" x14ac:dyDescent="0.2"/>
    <row r="7938" ht="12" customHeight="1" x14ac:dyDescent="0.2"/>
    <row r="7939" ht="12" customHeight="1" x14ac:dyDescent="0.2"/>
    <row r="7940" ht="12" customHeight="1" x14ac:dyDescent="0.2"/>
    <row r="7941" ht="12" customHeight="1" x14ac:dyDescent="0.2"/>
    <row r="7942" ht="12" customHeight="1" x14ac:dyDescent="0.2"/>
    <row r="7943" ht="12" customHeight="1" x14ac:dyDescent="0.2"/>
    <row r="7944" ht="12" customHeight="1" x14ac:dyDescent="0.2"/>
    <row r="7945" ht="12" customHeight="1" x14ac:dyDescent="0.2"/>
    <row r="7946" ht="12" customHeight="1" x14ac:dyDescent="0.2"/>
    <row r="7947" ht="12" customHeight="1" x14ac:dyDescent="0.2"/>
    <row r="7948" ht="12" customHeight="1" x14ac:dyDescent="0.2"/>
    <row r="7949" ht="12" customHeight="1" x14ac:dyDescent="0.2"/>
    <row r="7950" ht="12" customHeight="1" x14ac:dyDescent="0.2"/>
    <row r="7951" ht="12" customHeight="1" x14ac:dyDescent="0.2"/>
    <row r="7952" ht="12" customHeight="1" x14ac:dyDescent="0.2"/>
    <row r="7953" ht="12" customHeight="1" x14ac:dyDescent="0.2"/>
    <row r="7954" ht="12" customHeight="1" x14ac:dyDescent="0.2"/>
    <row r="7955" ht="12" customHeight="1" x14ac:dyDescent="0.2"/>
    <row r="7956" ht="12" customHeight="1" x14ac:dyDescent="0.2"/>
    <row r="7957" ht="12" customHeight="1" x14ac:dyDescent="0.2"/>
    <row r="7958" ht="12" customHeight="1" x14ac:dyDescent="0.2"/>
    <row r="7959" ht="12" customHeight="1" x14ac:dyDescent="0.2"/>
    <row r="7960" ht="12" customHeight="1" x14ac:dyDescent="0.2"/>
    <row r="7961" ht="12" customHeight="1" x14ac:dyDescent="0.2"/>
    <row r="7962" ht="12" customHeight="1" x14ac:dyDescent="0.2"/>
    <row r="7963" ht="12" customHeight="1" x14ac:dyDescent="0.2"/>
    <row r="7964" ht="12" customHeight="1" x14ac:dyDescent="0.2"/>
    <row r="7965" ht="12" customHeight="1" x14ac:dyDescent="0.2"/>
    <row r="7966" ht="12" customHeight="1" x14ac:dyDescent="0.2"/>
    <row r="7967" ht="12" customHeight="1" x14ac:dyDescent="0.2"/>
    <row r="7968" ht="12" customHeight="1" x14ac:dyDescent="0.2"/>
    <row r="7969" ht="12" customHeight="1" x14ac:dyDescent="0.2"/>
    <row r="7970" ht="12" customHeight="1" x14ac:dyDescent="0.2"/>
    <row r="7971" ht="12" customHeight="1" x14ac:dyDescent="0.2"/>
    <row r="7972" ht="12" customHeight="1" x14ac:dyDescent="0.2"/>
    <row r="7973" ht="12" customHeight="1" x14ac:dyDescent="0.2"/>
    <row r="7974" ht="12" customHeight="1" x14ac:dyDescent="0.2"/>
    <row r="7975" ht="12" customHeight="1" x14ac:dyDescent="0.2"/>
    <row r="7976" ht="12" customHeight="1" x14ac:dyDescent="0.2"/>
    <row r="7977" ht="12" customHeight="1" x14ac:dyDescent="0.2"/>
    <row r="7978" ht="12" customHeight="1" x14ac:dyDescent="0.2"/>
    <row r="7979" ht="12" customHeight="1" x14ac:dyDescent="0.2"/>
    <row r="7980" ht="12" customHeight="1" x14ac:dyDescent="0.2"/>
    <row r="7981" ht="12" customHeight="1" x14ac:dyDescent="0.2"/>
    <row r="7982" ht="12" customHeight="1" x14ac:dyDescent="0.2"/>
    <row r="7983" ht="12" customHeight="1" x14ac:dyDescent="0.2"/>
    <row r="7984" ht="12" customHeight="1" x14ac:dyDescent="0.2"/>
    <row r="7985" ht="12" customHeight="1" x14ac:dyDescent="0.2"/>
    <row r="7986" ht="12" customHeight="1" x14ac:dyDescent="0.2"/>
    <row r="7987" ht="12" customHeight="1" x14ac:dyDescent="0.2"/>
    <row r="7988" ht="12" customHeight="1" x14ac:dyDescent="0.2"/>
    <row r="7989" ht="12" customHeight="1" x14ac:dyDescent="0.2"/>
    <row r="7990" ht="12" customHeight="1" x14ac:dyDescent="0.2"/>
    <row r="7991" ht="12" customHeight="1" x14ac:dyDescent="0.2"/>
    <row r="7992" ht="12" customHeight="1" x14ac:dyDescent="0.2"/>
    <row r="7993" ht="12" customHeight="1" x14ac:dyDescent="0.2"/>
    <row r="7994" ht="12" customHeight="1" x14ac:dyDescent="0.2"/>
    <row r="7995" ht="12" customHeight="1" x14ac:dyDescent="0.2"/>
    <row r="7996" ht="12" customHeight="1" x14ac:dyDescent="0.2"/>
    <row r="7997" ht="12" customHeight="1" x14ac:dyDescent="0.2"/>
    <row r="7998" ht="12" customHeight="1" x14ac:dyDescent="0.2"/>
    <row r="7999" ht="12" customHeight="1" x14ac:dyDescent="0.2"/>
    <row r="8000" ht="12" customHeight="1" x14ac:dyDescent="0.2"/>
    <row r="8001" ht="12" customHeight="1" x14ac:dyDescent="0.2"/>
    <row r="8002" ht="12" customHeight="1" x14ac:dyDescent="0.2"/>
    <row r="8003" ht="12" customHeight="1" x14ac:dyDescent="0.2"/>
    <row r="8004" ht="12" customHeight="1" x14ac:dyDescent="0.2"/>
    <row r="8005" ht="12" customHeight="1" x14ac:dyDescent="0.2"/>
    <row r="8006" ht="12" customHeight="1" x14ac:dyDescent="0.2"/>
    <row r="8007" ht="12" customHeight="1" x14ac:dyDescent="0.2"/>
    <row r="8008" ht="12" customHeight="1" x14ac:dyDescent="0.2"/>
    <row r="8009" ht="12" customHeight="1" x14ac:dyDescent="0.2"/>
    <row r="8010" ht="12" customHeight="1" x14ac:dyDescent="0.2"/>
    <row r="8011" ht="12" customHeight="1" x14ac:dyDescent="0.2"/>
    <row r="8012" ht="12" customHeight="1" x14ac:dyDescent="0.2"/>
    <row r="8013" ht="12" customHeight="1" x14ac:dyDescent="0.2"/>
    <row r="8014" ht="12" customHeight="1" x14ac:dyDescent="0.2"/>
    <row r="8015" ht="12" customHeight="1" x14ac:dyDescent="0.2"/>
    <row r="8016" ht="12" customHeight="1" x14ac:dyDescent="0.2"/>
    <row r="8017" ht="12" customHeight="1" x14ac:dyDescent="0.2"/>
    <row r="8018" ht="12" customHeight="1" x14ac:dyDescent="0.2"/>
    <row r="8019" ht="12" customHeight="1" x14ac:dyDescent="0.2"/>
    <row r="8020" ht="12" customHeight="1" x14ac:dyDescent="0.2"/>
    <row r="8021" ht="12" customHeight="1" x14ac:dyDescent="0.2"/>
    <row r="8022" ht="12" customHeight="1" x14ac:dyDescent="0.2"/>
    <row r="8023" ht="12" customHeight="1" x14ac:dyDescent="0.2"/>
    <row r="8024" ht="12" customHeight="1" x14ac:dyDescent="0.2"/>
    <row r="8025" ht="12" customHeight="1" x14ac:dyDescent="0.2"/>
    <row r="8026" ht="12" customHeight="1" x14ac:dyDescent="0.2"/>
    <row r="8027" ht="12" customHeight="1" x14ac:dyDescent="0.2"/>
    <row r="8028" ht="12" customHeight="1" x14ac:dyDescent="0.2"/>
  </sheetData>
  <sheetProtection algorithmName="SHA-512" hashValue="esnfg+Zj6TnhtGlu345H/xPk/5J5Lutc3pbhv0EW86x3yGhQngds9A7LmfU1TEF0GnkoRM3cGe9KHkPi1WKogQ==" saltValue="A8nYELpnwSM4VzrHlIBOjw==" spinCount="100000" sheet="1" objects="1" scenarios="1" formatCells="0" formatColumns="0" formatRows="0" insertColumns="0" insertRows="0" insertHyperlinks="0" deleteColumns="0" deleteRows="0" sort="0" autoFilter="0" pivotTables="0"/>
  <mergeCells count="26">
    <mergeCell ref="B1:K1"/>
    <mergeCell ref="A2:K2"/>
    <mergeCell ref="B3:F3"/>
    <mergeCell ref="G3:K3"/>
    <mergeCell ref="A31:K31"/>
    <mergeCell ref="A36:K36"/>
    <mergeCell ref="A37:K37"/>
    <mergeCell ref="A38:K38"/>
    <mergeCell ref="A39:K39"/>
    <mergeCell ref="A40:K40"/>
    <mergeCell ref="A41:K41"/>
    <mergeCell ref="A42:K42"/>
    <mergeCell ref="A43:K43"/>
    <mergeCell ref="A44:K44"/>
    <mergeCell ref="A47:C47"/>
    <mergeCell ref="A48:C48"/>
    <mergeCell ref="A49:C49"/>
    <mergeCell ref="A50:C50"/>
    <mergeCell ref="A51:C51"/>
    <mergeCell ref="A52:C52"/>
    <mergeCell ref="A59:K59"/>
    <mergeCell ref="A53:C53"/>
    <mergeCell ref="A54:C54"/>
    <mergeCell ref="A55:C55"/>
    <mergeCell ref="A57:K57"/>
    <mergeCell ref="A58:K58"/>
  </mergeCells>
  <hyperlinks>
    <hyperlink ref="A32" r:id="rId1" display="Click here for a webinar on how to complete Form 2 of the 2015-16 Faculty Compensation Survey."/>
    <hyperlink ref="A59" r:id="rId2" display="Totals and Averages.  The application will total columns and calculate averages once you save your spreadsheet; please verify that these figures are correct and report any discrepancies immediately to the AAUP Research Office at aaupfcs@aaup.org. "/>
  </hyperlinks>
  <printOptions horizontalCentered="1" verticalCentered="1"/>
  <pageMargins left="0.5" right="0.5" top="0.5" bottom="0.5" header="0.51180555555600005" footer="0.51180555555600005"/>
  <pageSetup orientation="landscape"/>
  <rowBreaks count="2" manualBreakCount="2">
    <brk id="31" man="1"/>
    <brk id="44" man="1"/>
  </row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249977111117893"/>
  </sheetPr>
  <dimension ref="A1:AMK68"/>
  <sheetViews>
    <sheetView workbookViewId="0">
      <selection activeCell="B6" sqref="B6"/>
    </sheetView>
  </sheetViews>
  <sheetFormatPr baseColWidth="10" defaultColWidth="8.83203125" defaultRowHeight="15" x14ac:dyDescent="0.2"/>
  <cols>
    <col min="1" max="1" width="17.33203125" style="2" customWidth="1"/>
    <col min="2" max="2" width="12" style="2" customWidth="1"/>
    <col min="3" max="3" width="6.5" style="2" customWidth="1"/>
    <col min="4" max="4" width="12" style="2" customWidth="1"/>
    <col min="5" max="5" width="6.5" style="2" customWidth="1"/>
    <col min="6" max="6" width="12" style="2" customWidth="1"/>
    <col min="7" max="7" width="6.5" style="2" customWidth="1"/>
    <col min="8" max="8" width="12" style="2" customWidth="1"/>
    <col min="9" max="9" width="6.5" style="2" customWidth="1"/>
    <col min="10" max="10" width="12" style="2" customWidth="1"/>
    <col min="11" max="11" width="6.5" style="2" customWidth="1"/>
    <col min="12" max="12" width="12" style="2" customWidth="1"/>
    <col min="13" max="13" width="6.5" style="2" customWidth="1"/>
    <col min="14" max="14" width="12" style="2" customWidth="1"/>
    <col min="15" max="15" width="6.5" style="2" customWidth="1"/>
    <col min="16" max="16" width="12.83203125" style="2" customWidth="1"/>
    <col min="17" max="17" width="6.5" style="2" customWidth="1"/>
    <col min="18" max="18" width="3.33203125" style="2" customWidth="1"/>
    <col min="19" max="19" width="15.1640625" style="2" customWidth="1"/>
    <col min="20" max="20" width="10.83203125" style="112" customWidth="1"/>
    <col min="21" max="21" width="10.1640625" style="112" customWidth="1"/>
    <col min="22" max="22" width="9.5" style="112" customWidth="1"/>
    <col min="23" max="24" width="11.33203125" style="112" customWidth="1"/>
    <col min="25" max="25" width="8.5" style="112" customWidth="1"/>
    <col min="26" max="26" width="10.5" style="112" customWidth="1"/>
    <col min="27" max="27" width="2.33203125" style="2" customWidth="1"/>
    <col min="28" max="28" width="15.1640625" style="2" customWidth="1"/>
    <col min="29" max="29" width="10.83203125" style="113" customWidth="1"/>
    <col min="30" max="30" width="10.1640625" style="113" customWidth="1"/>
    <col min="31" max="31" width="9.5" style="113" customWidth="1"/>
    <col min="32" max="33" width="11.33203125" style="113" customWidth="1"/>
    <col min="34" max="34" width="8.5" style="113" customWidth="1"/>
    <col min="35" max="35" width="10.5" style="113" customWidth="1"/>
    <col min="36" max="256" width="8.83203125" style="2" customWidth="1"/>
    <col min="257" max="257" width="17.33203125" style="2" customWidth="1"/>
    <col min="258" max="258" width="12" style="2" customWidth="1"/>
    <col min="259" max="259" width="6.5" style="2" customWidth="1"/>
    <col min="260" max="260" width="12" style="2" customWidth="1"/>
    <col min="261" max="261" width="6.5" style="2" customWidth="1"/>
    <col min="262" max="262" width="12" style="2" customWidth="1"/>
    <col min="263" max="263" width="6.5" style="2" customWidth="1"/>
    <col min="264" max="264" width="12" style="2" customWidth="1"/>
    <col min="265" max="265" width="6.5" style="2" customWidth="1"/>
    <col min="266" max="266" width="12" style="2" customWidth="1"/>
    <col min="267" max="267" width="6.5" style="2" customWidth="1"/>
    <col min="268" max="268" width="12" style="2" customWidth="1"/>
    <col min="269" max="269" width="6.5" style="2" customWidth="1"/>
    <col min="270" max="270" width="12" style="2" customWidth="1"/>
    <col min="271" max="271" width="6.5" style="2" customWidth="1"/>
    <col min="272" max="272" width="12" style="2" customWidth="1"/>
    <col min="273" max="273" width="6.5" style="2" customWidth="1"/>
    <col min="274" max="274" width="3.33203125" style="2" customWidth="1"/>
    <col min="275" max="275" width="15.1640625" style="2" customWidth="1"/>
    <col min="276" max="276" width="10.83203125" style="2" customWidth="1"/>
    <col min="277" max="277" width="10.1640625" style="2" customWidth="1"/>
    <col min="278" max="278" width="9.5" style="2" customWidth="1"/>
    <col min="279" max="280" width="11.33203125" style="2" customWidth="1"/>
    <col min="281" max="281" width="8.5" style="2" customWidth="1"/>
    <col min="282" max="282" width="10.5" style="2" customWidth="1"/>
    <col min="283" max="283" width="2.33203125" style="2" customWidth="1"/>
    <col min="284" max="284" width="15.1640625" style="2" customWidth="1"/>
    <col min="285" max="285" width="10.83203125" style="2" customWidth="1"/>
    <col min="286" max="286" width="10.1640625" style="2" customWidth="1"/>
    <col min="287" max="287" width="9.5" style="2" customWidth="1"/>
    <col min="288" max="289" width="11.33203125" style="2" customWidth="1"/>
    <col min="290" max="290" width="8.5" style="2" customWidth="1"/>
    <col min="291" max="291" width="10.5" style="2" customWidth="1"/>
    <col min="292" max="512" width="8.83203125" style="2" customWidth="1"/>
    <col min="513" max="513" width="17.33203125" style="2" customWidth="1"/>
    <col min="514" max="514" width="12" style="2" customWidth="1"/>
    <col min="515" max="515" width="6.5" style="2" customWidth="1"/>
    <col min="516" max="516" width="12" style="2" customWidth="1"/>
    <col min="517" max="517" width="6.5" style="2" customWidth="1"/>
    <col min="518" max="518" width="12" style="2" customWidth="1"/>
    <col min="519" max="519" width="6.5" style="2" customWidth="1"/>
    <col min="520" max="520" width="12" style="2" customWidth="1"/>
    <col min="521" max="521" width="6.5" style="2" customWidth="1"/>
    <col min="522" max="522" width="12" style="2" customWidth="1"/>
    <col min="523" max="523" width="6.5" style="2" customWidth="1"/>
    <col min="524" max="524" width="12" style="2" customWidth="1"/>
    <col min="525" max="525" width="6.5" style="2" customWidth="1"/>
    <col min="526" max="526" width="12" style="2" customWidth="1"/>
    <col min="527" max="527" width="6.5" style="2" customWidth="1"/>
    <col min="528" max="528" width="12" style="2" customWidth="1"/>
    <col min="529" max="529" width="6.5" style="2" customWidth="1"/>
    <col min="530" max="530" width="3.33203125" style="2" customWidth="1"/>
    <col min="531" max="531" width="15.1640625" style="2" customWidth="1"/>
    <col min="532" max="532" width="10.83203125" style="2" customWidth="1"/>
    <col min="533" max="533" width="10.1640625" style="2" customWidth="1"/>
    <col min="534" max="534" width="9.5" style="2" customWidth="1"/>
    <col min="535" max="536" width="11.33203125" style="2" customWidth="1"/>
    <col min="537" max="537" width="8.5" style="2" customWidth="1"/>
    <col min="538" max="538" width="10.5" style="2" customWidth="1"/>
    <col min="539" max="539" width="2.33203125" style="2" customWidth="1"/>
    <col min="540" max="540" width="15.1640625" style="2" customWidth="1"/>
    <col min="541" max="541" width="10.83203125" style="2" customWidth="1"/>
    <col min="542" max="542" width="10.1640625" style="2" customWidth="1"/>
    <col min="543" max="543" width="9.5" style="2" customWidth="1"/>
    <col min="544" max="545" width="11.33203125" style="2" customWidth="1"/>
    <col min="546" max="546" width="8.5" style="2" customWidth="1"/>
    <col min="547" max="547" width="10.5" style="2" customWidth="1"/>
    <col min="548" max="768" width="8.83203125" style="2" customWidth="1"/>
    <col min="769" max="769" width="17.33203125" style="2" customWidth="1"/>
    <col min="770" max="770" width="12" style="2" customWidth="1"/>
    <col min="771" max="771" width="6.5" style="2" customWidth="1"/>
    <col min="772" max="772" width="12" style="2" customWidth="1"/>
    <col min="773" max="773" width="6.5" style="2" customWidth="1"/>
    <col min="774" max="774" width="12" style="2" customWidth="1"/>
    <col min="775" max="775" width="6.5" style="2" customWidth="1"/>
    <col min="776" max="776" width="12" style="2" customWidth="1"/>
    <col min="777" max="777" width="6.5" style="2" customWidth="1"/>
    <col min="778" max="778" width="12" style="2" customWidth="1"/>
    <col min="779" max="779" width="6.5" style="2" customWidth="1"/>
    <col min="780" max="780" width="12" style="2" customWidth="1"/>
    <col min="781" max="781" width="6.5" style="2" customWidth="1"/>
    <col min="782" max="782" width="12" style="2" customWidth="1"/>
    <col min="783" max="783" width="6.5" style="2" customWidth="1"/>
    <col min="784" max="784" width="12" style="2" customWidth="1"/>
    <col min="785" max="785" width="6.5" style="2" customWidth="1"/>
    <col min="786" max="786" width="3.33203125" style="2" customWidth="1"/>
    <col min="787" max="787" width="15.1640625" style="2" customWidth="1"/>
    <col min="788" max="788" width="10.83203125" style="2" customWidth="1"/>
    <col min="789" max="789" width="10.1640625" style="2" customWidth="1"/>
    <col min="790" max="790" width="9.5" style="2" customWidth="1"/>
    <col min="791" max="792" width="11.33203125" style="2" customWidth="1"/>
    <col min="793" max="793" width="8.5" style="2" customWidth="1"/>
    <col min="794" max="794" width="10.5" style="2" customWidth="1"/>
    <col min="795" max="795" width="2.33203125" style="2" customWidth="1"/>
    <col min="796" max="796" width="15.1640625" style="2" customWidth="1"/>
    <col min="797" max="797" width="10.83203125" style="2" customWidth="1"/>
    <col min="798" max="798" width="10.1640625" style="2" customWidth="1"/>
    <col min="799" max="799" width="9.5" style="2" customWidth="1"/>
    <col min="800" max="801" width="11.33203125" style="2" customWidth="1"/>
    <col min="802" max="802" width="8.5" style="2" customWidth="1"/>
    <col min="803" max="803" width="10.5" style="2" customWidth="1"/>
    <col min="804" max="1025" width="8.83203125" style="2" customWidth="1"/>
  </cols>
  <sheetData>
    <row r="1" spans="1:1024" ht="27" customHeight="1" x14ac:dyDescent="0.2">
      <c r="A1" s="417" t="s">
        <v>304</v>
      </c>
      <c r="B1" s="417"/>
      <c r="C1" s="417"/>
      <c r="D1" s="417"/>
      <c r="E1" s="417"/>
      <c r="F1" s="417"/>
      <c r="G1" s="417"/>
      <c r="H1" s="417"/>
      <c r="I1" s="417"/>
      <c r="J1" s="417"/>
      <c r="K1" s="417"/>
      <c r="L1" s="417"/>
      <c r="M1" s="417"/>
      <c r="N1" s="417"/>
      <c r="O1" s="417"/>
      <c r="P1" s="417"/>
      <c r="Q1" s="417"/>
      <c r="R1" s="6"/>
      <c r="S1" s="6"/>
      <c r="T1" s="114"/>
      <c r="U1" s="114"/>
      <c r="V1" s="114"/>
      <c r="W1" s="114"/>
      <c r="X1" s="114"/>
      <c r="Y1" s="114"/>
      <c r="Z1" s="114"/>
      <c r="AA1" s="6"/>
      <c r="AB1" s="6"/>
      <c r="AC1" s="115"/>
      <c r="AD1" s="115"/>
      <c r="AE1" s="115"/>
      <c r="AF1" s="115"/>
      <c r="AG1" s="115"/>
      <c r="AH1" s="115"/>
      <c r="AI1" s="115"/>
      <c r="AJ1" s="6"/>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6" customHeight="1" x14ac:dyDescent="0.2">
      <c r="A2" s="116"/>
      <c r="B2" s="418" t="s">
        <v>127</v>
      </c>
      <c r="C2" s="418"/>
      <c r="D2" s="418"/>
      <c r="E2" s="418"/>
      <c r="F2" s="418"/>
      <c r="G2" s="418"/>
      <c r="H2" s="418"/>
      <c r="I2" s="418"/>
      <c r="J2" s="418"/>
      <c r="K2" s="418"/>
      <c r="L2" s="418"/>
      <c r="M2" s="418"/>
      <c r="N2" s="24"/>
      <c r="O2" s="24"/>
      <c r="P2" s="419" t="s">
        <v>128</v>
      </c>
      <c r="Q2" s="419"/>
      <c r="R2" s="117"/>
      <c r="S2" s="6"/>
      <c r="T2" s="114"/>
      <c r="U2" s="114"/>
      <c r="V2" s="114"/>
      <c r="W2" s="114"/>
      <c r="X2" s="114"/>
      <c r="Y2" s="114"/>
      <c r="Z2" s="114"/>
      <c r="AA2" s="6"/>
      <c r="AB2" s="6"/>
      <c r="AC2" s="115"/>
      <c r="AD2" s="115"/>
      <c r="AE2" s="115"/>
      <c r="AF2" s="115"/>
      <c r="AG2" s="115"/>
      <c r="AH2" s="115"/>
      <c r="AI2" s="115"/>
      <c r="AJ2" s="6"/>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7" customFormat="1" ht="13" customHeight="1" x14ac:dyDescent="0.15">
      <c r="A3" s="118"/>
      <c r="B3" s="420" t="s">
        <v>129</v>
      </c>
      <c r="C3" s="420"/>
      <c r="D3" s="421" t="s">
        <v>130</v>
      </c>
      <c r="E3" s="421"/>
      <c r="F3" s="422" t="s">
        <v>131</v>
      </c>
      <c r="G3" s="422"/>
      <c r="H3" s="421" t="s">
        <v>132</v>
      </c>
      <c r="I3" s="421"/>
      <c r="J3" s="422" t="s">
        <v>133</v>
      </c>
      <c r="K3" s="422"/>
      <c r="L3" s="423" t="s">
        <v>134</v>
      </c>
      <c r="M3" s="423"/>
      <c r="N3" s="424" t="s">
        <v>135</v>
      </c>
      <c r="O3" s="424"/>
      <c r="P3" s="419"/>
      <c r="Q3" s="419"/>
      <c r="R3" s="117"/>
      <c r="S3" s="6"/>
      <c r="T3" s="114"/>
      <c r="U3" s="114"/>
      <c r="V3" s="114"/>
      <c r="W3" s="114"/>
      <c r="X3" s="114"/>
      <c r="Y3" s="114"/>
      <c r="Z3" s="114"/>
      <c r="AA3" s="6"/>
      <c r="AB3" s="6"/>
      <c r="AC3" s="115"/>
      <c r="AD3" s="115"/>
      <c r="AE3" s="115"/>
      <c r="AF3" s="115"/>
      <c r="AG3" s="115"/>
      <c r="AH3" s="115"/>
      <c r="AI3" s="115"/>
      <c r="AJ3" s="6"/>
    </row>
    <row r="4" spans="1:1024" ht="39" customHeight="1" x14ac:dyDescent="0.2">
      <c r="A4" s="119" t="s">
        <v>136</v>
      </c>
      <c r="B4" s="120" t="s">
        <v>137</v>
      </c>
      <c r="C4" s="121" t="s">
        <v>138</v>
      </c>
      <c r="D4" s="120" t="s">
        <v>137</v>
      </c>
      <c r="E4" s="121" t="s">
        <v>138</v>
      </c>
      <c r="F4" s="120" t="s">
        <v>137</v>
      </c>
      <c r="G4" s="121" t="s">
        <v>138</v>
      </c>
      <c r="H4" s="120" t="s">
        <v>137</v>
      </c>
      <c r="I4" s="121" t="s">
        <v>138</v>
      </c>
      <c r="J4" s="120" t="s">
        <v>137</v>
      </c>
      <c r="K4" s="121" t="s">
        <v>138</v>
      </c>
      <c r="L4" s="120" t="s">
        <v>137</v>
      </c>
      <c r="M4" s="121" t="s">
        <v>138</v>
      </c>
      <c r="N4" s="122" t="s">
        <v>137</v>
      </c>
      <c r="O4" s="123" t="s">
        <v>138</v>
      </c>
      <c r="P4" s="120" t="s">
        <v>137</v>
      </c>
      <c r="Q4" s="121" t="s">
        <v>138</v>
      </c>
      <c r="R4" s="117"/>
      <c r="S4" s="413" t="s">
        <v>139</v>
      </c>
      <c r="T4" s="413"/>
      <c r="U4" s="413"/>
      <c r="V4" s="413"/>
      <c r="W4" s="413"/>
      <c r="X4" s="413"/>
      <c r="Y4" s="413"/>
      <c r="Z4" s="413"/>
      <c r="AA4" s="6"/>
      <c r="AB4" s="413" t="s">
        <v>140</v>
      </c>
      <c r="AC4" s="413"/>
      <c r="AD4" s="413"/>
      <c r="AE4" s="413"/>
      <c r="AF4" s="413"/>
      <c r="AG4" s="413"/>
      <c r="AH4" s="413"/>
      <c r="AI4" s="413"/>
      <c r="AJ4" s="6"/>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8.75" customHeight="1" x14ac:dyDescent="0.2">
      <c r="A5" s="124" t="s">
        <v>141</v>
      </c>
      <c r="B5" s="125"/>
      <c r="C5" s="126"/>
      <c r="D5" s="126"/>
      <c r="E5" s="126"/>
      <c r="F5" s="126"/>
      <c r="G5" s="126"/>
      <c r="H5" s="126"/>
      <c r="I5" s="126"/>
      <c r="J5" s="126"/>
      <c r="K5" s="126"/>
      <c r="L5" s="126"/>
      <c r="M5" s="126"/>
      <c r="N5" s="126"/>
      <c r="O5" s="126"/>
      <c r="P5" s="16"/>
      <c r="Q5" s="16"/>
      <c r="R5" s="6"/>
      <c r="S5" s="127"/>
      <c r="T5" s="128" t="s">
        <v>129</v>
      </c>
      <c r="U5" s="128" t="s">
        <v>130</v>
      </c>
      <c r="V5" s="128" t="s">
        <v>131</v>
      </c>
      <c r="W5" s="128" t="s">
        <v>132</v>
      </c>
      <c r="X5" s="128" t="s">
        <v>133</v>
      </c>
      <c r="Y5" s="128" t="s">
        <v>134</v>
      </c>
      <c r="Z5" s="129" t="s">
        <v>142</v>
      </c>
      <c r="AA5" s="6"/>
      <c r="AB5" s="127"/>
      <c r="AC5" s="130" t="s">
        <v>129</v>
      </c>
      <c r="AD5" s="130" t="s">
        <v>130</v>
      </c>
      <c r="AE5" s="130" t="s">
        <v>131</v>
      </c>
      <c r="AF5" s="130" t="s">
        <v>132</v>
      </c>
      <c r="AG5" s="130" t="s">
        <v>133</v>
      </c>
      <c r="AH5" s="130" t="s">
        <v>134</v>
      </c>
      <c r="AI5" s="131" t="s">
        <v>142</v>
      </c>
      <c r="AJ5" s="6"/>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4" customHeight="1" x14ac:dyDescent="0.2">
      <c r="A6" s="6" t="s">
        <v>143</v>
      </c>
      <c r="B6" s="132"/>
      <c r="C6" s="133"/>
      <c r="D6" s="134"/>
      <c r="E6" s="133"/>
      <c r="F6" s="135"/>
      <c r="G6" s="133"/>
      <c r="H6" s="136"/>
      <c r="I6" s="137"/>
      <c r="J6" s="136"/>
      <c r="K6" s="133"/>
      <c r="L6" s="136"/>
      <c r="M6" s="133"/>
      <c r="N6" s="138">
        <f t="shared" ref="N6:N16" si="0">B6+D6+F6+H6+J6+L6</f>
        <v>0</v>
      </c>
      <c r="O6" s="139">
        <f t="shared" ref="O6:O16" si="1">C6+E6+G6+I6+K6+M6</f>
        <v>0</v>
      </c>
      <c r="P6" s="140"/>
      <c r="Q6" s="141"/>
      <c r="R6" s="6"/>
      <c r="S6" s="142" t="s">
        <v>143</v>
      </c>
      <c r="T6" s="143" t="str">
        <f>IF(('Form 2'!$C$7+'Form 2'!$H$7)=0,"",B6/('Form 2'!$C$7+'Form 2'!$H$7))</f>
        <v/>
      </c>
      <c r="U6" s="143" t="str">
        <f>IF(('Form 2'!$C$8+'Form 2'!$H$8)=0,"",D6/('Form 2'!$C$8+'Form 2'!$H$8))</f>
        <v/>
      </c>
      <c r="V6" s="143" t="str">
        <f>IF(('Form 2'!$C$9+'Form 2'!$H$9)=0,"",F6/('Form 2'!$C$9+'Form 2'!$H$9))</f>
        <v/>
      </c>
      <c r="W6" s="143" t="str">
        <f>IF(('Form 2'!$C$10+'Form 2'!$H$10)=0,"",H6/('Form 2'!$C$10+'Form 2'!$H$10))</f>
        <v/>
      </c>
      <c r="X6" s="143" t="str">
        <f>IF(('Form 2'!$C$11+'Form 2'!$H$11)=0,"",J6/('Form 2'!$C$11+'Form 2'!$H$11))</f>
        <v/>
      </c>
      <c r="Y6" s="143" t="str">
        <f>IF(('Form 2'!$C$12+'Form 2'!$H$12)=0,"",L6/('Form 2'!$C$12+'Form 2'!$H$12))</f>
        <v/>
      </c>
      <c r="Z6" s="144">
        <f>IF(('Form 2'!$C$13+'Form 2'!$H$13)=0,0,(B6+D6+F6+H6+J6+L6)/('Form 2'!$C$13+'Form 2'!$H$13))</f>
        <v>0</v>
      </c>
      <c r="AA6" s="6"/>
      <c r="AB6" s="142" t="s">
        <v>143</v>
      </c>
      <c r="AC6" s="145" t="str">
        <f t="shared" ref="AC6:AC17" si="2">IF(B6=0,IF(C6=0,"","CHECK"),IF(C6=0,"CHECK",B6/C6))</f>
        <v/>
      </c>
      <c r="AD6" s="145" t="str">
        <f t="shared" ref="AD6:AD17" si="3">IF(D6=0,IF(E6=0,"","CHECK"),IF(E6=0,"CHECK",D6/E6))</f>
        <v/>
      </c>
      <c r="AE6" s="145" t="str">
        <f t="shared" ref="AE6:AE17" si="4">IF(F6=0,IF(G6=0,"","CHECK"),IF(G6=0,"CHECK",F6/G6))</f>
        <v/>
      </c>
      <c r="AF6" s="145" t="str">
        <f t="shared" ref="AF6:AF17" si="5">IF(H6=0,IF(I6=0,"","CHECK"),IF(I6=0,"CHECK",H6/I6))</f>
        <v/>
      </c>
      <c r="AG6" s="145" t="str">
        <f t="shared" ref="AG6:AG17" si="6">IF(J6=0,IF(K6=0,"","CHECK"),IF(K6=0,"CHECK",J6/K6))</f>
        <v/>
      </c>
      <c r="AH6" s="145" t="str">
        <f t="shared" ref="AH6:AH17" si="7">IF(L6=0,IF(M6=0,"","CHECK"),IF(M6=0,"CHECK",L6/M6))</f>
        <v/>
      </c>
      <c r="AI6" s="146" t="str">
        <f t="shared" ref="AI6:AI17" si="8">IF((B6+D6+F6+H6+J6+L6)=0,IF((C6+E6+G6+I6+K6+M6)=0,"","CHECK"),IF((C6+E6+G6+I6+K6+M6)=0,"CHECK",(B6+D6+F6+H6+J6+L6)/(C6+E6+G6+I6+K6+M6)))</f>
        <v/>
      </c>
      <c r="AJ6" s="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4" customHeight="1" x14ac:dyDescent="0.2">
      <c r="A7" s="147" t="s">
        <v>144</v>
      </c>
      <c r="B7" s="148"/>
      <c r="C7" s="149"/>
      <c r="D7" s="150"/>
      <c r="E7" s="149"/>
      <c r="F7" s="151"/>
      <c r="G7" s="149"/>
      <c r="H7" s="148"/>
      <c r="I7" s="137"/>
      <c r="J7" s="148"/>
      <c r="K7" s="149"/>
      <c r="L7" s="148"/>
      <c r="M7" s="149"/>
      <c r="N7" s="138">
        <f t="shared" si="0"/>
        <v>0</v>
      </c>
      <c r="O7" s="139">
        <f t="shared" si="1"/>
        <v>0</v>
      </c>
      <c r="P7" s="152"/>
      <c r="Q7" s="137"/>
      <c r="R7" s="6"/>
      <c r="S7" s="142" t="s">
        <v>144</v>
      </c>
      <c r="T7" s="143" t="str">
        <f>IF(('Form 2'!$C$7+'Form 2'!$H$7)=0,"",B7/('Form 2'!$C$7+'Form 2'!$H$7))</f>
        <v/>
      </c>
      <c r="U7" s="143" t="str">
        <f>IF(('Form 2'!$C$8+'Form 2'!$H$8)=0,"",D7/('Form 2'!$C$8+'Form 2'!$H$8))</f>
        <v/>
      </c>
      <c r="V7" s="143" t="str">
        <f>IF(('Form 2'!$C$9+'Form 2'!$H$9)=0,"",F7/('Form 2'!$C$9+'Form 2'!$H$9))</f>
        <v/>
      </c>
      <c r="W7" s="143" t="str">
        <f>IF(('Form 2'!$C$10+'Form 2'!$H$10)=0,"",H7/('Form 2'!$C$10+'Form 2'!$H$10))</f>
        <v/>
      </c>
      <c r="X7" s="143" t="str">
        <f>IF(('Form 2'!$C$11+'Form 2'!$H$11)=0,"",J7/('Form 2'!$C$11+'Form 2'!$H$11))</f>
        <v/>
      </c>
      <c r="Y7" s="143" t="str">
        <f>IF(('Form 2'!$C$12+'Form 2'!$H$12)=0,"",L7/('Form 2'!$C$12+'Form 2'!$H$12))</f>
        <v/>
      </c>
      <c r="Z7" s="144">
        <f>IF(('Form 2'!$C$13+'Form 2'!$H$13)=0,0,(B7+D7+F7+H7+J7+L7)/('Form 2'!$C$13+'Form 2'!$H$13))</f>
        <v>0</v>
      </c>
      <c r="AA7" s="6"/>
      <c r="AB7" s="142" t="s">
        <v>144</v>
      </c>
      <c r="AC7" s="145" t="str">
        <f t="shared" si="2"/>
        <v/>
      </c>
      <c r="AD7" s="145" t="str">
        <f t="shared" si="3"/>
        <v/>
      </c>
      <c r="AE7" s="145" t="str">
        <f t="shared" si="4"/>
        <v/>
      </c>
      <c r="AF7" s="145" t="str">
        <f t="shared" si="5"/>
        <v/>
      </c>
      <c r="AG7" s="145" t="str">
        <f t="shared" si="6"/>
        <v/>
      </c>
      <c r="AH7" s="145" t="str">
        <f t="shared" si="7"/>
        <v/>
      </c>
      <c r="AI7" s="146" t="str">
        <f t="shared" si="8"/>
        <v/>
      </c>
      <c r="AJ7" s="6"/>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4" customHeight="1" x14ac:dyDescent="0.2">
      <c r="A8" s="147" t="s">
        <v>145</v>
      </c>
      <c r="B8" s="148"/>
      <c r="C8" s="149"/>
      <c r="D8" s="150"/>
      <c r="E8" s="149"/>
      <c r="F8" s="151"/>
      <c r="G8" s="149"/>
      <c r="H8" s="148"/>
      <c r="I8" s="137"/>
      <c r="J8" s="148"/>
      <c r="K8" s="149"/>
      <c r="L8" s="148"/>
      <c r="M8" s="149"/>
      <c r="N8" s="138">
        <f t="shared" si="0"/>
        <v>0</v>
      </c>
      <c r="O8" s="139">
        <f t="shared" si="1"/>
        <v>0</v>
      </c>
      <c r="P8" s="152"/>
      <c r="Q8" s="137"/>
      <c r="R8" s="6"/>
      <c r="S8" s="142" t="s">
        <v>145</v>
      </c>
      <c r="T8" s="143" t="str">
        <f>IF(('Form 2'!$C$7+'Form 2'!$H$7)=0,"",B8/('Form 2'!$C$7+'Form 2'!$H$7))</f>
        <v/>
      </c>
      <c r="U8" s="143" t="str">
        <f>IF(('Form 2'!$C$8+'Form 2'!$H$8)=0,"",D8/('Form 2'!$C$8+'Form 2'!$H$8))</f>
        <v/>
      </c>
      <c r="V8" s="143" t="str">
        <f>IF(('Form 2'!$C$9+'Form 2'!$H$9)=0,"",F8/('Form 2'!$C$9+'Form 2'!$H$9))</f>
        <v/>
      </c>
      <c r="W8" s="143" t="str">
        <f>IF(('Form 2'!$C$10+'Form 2'!$H$10)=0,"",H8/('Form 2'!$C$10+'Form 2'!$H$10))</f>
        <v/>
      </c>
      <c r="X8" s="143" t="str">
        <f>IF(('Form 2'!$C$11+'Form 2'!$H$11)=0,"",J8/('Form 2'!$C$11+'Form 2'!$H$11))</f>
        <v/>
      </c>
      <c r="Y8" s="143" t="str">
        <f>IF(('Form 2'!$C$12+'Form 2'!$H$12)=0,"",L8/('Form 2'!$C$12+'Form 2'!$H$12))</f>
        <v/>
      </c>
      <c r="Z8" s="144">
        <f>IF(('Form 2'!$C$13+'Form 2'!$H$13)=0,0,(B8+D8+F8+H8+J8+L8)/('Form 2'!$C$13+'Form 2'!$H$13))</f>
        <v>0</v>
      </c>
      <c r="AA8" s="6"/>
      <c r="AB8" s="142" t="s">
        <v>145</v>
      </c>
      <c r="AC8" s="145" t="str">
        <f t="shared" si="2"/>
        <v/>
      </c>
      <c r="AD8" s="145" t="str">
        <f t="shared" si="3"/>
        <v/>
      </c>
      <c r="AE8" s="145" t="str">
        <f t="shared" si="4"/>
        <v/>
      </c>
      <c r="AF8" s="145" t="str">
        <f t="shared" si="5"/>
        <v/>
      </c>
      <c r="AG8" s="145" t="str">
        <f t="shared" si="6"/>
        <v/>
      </c>
      <c r="AH8" s="145" t="str">
        <f t="shared" si="7"/>
        <v/>
      </c>
      <c r="AI8" s="146" t="str">
        <f t="shared" si="8"/>
        <v/>
      </c>
      <c r="AJ8" s="6"/>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24" customHeight="1" x14ac:dyDescent="0.2">
      <c r="A9" s="153" t="s">
        <v>146</v>
      </c>
      <c r="B9" s="148"/>
      <c r="C9" s="149"/>
      <c r="D9" s="150"/>
      <c r="E9" s="149"/>
      <c r="F9" s="151"/>
      <c r="G9" s="149"/>
      <c r="H9" s="148"/>
      <c r="I9" s="137"/>
      <c r="J9" s="148"/>
      <c r="K9" s="149"/>
      <c r="L9" s="148"/>
      <c r="M9" s="149"/>
      <c r="N9" s="138">
        <f t="shared" si="0"/>
        <v>0</v>
      </c>
      <c r="O9" s="139">
        <f t="shared" si="1"/>
        <v>0</v>
      </c>
      <c r="P9" s="152"/>
      <c r="Q9" s="137"/>
      <c r="R9" s="6"/>
      <c r="S9" s="154" t="s">
        <v>147</v>
      </c>
      <c r="T9" s="143" t="str">
        <f>IF(('Form 2'!$C$7+'Form 2'!$H$7)=0,"",B9/('Form 2'!$C$7+'Form 2'!$H$7))</f>
        <v/>
      </c>
      <c r="U9" s="143" t="str">
        <f>IF(('Form 2'!$C$8+'Form 2'!$H$8)=0,"",D9/('Form 2'!$C$8+'Form 2'!$H$8))</f>
        <v/>
      </c>
      <c r="V9" s="143" t="str">
        <f>IF(('Form 2'!$C$9+'Form 2'!$H$9)=0,"",F9/('Form 2'!$C$9+'Form 2'!$H$9))</f>
        <v/>
      </c>
      <c r="W9" s="143" t="str">
        <f>IF(('Form 2'!$C$10+'Form 2'!$H$10)=0,"",H9/('Form 2'!$C$10+'Form 2'!$H$10))</f>
        <v/>
      </c>
      <c r="X9" s="143" t="str">
        <f>IF(('Form 2'!$C$11+'Form 2'!$H$11)=0,"",J9/('Form 2'!$C$11+'Form 2'!$H$11))</f>
        <v/>
      </c>
      <c r="Y9" s="143" t="str">
        <f>IF(('Form 2'!$C$12+'Form 2'!$H$12)=0,"",L9/('Form 2'!$C$12+'Form 2'!$H$12))</f>
        <v/>
      </c>
      <c r="Z9" s="144">
        <f>IF(('Form 2'!$C$13+'Form 2'!$H$13)=0,0,(B9+D9+F9+H9+J9+L9)/('Form 2'!$C$13+'Form 2'!$H$13))</f>
        <v>0</v>
      </c>
      <c r="AA9" s="6"/>
      <c r="AB9" s="155" t="s">
        <v>147</v>
      </c>
      <c r="AC9" s="145" t="str">
        <f t="shared" si="2"/>
        <v/>
      </c>
      <c r="AD9" s="145" t="str">
        <f t="shared" si="3"/>
        <v/>
      </c>
      <c r="AE9" s="145" t="str">
        <f t="shared" si="4"/>
        <v/>
      </c>
      <c r="AF9" s="145" t="str">
        <f t="shared" si="5"/>
        <v/>
      </c>
      <c r="AG9" s="145" t="str">
        <f t="shared" si="6"/>
        <v/>
      </c>
      <c r="AH9" s="145" t="str">
        <f t="shared" si="7"/>
        <v/>
      </c>
      <c r="AI9" s="146" t="str">
        <f t="shared" si="8"/>
        <v/>
      </c>
      <c r="AJ9" s="6"/>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x14ac:dyDescent="0.2">
      <c r="A10" s="147" t="s">
        <v>148</v>
      </c>
      <c r="B10" s="148"/>
      <c r="C10" s="149"/>
      <c r="D10" s="150"/>
      <c r="E10" s="149"/>
      <c r="F10" s="151"/>
      <c r="G10" s="149"/>
      <c r="H10" s="148"/>
      <c r="I10" s="137"/>
      <c r="J10" s="148"/>
      <c r="K10" s="149"/>
      <c r="L10" s="148"/>
      <c r="M10" s="149"/>
      <c r="N10" s="138">
        <f t="shared" si="0"/>
        <v>0</v>
      </c>
      <c r="O10" s="139">
        <f t="shared" si="1"/>
        <v>0</v>
      </c>
      <c r="P10" s="152"/>
      <c r="Q10" s="137"/>
      <c r="R10" s="6"/>
      <c r="S10" s="142" t="s">
        <v>148</v>
      </c>
      <c r="T10" s="143" t="str">
        <f>IF(('Form 2'!$C$7+'Form 2'!$H$7)=0,"",B10/('Form 2'!$C$7+'Form 2'!$H$7))</f>
        <v/>
      </c>
      <c r="U10" s="143" t="str">
        <f>IF(('Form 2'!$C$8+'Form 2'!$H$8)=0,"",D10/('Form 2'!$C$8+'Form 2'!$H$8))</f>
        <v/>
      </c>
      <c r="V10" s="143" t="str">
        <f>IF(('Form 2'!$C$9+'Form 2'!$H$9)=0,"",F10/('Form 2'!$C$9+'Form 2'!$H$9))</f>
        <v/>
      </c>
      <c r="W10" s="143" t="str">
        <f>IF(('Form 2'!$C$10+'Form 2'!$H$10)=0,"",H10/('Form 2'!$C$10+'Form 2'!$H$10))</f>
        <v/>
      </c>
      <c r="X10" s="143" t="str">
        <f>IF(('Form 2'!$C$11+'Form 2'!$H$11)=0,"",J10/('Form 2'!$C$11+'Form 2'!$H$11))</f>
        <v/>
      </c>
      <c r="Y10" s="143" t="str">
        <f>IF(('Form 2'!$C$12+'Form 2'!$H$12)=0,"",L10/('Form 2'!$C$12+'Form 2'!$H$12))</f>
        <v/>
      </c>
      <c r="Z10" s="144">
        <f>IF(('Form 2'!$C$13+'Form 2'!$H$13)=0,0,(B10+D10+F10+H10+J10+L10)/('Form 2'!$C$13+'Form 2'!$H$13))</f>
        <v>0</v>
      </c>
      <c r="AA10" s="6"/>
      <c r="AB10" s="142" t="s">
        <v>148</v>
      </c>
      <c r="AC10" s="145" t="str">
        <f t="shared" si="2"/>
        <v/>
      </c>
      <c r="AD10" s="145" t="str">
        <f t="shared" si="3"/>
        <v/>
      </c>
      <c r="AE10" s="145" t="str">
        <f t="shared" si="4"/>
        <v/>
      </c>
      <c r="AF10" s="145" t="str">
        <f t="shared" si="5"/>
        <v/>
      </c>
      <c r="AG10" s="145" t="str">
        <f t="shared" si="6"/>
        <v/>
      </c>
      <c r="AH10" s="145" t="str">
        <f t="shared" si="7"/>
        <v/>
      </c>
      <c r="AI10" s="146" t="str">
        <f t="shared" si="8"/>
        <v/>
      </c>
      <c r="AJ10" s="6"/>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4" customHeight="1" x14ac:dyDescent="0.2">
      <c r="A11" s="147" t="s">
        <v>149</v>
      </c>
      <c r="B11" s="148"/>
      <c r="C11" s="149"/>
      <c r="D11" s="134"/>
      <c r="E11" s="149"/>
      <c r="F11" s="135"/>
      <c r="G11" s="149"/>
      <c r="H11" s="148"/>
      <c r="I11" s="137"/>
      <c r="J11" s="148"/>
      <c r="K11" s="149"/>
      <c r="L11" s="148"/>
      <c r="M11" s="149"/>
      <c r="N11" s="138">
        <f t="shared" si="0"/>
        <v>0</v>
      </c>
      <c r="O11" s="139">
        <f t="shared" si="1"/>
        <v>0</v>
      </c>
      <c r="P11" s="156"/>
      <c r="Q11" s="157"/>
      <c r="R11" s="6"/>
      <c r="S11" s="142" t="s">
        <v>149</v>
      </c>
      <c r="T11" s="143" t="str">
        <f>IF(('Form 2'!$C$7+'Form 2'!$H$7)=0,"",B11/('Form 2'!$C$7+'Form 2'!$H$7))</f>
        <v/>
      </c>
      <c r="U11" s="143" t="str">
        <f>IF(('Form 2'!$C$8+'Form 2'!$H$8)=0,"",D11/('Form 2'!$C$8+'Form 2'!$H$8))</f>
        <v/>
      </c>
      <c r="V11" s="143" t="str">
        <f>IF(('Form 2'!$C$9+'Form 2'!$H$9)=0,"",F11/('Form 2'!$C$9+'Form 2'!$H$9))</f>
        <v/>
      </c>
      <c r="W11" s="143" t="str">
        <f>IF(('Form 2'!$C$10+'Form 2'!$H$10)=0,"",H11/('Form 2'!$C$10+'Form 2'!$H$10))</f>
        <v/>
      </c>
      <c r="X11" s="143" t="str">
        <f>IF(('Form 2'!$C$11+'Form 2'!$H$11)=0,"",J11/('Form 2'!$C$11+'Form 2'!$H$11))</f>
        <v/>
      </c>
      <c r="Y11" s="143" t="str">
        <f>IF(('Form 2'!$C$12+'Form 2'!$H$12)=0,"",L11/('Form 2'!$C$12+'Form 2'!$H$12))</f>
        <v/>
      </c>
      <c r="Z11" s="144">
        <f>IF(('Form 2'!$C$13+'Form 2'!$H$13)=0,0,(B11+D11+F11+H11+J11+L11)/('Form 2'!$C$13+'Form 2'!$H$13))</f>
        <v>0</v>
      </c>
      <c r="AA11" s="6"/>
      <c r="AB11" s="142" t="s">
        <v>149</v>
      </c>
      <c r="AC11" s="145" t="str">
        <f t="shared" si="2"/>
        <v/>
      </c>
      <c r="AD11" s="145" t="str">
        <f t="shared" si="3"/>
        <v/>
      </c>
      <c r="AE11" s="145" t="str">
        <f t="shared" si="4"/>
        <v/>
      </c>
      <c r="AF11" s="145" t="str">
        <f t="shared" si="5"/>
        <v/>
      </c>
      <c r="AG11" s="145" t="str">
        <f t="shared" si="6"/>
        <v/>
      </c>
      <c r="AH11" s="145" t="str">
        <f t="shared" si="7"/>
        <v/>
      </c>
      <c r="AI11" s="146" t="str">
        <f t="shared" si="8"/>
        <v/>
      </c>
      <c r="AJ11" s="6"/>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4" customHeight="1" x14ac:dyDescent="0.2">
      <c r="A12" s="147" t="s">
        <v>150</v>
      </c>
      <c r="B12" s="148"/>
      <c r="C12" s="149"/>
      <c r="D12" s="150"/>
      <c r="E12" s="149"/>
      <c r="F12" s="151"/>
      <c r="G12" s="149"/>
      <c r="H12" s="148"/>
      <c r="I12" s="137"/>
      <c r="J12" s="148"/>
      <c r="K12" s="149"/>
      <c r="L12" s="148"/>
      <c r="M12" s="149"/>
      <c r="N12" s="138">
        <f t="shared" si="0"/>
        <v>0</v>
      </c>
      <c r="O12" s="139">
        <f t="shared" si="1"/>
        <v>0</v>
      </c>
      <c r="P12" s="152"/>
      <c r="Q12" s="137"/>
      <c r="R12" s="6"/>
      <c r="S12" s="142" t="s">
        <v>150</v>
      </c>
      <c r="T12" s="143" t="str">
        <f>IF(('Form 2'!$C$7+'Form 2'!$H$7)=0,"",B12/('Form 2'!$C$7+'Form 2'!$H$7))</f>
        <v/>
      </c>
      <c r="U12" s="143" t="str">
        <f>IF(('Form 2'!$C$8+'Form 2'!$H$8)=0,"",D12/('Form 2'!$C$8+'Form 2'!$H$8))</f>
        <v/>
      </c>
      <c r="V12" s="143" t="str">
        <f>IF(('Form 2'!$C$9+'Form 2'!$H$9)=0,"",F12/('Form 2'!$C$9+'Form 2'!$H$9))</f>
        <v/>
      </c>
      <c r="W12" s="143" t="str">
        <f>IF(('Form 2'!$C$10+'Form 2'!$H$10)=0,"",H12/('Form 2'!$C$10+'Form 2'!$H$10))</f>
        <v/>
      </c>
      <c r="X12" s="143" t="str">
        <f>IF(('Form 2'!$C$11+'Form 2'!$H$11)=0,"",J12/('Form 2'!$C$11+'Form 2'!$H$11))</f>
        <v/>
      </c>
      <c r="Y12" s="143" t="str">
        <f>IF(('Form 2'!$C$12+'Form 2'!$H$12)=0,"",L12/('Form 2'!$C$12+'Form 2'!$H$12))</f>
        <v/>
      </c>
      <c r="Z12" s="144">
        <f>IF(('Form 2'!$C$13+'Form 2'!$H$13)=0,0,(B12+D12+F12+H12+J12+L12)/('Form 2'!$C$13+'Form 2'!$H$13))</f>
        <v>0</v>
      </c>
      <c r="AA12" s="6"/>
      <c r="AB12" s="142" t="s">
        <v>150</v>
      </c>
      <c r="AC12" s="145" t="str">
        <f t="shared" si="2"/>
        <v/>
      </c>
      <c r="AD12" s="145" t="str">
        <f t="shared" si="3"/>
        <v/>
      </c>
      <c r="AE12" s="145" t="str">
        <f t="shared" si="4"/>
        <v/>
      </c>
      <c r="AF12" s="145" t="str">
        <f t="shared" si="5"/>
        <v/>
      </c>
      <c r="AG12" s="145" t="str">
        <f t="shared" si="6"/>
        <v/>
      </c>
      <c r="AH12" s="145" t="str">
        <f t="shared" si="7"/>
        <v/>
      </c>
      <c r="AI12" s="146" t="str">
        <f t="shared" si="8"/>
        <v/>
      </c>
      <c r="AJ12" s="6"/>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4" customHeight="1" x14ac:dyDescent="0.2">
      <c r="A13" s="147" t="s">
        <v>151</v>
      </c>
      <c r="B13" s="148"/>
      <c r="C13" s="149"/>
      <c r="D13" s="148"/>
      <c r="E13" s="149"/>
      <c r="F13" s="151"/>
      <c r="G13" s="149"/>
      <c r="H13" s="148"/>
      <c r="I13" s="137"/>
      <c r="J13" s="148"/>
      <c r="K13" s="149"/>
      <c r="L13" s="148"/>
      <c r="M13" s="149"/>
      <c r="N13" s="138">
        <f t="shared" si="0"/>
        <v>0</v>
      </c>
      <c r="O13" s="139">
        <f t="shared" si="1"/>
        <v>0</v>
      </c>
      <c r="P13" s="152"/>
      <c r="Q13" s="137"/>
      <c r="R13" s="6"/>
      <c r="S13" s="142" t="s">
        <v>151</v>
      </c>
      <c r="T13" s="143" t="str">
        <f>IF(('Form 2'!$C$7+'Form 2'!$H$7)=0,"",B13/('Form 2'!$C$7+'Form 2'!$H$7))</f>
        <v/>
      </c>
      <c r="U13" s="143" t="str">
        <f>IF(('Form 2'!$C$8+'Form 2'!$H$8)=0,"",D13/('Form 2'!$C$8+'Form 2'!$H$8))</f>
        <v/>
      </c>
      <c r="V13" s="143" t="str">
        <f>IF(('Form 2'!$C$9+'Form 2'!$H$9)=0,"",F13/('Form 2'!$C$9+'Form 2'!$H$9))</f>
        <v/>
      </c>
      <c r="W13" s="143" t="str">
        <f>IF(('Form 2'!$C$10+'Form 2'!$H$10)=0,"",H13/('Form 2'!$C$10+'Form 2'!$H$10))</f>
        <v/>
      </c>
      <c r="X13" s="143" t="str">
        <f>IF(('Form 2'!$C$11+'Form 2'!$H$11)=0,"",J13/('Form 2'!$C$11+'Form 2'!$H$11))</f>
        <v/>
      </c>
      <c r="Y13" s="143" t="str">
        <f>IF(('Form 2'!$C$12+'Form 2'!$H$12)=0,"",L13/('Form 2'!$C$12+'Form 2'!$H$12))</f>
        <v/>
      </c>
      <c r="Z13" s="144">
        <f>IF(('Form 2'!$C$13+'Form 2'!$H$13)=0,0,(B13+D13+F13+H13+J13+L13)/('Form 2'!$C$13+'Form 2'!$H$13))</f>
        <v>0</v>
      </c>
      <c r="AA13" s="6"/>
      <c r="AB13" s="142" t="s">
        <v>151</v>
      </c>
      <c r="AC13" s="145" t="str">
        <f t="shared" si="2"/>
        <v/>
      </c>
      <c r="AD13" s="145" t="str">
        <f t="shared" si="3"/>
        <v/>
      </c>
      <c r="AE13" s="145" t="str">
        <f t="shared" si="4"/>
        <v/>
      </c>
      <c r="AF13" s="145" t="str">
        <f t="shared" si="5"/>
        <v/>
      </c>
      <c r="AG13" s="145" t="str">
        <f t="shared" si="6"/>
        <v/>
      </c>
      <c r="AH13" s="145" t="str">
        <f t="shared" si="7"/>
        <v/>
      </c>
      <c r="AI13" s="146" t="str">
        <f t="shared" si="8"/>
        <v/>
      </c>
      <c r="AJ13" s="6"/>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4" customHeight="1" x14ac:dyDescent="0.2">
      <c r="A14" s="147" t="s">
        <v>152</v>
      </c>
      <c r="B14" s="148"/>
      <c r="C14" s="149"/>
      <c r="D14" s="134"/>
      <c r="E14" s="149"/>
      <c r="F14" s="135"/>
      <c r="G14" s="149"/>
      <c r="H14" s="148"/>
      <c r="I14" s="137"/>
      <c r="J14" s="148"/>
      <c r="K14" s="149"/>
      <c r="L14" s="148"/>
      <c r="M14" s="149"/>
      <c r="N14" s="138">
        <f t="shared" si="0"/>
        <v>0</v>
      </c>
      <c r="O14" s="139">
        <f t="shared" si="1"/>
        <v>0</v>
      </c>
      <c r="P14" s="156"/>
      <c r="Q14" s="157"/>
      <c r="R14" s="6"/>
      <c r="S14" s="142" t="s">
        <v>152</v>
      </c>
      <c r="T14" s="143" t="str">
        <f>IF(('Form 2'!$C$7+'Form 2'!$H$7)=0,"",B14/('Form 2'!$C$7+'Form 2'!$H$7))</f>
        <v/>
      </c>
      <c r="U14" s="143" t="str">
        <f>IF(('Form 2'!$C$8+'Form 2'!$H$8)=0,"",D14/('Form 2'!$C$8+'Form 2'!$H$8))</f>
        <v/>
      </c>
      <c r="V14" s="143" t="str">
        <f>IF(('Form 2'!$C$9+'Form 2'!$H$9)=0,"",F14/('Form 2'!$C$9+'Form 2'!$H$9))</f>
        <v/>
      </c>
      <c r="W14" s="143" t="str">
        <f>IF(('Form 2'!$C$10+'Form 2'!$H$10)=0,"",H14/('Form 2'!$C$10+'Form 2'!$H$10))</f>
        <v/>
      </c>
      <c r="X14" s="143" t="str">
        <f>IF(('Form 2'!$C$11+'Form 2'!$H$11)=0,"",J14/('Form 2'!$C$11+'Form 2'!$H$11))</f>
        <v/>
      </c>
      <c r="Y14" s="143" t="str">
        <f>IF(('Form 2'!$C$12+'Form 2'!$H$12)=0,"",L14/('Form 2'!$C$12+'Form 2'!$H$12))</f>
        <v/>
      </c>
      <c r="Z14" s="144">
        <f>IF(('Form 2'!$C$13+'Form 2'!$H$13)=0,0,(B14+D14+F14+H14+J14+L14)/('Form 2'!$C$13+'Form 2'!$H$13))</f>
        <v>0</v>
      </c>
      <c r="AA14" s="6"/>
      <c r="AB14" s="142" t="s">
        <v>152</v>
      </c>
      <c r="AC14" s="145" t="str">
        <f t="shared" si="2"/>
        <v/>
      </c>
      <c r="AD14" s="145" t="str">
        <f t="shared" si="3"/>
        <v/>
      </c>
      <c r="AE14" s="145" t="str">
        <f t="shared" si="4"/>
        <v/>
      </c>
      <c r="AF14" s="145" t="str">
        <f t="shared" si="5"/>
        <v/>
      </c>
      <c r="AG14" s="145" t="str">
        <f t="shared" si="6"/>
        <v/>
      </c>
      <c r="AH14" s="145" t="str">
        <f t="shared" si="7"/>
        <v/>
      </c>
      <c r="AI14" s="146" t="str">
        <f t="shared" si="8"/>
        <v/>
      </c>
      <c r="AJ14" s="6"/>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4" customHeight="1" x14ac:dyDescent="0.2">
      <c r="A15" s="147" t="s">
        <v>153</v>
      </c>
      <c r="B15" s="148"/>
      <c r="C15" s="149"/>
      <c r="D15" s="150"/>
      <c r="E15" s="149"/>
      <c r="F15" s="151"/>
      <c r="G15" s="149"/>
      <c r="H15" s="148"/>
      <c r="I15" s="137"/>
      <c r="J15" s="148"/>
      <c r="K15" s="149"/>
      <c r="L15" s="148"/>
      <c r="M15" s="149"/>
      <c r="N15" s="138">
        <f t="shared" si="0"/>
        <v>0</v>
      </c>
      <c r="O15" s="139">
        <f t="shared" si="1"/>
        <v>0</v>
      </c>
      <c r="P15" s="152"/>
      <c r="Q15" s="137"/>
      <c r="R15" s="6"/>
      <c r="S15" s="142" t="s">
        <v>153</v>
      </c>
      <c r="T15" s="143" t="str">
        <f>IF(('Form 2'!$C$7+'Form 2'!$H$7)=0,"",B15/('Form 2'!$C$7+'Form 2'!$H$7))</f>
        <v/>
      </c>
      <c r="U15" s="143" t="str">
        <f>IF(('Form 2'!$C$8+'Form 2'!$H$8)=0,"",D15/('Form 2'!$C$8+'Form 2'!$H$8))</f>
        <v/>
      </c>
      <c r="V15" s="143" t="str">
        <f>IF(('Form 2'!$C$9+'Form 2'!$H$9)=0,"",F15/('Form 2'!$C$9+'Form 2'!$H$9))</f>
        <v/>
      </c>
      <c r="W15" s="143" t="str">
        <f>IF(('Form 2'!$C$10+'Form 2'!$H$10)=0,"",H15/('Form 2'!$C$10+'Form 2'!$H$10))</f>
        <v/>
      </c>
      <c r="X15" s="143" t="str">
        <f>IF(('Form 2'!$C$11+'Form 2'!$H$11)=0,"",J15/('Form 2'!$C$11+'Form 2'!$H$11))</f>
        <v/>
      </c>
      <c r="Y15" s="143" t="str">
        <f>IF(('Form 2'!$C$12+'Form 2'!$H$12)=0,"",L15/('Form 2'!$C$12+'Form 2'!$H$12))</f>
        <v/>
      </c>
      <c r="Z15" s="144">
        <f>IF(('Form 2'!$C$13+'Form 2'!$H$13)=0,0,(B15+D15+F15+H15+J15+L15)/('Form 2'!$C$13+'Form 2'!$H$13))</f>
        <v>0</v>
      </c>
      <c r="AA15" s="6"/>
      <c r="AB15" s="142" t="s">
        <v>153</v>
      </c>
      <c r="AC15" s="145" t="str">
        <f t="shared" si="2"/>
        <v/>
      </c>
      <c r="AD15" s="145" t="str">
        <f t="shared" si="3"/>
        <v/>
      </c>
      <c r="AE15" s="145" t="str">
        <f t="shared" si="4"/>
        <v/>
      </c>
      <c r="AF15" s="145" t="str">
        <f t="shared" si="5"/>
        <v/>
      </c>
      <c r="AG15" s="145" t="str">
        <f t="shared" si="6"/>
        <v/>
      </c>
      <c r="AH15" s="145" t="str">
        <f t="shared" si="7"/>
        <v/>
      </c>
      <c r="AI15" s="146" t="str">
        <f t="shared" si="8"/>
        <v/>
      </c>
      <c r="AJ15" s="6"/>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x14ac:dyDescent="0.2">
      <c r="A16" s="158" t="s">
        <v>154</v>
      </c>
      <c r="B16" s="159"/>
      <c r="C16" s="160"/>
      <c r="D16" s="159"/>
      <c r="E16" s="160"/>
      <c r="F16" s="159"/>
      <c r="G16" s="160"/>
      <c r="H16" s="159"/>
      <c r="I16" s="160"/>
      <c r="J16" s="159"/>
      <c r="K16" s="160"/>
      <c r="L16" s="159"/>
      <c r="M16" s="160"/>
      <c r="N16" s="161">
        <f t="shared" si="0"/>
        <v>0</v>
      </c>
      <c r="O16" s="162">
        <f t="shared" si="1"/>
        <v>0</v>
      </c>
      <c r="P16" s="163"/>
      <c r="Q16" s="164"/>
      <c r="R16" s="6"/>
      <c r="S16" s="142" t="s">
        <v>154</v>
      </c>
      <c r="T16" s="143" t="str">
        <f>IF(('Form 2'!$C$7+'Form 2'!$H$7)=0,"",B16/('Form 2'!$C$7+'Form 2'!$H$7))</f>
        <v/>
      </c>
      <c r="U16" s="143" t="str">
        <f>IF(('Form 2'!$C$8+'Form 2'!$H$8)=0,"",D16/('Form 2'!$C$8+'Form 2'!$H$8))</f>
        <v/>
      </c>
      <c r="V16" s="143" t="str">
        <f>IF(('Form 2'!$C$9+'Form 2'!$H$9)=0,"",F16/('Form 2'!$C$9+'Form 2'!$H$9))</f>
        <v/>
      </c>
      <c r="W16" s="143" t="str">
        <f>IF(('Form 2'!$C$10+'Form 2'!$H$10)=0,"",H16/('Form 2'!$C$10+'Form 2'!$H$10))</f>
        <v/>
      </c>
      <c r="X16" s="143" t="str">
        <f>IF(('Form 2'!$C$11+'Form 2'!$H$11)=0,"",J16/('Form 2'!$C$11+'Form 2'!$H$11))</f>
        <v/>
      </c>
      <c r="Y16" s="143" t="str">
        <f>IF(('Form 2'!$C$12+'Form 2'!$H$12)=0,"",L16/('Form 2'!$C$12+'Form 2'!$H$12))</f>
        <v/>
      </c>
      <c r="Z16" s="144">
        <f>IF(('Form 2'!$C$13+'Form 2'!$H$13)=0,0,(B16+D16+F16+H16+J16+L16)/('Form 2'!$C$13+'Form 2'!$H$13))</f>
        <v>0</v>
      </c>
      <c r="AA16" s="6"/>
      <c r="AB16" s="142" t="s">
        <v>154</v>
      </c>
      <c r="AC16" s="145" t="str">
        <f t="shared" si="2"/>
        <v/>
      </c>
      <c r="AD16" s="145" t="str">
        <f t="shared" si="3"/>
        <v/>
      </c>
      <c r="AE16" s="145" t="str">
        <f t="shared" si="4"/>
        <v/>
      </c>
      <c r="AF16" s="145" t="str">
        <f t="shared" si="5"/>
        <v/>
      </c>
      <c r="AG16" s="145" t="str">
        <f t="shared" si="6"/>
        <v/>
      </c>
      <c r="AH16" s="145" t="str">
        <f t="shared" si="7"/>
        <v/>
      </c>
      <c r="AI16" s="146" t="str">
        <f t="shared" si="8"/>
        <v/>
      </c>
      <c r="AJ16" s="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x14ac:dyDescent="0.2">
      <c r="A17" s="75" t="s">
        <v>155</v>
      </c>
      <c r="B17" s="165">
        <f>SUM(B6:B16)</f>
        <v>0</v>
      </c>
      <c r="C17" s="166">
        <f>MAX(C6:C16)</f>
        <v>0</v>
      </c>
      <c r="D17" s="167">
        <f>SUM(D6:D16)</f>
        <v>0</v>
      </c>
      <c r="E17" s="166">
        <f>MAX(E6:E16)</f>
        <v>0</v>
      </c>
      <c r="F17" s="165">
        <f>SUM(F6:F16)</f>
        <v>0</v>
      </c>
      <c r="G17" s="166">
        <f>MAX(G6:G16)</f>
        <v>0</v>
      </c>
      <c r="H17" s="167">
        <f>SUM(H6:H16)</f>
        <v>0</v>
      </c>
      <c r="I17" s="166">
        <f>MAX(I6:I16)</f>
        <v>0</v>
      </c>
      <c r="J17" s="165">
        <f>SUM(J6:J16)</f>
        <v>0</v>
      </c>
      <c r="K17" s="166">
        <f>MAX(K6:K16)</f>
        <v>0</v>
      </c>
      <c r="L17" s="167">
        <f>SUM(L6:L16)</f>
        <v>0</v>
      </c>
      <c r="M17" s="166">
        <f>MAX(M6:M16)</f>
        <v>0</v>
      </c>
      <c r="N17" s="167">
        <f>SUM(N6:N16)</f>
        <v>0</v>
      </c>
      <c r="O17" s="166">
        <f>MAX(O6:O16)</f>
        <v>0</v>
      </c>
      <c r="P17" s="168">
        <f>SUM(P6:P16)</f>
        <v>0</v>
      </c>
      <c r="Q17" s="166">
        <f>MAX(Q6:Q16)</f>
        <v>0</v>
      </c>
      <c r="R17" s="6"/>
      <c r="S17" s="169" t="s">
        <v>155</v>
      </c>
      <c r="T17" s="170">
        <f>IF(('Form 2'!$C$7+'Form 2'!$H$7)=0,0,B17/('Form 2'!$C$7+'Form 2'!$H$7))</f>
        <v>0</v>
      </c>
      <c r="U17" s="170">
        <f>IF(('Form 2'!$C$8+'Form 2'!$H$8)=0,0,D17/('Form 2'!$C$8+'Form 2'!$H$8))</f>
        <v>0</v>
      </c>
      <c r="V17" s="170">
        <f>IF(('Form 2'!$C$9+'Form 2'!$H$9)=0,0,F17/('Form 2'!$C$9+'Form 2'!$H$9))</f>
        <v>0</v>
      </c>
      <c r="W17" s="170">
        <f>IF(('Form 2'!$C$10+'Form 2'!$H$10)=0,0,H17/('Form 2'!$C$10+'Form 2'!$H$10))</f>
        <v>0</v>
      </c>
      <c r="X17" s="170">
        <f>IF(('Form 2'!$C$11+'Form 2'!$H$11)=0,0,J17/('Form 2'!$C$11+'Form 2'!$H$11))</f>
        <v>0</v>
      </c>
      <c r="Y17" s="170">
        <f>IF(('Form 2'!$C$12+'Form 2'!$H$12)=0,0,L17/('Form 2'!$C$12+'Form 2'!$H$12))</f>
        <v>0</v>
      </c>
      <c r="Z17" s="171">
        <f>IF(('Form 2'!$C$13+'Form 2'!$H$13)=0,0,(B17+D17+F17+H17+J17+L17)/('Form 2'!$C$13+'Form 2'!$H$13))</f>
        <v>0</v>
      </c>
      <c r="AA17" s="6"/>
      <c r="AB17" s="169" t="s">
        <v>155</v>
      </c>
      <c r="AC17" s="172" t="str">
        <f t="shared" si="2"/>
        <v/>
      </c>
      <c r="AD17" s="172" t="str">
        <f t="shared" si="3"/>
        <v/>
      </c>
      <c r="AE17" s="172" t="str">
        <f t="shared" si="4"/>
        <v/>
      </c>
      <c r="AF17" s="172" t="str">
        <f t="shared" si="5"/>
        <v/>
      </c>
      <c r="AG17" s="172" t="str">
        <f t="shared" si="6"/>
        <v/>
      </c>
      <c r="AH17" s="172" t="str">
        <f t="shared" si="7"/>
        <v/>
      </c>
      <c r="AI17" s="173" t="str">
        <f t="shared" si="8"/>
        <v/>
      </c>
      <c r="AJ17" s="6"/>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4" customHeight="1" x14ac:dyDescent="0.2">
      <c r="A18" s="174" t="s">
        <v>156</v>
      </c>
      <c r="B18" s="175"/>
      <c r="C18" s="176"/>
      <c r="D18" s="176"/>
      <c r="E18" s="176"/>
      <c r="F18" s="176"/>
      <c r="G18" s="176"/>
      <c r="H18" s="176"/>
      <c r="I18" s="175"/>
      <c r="J18" s="175"/>
      <c r="K18" s="175"/>
      <c r="L18" s="175"/>
      <c r="M18" s="175"/>
      <c r="N18" s="175"/>
      <c r="O18" s="177"/>
      <c r="P18" s="28"/>
      <c r="Q18" s="28"/>
      <c r="R18" s="6"/>
      <c r="S18" s="178"/>
      <c r="T18" s="128" t="s">
        <v>129</v>
      </c>
      <c r="U18" s="128" t="s">
        <v>130</v>
      </c>
      <c r="V18" s="128" t="s">
        <v>131</v>
      </c>
      <c r="W18" s="128" t="s">
        <v>132</v>
      </c>
      <c r="X18" s="128" t="s">
        <v>133</v>
      </c>
      <c r="Y18" s="128" t="s">
        <v>134</v>
      </c>
      <c r="Z18" s="129" t="s">
        <v>142</v>
      </c>
      <c r="AA18" s="6"/>
      <c r="AB18" s="178"/>
      <c r="AC18" s="130" t="s">
        <v>129</v>
      </c>
      <c r="AD18" s="130" t="s">
        <v>130</v>
      </c>
      <c r="AE18" s="130" t="s">
        <v>131</v>
      </c>
      <c r="AF18" s="130" t="s">
        <v>132</v>
      </c>
      <c r="AG18" s="130" t="s">
        <v>133</v>
      </c>
      <c r="AH18" s="130" t="s">
        <v>134</v>
      </c>
      <c r="AI18" s="131" t="s">
        <v>142</v>
      </c>
      <c r="AJ18" s="6"/>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4" customHeight="1" x14ac:dyDescent="0.2">
      <c r="A19" s="6" t="s">
        <v>143</v>
      </c>
      <c r="B19" s="179"/>
      <c r="C19" s="180"/>
      <c r="D19" s="134"/>
      <c r="E19" s="133"/>
      <c r="F19" s="135"/>
      <c r="G19" s="133"/>
      <c r="H19" s="134"/>
      <c r="I19" s="133"/>
      <c r="J19" s="135"/>
      <c r="K19" s="133"/>
      <c r="L19" s="134"/>
      <c r="M19" s="157"/>
      <c r="N19" s="181">
        <f t="shared" ref="N19:N29" si="9">B19+D19+F19+H19+J19+L19</f>
        <v>0</v>
      </c>
      <c r="O19" s="182">
        <f t="shared" ref="O19:O29" si="10">C19+E19+G19+I19+K19+M19</f>
        <v>0</v>
      </c>
      <c r="P19" s="140"/>
      <c r="Q19" s="141"/>
      <c r="R19" s="6"/>
      <c r="S19" s="183" t="s">
        <v>143</v>
      </c>
      <c r="T19" s="143" t="str">
        <f>IF(('Form 2'!$C$15+'Form 2'!$H$15)=0,"",B19/('Form 2'!$C$15+'Form 2'!$H$15))</f>
        <v/>
      </c>
      <c r="U19" s="143" t="str">
        <f>IF(('Form 2'!$C$16+'Form 2'!$H$16)=0,"",D19/('Form 2'!$C$16+'Form 2'!$H$16))</f>
        <v/>
      </c>
      <c r="V19" s="143" t="str">
        <f>IF(('Form 2'!$C$17+'Form 2'!$H$17)=0,"",F19/('Form 2'!$C$17+'Form 2'!$H$17))</f>
        <v/>
      </c>
      <c r="W19" s="143" t="str">
        <f>IF(('Form 2'!$C$18+'Form 2'!$H$18)=0,"",H19/('Form 2'!$C$18+'Form 2'!$H$18))</f>
        <v/>
      </c>
      <c r="X19" s="143" t="str">
        <f>IF(('Form 2'!$C$19+'Form 2'!$H$19)=0,"",J19/('Form 2'!$C$19+'Form 2'!$H$19))</f>
        <v/>
      </c>
      <c r="Y19" s="143" t="str">
        <f>IF(('Form 2'!$C$20+'Form 2'!$H$20)=0,"",L19/('Form 2'!$C$20+'Form 2'!$H$20))</f>
        <v/>
      </c>
      <c r="Z19" s="144">
        <f>IF(('Form 2'!$C$21+'Form 2'!$H$21)=0,0,(B19+D19+F19+H19+J19+L19)/('Form 2'!$C$21+'Form 2'!$H$21))</f>
        <v>0</v>
      </c>
      <c r="AA19" s="6"/>
      <c r="AB19" s="183" t="s">
        <v>143</v>
      </c>
      <c r="AC19" s="145" t="str">
        <f t="shared" ref="AC19:AC30" si="11">IF(B19=0,IF(C19=0,"","CHECK"),IF(C19=0,"CHECK",B19/C19))</f>
        <v/>
      </c>
      <c r="AD19" s="145" t="str">
        <f t="shared" ref="AD19:AD30" si="12">IF(D19=0,IF(E19=0,"","CHECK"),IF(E19=0,"CHECK",D19/E19))</f>
        <v/>
      </c>
      <c r="AE19" s="145" t="str">
        <f t="shared" ref="AE19:AE30" si="13">IF(F19=0,IF(G19=0,"","CHECK"),IF(G19=0,"CHECK",F19/G19))</f>
        <v/>
      </c>
      <c r="AF19" s="145" t="str">
        <f t="shared" ref="AF19:AF30" si="14">IF(H19=0,IF(I19=0,"","CHECK"),IF(I19=0,"CHECK",H19/I19))</f>
        <v/>
      </c>
      <c r="AG19" s="145" t="str">
        <f t="shared" ref="AG19:AG30" si="15">IF(J19=0,IF(K19=0,"","CHECK"),IF(K19=0,"CHECK",J19/K19))</f>
        <v/>
      </c>
      <c r="AH19" s="145" t="str">
        <f t="shared" ref="AH19:AH30" si="16">IF(L19=0,IF(M19=0,"","CHECK"),IF(M19=0,"CHECK",L19/M19))</f>
        <v/>
      </c>
      <c r="AI19" s="146" t="str">
        <f t="shared" ref="AI19:AI30" si="17">IF((B19+D19+F19+H19+J19+L19)=0,IF((C19+E19+G19+I19+K19+M19)=0,"","CHECK"),IF((C19+E19+G19+I19+K19+M19)=0,"CHECK",(B19+D19+F19+H19+J19+L19)/(C19+E19+G19+I19+K19+M19)))</f>
        <v/>
      </c>
      <c r="AJ19" s="6"/>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4" customHeight="1" x14ac:dyDescent="0.2">
      <c r="A20" s="147" t="s">
        <v>144</v>
      </c>
      <c r="B20" s="184"/>
      <c r="C20" s="185"/>
      <c r="D20" s="150"/>
      <c r="E20" s="149"/>
      <c r="F20" s="151"/>
      <c r="G20" s="149"/>
      <c r="H20" s="150"/>
      <c r="I20" s="149"/>
      <c r="J20" s="151"/>
      <c r="K20" s="149"/>
      <c r="L20" s="150"/>
      <c r="M20" s="137"/>
      <c r="N20" s="181">
        <f t="shared" si="9"/>
        <v>0</v>
      </c>
      <c r="O20" s="139">
        <f t="shared" si="10"/>
        <v>0</v>
      </c>
      <c r="P20" s="152"/>
      <c r="Q20" s="137"/>
      <c r="R20" s="6"/>
      <c r="S20" s="183" t="s">
        <v>144</v>
      </c>
      <c r="T20" s="143" t="str">
        <f>IF(('Form 2'!$C$15+'Form 2'!$H$15)=0,"",B20/('Form 2'!$C$15+'Form 2'!$H$15))</f>
        <v/>
      </c>
      <c r="U20" s="143" t="str">
        <f>IF(('Form 2'!$C$16+'Form 2'!$H$16)=0,"",D20/('Form 2'!$C$16+'Form 2'!$H$16))</f>
        <v/>
      </c>
      <c r="V20" s="143" t="str">
        <f>IF(('Form 2'!$C$17+'Form 2'!$H$17)=0,"",F20/('Form 2'!$C$17+'Form 2'!$H$17))</f>
        <v/>
      </c>
      <c r="W20" s="143" t="str">
        <f>IF(('Form 2'!$C$18+'Form 2'!$H$18)=0,"",H20/('Form 2'!$C$18+'Form 2'!$H$18))</f>
        <v/>
      </c>
      <c r="X20" s="143" t="str">
        <f>IF(('Form 2'!$C$19+'Form 2'!$H$19)=0,"",J20/('Form 2'!$C$19+'Form 2'!$H$19))</f>
        <v/>
      </c>
      <c r="Y20" s="143" t="str">
        <f>IF(('Form 2'!$C$20+'Form 2'!$H$20)=0,"",L20/('Form 2'!$C$20+'Form 2'!$H$20))</f>
        <v/>
      </c>
      <c r="Z20" s="144">
        <f>IF(('Form 2'!$C$21+'Form 2'!$H$21)=0,0,(B20+D20+F20+H20+J20+L20)/('Form 2'!$C$21+'Form 2'!$H$21))</f>
        <v>0</v>
      </c>
      <c r="AA20" s="6"/>
      <c r="AB20" s="183" t="s">
        <v>144</v>
      </c>
      <c r="AC20" s="145" t="str">
        <f t="shared" si="11"/>
        <v/>
      </c>
      <c r="AD20" s="145" t="str">
        <f t="shared" si="12"/>
        <v/>
      </c>
      <c r="AE20" s="145" t="str">
        <f t="shared" si="13"/>
        <v/>
      </c>
      <c r="AF20" s="145" t="str">
        <f t="shared" si="14"/>
        <v/>
      </c>
      <c r="AG20" s="145" t="str">
        <f t="shared" si="15"/>
        <v/>
      </c>
      <c r="AH20" s="145" t="str">
        <f t="shared" si="16"/>
        <v/>
      </c>
      <c r="AI20" s="146" t="str">
        <f t="shared" si="17"/>
        <v/>
      </c>
      <c r="AJ20" s="6"/>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4" customHeight="1" x14ac:dyDescent="0.2">
      <c r="A21" s="147" t="s">
        <v>145</v>
      </c>
      <c r="B21" s="184"/>
      <c r="C21" s="185"/>
      <c r="D21" s="150"/>
      <c r="E21" s="149"/>
      <c r="F21" s="151"/>
      <c r="G21" s="149"/>
      <c r="H21" s="150"/>
      <c r="I21" s="149"/>
      <c r="J21" s="151"/>
      <c r="K21" s="149"/>
      <c r="L21" s="150"/>
      <c r="M21" s="137"/>
      <c r="N21" s="181">
        <f t="shared" si="9"/>
        <v>0</v>
      </c>
      <c r="O21" s="139">
        <f t="shared" si="10"/>
        <v>0</v>
      </c>
      <c r="P21" s="152"/>
      <c r="Q21" s="137"/>
      <c r="R21" s="6"/>
      <c r="S21" s="183" t="s">
        <v>145</v>
      </c>
      <c r="T21" s="143" t="str">
        <f>IF(('Form 2'!$C$15+'Form 2'!$H$15)=0,"",B21/('Form 2'!$C$15+'Form 2'!$H$15))</f>
        <v/>
      </c>
      <c r="U21" s="143" t="str">
        <f>IF(('Form 2'!$C$16+'Form 2'!$H$16)=0,"",D21/('Form 2'!$C$16+'Form 2'!$H$16))</f>
        <v/>
      </c>
      <c r="V21" s="143" t="str">
        <f>IF(('Form 2'!$C$17+'Form 2'!$H$17)=0,"",F21/('Form 2'!$C$17+'Form 2'!$H$17))</f>
        <v/>
      </c>
      <c r="W21" s="143" t="str">
        <f>IF(('Form 2'!$C$18+'Form 2'!$H$18)=0,"",H21/('Form 2'!$C$18+'Form 2'!$H$18))</f>
        <v/>
      </c>
      <c r="X21" s="143" t="str">
        <f>IF(('Form 2'!$C$19+'Form 2'!$H$19)=0,"",J21/('Form 2'!$C$19+'Form 2'!$H$19))</f>
        <v/>
      </c>
      <c r="Y21" s="143" t="str">
        <f>IF(('Form 2'!$C$20+'Form 2'!$H$20)=0,"",L21/('Form 2'!$C$20+'Form 2'!$H$20))</f>
        <v/>
      </c>
      <c r="Z21" s="144">
        <f>IF(('Form 2'!$C$21+'Form 2'!$H$21)=0,0,(B21+D21+F21+H21+J21+L21)/('Form 2'!$C$21+'Form 2'!$H$21))</f>
        <v>0</v>
      </c>
      <c r="AA21" s="6"/>
      <c r="AB21" s="183" t="s">
        <v>145</v>
      </c>
      <c r="AC21" s="145" t="str">
        <f t="shared" si="11"/>
        <v/>
      </c>
      <c r="AD21" s="145" t="str">
        <f t="shared" si="12"/>
        <v/>
      </c>
      <c r="AE21" s="145" t="str">
        <f t="shared" si="13"/>
        <v/>
      </c>
      <c r="AF21" s="145" t="str">
        <f t="shared" si="14"/>
        <v/>
      </c>
      <c r="AG21" s="145" t="str">
        <f t="shared" si="15"/>
        <v/>
      </c>
      <c r="AH21" s="145" t="str">
        <f t="shared" si="16"/>
        <v/>
      </c>
      <c r="AI21" s="146" t="str">
        <f t="shared" si="17"/>
        <v/>
      </c>
      <c r="AJ21" s="6"/>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24" customHeight="1" x14ac:dyDescent="0.2">
      <c r="A22" s="153" t="s">
        <v>146</v>
      </c>
      <c r="B22" s="184"/>
      <c r="C22" s="185"/>
      <c r="D22" s="150"/>
      <c r="E22" s="149"/>
      <c r="F22" s="151"/>
      <c r="G22" s="149"/>
      <c r="H22" s="150"/>
      <c r="I22" s="149"/>
      <c r="J22" s="151"/>
      <c r="K22" s="149"/>
      <c r="L22" s="150"/>
      <c r="M22" s="137"/>
      <c r="N22" s="181">
        <f t="shared" si="9"/>
        <v>0</v>
      </c>
      <c r="O22" s="139">
        <f t="shared" si="10"/>
        <v>0</v>
      </c>
      <c r="P22" s="152"/>
      <c r="Q22" s="137"/>
      <c r="R22" s="6"/>
      <c r="S22" s="186" t="s">
        <v>147</v>
      </c>
      <c r="T22" s="143" t="str">
        <f>IF(('Form 2'!$C$15+'Form 2'!$H$15)=0,"",B22/('Form 2'!$C$15+'Form 2'!$H$15))</f>
        <v/>
      </c>
      <c r="U22" s="143" t="str">
        <f>IF(('Form 2'!$C$16+'Form 2'!$H$16)=0,"",D22/('Form 2'!$C$16+'Form 2'!$H$16))</f>
        <v/>
      </c>
      <c r="V22" s="143" t="str">
        <f>IF(('Form 2'!$C$17+'Form 2'!$H$17)=0,"",F22/('Form 2'!$C$17+'Form 2'!$H$17))</f>
        <v/>
      </c>
      <c r="W22" s="143" t="str">
        <f>IF(('Form 2'!$C$18+'Form 2'!$H$18)=0,"",H22/('Form 2'!$C$18+'Form 2'!$H$18))</f>
        <v/>
      </c>
      <c r="X22" s="143" t="str">
        <f>IF(('Form 2'!$C$19+'Form 2'!$H$19)=0,"",J22/('Form 2'!$C$19+'Form 2'!$H$19))</f>
        <v/>
      </c>
      <c r="Y22" s="143" t="str">
        <f>IF(('Form 2'!$C$20+'Form 2'!$H$20)=0,"",L22/('Form 2'!$C$20+'Form 2'!$H$20))</f>
        <v/>
      </c>
      <c r="Z22" s="144">
        <f>IF(('Form 2'!$C$21+'Form 2'!$H$21)=0,0,(B22+D22+F22+H22+J22+L22)/('Form 2'!$C$21+'Form 2'!$H$21))</f>
        <v>0</v>
      </c>
      <c r="AA22" s="6"/>
      <c r="AB22" s="187" t="s">
        <v>147</v>
      </c>
      <c r="AC22" s="145" t="str">
        <f t="shared" si="11"/>
        <v/>
      </c>
      <c r="AD22" s="145" t="str">
        <f t="shared" si="12"/>
        <v/>
      </c>
      <c r="AE22" s="145" t="str">
        <f t="shared" si="13"/>
        <v/>
      </c>
      <c r="AF22" s="145" t="str">
        <f t="shared" si="14"/>
        <v/>
      </c>
      <c r="AG22" s="145" t="str">
        <f t="shared" si="15"/>
        <v/>
      </c>
      <c r="AH22" s="145" t="str">
        <f t="shared" si="16"/>
        <v/>
      </c>
      <c r="AI22" s="146" t="str">
        <f t="shared" si="17"/>
        <v/>
      </c>
      <c r="AJ22" s="6"/>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4" customHeight="1" x14ac:dyDescent="0.2">
      <c r="A23" s="147" t="s">
        <v>148</v>
      </c>
      <c r="B23" s="184"/>
      <c r="C23" s="185"/>
      <c r="D23" s="150"/>
      <c r="E23" s="149"/>
      <c r="F23" s="151"/>
      <c r="G23" s="149"/>
      <c r="H23" s="150"/>
      <c r="I23" s="149"/>
      <c r="J23" s="151"/>
      <c r="K23" s="149"/>
      <c r="L23" s="150"/>
      <c r="M23" s="137"/>
      <c r="N23" s="181">
        <f t="shared" si="9"/>
        <v>0</v>
      </c>
      <c r="O23" s="139">
        <f t="shared" si="10"/>
        <v>0</v>
      </c>
      <c r="P23" s="152"/>
      <c r="Q23" s="137"/>
      <c r="R23" s="6"/>
      <c r="S23" s="183" t="s">
        <v>148</v>
      </c>
      <c r="T23" s="143" t="str">
        <f>IF(('Form 2'!$C$15+'Form 2'!$H$15)=0,"",B23/('Form 2'!$C$15+'Form 2'!$H$15))</f>
        <v/>
      </c>
      <c r="U23" s="143" t="str">
        <f>IF(('Form 2'!$C$16+'Form 2'!$H$16)=0,"",D23/('Form 2'!$C$16+'Form 2'!$H$16))</f>
        <v/>
      </c>
      <c r="V23" s="143" t="str">
        <f>IF(('Form 2'!$C$17+'Form 2'!$H$17)=0,"",F23/('Form 2'!$C$17+'Form 2'!$H$17))</f>
        <v/>
      </c>
      <c r="W23" s="143" t="str">
        <f>IF(('Form 2'!$C$18+'Form 2'!$H$18)=0,"",H23/('Form 2'!$C$18+'Form 2'!$H$18))</f>
        <v/>
      </c>
      <c r="X23" s="143" t="str">
        <f>IF(('Form 2'!$C$19+'Form 2'!$H$19)=0,"",J23/('Form 2'!$C$19+'Form 2'!$H$19))</f>
        <v/>
      </c>
      <c r="Y23" s="143" t="str">
        <f>IF(('Form 2'!$C$20+'Form 2'!$H$20)=0,"",L23/('Form 2'!$C$20+'Form 2'!$H$20))</f>
        <v/>
      </c>
      <c r="Z23" s="144">
        <f>IF(('Form 2'!$C$21+'Form 2'!$H$21)=0,0,(B23+D23+F23+H23+J23+L23)/('Form 2'!$C$21+'Form 2'!$H$21))</f>
        <v>0</v>
      </c>
      <c r="AA23" s="6"/>
      <c r="AB23" s="183" t="s">
        <v>148</v>
      </c>
      <c r="AC23" s="145" t="str">
        <f t="shared" si="11"/>
        <v/>
      </c>
      <c r="AD23" s="145" t="str">
        <f t="shared" si="12"/>
        <v/>
      </c>
      <c r="AE23" s="145" t="str">
        <f t="shared" si="13"/>
        <v/>
      </c>
      <c r="AF23" s="145" t="str">
        <f t="shared" si="14"/>
        <v/>
      </c>
      <c r="AG23" s="145" t="str">
        <f t="shared" si="15"/>
        <v/>
      </c>
      <c r="AH23" s="145" t="str">
        <f t="shared" si="16"/>
        <v/>
      </c>
      <c r="AI23" s="146" t="str">
        <f t="shared" si="17"/>
        <v/>
      </c>
      <c r="AJ23" s="6"/>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4" customHeight="1" x14ac:dyDescent="0.2">
      <c r="A24" s="147" t="s">
        <v>149</v>
      </c>
      <c r="B24" s="188"/>
      <c r="C24" s="185"/>
      <c r="D24" s="134"/>
      <c r="E24" s="149"/>
      <c r="F24" s="135"/>
      <c r="G24" s="149"/>
      <c r="H24" s="134"/>
      <c r="I24" s="149"/>
      <c r="J24" s="135"/>
      <c r="K24" s="149"/>
      <c r="L24" s="134"/>
      <c r="M24" s="157"/>
      <c r="N24" s="181">
        <f t="shared" si="9"/>
        <v>0</v>
      </c>
      <c r="O24" s="139">
        <f t="shared" si="10"/>
        <v>0</v>
      </c>
      <c r="P24" s="156"/>
      <c r="Q24" s="157"/>
      <c r="R24" s="6"/>
      <c r="S24" s="183" t="s">
        <v>149</v>
      </c>
      <c r="T24" s="143" t="str">
        <f>IF(('Form 2'!$C$15+'Form 2'!$H$15)=0,"",B24/('Form 2'!$C$15+'Form 2'!$H$15))</f>
        <v/>
      </c>
      <c r="U24" s="143" t="str">
        <f>IF(('Form 2'!$C$16+'Form 2'!$H$16)=0,"",D24/('Form 2'!$C$16+'Form 2'!$H$16))</f>
        <v/>
      </c>
      <c r="V24" s="143" t="str">
        <f>IF(('Form 2'!$C$17+'Form 2'!$H$17)=0,"",F24/('Form 2'!$C$17+'Form 2'!$H$17))</f>
        <v/>
      </c>
      <c r="W24" s="143" t="str">
        <f>IF(('Form 2'!$C$18+'Form 2'!$H$18)=0,"",H24/('Form 2'!$C$18+'Form 2'!$H$18))</f>
        <v/>
      </c>
      <c r="X24" s="143" t="str">
        <f>IF(('Form 2'!$C$19+'Form 2'!$H$19)=0,"",J24/('Form 2'!$C$19+'Form 2'!$H$19))</f>
        <v/>
      </c>
      <c r="Y24" s="143" t="str">
        <f>IF(('Form 2'!$C$20+'Form 2'!$H$20)=0,"",L24/('Form 2'!$C$20+'Form 2'!$H$20))</f>
        <v/>
      </c>
      <c r="Z24" s="144">
        <f>IF(('Form 2'!$C$21+'Form 2'!$H$21)=0,0,(B24+D24+F24+H24+J24+L24)/('Form 2'!$C$21+'Form 2'!$H$21))</f>
        <v>0</v>
      </c>
      <c r="AA24" s="6"/>
      <c r="AB24" s="183" t="s">
        <v>149</v>
      </c>
      <c r="AC24" s="145" t="str">
        <f t="shared" si="11"/>
        <v/>
      </c>
      <c r="AD24" s="145" t="str">
        <f t="shared" si="12"/>
        <v/>
      </c>
      <c r="AE24" s="145" t="str">
        <f t="shared" si="13"/>
        <v/>
      </c>
      <c r="AF24" s="145" t="str">
        <f t="shared" si="14"/>
        <v/>
      </c>
      <c r="AG24" s="145" t="str">
        <f t="shared" si="15"/>
        <v/>
      </c>
      <c r="AH24" s="145" t="str">
        <f t="shared" si="16"/>
        <v/>
      </c>
      <c r="AI24" s="146" t="str">
        <f t="shared" si="17"/>
        <v/>
      </c>
      <c r="AJ24" s="6"/>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4" customHeight="1" x14ac:dyDescent="0.2">
      <c r="A25" s="147" t="s">
        <v>150</v>
      </c>
      <c r="B25" s="184"/>
      <c r="C25" s="185"/>
      <c r="D25" s="150"/>
      <c r="E25" s="149"/>
      <c r="F25" s="151"/>
      <c r="G25" s="149"/>
      <c r="H25" s="150"/>
      <c r="I25" s="149"/>
      <c r="J25" s="151"/>
      <c r="K25" s="149"/>
      <c r="L25" s="150"/>
      <c r="M25" s="137"/>
      <c r="N25" s="181">
        <f t="shared" si="9"/>
        <v>0</v>
      </c>
      <c r="O25" s="139">
        <f t="shared" si="10"/>
        <v>0</v>
      </c>
      <c r="P25" s="152"/>
      <c r="Q25" s="137"/>
      <c r="R25" s="6"/>
      <c r="S25" s="183" t="s">
        <v>150</v>
      </c>
      <c r="T25" s="143" t="str">
        <f>IF(('Form 2'!$C$15+'Form 2'!$H$15)=0,"",B25/('Form 2'!$C$15+'Form 2'!$H$15))</f>
        <v/>
      </c>
      <c r="U25" s="143" t="str">
        <f>IF(('Form 2'!$C$16+'Form 2'!$H$16)=0,"",D25/('Form 2'!$C$16+'Form 2'!$H$16))</f>
        <v/>
      </c>
      <c r="V25" s="143" t="str">
        <f>IF(('Form 2'!$C$17+'Form 2'!$H$17)=0,"",F25/('Form 2'!$C$17+'Form 2'!$H$17))</f>
        <v/>
      </c>
      <c r="W25" s="143" t="str">
        <f>IF(('Form 2'!$C$18+'Form 2'!$H$18)=0,"",H25/('Form 2'!$C$18+'Form 2'!$H$18))</f>
        <v/>
      </c>
      <c r="X25" s="143" t="str">
        <f>IF(('Form 2'!$C$19+'Form 2'!$H$19)=0,"",J25/('Form 2'!$C$19+'Form 2'!$H$19))</f>
        <v/>
      </c>
      <c r="Y25" s="143" t="str">
        <f>IF(('Form 2'!$C$20+'Form 2'!$H$20)=0,"",L25/('Form 2'!$C$20+'Form 2'!$H$20))</f>
        <v/>
      </c>
      <c r="Z25" s="144">
        <f>IF(('Form 2'!$C$21+'Form 2'!$H$21)=0,0,(B25+D25+F25+H25+J25+L25)/('Form 2'!$C$21+'Form 2'!$H$21))</f>
        <v>0</v>
      </c>
      <c r="AA25" s="6"/>
      <c r="AB25" s="183" t="s">
        <v>150</v>
      </c>
      <c r="AC25" s="145" t="str">
        <f t="shared" si="11"/>
        <v/>
      </c>
      <c r="AD25" s="145" t="str">
        <f t="shared" si="12"/>
        <v/>
      </c>
      <c r="AE25" s="145" t="str">
        <f t="shared" si="13"/>
        <v/>
      </c>
      <c r="AF25" s="145" t="str">
        <f t="shared" si="14"/>
        <v/>
      </c>
      <c r="AG25" s="145" t="str">
        <f t="shared" si="15"/>
        <v/>
      </c>
      <c r="AH25" s="145" t="str">
        <f t="shared" si="16"/>
        <v/>
      </c>
      <c r="AI25" s="146" t="str">
        <f t="shared" si="17"/>
        <v/>
      </c>
      <c r="AJ25" s="6"/>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4" customHeight="1" x14ac:dyDescent="0.2">
      <c r="A26" s="147" t="s">
        <v>151</v>
      </c>
      <c r="B26" s="184"/>
      <c r="C26" s="185"/>
      <c r="D26" s="148"/>
      <c r="E26" s="149"/>
      <c r="F26" s="151"/>
      <c r="G26" s="149"/>
      <c r="H26" s="148"/>
      <c r="I26" s="149"/>
      <c r="J26" s="151"/>
      <c r="K26" s="149"/>
      <c r="L26" s="150"/>
      <c r="M26" s="137"/>
      <c r="N26" s="181">
        <f t="shared" si="9"/>
        <v>0</v>
      </c>
      <c r="O26" s="139">
        <f t="shared" si="10"/>
        <v>0</v>
      </c>
      <c r="P26" s="152"/>
      <c r="Q26" s="137"/>
      <c r="R26" s="6"/>
      <c r="S26" s="183" t="s">
        <v>151</v>
      </c>
      <c r="T26" s="143" t="str">
        <f>IF(('Form 2'!$C$15+'Form 2'!$H$15)=0,"",B26/('Form 2'!$C$15+'Form 2'!$H$15))</f>
        <v/>
      </c>
      <c r="U26" s="143" t="str">
        <f>IF(('Form 2'!$C$16+'Form 2'!$H$16)=0,"",D26/('Form 2'!$C$16+'Form 2'!$H$16))</f>
        <v/>
      </c>
      <c r="V26" s="143" t="str">
        <f>IF(('Form 2'!$C$17+'Form 2'!$H$17)=0,"",F26/('Form 2'!$C$17+'Form 2'!$H$17))</f>
        <v/>
      </c>
      <c r="W26" s="143" t="str">
        <f>IF(('Form 2'!$C$18+'Form 2'!$H$18)=0,"",H26/('Form 2'!$C$18+'Form 2'!$H$18))</f>
        <v/>
      </c>
      <c r="X26" s="143" t="str">
        <f>IF(('Form 2'!$C$19+'Form 2'!$H$19)=0,"",J26/('Form 2'!$C$19+'Form 2'!$H$19))</f>
        <v/>
      </c>
      <c r="Y26" s="143" t="str">
        <f>IF(('Form 2'!$C$20+'Form 2'!$H$20)=0,"",L26/('Form 2'!$C$20+'Form 2'!$H$20))</f>
        <v/>
      </c>
      <c r="Z26" s="144">
        <f>IF(('Form 2'!$C$21+'Form 2'!$H$21)=0,0,(B26+D26+F26+H26+J26+L26)/('Form 2'!$C$21+'Form 2'!$H$21))</f>
        <v>0</v>
      </c>
      <c r="AA26" s="6"/>
      <c r="AB26" s="183" t="s">
        <v>151</v>
      </c>
      <c r="AC26" s="145" t="str">
        <f t="shared" si="11"/>
        <v/>
      </c>
      <c r="AD26" s="145" t="str">
        <f t="shared" si="12"/>
        <v/>
      </c>
      <c r="AE26" s="145" t="str">
        <f t="shared" si="13"/>
        <v/>
      </c>
      <c r="AF26" s="145" t="str">
        <f t="shared" si="14"/>
        <v/>
      </c>
      <c r="AG26" s="145" t="str">
        <f t="shared" si="15"/>
        <v/>
      </c>
      <c r="AH26" s="145" t="str">
        <f t="shared" si="16"/>
        <v/>
      </c>
      <c r="AI26" s="146" t="str">
        <f t="shared" si="17"/>
        <v/>
      </c>
      <c r="AJ26" s="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x14ac:dyDescent="0.2">
      <c r="A27" s="147" t="s">
        <v>152</v>
      </c>
      <c r="B27" s="188"/>
      <c r="C27" s="185"/>
      <c r="D27" s="134"/>
      <c r="E27" s="149"/>
      <c r="F27" s="135"/>
      <c r="G27" s="149"/>
      <c r="H27" s="134"/>
      <c r="I27" s="149"/>
      <c r="J27" s="135"/>
      <c r="K27" s="149"/>
      <c r="L27" s="134"/>
      <c r="M27" s="157"/>
      <c r="N27" s="181">
        <f t="shared" si="9"/>
        <v>0</v>
      </c>
      <c r="O27" s="139">
        <f t="shared" si="10"/>
        <v>0</v>
      </c>
      <c r="P27" s="156"/>
      <c r="Q27" s="157"/>
      <c r="R27" s="6"/>
      <c r="S27" s="183" t="s">
        <v>152</v>
      </c>
      <c r="T27" s="143" t="str">
        <f>IF(('Form 2'!$C$15+'Form 2'!$H$15)=0,"",B27/('Form 2'!$C$15+'Form 2'!$H$15))</f>
        <v/>
      </c>
      <c r="U27" s="143" t="str">
        <f>IF(('Form 2'!$C$16+'Form 2'!$H$16)=0,"",D27/('Form 2'!$C$16+'Form 2'!$H$16))</f>
        <v/>
      </c>
      <c r="V27" s="143" t="str">
        <f>IF(('Form 2'!$C$17+'Form 2'!$H$17)=0,"",F27/('Form 2'!$C$17+'Form 2'!$H$17))</f>
        <v/>
      </c>
      <c r="W27" s="143" t="str">
        <f>IF(('Form 2'!$C$18+'Form 2'!$H$18)=0,"",H27/('Form 2'!$C$18+'Form 2'!$H$18))</f>
        <v/>
      </c>
      <c r="X27" s="143" t="str">
        <f>IF(('Form 2'!$C$19+'Form 2'!$H$19)=0,"",J27/('Form 2'!$C$19+'Form 2'!$H$19))</f>
        <v/>
      </c>
      <c r="Y27" s="143" t="str">
        <f>IF(('Form 2'!$C$20+'Form 2'!$H$20)=0,"",L27/('Form 2'!$C$20+'Form 2'!$H$20))</f>
        <v/>
      </c>
      <c r="Z27" s="144">
        <f>IF(('Form 2'!$C$21+'Form 2'!$H$21)=0,0,(B27+D27+F27+H27+J27+L27)/('Form 2'!$C$21+'Form 2'!$H$21))</f>
        <v>0</v>
      </c>
      <c r="AA27" s="6"/>
      <c r="AB27" s="183" t="s">
        <v>152</v>
      </c>
      <c r="AC27" s="145" t="str">
        <f t="shared" si="11"/>
        <v/>
      </c>
      <c r="AD27" s="145" t="str">
        <f t="shared" si="12"/>
        <v/>
      </c>
      <c r="AE27" s="145" t="str">
        <f t="shared" si="13"/>
        <v/>
      </c>
      <c r="AF27" s="145" t="str">
        <f t="shared" si="14"/>
        <v/>
      </c>
      <c r="AG27" s="145" t="str">
        <f t="shared" si="15"/>
        <v/>
      </c>
      <c r="AH27" s="145" t="str">
        <f t="shared" si="16"/>
        <v/>
      </c>
      <c r="AI27" s="146" t="str">
        <f t="shared" si="17"/>
        <v/>
      </c>
      <c r="AJ27" s="6"/>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x14ac:dyDescent="0.2">
      <c r="A28" s="147" t="s">
        <v>153</v>
      </c>
      <c r="B28" s="184"/>
      <c r="C28" s="185"/>
      <c r="D28" s="150"/>
      <c r="E28" s="149"/>
      <c r="F28" s="151"/>
      <c r="G28" s="149"/>
      <c r="H28" s="150"/>
      <c r="I28" s="149"/>
      <c r="J28" s="151"/>
      <c r="K28" s="149"/>
      <c r="L28" s="150"/>
      <c r="M28" s="137"/>
      <c r="N28" s="181">
        <f t="shared" si="9"/>
        <v>0</v>
      </c>
      <c r="O28" s="139">
        <f t="shared" si="10"/>
        <v>0</v>
      </c>
      <c r="P28" s="152"/>
      <c r="Q28" s="137"/>
      <c r="R28" s="6"/>
      <c r="S28" s="183" t="s">
        <v>153</v>
      </c>
      <c r="T28" s="143" t="str">
        <f>IF(('Form 2'!$C$15+'Form 2'!$H$15)=0,"",B28/('Form 2'!$C$15+'Form 2'!$H$15))</f>
        <v/>
      </c>
      <c r="U28" s="143" t="str">
        <f>IF(('Form 2'!$C$16+'Form 2'!$H$16)=0,"",D28/('Form 2'!$C$16+'Form 2'!$H$16))</f>
        <v/>
      </c>
      <c r="V28" s="143" t="str">
        <f>IF(('Form 2'!$C$17+'Form 2'!$H$17)=0,"",F28/('Form 2'!$C$17+'Form 2'!$H$17))</f>
        <v/>
      </c>
      <c r="W28" s="143" t="str">
        <f>IF(('Form 2'!$C$18+'Form 2'!$H$18)=0,"",H28/('Form 2'!$C$18+'Form 2'!$H$18))</f>
        <v/>
      </c>
      <c r="X28" s="143" t="str">
        <f>IF(('Form 2'!$C$19+'Form 2'!$H$19)=0,"",J28/('Form 2'!$C$19+'Form 2'!$H$19))</f>
        <v/>
      </c>
      <c r="Y28" s="143" t="str">
        <f>IF(('Form 2'!$C$20+'Form 2'!$H$20)=0,"",L28/('Form 2'!$C$20+'Form 2'!$H$20))</f>
        <v/>
      </c>
      <c r="Z28" s="144">
        <f>IF(('Form 2'!$C$21+'Form 2'!$H$21)=0,0,(B28+D28+F28+H28+J28+L28)/('Form 2'!$C$21+'Form 2'!$H$21))</f>
        <v>0</v>
      </c>
      <c r="AA28" s="6"/>
      <c r="AB28" s="183" t="s">
        <v>153</v>
      </c>
      <c r="AC28" s="145" t="str">
        <f t="shared" si="11"/>
        <v/>
      </c>
      <c r="AD28" s="145" t="str">
        <f t="shared" si="12"/>
        <v/>
      </c>
      <c r="AE28" s="145" t="str">
        <f t="shared" si="13"/>
        <v/>
      </c>
      <c r="AF28" s="145" t="str">
        <f t="shared" si="14"/>
        <v/>
      </c>
      <c r="AG28" s="145" t="str">
        <f t="shared" si="15"/>
        <v/>
      </c>
      <c r="AH28" s="145" t="str">
        <f t="shared" si="16"/>
        <v/>
      </c>
      <c r="AI28" s="146" t="str">
        <f t="shared" si="17"/>
        <v/>
      </c>
      <c r="AJ28" s="6"/>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x14ac:dyDescent="0.2">
      <c r="A29" s="158" t="s">
        <v>154</v>
      </c>
      <c r="B29" s="189"/>
      <c r="C29" s="190"/>
      <c r="D29" s="191"/>
      <c r="E29" s="160"/>
      <c r="F29" s="192"/>
      <c r="G29" s="160"/>
      <c r="H29" s="191"/>
      <c r="I29" s="160"/>
      <c r="J29" s="192"/>
      <c r="K29" s="160"/>
      <c r="L29" s="191"/>
      <c r="M29" s="164"/>
      <c r="N29" s="193">
        <f t="shared" si="9"/>
        <v>0</v>
      </c>
      <c r="O29" s="162">
        <f t="shared" si="10"/>
        <v>0</v>
      </c>
      <c r="P29" s="163"/>
      <c r="Q29" s="164"/>
      <c r="R29" s="6"/>
      <c r="S29" s="183" t="s">
        <v>154</v>
      </c>
      <c r="T29" s="143" t="str">
        <f>IF(('Form 2'!$C$15+'Form 2'!$H$15)=0,"",B29/('Form 2'!$C$15+'Form 2'!$H$15))</f>
        <v/>
      </c>
      <c r="U29" s="143" t="str">
        <f>IF(('Form 2'!$C$16+'Form 2'!$H$16)=0,"",D29/('Form 2'!$C$16+'Form 2'!$H$16))</f>
        <v/>
      </c>
      <c r="V29" s="143" t="str">
        <f>IF(('Form 2'!$C$17+'Form 2'!$H$17)=0,"",F29/('Form 2'!$C$17+'Form 2'!$H$17))</f>
        <v/>
      </c>
      <c r="W29" s="143" t="str">
        <f>IF(('Form 2'!$C$18+'Form 2'!$H$18)=0,"",H29/('Form 2'!$C$18+'Form 2'!$H$18))</f>
        <v/>
      </c>
      <c r="X29" s="143" t="str">
        <f>IF(('Form 2'!$C$19+'Form 2'!$H$19)=0,"",J29/('Form 2'!$C$19+'Form 2'!$H$19))</f>
        <v/>
      </c>
      <c r="Y29" s="143" t="str">
        <f>IF(('Form 2'!$C$20+'Form 2'!$H$20)=0,"",L29/('Form 2'!$C$20+'Form 2'!$H$20))</f>
        <v/>
      </c>
      <c r="Z29" s="144">
        <f>IF(('Form 2'!$C$21+'Form 2'!$H$21)=0,0,(B29+D29+F29+H29+J29+L29)/('Form 2'!$C$21+'Form 2'!$H$21))</f>
        <v>0</v>
      </c>
      <c r="AA29" s="6"/>
      <c r="AB29" s="183" t="s">
        <v>154</v>
      </c>
      <c r="AC29" s="145" t="str">
        <f t="shared" si="11"/>
        <v/>
      </c>
      <c r="AD29" s="145" t="str">
        <f t="shared" si="12"/>
        <v/>
      </c>
      <c r="AE29" s="145" t="str">
        <f t="shared" si="13"/>
        <v/>
      </c>
      <c r="AF29" s="145" t="str">
        <f t="shared" si="14"/>
        <v/>
      </c>
      <c r="AG29" s="145" t="str">
        <f t="shared" si="15"/>
        <v/>
      </c>
      <c r="AH29" s="145" t="str">
        <f t="shared" si="16"/>
        <v/>
      </c>
      <c r="AI29" s="146" t="str">
        <f t="shared" si="17"/>
        <v/>
      </c>
      <c r="AJ29" s="6"/>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x14ac:dyDescent="0.2">
      <c r="A30" s="75" t="s">
        <v>155</v>
      </c>
      <c r="B30" s="165">
        <f>SUM(B19:B29)</f>
        <v>0</v>
      </c>
      <c r="C30" s="166">
        <f>MAX(C19:C29)</f>
        <v>0</v>
      </c>
      <c r="D30" s="167">
        <f>SUM(D19:D29)</f>
        <v>0</v>
      </c>
      <c r="E30" s="166">
        <f>MAX(E19:E29)</f>
        <v>0</v>
      </c>
      <c r="F30" s="165">
        <f>SUM(F19:F29)</f>
        <v>0</v>
      </c>
      <c r="G30" s="166">
        <f>MAX(G19:G29)</f>
        <v>0</v>
      </c>
      <c r="H30" s="167">
        <f>SUM(H19:H29)</f>
        <v>0</v>
      </c>
      <c r="I30" s="166">
        <f>MAX(I19:I29)</f>
        <v>0</v>
      </c>
      <c r="J30" s="165">
        <f>SUM(J19:J29)</f>
        <v>0</v>
      </c>
      <c r="K30" s="166">
        <f>MAX(K19:K29)</f>
        <v>0</v>
      </c>
      <c r="L30" s="167">
        <f>SUM(L19:L29)</f>
        <v>0</v>
      </c>
      <c r="M30" s="166">
        <f>MAX(M19:M29)</f>
        <v>0</v>
      </c>
      <c r="N30" s="167">
        <f>SUM(N19:N29)</f>
        <v>0</v>
      </c>
      <c r="O30" s="166">
        <f>MAX(O19:O29)</f>
        <v>0</v>
      </c>
      <c r="P30" s="168">
        <f>SUM(P19:P29)</f>
        <v>0</v>
      </c>
      <c r="Q30" s="166">
        <f>MAX(Q19:Q29)</f>
        <v>0</v>
      </c>
      <c r="R30" s="6"/>
      <c r="S30" s="194" t="s">
        <v>155</v>
      </c>
      <c r="T30" s="195">
        <f>IF(('Form 2'!$C$15+'Form 2'!$H$15)=0,0,B30/('Form 2'!$C$15+'Form 2'!$H$15))</f>
        <v>0</v>
      </c>
      <c r="U30" s="195">
        <f>IF(('Form 2'!$C$16+'Form 2'!$H$16)=0,0,D30/('Form 2'!$C$16+'Form 2'!$H$16))</f>
        <v>0</v>
      </c>
      <c r="V30" s="195">
        <f>IF(('Form 2'!$C$17+'Form 2'!$H$17)=0,0,F30/('Form 2'!$C$17+'Form 2'!$H$17))</f>
        <v>0</v>
      </c>
      <c r="W30" s="195">
        <f>IF(('Form 2'!$C$18+'Form 2'!$H$18)=0,0,H30/('Form 2'!$C$18+'Form 2'!$H$18))</f>
        <v>0</v>
      </c>
      <c r="X30" s="195">
        <f>IF(('Form 2'!$C$19+'Form 2'!$H$19)=0,0,J30/('Form 2'!$C$19+'Form 2'!$H$19))</f>
        <v>0</v>
      </c>
      <c r="Y30" s="195">
        <f>IF(('Form 2'!$C$20+'Form 2'!$H$20)=0,0,L30/('Form 2'!$C$20+'Form 2'!$H$20))</f>
        <v>0</v>
      </c>
      <c r="Z30" s="196">
        <f>IF(('Form 2'!$C$21+'Form 2'!$H$21)=0,0,(B30+D30+F30+H30+J30+L30)/('Form 2'!$C$21+'Form 2'!$H$21))</f>
        <v>0</v>
      </c>
      <c r="AA30" s="6"/>
      <c r="AB30" s="194" t="s">
        <v>155</v>
      </c>
      <c r="AC30" s="172" t="str">
        <f t="shared" si="11"/>
        <v/>
      </c>
      <c r="AD30" s="172" t="str">
        <f t="shared" si="12"/>
        <v/>
      </c>
      <c r="AE30" s="172" t="str">
        <f t="shared" si="13"/>
        <v/>
      </c>
      <c r="AF30" s="172" t="str">
        <f t="shared" si="14"/>
        <v/>
      </c>
      <c r="AG30" s="172" t="str">
        <f t="shared" si="15"/>
        <v/>
      </c>
      <c r="AH30" s="172" t="str">
        <f t="shared" si="16"/>
        <v/>
      </c>
      <c r="AI30" s="173" t="str">
        <f t="shared" si="17"/>
        <v/>
      </c>
      <c r="AJ30" s="6"/>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6.5" customHeight="1" x14ac:dyDescent="0.2">
      <c r="A31" s="174" t="s">
        <v>157</v>
      </c>
      <c r="B31" s="175"/>
      <c r="C31" s="175"/>
      <c r="D31" s="175"/>
      <c r="E31" s="175"/>
      <c r="F31" s="175"/>
      <c r="G31" s="175"/>
      <c r="H31" s="175"/>
      <c r="I31" s="175"/>
      <c r="J31" s="175"/>
      <c r="K31" s="175"/>
      <c r="L31" s="175"/>
      <c r="M31" s="175"/>
      <c r="N31" s="175"/>
      <c r="O31" s="177"/>
      <c r="P31" s="28"/>
      <c r="Q31" s="28"/>
      <c r="R31" s="6"/>
      <c r="S31" s="178"/>
      <c r="T31" s="197" t="s">
        <v>129</v>
      </c>
      <c r="U31" s="197" t="s">
        <v>130</v>
      </c>
      <c r="V31" s="197" t="s">
        <v>131</v>
      </c>
      <c r="W31" s="197" t="s">
        <v>132</v>
      </c>
      <c r="X31" s="197" t="s">
        <v>133</v>
      </c>
      <c r="Y31" s="197" t="s">
        <v>134</v>
      </c>
      <c r="Z31" s="198" t="s">
        <v>142</v>
      </c>
      <c r="AA31" s="6"/>
      <c r="AB31" s="178"/>
      <c r="AC31" s="130" t="s">
        <v>129</v>
      </c>
      <c r="AD31" s="130" t="s">
        <v>130</v>
      </c>
      <c r="AE31" s="130" t="s">
        <v>131</v>
      </c>
      <c r="AF31" s="130" t="s">
        <v>132</v>
      </c>
      <c r="AG31" s="130" t="s">
        <v>133</v>
      </c>
      <c r="AH31" s="130" t="s">
        <v>134</v>
      </c>
      <c r="AI31" s="131" t="s">
        <v>142</v>
      </c>
      <c r="AJ31" s="6"/>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4" customHeight="1" x14ac:dyDescent="0.2">
      <c r="A32" s="83" t="s">
        <v>143</v>
      </c>
      <c r="B32" s="199">
        <f>(B6+(B19*'Form 1'!K31))</f>
        <v>0</v>
      </c>
      <c r="C32" s="200">
        <f t="shared" ref="C32:C42" si="18">C19+C6</f>
        <v>0</v>
      </c>
      <c r="D32" s="201">
        <f>(D6+(D19*'Form 1'!K31))</f>
        <v>0</v>
      </c>
      <c r="E32" s="202">
        <f t="shared" ref="E32:E42" si="19">E19+E6</f>
        <v>0</v>
      </c>
      <c r="F32" s="199">
        <f>(F6+(F19*'Form 1'!K31))</f>
        <v>0</v>
      </c>
      <c r="G32" s="200">
        <f t="shared" ref="G32:G42" si="20">G19+G6</f>
        <v>0</v>
      </c>
      <c r="H32" s="201">
        <f>(H6+(H19*'Form 1'!K31))</f>
        <v>0</v>
      </c>
      <c r="I32" s="202">
        <f t="shared" ref="I32:I42" si="21">I19+I6</f>
        <v>0</v>
      </c>
      <c r="J32" s="199">
        <f>(J6+(J19*'Form 1'!K31))</f>
        <v>0</v>
      </c>
      <c r="K32" s="200">
        <f t="shared" ref="K32:K42" si="22">K19+K6</f>
        <v>0</v>
      </c>
      <c r="L32" s="201">
        <f>(L6+(L19*'Form 1'!K31))</f>
        <v>0</v>
      </c>
      <c r="M32" s="202">
        <f t="shared" ref="M32:M42" si="23">M19+M6</f>
        <v>0</v>
      </c>
      <c r="N32" s="201">
        <f>(N6+(N19*'Form 1'!K31))</f>
        <v>0</v>
      </c>
      <c r="O32" s="202">
        <f t="shared" ref="O32:O42" si="24">O19+O6</f>
        <v>0</v>
      </c>
      <c r="P32" s="203">
        <f>(P6+(P19*'Form 1'!K31))</f>
        <v>0</v>
      </c>
      <c r="Q32" s="202">
        <f t="shared" ref="Q32:Q42" si="25">Q19+Q6</f>
        <v>0</v>
      </c>
      <c r="R32" s="6"/>
      <c r="S32" s="183" t="s">
        <v>143</v>
      </c>
      <c r="T32" s="143" t="str">
        <f>IF(('Form 2'!$C$23+'Form 2'!$H$23)=0,"",B32/('Form 2'!$C$23+'Form 2'!$H$23))</f>
        <v/>
      </c>
      <c r="U32" s="143" t="str">
        <f>IF(('Form 2'!$C$24+'Form 2'!$H$24)=0,"",D32/('Form 2'!$C$24+'Form 2'!$H$24))</f>
        <v/>
      </c>
      <c r="V32" s="143" t="str">
        <f>IF(('Form 2'!$C$25+'Form 2'!$H$25)=0,"",F32/('Form 2'!$C$25+'Form 2'!$H$25))</f>
        <v/>
      </c>
      <c r="W32" s="143" t="str">
        <f>IF(('Form 2'!$C$26+'Form 2'!$H$26)=0,"",H32/('Form 2'!$C$26+'Form 2'!$H$26))</f>
        <v/>
      </c>
      <c r="X32" s="143" t="str">
        <f>IF(('Form 2'!$C$27+'Form 2'!$H$27)=0,"",J32/('Form 2'!$C$27+'Form 2'!$H$27))</f>
        <v/>
      </c>
      <c r="Y32" s="143" t="str">
        <f>IF(('Form 2'!$C$28+'Form 2'!$H$28)=0,"",L32/('Form 2'!$C$28+'Form 2'!$H$28))</f>
        <v/>
      </c>
      <c r="Z32" s="144">
        <f>IF(('Form 2'!$C$29+'Form 2'!$H$29)=0,0,(B32+D32+F32+H32+J32+L32)/('Form 2'!$C$29+'Form 2'!$H$29))</f>
        <v>0</v>
      </c>
      <c r="AA32" s="6"/>
      <c r="AB32" s="183" t="s">
        <v>143</v>
      </c>
      <c r="AC32" s="145" t="str">
        <f t="shared" ref="AC32:AC43" si="26">IF(B32=0,IF(C32=0,"","CHECK"),IF(C32=0,"CHECK",B32/C32))</f>
        <v/>
      </c>
      <c r="AD32" s="145" t="str">
        <f t="shared" ref="AD32:AD43" si="27">IF(D32=0,IF(E32=0,"","CHECK"),IF(E32=0,"CHECK",D32/E32))</f>
        <v/>
      </c>
      <c r="AE32" s="145" t="str">
        <f t="shared" ref="AE32:AE43" si="28">IF(F32=0,IF(G32=0,"","CHECK"),IF(G32=0,"CHECK",F32/G32))</f>
        <v/>
      </c>
      <c r="AF32" s="145" t="str">
        <f t="shared" ref="AF32:AF43" si="29">IF(H32=0,IF(I32=0,"","CHECK"),IF(I32=0,"CHECK",H32/I32))</f>
        <v/>
      </c>
      <c r="AG32" s="145" t="str">
        <f t="shared" ref="AG32:AG43" si="30">IF(J32=0,IF(K32=0,"","CHECK"),IF(K32=0,"CHECK",J32/K32))</f>
        <v/>
      </c>
      <c r="AH32" s="145" t="str">
        <f t="shared" ref="AH32:AH43" si="31">IF(L32=0,IF(M32=0,"","CHECK"),IF(M32=0,"CHECK",L32/M32))</f>
        <v/>
      </c>
      <c r="AI32" s="146" t="str">
        <f t="shared" ref="AI32:AI43" si="32">IF((B32+D32+F32+H32+J32+L32)=0,IF((C32+E32+G32+I32+K32+M32)=0,"","CHECK"),IF((C32+E32+G32+I32+K32+M32)=0,"CHECK",(B32+D32+F32+H32+J32+L32)/(C32+E32+G32+I32+K32+M32)))</f>
        <v/>
      </c>
      <c r="AJ32" s="6"/>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4" customHeight="1" x14ac:dyDescent="0.2">
      <c r="A33" s="88" t="s">
        <v>158</v>
      </c>
      <c r="B33" s="204">
        <f>B20+B7</f>
        <v>0</v>
      </c>
      <c r="C33" s="205">
        <f t="shared" si="18"/>
        <v>0</v>
      </c>
      <c r="D33" s="206">
        <f>D20+D7</f>
        <v>0</v>
      </c>
      <c r="E33" s="205">
        <f t="shared" si="19"/>
        <v>0</v>
      </c>
      <c r="F33" s="204">
        <f>F20+F7</f>
        <v>0</v>
      </c>
      <c r="G33" s="205">
        <f t="shared" si="20"/>
        <v>0</v>
      </c>
      <c r="H33" s="206">
        <f>H20+H7</f>
        <v>0</v>
      </c>
      <c r="I33" s="207">
        <f t="shared" si="21"/>
        <v>0</v>
      </c>
      <c r="J33" s="204">
        <f>J20+J7</f>
        <v>0</v>
      </c>
      <c r="K33" s="205">
        <f t="shared" si="22"/>
        <v>0</v>
      </c>
      <c r="L33" s="206">
        <f>L20+L7</f>
        <v>0</v>
      </c>
      <c r="M33" s="207">
        <f t="shared" si="23"/>
        <v>0</v>
      </c>
      <c r="N33" s="206">
        <f>N20+N7</f>
        <v>0</v>
      </c>
      <c r="O33" s="207">
        <f t="shared" si="24"/>
        <v>0</v>
      </c>
      <c r="P33" s="208">
        <f>P20+P7</f>
        <v>0</v>
      </c>
      <c r="Q33" s="207">
        <f t="shared" si="25"/>
        <v>0</v>
      </c>
      <c r="R33" s="6"/>
      <c r="S33" s="183" t="s">
        <v>144</v>
      </c>
      <c r="T33" s="143" t="str">
        <f>IF(('Form 2'!$C$23+'Form 2'!$H$23)=0,"",B33/('Form 2'!$C$23+'Form 2'!$H$23))</f>
        <v/>
      </c>
      <c r="U33" s="143" t="str">
        <f>IF(('Form 2'!$C$24+'Form 2'!$H$24)=0,"",D33/('Form 2'!$C$24+'Form 2'!$H$24))</f>
        <v/>
      </c>
      <c r="V33" s="143" t="str">
        <f>IF(('Form 2'!$C$25+'Form 2'!$H$25)=0,"",F33/('Form 2'!$C$25+'Form 2'!$H$25))</f>
        <v/>
      </c>
      <c r="W33" s="143" t="str">
        <f>IF(('Form 2'!$C$26+'Form 2'!$H$26)=0,"",H33/('Form 2'!$C$26+'Form 2'!$H$26))</f>
        <v/>
      </c>
      <c r="X33" s="143" t="str">
        <f>IF(('Form 2'!$C$27+'Form 2'!$H$27)=0,"",J33/('Form 2'!$C$27+'Form 2'!$H$27))</f>
        <v/>
      </c>
      <c r="Y33" s="143" t="str">
        <f>IF(('Form 2'!$C$28+'Form 2'!$H$28)=0,"",L33/('Form 2'!$C$28+'Form 2'!$H$28))</f>
        <v/>
      </c>
      <c r="Z33" s="144">
        <f>IF(('Form 2'!$C$29+'Form 2'!$H$29)=0,0,(B33+D33+F33+H33+J33+L33)/('Form 2'!$C$29+'Form 2'!$H$29))</f>
        <v>0</v>
      </c>
      <c r="AA33" s="6"/>
      <c r="AB33" s="183" t="s">
        <v>144</v>
      </c>
      <c r="AC33" s="145" t="str">
        <f t="shared" si="26"/>
        <v/>
      </c>
      <c r="AD33" s="145" t="str">
        <f t="shared" si="27"/>
        <v/>
      </c>
      <c r="AE33" s="145" t="str">
        <f t="shared" si="28"/>
        <v/>
      </c>
      <c r="AF33" s="145" t="str">
        <f t="shared" si="29"/>
        <v/>
      </c>
      <c r="AG33" s="145" t="str">
        <f t="shared" si="30"/>
        <v/>
      </c>
      <c r="AH33" s="145" t="str">
        <f t="shared" si="31"/>
        <v/>
      </c>
      <c r="AI33" s="146" t="str">
        <f t="shared" si="32"/>
        <v/>
      </c>
      <c r="AJ33" s="6"/>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4" customHeight="1" x14ac:dyDescent="0.2">
      <c r="A34" s="88" t="s">
        <v>159</v>
      </c>
      <c r="B34" s="204">
        <f>B21+B8</f>
        <v>0</v>
      </c>
      <c r="C34" s="205">
        <f t="shared" si="18"/>
        <v>0</v>
      </c>
      <c r="D34" s="206">
        <f>D21+D8</f>
        <v>0</v>
      </c>
      <c r="E34" s="205">
        <f t="shared" si="19"/>
        <v>0</v>
      </c>
      <c r="F34" s="204">
        <f>F21+F8</f>
        <v>0</v>
      </c>
      <c r="G34" s="205">
        <f t="shared" si="20"/>
        <v>0</v>
      </c>
      <c r="H34" s="206">
        <f>H21+H8</f>
        <v>0</v>
      </c>
      <c r="I34" s="207">
        <f t="shared" si="21"/>
        <v>0</v>
      </c>
      <c r="J34" s="204">
        <f>J21+J8</f>
        <v>0</v>
      </c>
      <c r="K34" s="205">
        <f t="shared" si="22"/>
        <v>0</v>
      </c>
      <c r="L34" s="206">
        <f>L21+L8</f>
        <v>0</v>
      </c>
      <c r="M34" s="207">
        <f t="shared" si="23"/>
        <v>0</v>
      </c>
      <c r="N34" s="206">
        <f>N21+N8</f>
        <v>0</v>
      </c>
      <c r="O34" s="207">
        <f t="shared" si="24"/>
        <v>0</v>
      </c>
      <c r="P34" s="208">
        <f>P21+P8</f>
        <v>0</v>
      </c>
      <c r="Q34" s="207">
        <f t="shared" si="25"/>
        <v>0</v>
      </c>
      <c r="R34" s="6"/>
      <c r="S34" s="183" t="s">
        <v>145</v>
      </c>
      <c r="T34" s="143" t="str">
        <f>IF(('Form 2'!$C$23+'Form 2'!$H$23)=0,"",B34/('Form 2'!$C$23+'Form 2'!$H$23))</f>
        <v/>
      </c>
      <c r="U34" s="143" t="str">
        <f>IF(('Form 2'!$C$24+'Form 2'!$H$24)=0,"",D34/('Form 2'!$C$24+'Form 2'!$H$24))</f>
        <v/>
      </c>
      <c r="V34" s="143" t="str">
        <f>IF(('Form 2'!$C$25+'Form 2'!$H$25)=0,"",F34/('Form 2'!$C$25+'Form 2'!$H$25))</f>
        <v/>
      </c>
      <c r="W34" s="143" t="str">
        <f>IF(('Form 2'!$C$26+'Form 2'!$H$26)=0,"",H34/('Form 2'!$C$26+'Form 2'!$H$26))</f>
        <v/>
      </c>
      <c r="X34" s="143" t="str">
        <f>IF(('Form 2'!$C$27+'Form 2'!$H$27)=0,"",J34/('Form 2'!$C$27+'Form 2'!$H$27))</f>
        <v/>
      </c>
      <c r="Y34" s="143" t="str">
        <f>IF(('Form 2'!$C$28+'Form 2'!$H$28)=0,"",L34/('Form 2'!$C$28+'Form 2'!$H$28))</f>
        <v/>
      </c>
      <c r="Z34" s="144">
        <f>IF(('Form 2'!$C$29+'Form 2'!$H$29)=0,0,(B34+D34+F34+H34+J34+L34)/('Form 2'!$C$29+'Form 2'!$H$29))</f>
        <v>0</v>
      </c>
      <c r="AA34" s="6"/>
      <c r="AB34" s="183" t="s">
        <v>145</v>
      </c>
      <c r="AC34" s="145" t="str">
        <f t="shared" si="26"/>
        <v/>
      </c>
      <c r="AD34" s="145" t="str">
        <f t="shared" si="27"/>
        <v/>
      </c>
      <c r="AE34" s="145" t="str">
        <f t="shared" si="28"/>
        <v/>
      </c>
      <c r="AF34" s="145" t="str">
        <f t="shared" si="29"/>
        <v/>
      </c>
      <c r="AG34" s="145" t="str">
        <f t="shared" si="30"/>
        <v/>
      </c>
      <c r="AH34" s="145" t="str">
        <f t="shared" si="31"/>
        <v/>
      </c>
      <c r="AI34" s="146" t="str">
        <f t="shared" si="32"/>
        <v/>
      </c>
      <c r="AJ34" s="6"/>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24" customHeight="1" x14ac:dyDescent="0.2">
      <c r="A35" s="153" t="s">
        <v>146</v>
      </c>
      <c r="B35" s="209">
        <f>B22+B9</f>
        <v>0</v>
      </c>
      <c r="C35" s="205">
        <f t="shared" si="18"/>
        <v>0</v>
      </c>
      <c r="D35" s="206">
        <f>D22+D9</f>
        <v>0</v>
      </c>
      <c r="E35" s="205">
        <f t="shared" si="19"/>
        <v>0</v>
      </c>
      <c r="F35" s="204">
        <f>F22+F9</f>
        <v>0</v>
      </c>
      <c r="G35" s="205">
        <f t="shared" si="20"/>
        <v>0</v>
      </c>
      <c r="H35" s="206">
        <f>H22+H9</f>
        <v>0</v>
      </c>
      <c r="I35" s="207">
        <f t="shared" si="21"/>
        <v>0</v>
      </c>
      <c r="J35" s="204">
        <f>J22+J9</f>
        <v>0</v>
      </c>
      <c r="K35" s="205">
        <f t="shared" si="22"/>
        <v>0</v>
      </c>
      <c r="L35" s="206">
        <f>L22+L9</f>
        <v>0</v>
      </c>
      <c r="M35" s="207">
        <f t="shared" si="23"/>
        <v>0</v>
      </c>
      <c r="N35" s="206">
        <f>N22+N9</f>
        <v>0</v>
      </c>
      <c r="O35" s="207">
        <f t="shared" si="24"/>
        <v>0</v>
      </c>
      <c r="P35" s="208">
        <f>P22+P9</f>
        <v>0</v>
      </c>
      <c r="Q35" s="207">
        <f t="shared" si="25"/>
        <v>0</v>
      </c>
      <c r="R35" s="6"/>
      <c r="S35" s="186" t="s">
        <v>147</v>
      </c>
      <c r="T35" s="143" t="str">
        <f>IF(('Form 2'!$C$23+'Form 2'!$H$23)=0,"",B35/('Form 2'!$C$23+'Form 2'!$H$23))</f>
        <v/>
      </c>
      <c r="U35" s="143" t="str">
        <f>IF(('Form 2'!$C$24+'Form 2'!$H$24)=0,"",D35/('Form 2'!$C$24+'Form 2'!$H$24))</f>
        <v/>
      </c>
      <c r="V35" s="143" t="str">
        <f>IF(('Form 2'!$C$25+'Form 2'!$H$25)=0,"",F35/('Form 2'!$C$25+'Form 2'!$H$25))</f>
        <v/>
      </c>
      <c r="W35" s="143" t="str">
        <f>IF(('Form 2'!$C$26+'Form 2'!$H$26)=0,"",H35/('Form 2'!$C$26+'Form 2'!$H$26))</f>
        <v/>
      </c>
      <c r="X35" s="143" t="str">
        <f>IF(('Form 2'!$C$27+'Form 2'!$H$27)=0,"",J35/('Form 2'!$C$27+'Form 2'!$H$27))</f>
        <v/>
      </c>
      <c r="Y35" s="143" t="str">
        <f>IF(('Form 2'!$C$28+'Form 2'!$H$28)=0,"",L35/('Form 2'!$C$28+'Form 2'!$H$28))</f>
        <v/>
      </c>
      <c r="Z35" s="144">
        <f>IF(('Form 2'!$C$29+'Form 2'!$H$29)=0,0,(B35+D35+F35+H35+J35+L35)/('Form 2'!$C$29+'Form 2'!$H$29))</f>
        <v>0</v>
      </c>
      <c r="AA35" s="6"/>
      <c r="AB35" s="187" t="s">
        <v>147</v>
      </c>
      <c r="AC35" s="145" t="str">
        <f t="shared" si="26"/>
        <v/>
      </c>
      <c r="AD35" s="145" t="str">
        <f t="shared" si="27"/>
        <v/>
      </c>
      <c r="AE35" s="145" t="str">
        <f t="shared" si="28"/>
        <v/>
      </c>
      <c r="AF35" s="145" t="str">
        <f t="shared" si="29"/>
        <v/>
      </c>
      <c r="AG35" s="145" t="str">
        <f t="shared" si="30"/>
        <v/>
      </c>
      <c r="AH35" s="145" t="str">
        <f t="shared" si="31"/>
        <v/>
      </c>
      <c r="AI35" s="146" t="str">
        <f t="shared" si="32"/>
        <v/>
      </c>
      <c r="AJ35" s="6"/>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4" customHeight="1" x14ac:dyDescent="0.2">
      <c r="A36" s="88" t="s">
        <v>160</v>
      </c>
      <c r="B36" s="204">
        <f>B23+B10</f>
        <v>0</v>
      </c>
      <c r="C36" s="205">
        <f t="shared" si="18"/>
        <v>0</v>
      </c>
      <c r="D36" s="209">
        <f>D23+D10</f>
        <v>0</v>
      </c>
      <c r="E36" s="205">
        <f t="shared" si="19"/>
        <v>0</v>
      </c>
      <c r="F36" s="204">
        <f>F23+F10</f>
        <v>0</v>
      </c>
      <c r="G36" s="205">
        <f t="shared" si="20"/>
        <v>0</v>
      </c>
      <c r="H36" s="209">
        <f>H23+H10</f>
        <v>0</v>
      </c>
      <c r="I36" s="207">
        <f t="shared" si="21"/>
        <v>0</v>
      </c>
      <c r="J36" s="204">
        <f>J23+J10</f>
        <v>0</v>
      </c>
      <c r="K36" s="205">
        <f t="shared" si="22"/>
        <v>0</v>
      </c>
      <c r="L36" s="209">
        <f>L23+L10</f>
        <v>0</v>
      </c>
      <c r="M36" s="207">
        <f t="shared" si="23"/>
        <v>0</v>
      </c>
      <c r="N36" s="209">
        <f>N23+N10</f>
        <v>0</v>
      </c>
      <c r="O36" s="207">
        <f t="shared" si="24"/>
        <v>0</v>
      </c>
      <c r="P36" s="208">
        <f>P23+P10</f>
        <v>0</v>
      </c>
      <c r="Q36" s="207">
        <f t="shared" si="25"/>
        <v>0</v>
      </c>
      <c r="R36" s="6"/>
      <c r="S36" s="183" t="s">
        <v>148</v>
      </c>
      <c r="T36" s="143" t="str">
        <f>IF(('Form 2'!$C$23+'Form 2'!$H$23)=0,"",B36/('Form 2'!$C$23+'Form 2'!$H$23))</f>
        <v/>
      </c>
      <c r="U36" s="143" t="str">
        <f>IF(('Form 2'!$C$24+'Form 2'!$H$24)=0,"",D36/('Form 2'!$C$24+'Form 2'!$H$24))</f>
        <v/>
      </c>
      <c r="V36" s="143" t="str">
        <f>IF(('Form 2'!$C$25+'Form 2'!$H$25)=0,"",F36/('Form 2'!$C$25+'Form 2'!$H$25))</f>
        <v/>
      </c>
      <c r="W36" s="143" t="str">
        <f>IF(('Form 2'!$C$26+'Form 2'!$H$26)=0,"",H36/('Form 2'!$C$26+'Form 2'!$H$26))</f>
        <v/>
      </c>
      <c r="X36" s="143" t="str">
        <f>IF(('Form 2'!$C$27+'Form 2'!$H$27)=0,"",J36/('Form 2'!$C$27+'Form 2'!$H$27))</f>
        <v/>
      </c>
      <c r="Y36" s="143" t="str">
        <f>IF(('Form 2'!$C$28+'Form 2'!$H$28)=0,"",L36/('Form 2'!$C$28+'Form 2'!$H$28))</f>
        <v/>
      </c>
      <c r="Z36" s="144">
        <f>IF(('Form 2'!$C$29+'Form 2'!$H$29)=0,0,(B36+D36+F36+H36+J36+L36)/('Form 2'!$C$29+'Form 2'!$H$29))</f>
        <v>0</v>
      </c>
      <c r="AA36" s="6"/>
      <c r="AB36" s="183" t="s">
        <v>148</v>
      </c>
      <c r="AC36" s="145" t="str">
        <f t="shared" si="26"/>
        <v/>
      </c>
      <c r="AD36" s="145" t="str">
        <f t="shared" si="27"/>
        <v/>
      </c>
      <c r="AE36" s="145" t="str">
        <f t="shared" si="28"/>
        <v/>
      </c>
      <c r="AF36" s="145" t="str">
        <f t="shared" si="29"/>
        <v/>
      </c>
      <c r="AG36" s="145" t="str">
        <f t="shared" si="30"/>
        <v/>
      </c>
      <c r="AH36" s="145" t="str">
        <f t="shared" si="31"/>
        <v/>
      </c>
      <c r="AI36" s="146" t="str">
        <f t="shared" si="32"/>
        <v/>
      </c>
      <c r="AJ36" s="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4" customHeight="1" x14ac:dyDescent="0.2">
      <c r="A37" s="88" t="s">
        <v>161</v>
      </c>
      <c r="B37" s="210">
        <f>B24+B11</f>
        <v>0</v>
      </c>
      <c r="C37" s="211">
        <f t="shared" si="18"/>
        <v>0</v>
      </c>
      <c r="D37" s="212">
        <f>D24+D11</f>
        <v>0</v>
      </c>
      <c r="E37" s="205">
        <f t="shared" si="19"/>
        <v>0</v>
      </c>
      <c r="F37" s="210">
        <f>F24+F11</f>
        <v>0</v>
      </c>
      <c r="G37" s="211">
        <f t="shared" si="20"/>
        <v>0</v>
      </c>
      <c r="H37" s="212">
        <f>H24+H11</f>
        <v>0</v>
      </c>
      <c r="I37" s="213">
        <f t="shared" si="21"/>
        <v>0</v>
      </c>
      <c r="J37" s="210">
        <f>J24+J11</f>
        <v>0</v>
      </c>
      <c r="K37" s="211">
        <f t="shared" si="22"/>
        <v>0</v>
      </c>
      <c r="L37" s="212">
        <f>L24+L11</f>
        <v>0</v>
      </c>
      <c r="M37" s="213">
        <f t="shared" si="23"/>
        <v>0</v>
      </c>
      <c r="N37" s="212">
        <f>N24+N11</f>
        <v>0</v>
      </c>
      <c r="O37" s="213">
        <f t="shared" si="24"/>
        <v>0</v>
      </c>
      <c r="P37" s="214">
        <f>P24+P11</f>
        <v>0</v>
      </c>
      <c r="Q37" s="213">
        <f t="shared" si="25"/>
        <v>0</v>
      </c>
      <c r="R37" s="6"/>
      <c r="S37" s="183" t="s">
        <v>149</v>
      </c>
      <c r="T37" s="143" t="str">
        <f>IF(('Form 2'!$C$23+'Form 2'!$H$23)=0,"",B37/('Form 2'!$C$23+'Form 2'!$H$23))</f>
        <v/>
      </c>
      <c r="U37" s="143" t="str">
        <f>IF(('Form 2'!$C$24+'Form 2'!$H$24)=0,"",D37/('Form 2'!$C$24+'Form 2'!$H$24))</f>
        <v/>
      </c>
      <c r="V37" s="143" t="str">
        <f>IF(('Form 2'!$C$25+'Form 2'!$H$25)=0,"",F37/('Form 2'!$C$25+'Form 2'!$H$25))</f>
        <v/>
      </c>
      <c r="W37" s="143" t="str">
        <f>IF(('Form 2'!$C$26+'Form 2'!$H$26)=0,"",H37/('Form 2'!$C$26+'Form 2'!$H$26))</f>
        <v/>
      </c>
      <c r="X37" s="143" t="str">
        <f>IF(('Form 2'!$C$27+'Form 2'!$H$27)=0,"",J37/('Form 2'!$C$27+'Form 2'!$H$27))</f>
        <v/>
      </c>
      <c r="Y37" s="143" t="str">
        <f>IF(('Form 2'!$C$28+'Form 2'!$H$28)=0,"",L37/('Form 2'!$C$28+'Form 2'!$H$28))</f>
        <v/>
      </c>
      <c r="Z37" s="144">
        <f>IF(('Form 2'!$C$29+'Form 2'!$H$29)=0,0,(B37+D37+F37+H37+J37+L37)/('Form 2'!$C$29+'Form 2'!$H$29))</f>
        <v>0</v>
      </c>
      <c r="AA37" s="6"/>
      <c r="AB37" s="183" t="s">
        <v>149</v>
      </c>
      <c r="AC37" s="145" t="str">
        <f t="shared" si="26"/>
        <v/>
      </c>
      <c r="AD37" s="145" t="str">
        <f t="shared" si="27"/>
        <v/>
      </c>
      <c r="AE37" s="145" t="str">
        <f t="shared" si="28"/>
        <v/>
      </c>
      <c r="AF37" s="145" t="str">
        <f t="shared" si="29"/>
        <v/>
      </c>
      <c r="AG37" s="145" t="str">
        <f t="shared" si="30"/>
        <v/>
      </c>
      <c r="AH37" s="145" t="str">
        <f t="shared" si="31"/>
        <v/>
      </c>
      <c r="AI37" s="146" t="str">
        <f t="shared" si="32"/>
        <v/>
      </c>
      <c r="AJ37" s="6"/>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4" customHeight="1" x14ac:dyDescent="0.2">
      <c r="A38" s="88" t="s">
        <v>150</v>
      </c>
      <c r="B38" s="204">
        <f>(B12+(B25*'Form 1'!K31))</f>
        <v>0</v>
      </c>
      <c r="C38" s="205">
        <f t="shared" si="18"/>
        <v>0</v>
      </c>
      <c r="D38" s="206">
        <f>(D12+(D25*'Form 1'!K31))</f>
        <v>0</v>
      </c>
      <c r="E38" s="205">
        <f t="shared" si="19"/>
        <v>0</v>
      </c>
      <c r="F38" s="204">
        <f>(F12+(F25*'Form 1'!K31))</f>
        <v>0</v>
      </c>
      <c r="G38" s="205">
        <f t="shared" si="20"/>
        <v>0</v>
      </c>
      <c r="H38" s="206">
        <f>(H12+(H25*'Form 1'!K31))</f>
        <v>0</v>
      </c>
      <c r="I38" s="207">
        <f t="shared" si="21"/>
        <v>0</v>
      </c>
      <c r="J38" s="204">
        <f>(J12+(J25*'Form 1'!K31))</f>
        <v>0</v>
      </c>
      <c r="K38" s="205">
        <f t="shared" si="22"/>
        <v>0</v>
      </c>
      <c r="L38" s="206">
        <f>(L12+(L25*'Form 1'!K31))</f>
        <v>0</v>
      </c>
      <c r="M38" s="207">
        <f t="shared" si="23"/>
        <v>0</v>
      </c>
      <c r="N38" s="206">
        <f>(N12+(N25*'Form 1'!K31))</f>
        <v>0</v>
      </c>
      <c r="O38" s="207">
        <f t="shared" si="24"/>
        <v>0</v>
      </c>
      <c r="P38" s="208">
        <f>(P12+(P25*'Form 1'!K31))</f>
        <v>0</v>
      </c>
      <c r="Q38" s="207">
        <f t="shared" si="25"/>
        <v>0</v>
      </c>
      <c r="R38" s="6"/>
      <c r="S38" s="183" t="s">
        <v>150</v>
      </c>
      <c r="T38" s="143" t="str">
        <f>IF(('Form 2'!$C$23+'Form 2'!$H$23)=0,"",B38/('Form 2'!$C$23+'Form 2'!$H$23))</f>
        <v/>
      </c>
      <c r="U38" s="143" t="str">
        <f>IF(('Form 2'!$C$24+'Form 2'!$H$24)=0,"",D38/('Form 2'!$C$24+'Form 2'!$H$24))</f>
        <v/>
      </c>
      <c r="V38" s="143" t="str">
        <f>IF(('Form 2'!$C$25+'Form 2'!$H$25)=0,"",F38/('Form 2'!$C$25+'Form 2'!$H$25))</f>
        <v/>
      </c>
      <c r="W38" s="143" t="str">
        <f>IF(('Form 2'!$C$26+'Form 2'!$H$26)=0,"",H38/('Form 2'!$C$26+'Form 2'!$H$26))</f>
        <v/>
      </c>
      <c r="X38" s="143" t="str">
        <f>IF(('Form 2'!$C$27+'Form 2'!$H$27)=0,"",J38/('Form 2'!$C$27+'Form 2'!$H$27))</f>
        <v/>
      </c>
      <c r="Y38" s="143" t="str">
        <f>IF(('Form 2'!$C$28+'Form 2'!$H$28)=0,"",L38/('Form 2'!$C$28+'Form 2'!$H$28))</f>
        <v/>
      </c>
      <c r="Z38" s="144">
        <f>IF(('Form 2'!$C$29+'Form 2'!$H$29)=0,0,(B38+D38+F38+H38+J38+L38)/('Form 2'!$C$29+'Form 2'!$H$29))</f>
        <v>0</v>
      </c>
      <c r="AA38" s="6"/>
      <c r="AB38" s="183" t="s">
        <v>150</v>
      </c>
      <c r="AC38" s="145" t="str">
        <f t="shared" si="26"/>
        <v/>
      </c>
      <c r="AD38" s="145" t="str">
        <f t="shared" si="27"/>
        <v/>
      </c>
      <c r="AE38" s="145" t="str">
        <f t="shared" si="28"/>
        <v/>
      </c>
      <c r="AF38" s="145" t="str">
        <f t="shared" si="29"/>
        <v/>
      </c>
      <c r="AG38" s="145" t="str">
        <f t="shared" si="30"/>
        <v/>
      </c>
      <c r="AH38" s="145" t="str">
        <f t="shared" si="31"/>
        <v/>
      </c>
      <c r="AI38" s="146" t="str">
        <f t="shared" si="32"/>
        <v/>
      </c>
      <c r="AJ38" s="6"/>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4" customHeight="1" x14ac:dyDescent="0.2">
      <c r="A39" s="88" t="s">
        <v>162</v>
      </c>
      <c r="B39" s="204">
        <f>B26+B13</f>
        <v>0</v>
      </c>
      <c r="C39" s="205">
        <f t="shared" si="18"/>
        <v>0</v>
      </c>
      <c r="D39" s="206">
        <f>D26+D13</f>
        <v>0</v>
      </c>
      <c r="E39" s="205">
        <f t="shared" si="19"/>
        <v>0</v>
      </c>
      <c r="F39" s="204">
        <f>F26+F13</f>
        <v>0</v>
      </c>
      <c r="G39" s="205">
        <f t="shared" si="20"/>
        <v>0</v>
      </c>
      <c r="H39" s="206">
        <f>H26+H13</f>
        <v>0</v>
      </c>
      <c r="I39" s="207">
        <f t="shared" si="21"/>
        <v>0</v>
      </c>
      <c r="J39" s="204">
        <f>J26+J13</f>
        <v>0</v>
      </c>
      <c r="K39" s="205">
        <f t="shared" si="22"/>
        <v>0</v>
      </c>
      <c r="L39" s="206">
        <f>L26+L13</f>
        <v>0</v>
      </c>
      <c r="M39" s="207">
        <f t="shared" si="23"/>
        <v>0</v>
      </c>
      <c r="N39" s="206">
        <f>N26+N13</f>
        <v>0</v>
      </c>
      <c r="O39" s="207">
        <f t="shared" si="24"/>
        <v>0</v>
      </c>
      <c r="P39" s="208">
        <f>P26+P13</f>
        <v>0</v>
      </c>
      <c r="Q39" s="207">
        <f t="shared" si="25"/>
        <v>0</v>
      </c>
      <c r="R39" s="6"/>
      <c r="S39" s="183" t="s">
        <v>151</v>
      </c>
      <c r="T39" s="143" t="str">
        <f>IF(('Form 2'!$C$23+'Form 2'!$H$23)=0,"",B39/('Form 2'!$C$23+'Form 2'!$H$23))</f>
        <v/>
      </c>
      <c r="U39" s="143" t="str">
        <f>IF(('Form 2'!$C$24+'Form 2'!$H$24)=0,"",D39/('Form 2'!$C$24+'Form 2'!$H$24))</f>
        <v/>
      </c>
      <c r="V39" s="143" t="str">
        <f>IF(('Form 2'!$C$25+'Form 2'!$H$25)=0,"",F39/('Form 2'!$C$25+'Form 2'!$H$25))</f>
        <v/>
      </c>
      <c r="W39" s="143" t="str">
        <f>IF(('Form 2'!$C$26+'Form 2'!$H$26)=0,"",H39/('Form 2'!$C$26+'Form 2'!$H$26))</f>
        <v/>
      </c>
      <c r="X39" s="143" t="str">
        <f>IF(('Form 2'!$C$27+'Form 2'!$H$27)=0,"",J39/('Form 2'!$C$27+'Form 2'!$H$27))</f>
        <v/>
      </c>
      <c r="Y39" s="143" t="str">
        <f>IF(('Form 2'!$C$28+'Form 2'!$H$28)=0,"",L39/('Form 2'!$C$28+'Form 2'!$H$28))</f>
        <v/>
      </c>
      <c r="Z39" s="144">
        <f>IF(('Form 2'!$C$29+'Form 2'!$H$29)=0,0,(B39+D39+F39+H39+J39+L39)/('Form 2'!$C$29+'Form 2'!$H$29))</f>
        <v>0</v>
      </c>
      <c r="AA39" s="6"/>
      <c r="AB39" s="183" t="s">
        <v>151</v>
      </c>
      <c r="AC39" s="145" t="str">
        <f t="shared" si="26"/>
        <v/>
      </c>
      <c r="AD39" s="145" t="str">
        <f t="shared" si="27"/>
        <v/>
      </c>
      <c r="AE39" s="145" t="str">
        <f t="shared" si="28"/>
        <v/>
      </c>
      <c r="AF39" s="145" t="str">
        <f t="shared" si="29"/>
        <v/>
      </c>
      <c r="AG39" s="145" t="str">
        <f t="shared" si="30"/>
        <v/>
      </c>
      <c r="AH39" s="145" t="str">
        <f t="shared" si="31"/>
        <v/>
      </c>
      <c r="AI39" s="146" t="str">
        <f t="shared" si="32"/>
        <v/>
      </c>
      <c r="AJ39" s="6"/>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x14ac:dyDescent="0.2">
      <c r="A40" s="88" t="s">
        <v>152</v>
      </c>
      <c r="B40" s="210">
        <f>(B14+(B27*'Form 1'!K31))</f>
        <v>0</v>
      </c>
      <c r="C40" s="211">
        <f t="shared" si="18"/>
        <v>0</v>
      </c>
      <c r="D40" s="212">
        <f>(D14+(D27*'Form 1'!K31))</f>
        <v>0</v>
      </c>
      <c r="E40" s="205">
        <f t="shared" si="19"/>
        <v>0</v>
      </c>
      <c r="F40" s="210">
        <f>(F14+(F27*'Form 1'!K31))</f>
        <v>0</v>
      </c>
      <c r="G40" s="211">
        <f t="shared" si="20"/>
        <v>0</v>
      </c>
      <c r="H40" s="212">
        <f>(H14+(H27*'Form 1'!K31))</f>
        <v>0</v>
      </c>
      <c r="I40" s="213">
        <f t="shared" si="21"/>
        <v>0</v>
      </c>
      <c r="J40" s="210">
        <f>(J14+(J27*'Form 1'!K31))</f>
        <v>0</v>
      </c>
      <c r="K40" s="211">
        <f t="shared" si="22"/>
        <v>0</v>
      </c>
      <c r="L40" s="212">
        <f>(L14+(L27*'Form 1'!K31))</f>
        <v>0</v>
      </c>
      <c r="M40" s="213">
        <f t="shared" si="23"/>
        <v>0</v>
      </c>
      <c r="N40" s="212">
        <f>(N14+(N27*'Form 1'!K31))</f>
        <v>0</v>
      </c>
      <c r="O40" s="213">
        <f t="shared" si="24"/>
        <v>0</v>
      </c>
      <c r="P40" s="214">
        <f>(P14+(P27*'Form 1'!K31))</f>
        <v>0</v>
      </c>
      <c r="Q40" s="213">
        <f t="shared" si="25"/>
        <v>0</v>
      </c>
      <c r="R40" s="6"/>
      <c r="S40" s="183" t="s">
        <v>152</v>
      </c>
      <c r="T40" s="143" t="str">
        <f>IF(('Form 2'!$C$23+'Form 2'!$H$23)=0,"",B40/('Form 2'!$C$23+'Form 2'!$H$23))</f>
        <v/>
      </c>
      <c r="U40" s="143" t="str">
        <f>IF(('Form 2'!$C$24+'Form 2'!$H$24)=0,"",D40/('Form 2'!$C$24+'Form 2'!$H$24))</f>
        <v/>
      </c>
      <c r="V40" s="143" t="str">
        <f>IF(('Form 2'!$C$25+'Form 2'!$H$25)=0,"",F40/('Form 2'!$C$25+'Form 2'!$H$25))</f>
        <v/>
      </c>
      <c r="W40" s="143" t="str">
        <f>IF(('Form 2'!$C$26+'Form 2'!$H$26)=0,"",H40/('Form 2'!$C$26+'Form 2'!$H$26))</f>
        <v/>
      </c>
      <c r="X40" s="143" t="str">
        <f>IF(('Form 2'!$C$27+'Form 2'!$H$27)=0,"",J40/('Form 2'!$C$27+'Form 2'!$H$27))</f>
        <v/>
      </c>
      <c r="Y40" s="143" t="str">
        <f>IF(('Form 2'!$C$28+'Form 2'!$H$28)=0,"",L40/('Form 2'!$C$28+'Form 2'!$H$28))</f>
        <v/>
      </c>
      <c r="Z40" s="144">
        <f>IF(('Form 2'!$C$29+'Form 2'!$H$29)=0,0,(B40+D40+F40+H40+J40+L40)/('Form 2'!$C$29+'Form 2'!$H$29))</f>
        <v>0</v>
      </c>
      <c r="AA40" s="6"/>
      <c r="AB40" s="183" t="s">
        <v>152</v>
      </c>
      <c r="AC40" s="145" t="str">
        <f t="shared" si="26"/>
        <v/>
      </c>
      <c r="AD40" s="145" t="str">
        <f t="shared" si="27"/>
        <v/>
      </c>
      <c r="AE40" s="145" t="str">
        <f t="shared" si="28"/>
        <v/>
      </c>
      <c r="AF40" s="145" t="str">
        <f t="shared" si="29"/>
        <v/>
      </c>
      <c r="AG40" s="145" t="str">
        <f t="shared" si="30"/>
        <v/>
      </c>
      <c r="AH40" s="145" t="str">
        <f t="shared" si="31"/>
        <v/>
      </c>
      <c r="AI40" s="146" t="str">
        <f t="shared" si="32"/>
        <v/>
      </c>
      <c r="AJ40" s="6"/>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x14ac:dyDescent="0.2">
      <c r="A41" s="88" t="s">
        <v>153</v>
      </c>
      <c r="B41" s="204">
        <f>(B15+(B28*'Form 1'!K31))</f>
        <v>0</v>
      </c>
      <c r="C41" s="205">
        <f t="shared" si="18"/>
        <v>0</v>
      </c>
      <c r="D41" s="206">
        <f>(D15+(D28*'Form 1'!K31))</f>
        <v>0</v>
      </c>
      <c r="E41" s="205">
        <f t="shared" si="19"/>
        <v>0</v>
      </c>
      <c r="F41" s="204">
        <f>(F15+(F28*'Form 1'!K31))</f>
        <v>0</v>
      </c>
      <c r="G41" s="205">
        <f t="shared" si="20"/>
        <v>0</v>
      </c>
      <c r="H41" s="206">
        <f>(H15+(H28*'Form 1'!K31))</f>
        <v>0</v>
      </c>
      <c r="I41" s="207">
        <f t="shared" si="21"/>
        <v>0</v>
      </c>
      <c r="J41" s="204">
        <f>(J15+(J28*'Form 1'!K31))</f>
        <v>0</v>
      </c>
      <c r="K41" s="205">
        <f t="shared" si="22"/>
        <v>0</v>
      </c>
      <c r="L41" s="206">
        <f>(L15+(L28*'Form 1'!K31))</f>
        <v>0</v>
      </c>
      <c r="M41" s="207">
        <f t="shared" si="23"/>
        <v>0</v>
      </c>
      <c r="N41" s="206">
        <f>(N15+(N28*'Form 1'!K31))</f>
        <v>0</v>
      </c>
      <c r="O41" s="207">
        <f t="shared" si="24"/>
        <v>0</v>
      </c>
      <c r="P41" s="208">
        <f>(P15+(P28*'Form 1'!K31))</f>
        <v>0</v>
      </c>
      <c r="Q41" s="207">
        <f t="shared" si="25"/>
        <v>0</v>
      </c>
      <c r="R41" s="6"/>
      <c r="S41" s="183" t="s">
        <v>153</v>
      </c>
      <c r="T41" s="143" t="str">
        <f>IF(('Form 2'!$C$23+'Form 2'!$H$23)=0,"",B41/('Form 2'!$C$23+'Form 2'!$H$23))</f>
        <v/>
      </c>
      <c r="U41" s="143" t="str">
        <f>IF(('Form 2'!$C$24+'Form 2'!$H$24)=0,"",D41/('Form 2'!$C$24+'Form 2'!$H$24))</f>
        <v/>
      </c>
      <c r="V41" s="143" t="str">
        <f>IF(('Form 2'!$C$25+'Form 2'!$H$25)=0,"",F41/('Form 2'!$C$25+'Form 2'!$H$25))</f>
        <v/>
      </c>
      <c r="W41" s="143" t="str">
        <f>IF(('Form 2'!$C$26+'Form 2'!$H$26)=0,"",H41/('Form 2'!$C$26+'Form 2'!$H$26))</f>
        <v/>
      </c>
      <c r="X41" s="143" t="str">
        <f>IF(('Form 2'!$C$27+'Form 2'!$H$27)=0,"",J41/('Form 2'!$C$27+'Form 2'!$H$27))</f>
        <v/>
      </c>
      <c r="Y41" s="143" t="str">
        <f>IF(('Form 2'!$C$28+'Form 2'!$H$28)=0,"",L41/('Form 2'!$C$28+'Form 2'!$H$28))</f>
        <v/>
      </c>
      <c r="Z41" s="144">
        <f>IF(('Form 2'!$C$29+'Form 2'!$H$29)=0,0,(B41+D41+F41+H41+J41+L41)/('Form 2'!$C$29+'Form 2'!$H$29))</f>
        <v>0</v>
      </c>
      <c r="AA41" s="6"/>
      <c r="AB41" s="183" t="s">
        <v>153</v>
      </c>
      <c r="AC41" s="145" t="str">
        <f t="shared" si="26"/>
        <v/>
      </c>
      <c r="AD41" s="145" t="str">
        <f t="shared" si="27"/>
        <v/>
      </c>
      <c r="AE41" s="145" t="str">
        <f t="shared" si="28"/>
        <v/>
      </c>
      <c r="AF41" s="145" t="str">
        <f t="shared" si="29"/>
        <v/>
      </c>
      <c r="AG41" s="145" t="str">
        <f t="shared" si="30"/>
        <v/>
      </c>
      <c r="AH41" s="145" t="str">
        <f t="shared" si="31"/>
        <v/>
      </c>
      <c r="AI41" s="146" t="str">
        <f t="shared" si="32"/>
        <v/>
      </c>
      <c r="AJ41" s="6"/>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x14ac:dyDescent="0.2">
      <c r="A42" s="215" t="s">
        <v>154</v>
      </c>
      <c r="B42" s="216">
        <f>B29+B16</f>
        <v>0</v>
      </c>
      <c r="C42" s="211">
        <f t="shared" si="18"/>
        <v>0</v>
      </c>
      <c r="D42" s="217">
        <f>D29+D16</f>
        <v>0</v>
      </c>
      <c r="E42" s="218">
        <f t="shared" si="19"/>
        <v>0</v>
      </c>
      <c r="F42" s="216">
        <f>F29+F16</f>
        <v>0</v>
      </c>
      <c r="G42" s="211">
        <f t="shared" si="20"/>
        <v>0</v>
      </c>
      <c r="H42" s="217">
        <f>H29+H16</f>
        <v>0</v>
      </c>
      <c r="I42" s="213">
        <f t="shared" si="21"/>
        <v>0</v>
      </c>
      <c r="J42" s="216">
        <f>J29+J16</f>
        <v>0</v>
      </c>
      <c r="K42" s="211">
        <f t="shared" si="22"/>
        <v>0</v>
      </c>
      <c r="L42" s="217">
        <f>L29+L16</f>
        <v>0</v>
      </c>
      <c r="M42" s="213">
        <f t="shared" si="23"/>
        <v>0</v>
      </c>
      <c r="N42" s="217">
        <f>N29+N16</f>
        <v>0</v>
      </c>
      <c r="O42" s="213">
        <f t="shared" si="24"/>
        <v>0</v>
      </c>
      <c r="P42" s="219">
        <f>P29+P16</f>
        <v>0</v>
      </c>
      <c r="Q42" s="213">
        <f t="shared" si="25"/>
        <v>0</v>
      </c>
      <c r="R42" s="6"/>
      <c r="S42" s="183" t="s">
        <v>154</v>
      </c>
      <c r="T42" s="143" t="str">
        <f>IF(('Form 2'!$C$23+'Form 2'!$H$23)=0,"",B42/('Form 2'!$C$23+'Form 2'!$H$23))</f>
        <v/>
      </c>
      <c r="U42" s="143" t="str">
        <f>IF(('Form 2'!$C$24+'Form 2'!$H$24)=0,"",D42/('Form 2'!$C$24+'Form 2'!$H$24))</f>
        <v/>
      </c>
      <c r="V42" s="143" t="str">
        <f>IF(('Form 2'!$C$25+'Form 2'!$H$25)=0,"",F42/('Form 2'!$C$25+'Form 2'!$H$25))</f>
        <v/>
      </c>
      <c r="W42" s="143" t="str">
        <f>IF(('Form 2'!$C$26+'Form 2'!$H$26)=0,"",H42/('Form 2'!$C$26+'Form 2'!$H$26))</f>
        <v/>
      </c>
      <c r="X42" s="143" t="str">
        <f>IF(('Form 2'!$C$27+'Form 2'!$H$27)=0,"",J42/('Form 2'!$C$27+'Form 2'!$H$27))</f>
        <v/>
      </c>
      <c r="Y42" s="143" t="str">
        <f>IF(('Form 2'!$C$28+'Form 2'!$H$28)=0,"",L42/('Form 2'!$C$28+'Form 2'!$H$28))</f>
        <v/>
      </c>
      <c r="Z42" s="144">
        <f>IF(('Form 2'!$C$29+'Form 2'!$H$29)=0,0,(B42+D42+F42+H42+J42+L42)/('Form 2'!$C$29+'Form 2'!$H$29))</f>
        <v>0</v>
      </c>
      <c r="AA42" s="6"/>
      <c r="AB42" s="183" t="s">
        <v>154</v>
      </c>
      <c r="AC42" s="145" t="str">
        <f t="shared" si="26"/>
        <v/>
      </c>
      <c r="AD42" s="145" t="str">
        <f t="shared" si="27"/>
        <v/>
      </c>
      <c r="AE42" s="145" t="str">
        <f t="shared" si="28"/>
        <v/>
      </c>
      <c r="AF42" s="145" t="str">
        <f t="shared" si="29"/>
        <v/>
      </c>
      <c r="AG42" s="145" t="str">
        <f t="shared" si="30"/>
        <v/>
      </c>
      <c r="AH42" s="145" t="str">
        <f t="shared" si="31"/>
        <v/>
      </c>
      <c r="AI42" s="146" t="str">
        <f t="shared" si="32"/>
        <v/>
      </c>
      <c r="AJ42" s="6"/>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x14ac:dyDescent="0.2">
      <c r="A43" s="75" t="s">
        <v>155</v>
      </c>
      <c r="B43" s="220">
        <f>SUM(B32:B42)</f>
        <v>0</v>
      </c>
      <c r="C43" s="221">
        <f>MAX(C32:C42)</f>
        <v>0</v>
      </c>
      <c r="D43" s="222">
        <f>SUM(D32:D42)</f>
        <v>0</v>
      </c>
      <c r="E43" s="221">
        <f>MAX(E32:E42)</f>
        <v>0</v>
      </c>
      <c r="F43" s="223">
        <f>SUM(F32:F42)</f>
        <v>0</v>
      </c>
      <c r="G43" s="221">
        <f>MAX(G32:G42)</f>
        <v>0</v>
      </c>
      <c r="H43" s="222">
        <f>SUM(H32:H42)</f>
        <v>0</v>
      </c>
      <c r="I43" s="221">
        <f>MAX(I32:I42)</f>
        <v>0</v>
      </c>
      <c r="J43" s="223">
        <f>SUM(J32:J42)</f>
        <v>0</v>
      </c>
      <c r="K43" s="221">
        <f>MAX(K32:K42)</f>
        <v>0</v>
      </c>
      <c r="L43" s="222">
        <f>SUM(L32:L42)</f>
        <v>0</v>
      </c>
      <c r="M43" s="221">
        <f>MAX(M32:M42)</f>
        <v>0</v>
      </c>
      <c r="N43" s="222">
        <f>SUM(N32:N42)</f>
        <v>0</v>
      </c>
      <c r="O43" s="221">
        <f>MAX(O32:O42)</f>
        <v>0</v>
      </c>
      <c r="P43" s="224">
        <f>SUM(P32:P42)</f>
        <v>0</v>
      </c>
      <c r="Q43" s="221">
        <f>MAX(Q32:Q42)</f>
        <v>0</v>
      </c>
      <c r="R43" s="6"/>
      <c r="S43" s="194" t="s">
        <v>155</v>
      </c>
      <c r="T43" s="225">
        <f>IF(('Form 2'!$C$23+'Form 2'!$H$23)=0,0,B43/('Form 2'!$C$23+'Form 2'!$H$23))</f>
        <v>0</v>
      </c>
      <c r="U43" s="225">
        <f>IF(('Form 2'!$C$24+'Form 2'!$H$24)=0,0,D43/('Form 2'!$C$24+'Form 2'!$H$24))</f>
        <v>0</v>
      </c>
      <c r="V43" s="225">
        <f>IF(('Form 2'!$C$25+'Form 2'!$H$25)=0,0,F43/('Form 2'!$C$25+'Form 2'!$H$25))</f>
        <v>0</v>
      </c>
      <c r="W43" s="225">
        <f>IF(('Form 2'!$C$26+'Form 2'!$H$26)=0,0,H43/('Form 2'!$C$26+'Form 2'!$H$26))</f>
        <v>0</v>
      </c>
      <c r="X43" s="225">
        <f>IF(('Form 2'!$C$27+'Form 2'!$H$27)=0,0,J43/('Form 2'!$C$27+'Form 2'!$H$27))</f>
        <v>0</v>
      </c>
      <c r="Y43" s="225">
        <f>IF(('Form 2'!$C$28+'Form 2'!$H$28)=0,0,L43/('Form 2'!$C$28+'Form 2'!$H$28))</f>
        <v>0</v>
      </c>
      <c r="Z43" s="171">
        <f>IF(('Form 2'!$C$29+'Form 2'!$H$29)=0,0,(B43+D43+F43+H43+J43+L43)/('Form 2'!$C$29+'Form 2'!$H$29))</f>
        <v>0</v>
      </c>
      <c r="AA43" s="6"/>
      <c r="AB43" s="194" t="s">
        <v>155</v>
      </c>
      <c r="AC43" s="172" t="str">
        <f t="shared" si="26"/>
        <v/>
      </c>
      <c r="AD43" s="172" t="str">
        <f t="shared" si="27"/>
        <v/>
      </c>
      <c r="AE43" s="172" t="str">
        <f t="shared" si="28"/>
        <v/>
      </c>
      <c r="AF43" s="172" t="str">
        <f t="shared" si="29"/>
        <v/>
      </c>
      <c r="AG43" s="172" t="str">
        <f t="shared" si="30"/>
        <v/>
      </c>
      <c r="AH43" s="172" t="str">
        <f t="shared" si="31"/>
        <v/>
      </c>
      <c r="AI43" s="173" t="str">
        <f t="shared" si="32"/>
        <v/>
      </c>
      <c r="AJ43" s="6"/>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s="231" customFormat="1" ht="16.5" customHeight="1" x14ac:dyDescent="0.15">
      <c r="A44" s="226" t="s">
        <v>163</v>
      </c>
      <c r="B44" s="226"/>
      <c r="C44" s="226"/>
      <c r="D44" s="226"/>
      <c r="E44" s="226"/>
      <c r="F44" s="226"/>
      <c r="G44" s="226"/>
      <c r="H44" s="226"/>
      <c r="I44" s="226"/>
      <c r="J44" s="226"/>
      <c r="K44" s="226"/>
      <c r="L44" s="226"/>
      <c r="M44" s="226"/>
      <c r="N44" s="226"/>
      <c r="O44" s="226"/>
      <c r="P44" s="226"/>
      <c r="Q44" s="226"/>
      <c r="R44" s="226"/>
      <c r="S44" s="226"/>
      <c r="T44" s="227"/>
      <c r="U44" s="227"/>
      <c r="V44" s="227"/>
      <c r="W44" s="227"/>
      <c r="X44" s="227"/>
      <c r="Y44" s="227"/>
      <c r="Z44" s="227"/>
      <c r="AA44" s="226"/>
      <c r="AB44" s="226"/>
      <c r="AC44" s="228"/>
      <c r="AD44" s="228"/>
      <c r="AE44" s="228"/>
      <c r="AF44" s="228"/>
      <c r="AG44" s="228"/>
      <c r="AH44" s="228"/>
      <c r="AI44" s="229"/>
      <c r="AJ44" s="230"/>
    </row>
    <row r="45" spans="1:1024" ht="11" customHeight="1" x14ac:dyDescent="0.2">
      <c r="A45" s="226" t="s">
        <v>164</v>
      </c>
      <c r="B45" s="226"/>
      <c r="C45" s="226"/>
      <c r="D45" s="226"/>
      <c r="E45" s="226"/>
      <c r="F45" s="226"/>
      <c r="G45" s="226"/>
      <c r="H45" s="226"/>
      <c r="I45" s="226"/>
      <c r="J45" s="226"/>
      <c r="K45" s="226"/>
      <c r="L45" s="226"/>
      <c r="M45" s="226"/>
      <c r="N45" s="226"/>
      <c r="O45" s="226"/>
      <c r="P45" s="226"/>
      <c r="Q45" s="226"/>
      <c r="R45" s="226"/>
      <c r="S45" s="226"/>
      <c r="T45" s="227"/>
      <c r="U45" s="227"/>
      <c r="V45" s="227"/>
      <c r="W45" s="227"/>
      <c r="X45" s="227"/>
      <c r="Y45" s="227"/>
      <c r="Z45" s="227"/>
      <c r="AA45" s="226"/>
      <c r="AB45" s="226"/>
      <c r="AC45" s="229"/>
      <c r="AD45" s="229"/>
      <c r="AE45" s="229"/>
      <c r="AF45" s="229"/>
      <c r="AG45" s="229"/>
      <c r="AH45" s="229"/>
      <c r="AI45" s="229"/>
      <c r="AJ45" s="23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1" customHeight="1" x14ac:dyDescent="0.2">
      <c r="A46" s="232" t="s">
        <v>165</v>
      </c>
      <c r="B46" s="226"/>
      <c r="C46" s="226"/>
      <c r="D46" s="226"/>
      <c r="E46" s="226"/>
      <c r="F46" s="226"/>
      <c r="G46" s="226"/>
      <c r="H46" s="226"/>
      <c r="I46" s="226"/>
      <c r="J46" s="226"/>
      <c r="K46" s="226"/>
      <c r="L46" s="226"/>
      <c r="M46" s="226"/>
      <c r="N46" s="226"/>
      <c r="O46" s="226"/>
      <c r="P46" s="226"/>
      <c r="Q46" s="226"/>
      <c r="R46" s="226"/>
      <c r="S46" s="226"/>
      <c r="T46" s="227"/>
      <c r="U46" s="227"/>
      <c r="V46" s="227"/>
      <c r="W46" s="227"/>
      <c r="X46" s="227"/>
      <c r="Y46" s="227"/>
      <c r="Z46" s="227"/>
      <c r="AA46" s="226"/>
      <c r="AB46" s="230"/>
      <c r="AC46" s="233"/>
      <c r="AD46" s="233"/>
      <c r="AE46" s="233"/>
      <c r="AF46" s="233"/>
      <c r="AG46" s="233"/>
      <c r="AH46" s="233"/>
      <c r="AI46" s="233"/>
      <c r="AJ46" s="23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4" customHeight="1" x14ac:dyDescent="0.2">
      <c r="A47" s="6" t="s">
        <v>166</v>
      </c>
      <c r="B47" s="6"/>
      <c r="C47" s="6"/>
      <c r="D47" s="6"/>
      <c r="E47" s="6"/>
      <c r="F47" s="6"/>
      <c r="G47" s="6"/>
      <c r="H47" s="6"/>
      <c r="I47" s="6"/>
      <c r="J47" s="6"/>
      <c r="K47" s="6"/>
      <c r="L47" s="6"/>
      <c r="M47" s="6"/>
      <c r="N47" s="6"/>
      <c r="O47" s="6"/>
      <c r="P47" s="6"/>
      <c r="Q47" s="6"/>
      <c r="R47" s="6"/>
      <c r="S47" s="6"/>
      <c r="T47" s="114"/>
      <c r="U47" s="114"/>
      <c r="V47" s="114"/>
      <c r="W47" s="114"/>
      <c r="X47" s="114"/>
      <c r="Y47" s="114"/>
      <c r="Z47" s="114"/>
      <c r="AA47" s="6"/>
      <c r="AB47" s="6"/>
      <c r="AC47" s="115"/>
      <c r="AD47" s="115"/>
      <c r="AE47" s="115"/>
      <c r="AF47" s="115"/>
      <c r="AG47" s="115"/>
      <c r="AH47" s="115"/>
      <c r="AI47" s="115"/>
      <c r="AJ47" s="6"/>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4" customHeight="1" x14ac:dyDescent="0.2">
      <c r="A48" s="6"/>
      <c r="B48" s="6"/>
      <c r="C48" s="6"/>
      <c r="D48" s="6"/>
      <c r="E48" s="6"/>
      <c r="F48" s="6"/>
      <c r="G48" s="6"/>
      <c r="H48" s="6"/>
      <c r="I48" s="6"/>
      <c r="J48" s="6"/>
      <c r="K48" s="6"/>
      <c r="L48" s="6"/>
      <c r="M48" s="6"/>
      <c r="N48" s="6"/>
      <c r="O48" s="6"/>
      <c r="P48" s="6"/>
      <c r="Q48" s="6"/>
      <c r="R48" s="6"/>
      <c r="S48" s="6"/>
      <c r="T48" s="114"/>
      <c r="U48" s="114"/>
      <c r="V48" s="114"/>
      <c r="W48" s="114"/>
      <c r="X48" s="114"/>
      <c r="Y48" s="114"/>
      <c r="Z48" s="114"/>
      <c r="AA48" s="6"/>
      <c r="AB48" s="6"/>
      <c r="AC48" s="115"/>
      <c r="AD48" s="115"/>
      <c r="AE48" s="115"/>
      <c r="AF48" s="115"/>
      <c r="AG48" s="115"/>
      <c r="AH48" s="115"/>
      <c r="AI48" s="115"/>
      <c r="AJ48" s="6"/>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7" customHeight="1" x14ac:dyDescent="0.2">
      <c r="A49" s="414" t="s">
        <v>167</v>
      </c>
      <c r="B49" s="414"/>
      <c r="C49" s="414"/>
      <c r="D49" s="414"/>
      <c r="E49" s="414"/>
      <c r="F49" s="414"/>
      <c r="G49" s="414"/>
      <c r="H49" s="414"/>
      <c r="I49" s="414"/>
      <c r="J49" s="414"/>
      <c r="K49" s="414"/>
      <c r="L49" s="414"/>
      <c r="M49" s="414"/>
      <c r="N49" s="414"/>
      <c r="O49" s="414"/>
      <c r="P49" s="414"/>
      <c r="Q49" s="414"/>
      <c r="R49" s="6"/>
      <c r="S49" s="6"/>
      <c r="T49" s="114"/>
      <c r="U49" s="114"/>
      <c r="V49" s="114"/>
      <c r="W49" s="114"/>
      <c r="X49" s="114"/>
      <c r="Y49" s="114"/>
      <c r="Z49" s="114"/>
      <c r="AA49" s="6"/>
      <c r="AB49" s="6"/>
      <c r="AC49" s="115"/>
      <c r="AD49" s="115"/>
      <c r="AE49" s="115"/>
      <c r="AF49" s="115"/>
      <c r="AG49" s="115"/>
      <c r="AH49" s="115"/>
      <c r="AI49" s="115"/>
      <c r="AJ49" s="6"/>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s="7" customFormat="1" ht="17" customHeight="1" x14ac:dyDescent="0.15">
      <c r="A50" s="105"/>
      <c r="B50" s="105"/>
      <c r="C50" s="105"/>
      <c r="D50" s="105"/>
      <c r="E50" s="105"/>
      <c r="F50" s="105"/>
      <c r="G50" s="105"/>
      <c r="H50" s="105"/>
      <c r="I50" s="105"/>
      <c r="J50" s="105"/>
      <c r="K50" s="105"/>
      <c r="L50" s="105"/>
      <c r="M50" s="105"/>
      <c r="N50" s="105"/>
      <c r="O50" s="105"/>
      <c r="P50" s="105"/>
      <c r="Q50" s="105"/>
      <c r="R50" s="6"/>
      <c r="S50" s="6"/>
      <c r="T50" s="114"/>
      <c r="U50" s="114"/>
      <c r="V50" s="114"/>
      <c r="W50" s="114"/>
      <c r="X50" s="114"/>
      <c r="Y50" s="114"/>
      <c r="Z50" s="114"/>
      <c r="AA50" s="6"/>
      <c r="AB50" s="6"/>
      <c r="AC50" s="115"/>
      <c r="AD50" s="115"/>
      <c r="AE50" s="115"/>
      <c r="AF50" s="115"/>
      <c r="AG50" s="115"/>
      <c r="AH50" s="115"/>
      <c r="AI50" s="115"/>
      <c r="AJ50" s="6"/>
    </row>
    <row r="51" spans="1:1024" ht="15" customHeight="1" x14ac:dyDescent="0.2">
      <c r="A51" s="415" t="s">
        <v>168</v>
      </c>
      <c r="B51" s="415"/>
      <c r="C51" s="415"/>
      <c r="D51" s="415"/>
      <c r="E51" s="415"/>
      <c r="F51" s="415"/>
      <c r="G51" s="415"/>
      <c r="H51" s="415"/>
      <c r="I51" s="415"/>
      <c r="J51" s="415"/>
      <c r="K51" s="415"/>
      <c r="L51" s="415"/>
      <c r="M51" s="415"/>
      <c r="N51" s="415"/>
      <c r="O51" s="415"/>
      <c r="P51" s="415"/>
      <c r="Q51" s="415"/>
      <c r="R51" s="6"/>
      <c r="S51" s="6"/>
      <c r="T51" s="114"/>
      <c r="U51" s="114"/>
      <c r="V51" s="114"/>
      <c r="W51" s="114"/>
      <c r="X51" s="114"/>
      <c r="Y51" s="114"/>
      <c r="Z51" s="114"/>
      <c r="AA51" s="6"/>
      <c r="AB51" s="6"/>
      <c r="AC51" s="115"/>
      <c r="AD51" s="115"/>
      <c r="AE51" s="115"/>
      <c r="AF51" s="115"/>
      <c r="AG51" s="115"/>
      <c r="AH51" s="115"/>
      <c r="AI51" s="115"/>
      <c r="AJ51" s="6"/>
    </row>
    <row r="52" spans="1:1024" ht="54.75" customHeight="1" x14ac:dyDescent="0.2">
      <c r="A52" s="416" t="s">
        <v>169</v>
      </c>
      <c r="B52" s="416"/>
      <c r="C52" s="416"/>
      <c r="D52" s="416"/>
      <c r="E52" s="416"/>
      <c r="F52" s="416"/>
      <c r="G52" s="416"/>
      <c r="H52" s="416"/>
      <c r="I52" s="416"/>
      <c r="J52" s="416"/>
      <c r="K52" s="416"/>
      <c r="L52" s="416"/>
      <c r="M52" s="416"/>
      <c r="N52" s="416"/>
      <c r="O52" s="416"/>
      <c r="P52" s="416"/>
      <c r="Q52" s="416"/>
      <c r="R52" s="6"/>
      <c r="S52" s="6"/>
      <c r="T52" s="114"/>
      <c r="U52" s="114"/>
      <c r="V52" s="114"/>
      <c r="W52" s="114"/>
      <c r="X52" s="114"/>
      <c r="Y52" s="114"/>
      <c r="Z52" s="114"/>
      <c r="AA52" s="6"/>
      <c r="AB52" s="6"/>
      <c r="AC52" s="115"/>
      <c r="AD52" s="115"/>
      <c r="AE52" s="115"/>
      <c r="AF52" s="115"/>
      <c r="AG52" s="115"/>
      <c r="AH52" s="115"/>
      <c r="AI52" s="115"/>
    </row>
    <row r="53" spans="1:1024" ht="51" customHeight="1" x14ac:dyDescent="0.2">
      <c r="A53" s="412" t="s">
        <v>170</v>
      </c>
      <c r="B53" s="412"/>
      <c r="C53" s="412"/>
      <c r="D53" s="412"/>
      <c r="E53" s="412"/>
      <c r="F53" s="412"/>
      <c r="G53" s="412"/>
      <c r="H53" s="412"/>
      <c r="I53" s="412"/>
      <c r="J53" s="412"/>
      <c r="K53" s="412"/>
      <c r="L53" s="412"/>
      <c r="M53" s="412"/>
      <c r="N53" s="412"/>
      <c r="O53" s="412"/>
      <c r="P53" s="412"/>
      <c r="Q53" s="412"/>
      <c r="R53" s="6"/>
      <c r="S53" s="6"/>
      <c r="T53" s="114"/>
      <c r="U53" s="114"/>
      <c r="V53" s="114"/>
      <c r="W53" s="114"/>
      <c r="X53" s="114"/>
      <c r="Y53" s="114"/>
      <c r="Z53" s="114"/>
      <c r="AA53" s="6"/>
      <c r="AB53" s="6"/>
      <c r="AC53" s="115"/>
      <c r="AD53" s="115"/>
      <c r="AE53" s="115"/>
      <c r="AF53" s="115"/>
      <c r="AG53" s="115"/>
      <c r="AH53" s="115"/>
      <c r="AI53" s="115"/>
    </row>
    <row r="54" spans="1:1024" ht="36.75" customHeight="1" x14ac:dyDescent="0.2">
      <c r="A54" s="402" t="s">
        <v>171</v>
      </c>
      <c r="B54" s="402"/>
      <c r="C54" s="402"/>
      <c r="D54" s="402"/>
      <c r="E54" s="402"/>
      <c r="F54" s="402"/>
      <c r="G54" s="402"/>
      <c r="H54" s="402"/>
      <c r="I54" s="402"/>
      <c r="J54" s="402"/>
      <c r="K54" s="402"/>
      <c r="L54" s="402"/>
      <c r="M54" s="402"/>
      <c r="N54" s="402"/>
      <c r="O54" s="402"/>
      <c r="P54" s="402"/>
      <c r="Q54" s="402"/>
      <c r="R54" s="6"/>
      <c r="S54" s="6"/>
      <c r="T54" s="114"/>
      <c r="U54" s="114"/>
      <c r="V54" s="114"/>
      <c r="W54" s="114"/>
      <c r="X54" s="114"/>
      <c r="Y54" s="114"/>
      <c r="Z54" s="114"/>
      <c r="AA54" s="6"/>
      <c r="AB54" s="6"/>
      <c r="AC54" s="115"/>
      <c r="AD54" s="115"/>
      <c r="AE54" s="115"/>
      <c r="AF54" s="115"/>
      <c r="AG54" s="115"/>
      <c r="AH54" s="115"/>
      <c r="AI54" s="115"/>
    </row>
    <row r="55" spans="1:1024" ht="32.25" customHeight="1" x14ac:dyDescent="0.2">
      <c r="A55" s="402" t="s">
        <v>172</v>
      </c>
      <c r="B55" s="402"/>
      <c r="C55" s="402"/>
      <c r="D55" s="402"/>
      <c r="E55" s="402"/>
      <c r="F55" s="402"/>
      <c r="G55" s="402"/>
      <c r="H55" s="402"/>
      <c r="I55" s="402"/>
      <c r="J55" s="402"/>
      <c r="K55" s="402"/>
      <c r="L55" s="402"/>
      <c r="M55" s="402"/>
      <c r="N55" s="402"/>
      <c r="O55" s="402"/>
      <c r="P55" s="402"/>
      <c r="Q55" s="402"/>
      <c r="R55" s="6"/>
      <c r="S55" s="6"/>
      <c r="T55" s="114"/>
      <c r="U55" s="114"/>
      <c r="V55" s="114"/>
      <c r="W55" s="114"/>
      <c r="X55" s="114"/>
      <c r="Y55" s="114"/>
      <c r="Z55" s="114"/>
      <c r="AA55" s="6"/>
      <c r="AB55" s="6"/>
      <c r="AC55" s="115"/>
      <c r="AD55" s="115"/>
      <c r="AE55" s="115"/>
      <c r="AF55" s="115"/>
      <c r="AG55" s="115"/>
      <c r="AH55" s="115"/>
      <c r="AI55" s="115"/>
    </row>
    <row r="56" spans="1:1024" ht="18" customHeight="1" x14ac:dyDescent="0.2">
      <c r="A56" s="402" t="s">
        <v>173</v>
      </c>
      <c r="B56" s="402"/>
      <c r="C56" s="402"/>
      <c r="D56" s="402"/>
      <c r="E56" s="402"/>
      <c r="F56" s="402"/>
      <c r="G56" s="402"/>
      <c r="H56" s="402"/>
      <c r="I56" s="402"/>
      <c r="J56" s="402"/>
      <c r="K56" s="402"/>
      <c r="L56" s="402"/>
      <c r="M56" s="402"/>
      <c r="N56" s="402"/>
      <c r="O56" s="402"/>
      <c r="P56" s="402"/>
      <c r="Q56" s="402"/>
      <c r="R56" s="6"/>
      <c r="S56" s="6"/>
      <c r="T56" s="114"/>
      <c r="U56" s="114"/>
      <c r="V56" s="114"/>
      <c r="W56" s="114"/>
      <c r="X56" s="114"/>
      <c r="Y56" s="114"/>
      <c r="Z56" s="114"/>
      <c r="AA56" s="6"/>
      <c r="AB56" s="6"/>
      <c r="AC56" s="115"/>
      <c r="AD56" s="115"/>
      <c r="AE56" s="115"/>
      <c r="AF56" s="115"/>
      <c r="AG56" s="115"/>
      <c r="AH56" s="115"/>
      <c r="AI56" s="115"/>
    </row>
    <row r="57" spans="1:1024" ht="17.25" customHeight="1" x14ac:dyDescent="0.2">
      <c r="A57" s="402" t="s">
        <v>174</v>
      </c>
      <c r="B57" s="402"/>
      <c r="C57" s="402"/>
      <c r="D57" s="402"/>
      <c r="E57" s="402"/>
      <c r="F57" s="402"/>
      <c r="G57" s="402"/>
      <c r="H57" s="402"/>
      <c r="I57" s="402"/>
      <c r="J57" s="402"/>
      <c r="K57" s="402"/>
      <c r="L57" s="402"/>
      <c r="M57" s="402"/>
      <c r="N57" s="402"/>
      <c r="O57" s="402"/>
      <c r="P57" s="402"/>
      <c r="Q57" s="402"/>
      <c r="R57" s="6"/>
      <c r="S57" s="6"/>
      <c r="T57" s="114"/>
      <c r="U57" s="114"/>
      <c r="V57" s="114"/>
      <c r="W57" s="114"/>
      <c r="X57" s="114"/>
      <c r="Y57" s="114"/>
      <c r="Z57" s="114"/>
      <c r="AA57" s="6"/>
      <c r="AB57" s="6"/>
      <c r="AC57" s="115"/>
      <c r="AD57" s="115"/>
      <c r="AE57" s="115"/>
      <c r="AF57" s="115"/>
      <c r="AG57" s="115"/>
      <c r="AH57" s="115"/>
      <c r="AI57" s="115"/>
    </row>
    <row r="58" spans="1:1024" ht="33.75" customHeight="1" x14ac:dyDescent="0.2">
      <c r="A58" s="402" t="s">
        <v>175</v>
      </c>
      <c r="B58" s="402"/>
      <c r="C58" s="402"/>
      <c r="D58" s="402"/>
      <c r="E58" s="402"/>
      <c r="F58" s="402"/>
      <c r="G58" s="402"/>
      <c r="H58" s="402"/>
      <c r="I58" s="402"/>
      <c r="J58" s="402"/>
      <c r="K58" s="402"/>
      <c r="L58" s="402"/>
      <c r="M58" s="402"/>
      <c r="N58" s="402"/>
      <c r="O58" s="402"/>
      <c r="P58" s="402"/>
      <c r="Q58" s="402"/>
      <c r="R58" s="6"/>
      <c r="S58" s="6"/>
      <c r="T58" s="114"/>
      <c r="U58" s="114"/>
      <c r="V58" s="114"/>
      <c r="W58" s="114"/>
      <c r="X58" s="114"/>
      <c r="Y58" s="114"/>
      <c r="Z58" s="114"/>
      <c r="AA58" s="6"/>
      <c r="AB58" s="6"/>
      <c r="AC58" s="115"/>
      <c r="AD58" s="115"/>
      <c r="AE58" s="115"/>
      <c r="AF58" s="115"/>
      <c r="AG58" s="115"/>
      <c r="AH58" s="115"/>
      <c r="AI58" s="115"/>
    </row>
    <row r="59" spans="1:1024" ht="33.75" customHeight="1" x14ac:dyDescent="0.2">
      <c r="A59" s="402" t="s">
        <v>176</v>
      </c>
      <c r="B59" s="402"/>
      <c r="C59" s="402"/>
      <c r="D59" s="402"/>
      <c r="E59" s="402"/>
      <c r="F59" s="402"/>
      <c r="G59" s="402"/>
      <c r="H59" s="402"/>
      <c r="I59" s="402"/>
      <c r="J59" s="402"/>
      <c r="K59" s="402"/>
      <c r="L59" s="402"/>
      <c r="M59" s="402"/>
      <c r="N59" s="402"/>
      <c r="O59" s="402"/>
      <c r="P59" s="402"/>
      <c r="Q59" s="402"/>
      <c r="R59" s="6"/>
      <c r="S59" s="6"/>
      <c r="T59" s="114"/>
      <c r="U59" s="114"/>
      <c r="V59" s="114"/>
      <c r="W59" s="114"/>
      <c r="X59" s="114"/>
      <c r="Y59" s="114"/>
      <c r="Z59" s="114"/>
      <c r="AA59" s="6"/>
      <c r="AB59" s="6"/>
      <c r="AC59" s="115"/>
      <c r="AD59" s="115"/>
      <c r="AE59" s="115"/>
      <c r="AF59" s="115"/>
      <c r="AG59" s="115"/>
      <c r="AH59" s="115"/>
      <c r="AI59" s="115"/>
    </row>
    <row r="60" spans="1:1024" ht="37.5" customHeight="1" x14ac:dyDescent="0.2">
      <c r="A60" s="402" t="s">
        <v>177</v>
      </c>
      <c r="B60" s="402"/>
      <c r="C60" s="402"/>
      <c r="D60" s="402"/>
      <c r="E60" s="402"/>
      <c r="F60" s="402"/>
      <c r="G60" s="402"/>
      <c r="H60" s="402"/>
      <c r="I60" s="402"/>
      <c r="J60" s="402"/>
      <c r="K60" s="402"/>
      <c r="L60" s="402"/>
      <c r="M60" s="402"/>
      <c r="N60" s="402"/>
      <c r="O60" s="402"/>
      <c r="P60" s="402"/>
      <c r="Q60" s="402"/>
      <c r="R60" s="6"/>
      <c r="S60" s="6"/>
      <c r="T60" s="114"/>
      <c r="U60" s="114"/>
      <c r="V60" s="114"/>
      <c r="W60" s="114"/>
      <c r="X60" s="114"/>
      <c r="Y60" s="114"/>
      <c r="Z60" s="114"/>
      <c r="AA60" s="6"/>
      <c r="AB60" s="6"/>
      <c r="AC60" s="115"/>
      <c r="AD60" s="115"/>
      <c r="AE60" s="115"/>
      <c r="AF60" s="115"/>
      <c r="AG60" s="115"/>
      <c r="AH60" s="115"/>
      <c r="AI60" s="115"/>
    </row>
    <row r="61" spans="1:1024" ht="24.75" customHeight="1" x14ac:dyDescent="0.2">
      <c r="A61" s="402" t="s">
        <v>178</v>
      </c>
      <c r="B61" s="402"/>
      <c r="C61" s="402"/>
      <c r="D61" s="402"/>
      <c r="E61" s="402"/>
      <c r="F61" s="402"/>
      <c r="G61" s="402"/>
      <c r="H61" s="402"/>
      <c r="I61" s="402"/>
      <c r="J61" s="402"/>
      <c r="K61" s="402"/>
      <c r="L61" s="402"/>
      <c r="M61" s="402"/>
      <c r="N61" s="402"/>
      <c r="O61" s="402"/>
      <c r="P61" s="402"/>
      <c r="Q61" s="402"/>
      <c r="R61" s="6"/>
      <c r="S61" s="6"/>
      <c r="T61" s="114"/>
      <c r="U61" s="114"/>
      <c r="V61" s="114"/>
      <c r="W61" s="114"/>
      <c r="X61" s="114"/>
      <c r="Y61" s="114"/>
      <c r="Z61" s="114"/>
      <c r="AA61" s="6"/>
      <c r="AB61" s="6"/>
      <c r="AC61" s="115"/>
      <c r="AD61" s="115"/>
      <c r="AE61" s="115"/>
      <c r="AF61" s="115"/>
      <c r="AG61" s="115"/>
      <c r="AH61" s="115"/>
      <c r="AI61" s="115"/>
    </row>
    <row r="62" spans="1:1024" ht="35.25" customHeight="1" x14ac:dyDescent="0.2">
      <c r="A62" s="402" t="s">
        <v>179</v>
      </c>
      <c r="B62" s="402"/>
      <c r="C62" s="402"/>
      <c r="D62" s="402"/>
      <c r="E62" s="402"/>
      <c r="F62" s="402"/>
      <c r="G62" s="402"/>
      <c r="H62" s="402"/>
      <c r="I62" s="402"/>
      <c r="J62" s="402"/>
      <c r="K62" s="402"/>
      <c r="L62" s="402"/>
      <c r="M62" s="402"/>
      <c r="N62" s="402"/>
      <c r="O62" s="402"/>
      <c r="P62" s="402"/>
      <c r="Q62" s="402"/>
      <c r="R62" s="6"/>
      <c r="S62" s="6"/>
      <c r="T62" s="114"/>
      <c r="U62" s="114"/>
      <c r="V62" s="114"/>
      <c r="W62" s="114"/>
      <c r="X62" s="114"/>
      <c r="Y62" s="114"/>
      <c r="Z62" s="114"/>
      <c r="AA62" s="6"/>
      <c r="AB62" s="6"/>
      <c r="AC62" s="115"/>
      <c r="AD62" s="115"/>
      <c r="AE62" s="115"/>
      <c r="AF62" s="115"/>
      <c r="AG62" s="115"/>
      <c r="AH62" s="115"/>
      <c r="AI62" s="115"/>
    </row>
    <row r="63" spans="1:1024" ht="27.75" customHeight="1" x14ac:dyDescent="0.2">
      <c r="A63" s="402" t="s">
        <v>180</v>
      </c>
      <c r="B63" s="402"/>
      <c r="C63" s="402"/>
      <c r="D63" s="402"/>
      <c r="E63" s="402"/>
      <c r="F63" s="402"/>
      <c r="G63" s="402"/>
      <c r="H63" s="402"/>
      <c r="I63" s="402"/>
      <c r="J63" s="402"/>
      <c r="K63" s="402"/>
      <c r="L63" s="402"/>
      <c r="M63" s="402"/>
      <c r="N63" s="402"/>
      <c r="O63" s="402"/>
      <c r="P63" s="402"/>
      <c r="Q63" s="402"/>
      <c r="R63" s="6"/>
      <c r="S63" s="6"/>
      <c r="T63" s="114"/>
      <c r="U63" s="114"/>
      <c r="V63" s="114"/>
      <c r="W63" s="114"/>
      <c r="X63" s="114"/>
      <c r="Y63" s="114"/>
      <c r="Z63" s="114"/>
      <c r="AA63" s="6"/>
      <c r="AB63" s="6"/>
      <c r="AC63" s="115"/>
      <c r="AD63" s="115"/>
      <c r="AE63" s="115"/>
      <c r="AF63" s="115"/>
      <c r="AG63" s="115"/>
      <c r="AH63" s="115"/>
      <c r="AI63" s="115"/>
    </row>
    <row r="64" spans="1:1024" ht="19.5" customHeight="1" x14ac:dyDescent="0.2">
      <c r="A64" s="402" t="s">
        <v>181</v>
      </c>
      <c r="B64" s="402"/>
      <c r="C64" s="402"/>
      <c r="D64" s="402"/>
      <c r="E64" s="402"/>
      <c r="F64" s="402"/>
      <c r="G64" s="402"/>
      <c r="H64" s="402"/>
      <c r="I64" s="402"/>
      <c r="J64" s="402"/>
      <c r="K64" s="402"/>
      <c r="L64" s="402"/>
      <c r="M64" s="402"/>
      <c r="N64" s="402"/>
      <c r="O64" s="402"/>
      <c r="P64" s="402"/>
      <c r="Q64" s="402"/>
      <c r="R64" s="6"/>
      <c r="S64" s="6"/>
      <c r="T64" s="114"/>
      <c r="U64" s="114"/>
      <c r="V64" s="114"/>
      <c r="W64" s="114"/>
      <c r="X64" s="114"/>
      <c r="Y64" s="114"/>
      <c r="Z64" s="114"/>
      <c r="AA64" s="6"/>
      <c r="AB64" s="6"/>
      <c r="AC64" s="115"/>
      <c r="AD64" s="115"/>
      <c r="AE64" s="115"/>
      <c r="AF64" s="115"/>
      <c r="AG64" s="115"/>
      <c r="AH64" s="115"/>
      <c r="AI64" s="115"/>
    </row>
    <row r="65" spans="1:35" ht="52.5" customHeight="1" x14ac:dyDescent="0.2">
      <c r="A65" s="402" t="s">
        <v>182</v>
      </c>
      <c r="B65" s="402"/>
      <c r="C65" s="402"/>
      <c r="D65" s="402"/>
      <c r="E65" s="402"/>
      <c r="F65" s="402"/>
      <c r="G65" s="402"/>
      <c r="H65" s="402"/>
      <c r="I65" s="402"/>
      <c r="J65" s="402"/>
      <c r="K65" s="402"/>
      <c r="L65" s="402"/>
      <c r="M65" s="402"/>
      <c r="N65" s="402"/>
      <c r="O65" s="402"/>
      <c r="P65" s="402"/>
      <c r="Q65" s="402"/>
      <c r="R65" s="6"/>
      <c r="S65" s="6"/>
      <c r="T65" s="114"/>
      <c r="U65" s="114"/>
      <c r="V65" s="114"/>
      <c r="W65" s="114"/>
      <c r="X65" s="114"/>
      <c r="Y65" s="114"/>
      <c r="Z65" s="114"/>
      <c r="AA65" s="6"/>
      <c r="AB65" s="6"/>
      <c r="AC65" s="115"/>
      <c r="AD65" s="115"/>
      <c r="AE65" s="115"/>
      <c r="AF65" s="115"/>
      <c r="AG65" s="115"/>
      <c r="AH65" s="115"/>
      <c r="AI65" s="115"/>
    </row>
    <row r="66" spans="1:35" ht="37.5" customHeight="1" x14ac:dyDescent="0.2">
      <c r="A66" s="402" t="s">
        <v>183</v>
      </c>
      <c r="B66" s="402"/>
      <c r="C66" s="402"/>
      <c r="D66" s="402"/>
      <c r="E66" s="402"/>
      <c r="F66" s="402"/>
      <c r="G66" s="402"/>
      <c r="H66" s="402"/>
      <c r="I66" s="402"/>
      <c r="J66" s="402"/>
      <c r="K66" s="402"/>
      <c r="L66" s="402"/>
      <c r="M66" s="402"/>
      <c r="N66" s="402"/>
      <c r="O66" s="402"/>
      <c r="P66" s="402"/>
      <c r="Q66" s="402"/>
      <c r="R66" s="6"/>
      <c r="S66" s="6"/>
      <c r="T66" s="114"/>
      <c r="U66" s="114"/>
      <c r="V66" s="114"/>
      <c r="W66" s="114"/>
      <c r="X66" s="114"/>
      <c r="Y66" s="114"/>
      <c r="Z66" s="114"/>
      <c r="AA66" s="6"/>
      <c r="AB66" s="6"/>
      <c r="AC66" s="115"/>
      <c r="AD66" s="115"/>
      <c r="AE66" s="115"/>
      <c r="AF66" s="115"/>
      <c r="AG66" s="115"/>
      <c r="AH66" s="115"/>
      <c r="AI66" s="115"/>
    </row>
    <row r="67" spans="1:35" ht="19.5" customHeight="1" x14ac:dyDescent="0.2">
      <c r="A67" s="402"/>
      <c r="B67" s="402"/>
      <c r="C67" s="402"/>
      <c r="D67" s="402"/>
      <c r="E67" s="402"/>
      <c r="F67" s="402"/>
      <c r="G67" s="402"/>
      <c r="H67" s="402"/>
      <c r="I67" s="402"/>
      <c r="J67" s="402"/>
      <c r="K67" s="402"/>
      <c r="L67" s="402"/>
      <c r="M67" s="402"/>
      <c r="N67" s="402"/>
      <c r="O67" s="402"/>
      <c r="P67" s="402"/>
      <c r="Q67" s="402"/>
      <c r="R67" s="6"/>
      <c r="S67" s="6"/>
      <c r="T67" s="114"/>
      <c r="U67" s="114"/>
      <c r="V67" s="114"/>
      <c r="W67" s="114"/>
      <c r="X67" s="114"/>
      <c r="Y67" s="114"/>
      <c r="Z67" s="114"/>
      <c r="AA67" s="6"/>
      <c r="AB67" s="6"/>
      <c r="AC67" s="115"/>
      <c r="AD67" s="115"/>
      <c r="AE67" s="115"/>
      <c r="AF67" s="115"/>
      <c r="AG67" s="115"/>
      <c r="AH67" s="115"/>
      <c r="AI67" s="115"/>
    </row>
    <row r="68" spans="1:35" ht="54.75" customHeight="1" x14ac:dyDescent="0.2">
      <c r="A68" s="399" t="s">
        <v>303</v>
      </c>
      <c r="B68" s="399"/>
      <c r="C68" s="399"/>
      <c r="D68" s="399"/>
      <c r="E68" s="399"/>
      <c r="F68" s="399"/>
      <c r="G68" s="399"/>
      <c r="H68" s="399"/>
      <c r="I68" s="399"/>
      <c r="J68" s="399"/>
      <c r="K68" s="399"/>
      <c r="L68" s="399"/>
      <c r="M68" s="399"/>
      <c r="N68" s="399"/>
      <c r="O68" s="399"/>
      <c r="P68" s="399"/>
      <c r="Q68" s="399"/>
      <c r="R68" s="6"/>
      <c r="S68" s="6"/>
      <c r="T68" s="114"/>
      <c r="U68" s="114"/>
      <c r="V68" s="114"/>
      <c r="W68" s="114"/>
      <c r="X68" s="114"/>
      <c r="Y68" s="114"/>
      <c r="Z68" s="114"/>
      <c r="AA68" s="6"/>
      <c r="AB68" s="6"/>
      <c r="AC68" s="115"/>
      <c r="AD68" s="115"/>
      <c r="AE68" s="115"/>
      <c r="AF68" s="115"/>
      <c r="AG68" s="115"/>
      <c r="AH68" s="115"/>
      <c r="AI68" s="115"/>
    </row>
  </sheetData>
  <sheetProtection algorithmName="SHA-512" hashValue="BNtdHdGIqgmPvTFatlji2OFvVthWZ13EPOz8nhdIkMBpJl+qvrd2NAuI0wev23WT98hGVICSTh3k/+VQjXx5Mw==" saltValue="+Kqm2WhKOEepOFEP818gaw==" spinCount="100000" sheet="1" objects="1" scenarios="1" formatCells="0" formatColumns="0" formatRows="0" insertColumns="0" insertRows="0" insertHyperlinks="0" deleteColumns="0" deleteRows="0" sort="0" autoFilter="0" pivotTables="0"/>
  <mergeCells count="31">
    <mergeCell ref="A1:Q1"/>
    <mergeCell ref="B2:M2"/>
    <mergeCell ref="P2:Q3"/>
    <mergeCell ref="B3:C3"/>
    <mergeCell ref="D3:E3"/>
    <mergeCell ref="F3:G3"/>
    <mergeCell ref="H3:I3"/>
    <mergeCell ref="J3:K3"/>
    <mergeCell ref="L3:M3"/>
    <mergeCell ref="N3:O3"/>
    <mergeCell ref="S4:Z4"/>
    <mergeCell ref="AB4:AI4"/>
    <mergeCell ref="A49:Q49"/>
    <mergeCell ref="A51:Q51"/>
    <mergeCell ref="A52:Q52"/>
    <mergeCell ref="A53:Q53"/>
    <mergeCell ref="A54:Q54"/>
    <mergeCell ref="A55:Q55"/>
    <mergeCell ref="A56:Q56"/>
    <mergeCell ref="A57:Q57"/>
    <mergeCell ref="A58:Q58"/>
    <mergeCell ref="A59:Q59"/>
    <mergeCell ref="A60:Q60"/>
    <mergeCell ref="A61:Q61"/>
    <mergeCell ref="A62:Q62"/>
    <mergeCell ref="A68:Q68"/>
    <mergeCell ref="A63:Q63"/>
    <mergeCell ref="A64:Q64"/>
    <mergeCell ref="A65:Q65"/>
    <mergeCell ref="A66:Q66"/>
    <mergeCell ref="A67:Q67"/>
  </mergeCells>
  <hyperlinks>
    <hyperlink ref="A68" r:id="rId1"/>
  </hyperlinks>
  <printOptions horizontalCentered="1" verticalCentered="1"/>
  <pageMargins left="0.5" right="0.5" top="0.5" bottom="0.5" header="0.51180555555600005" footer="0.51180555555600005"/>
  <pageSetup orientation="landscape"/>
  <rowBreaks count="1" manualBreakCount="1">
    <brk id="47"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249977111117893"/>
  </sheetPr>
  <dimension ref="A1:AMK42"/>
  <sheetViews>
    <sheetView workbookViewId="0">
      <selection activeCell="B6" sqref="B6"/>
    </sheetView>
  </sheetViews>
  <sheetFormatPr baseColWidth="10" defaultColWidth="8.83203125" defaultRowHeight="15" x14ac:dyDescent="0.2"/>
  <cols>
    <col min="1" max="1" width="14" style="2" customWidth="1"/>
    <col min="2" max="2" width="26.33203125" style="2" customWidth="1"/>
    <col min="3" max="4" width="24.5" style="2" customWidth="1"/>
    <col min="5" max="5" width="17.5" style="2" customWidth="1"/>
    <col min="6" max="6" width="3.83203125" style="2" customWidth="1"/>
    <col min="7" max="256" width="8.83203125" style="2" customWidth="1"/>
    <col min="257" max="257" width="12.1640625" style="2" customWidth="1"/>
    <col min="258" max="258" width="26.33203125" style="2" customWidth="1"/>
    <col min="259" max="260" width="21.33203125" style="2" customWidth="1"/>
    <col min="261" max="261" width="17.5" style="2" customWidth="1"/>
    <col min="262" max="262" width="2.5" style="2" customWidth="1"/>
    <col min="263" max="512" width="8.83203125" style="2" customWidth="1"/>
    <col min="513" max="513" width="12.1640625" style="2" customWidth="1"/>
    <col min="514" max="514" width="26.33203125" style="2" customWidth="1"/>
    <col min="515" max="516" width="21.33203125" style="2" customWidth="1"/>
    <col min="517" max="517" width="17.5" style="2" customWidth="1"/>
    <col min="518" max="518" width="2.5" style="2" customWidth="1"/>
    <col min="519" max="768" width="8.83203125" style="2" customWidth="1"/>
    <col min="769" max="769" width="12.1640625" style="2" customWidth="1"/>
    <col min="770" max="770" width="26.33203125" style="2" customWidth="1"/>
    <col min="771" max="772" width="21.33203125" style="2" customWidth="1"/>
    <col min="773" max="773" width="17.5" style="2" customWidth="1"/>
    <col min="774" max="774" width="2.5" style="2" customWidth="1"/>
    <col min="775" max="1025" width="8.83203125" style="2" customWidth="1"/>
  </cols>
  <sheetData>
    <row r="1" spans="1:1024" ht="43.5" customHeight="1" x14ac:dyDescent="0.2">
      <c r="A1" s="6"/>
      <c r="B1" s="426" t="s">
        <v>305</v>
      </c>
      <c r="C1" s="426"/>
      <c r="D1" s="426"/>
      <c r="E1" s="234"/>
      <c r="F1" s="6"/>
      <c r="G1" s="6" t="s">
        <v>1</v>
      </c>
      <c r="H1" s="6" t="s">
        <v>1</v>
      </c>
      <c r="I1" s="6" t="s">
        <v>1</v>
      </c>
      <c r="J1" s="7" t="s">
        <v>1</v>
      </c>
      <c r="K1" s="7" t="s">
        <v>1</v>
      </c>
      <c r="L1" s="7" t="s">
        <v>1</v>
      </c>
      <c r="M1" s="7" t="s">
        <v>1</v>
      </c>
      <c r="N1" s="7" t="s">
        <v>1</v>
      </c>
      <c r="O1" s="7" t="s">
        <v>1</v>
      </c>
      <c r="P1" s="7" t="s">
        <v>1</v>
      </c>
      <c r="Q1" s="7" t="s">
        <v>1</v>
      </c>
      <c r="R1" s="7" t="s">
        <v>1</v>
      </c>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69" customHeight="1" x14ac:dyDescent="0.2">
      <c r="A2" s="427" t="s">
        <v>310</v>
      </c>
      <c r="B2" s="427"/>
      <c r="C2" s="427"/>
      <c r="D2" s="427"/>
      <c r="E2" s="427"/>
      <c r="F2" s="6"/>
      <c r="G2" s="6"/>
      <c r="H2" s="6"/>
      <c r="I2" s="6"/>
      <c r="J2" s="7"/>
      <c r="K2" s="7"/>
      <c r="L2" s="7"/>
      <c r="M2" s="7"/>
      <c r="N2" s="7"/>
      <c r="O2" s="7"/>
      <c r="P2" s="7"/>
      <c r="Q2" s="7"/>
      <c r="R2" s="7"/>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22.5" customHeight="1" x14ac:dyDescent="0.2">
      <c r="A3" s="82" t="s">
        <v>184</v>
      </c>
      <c r="B3" s="235"/>
      <c r="C3" s="235"/>
      <c r="D3" s="235"/>
      <c r="E3" s="235"/>
      <c r="F3" s="6"/>
      <c r="G3" s="6"/>
      <c r="H3" s="6"/>
      <c r="I3" s="6"/>
      <c r="J3" s="7"/>
      <c r="K3" s="7"/>
      <c r="L3" s="7"/>
      <c r="M3" s="7"/>
      <c r="N3" s="7"/>
      <c r="O3" s="7"/>
      <c r="P3" s="7"/>
      <c r="Q3" s="7"/>
      <c r="R3" s="7"/>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4" customHeight="1" x14ac:dyDescent="0.2">
      <c r="A4" s="236" t="s">
        <v>84</v>
      </c>
      <c r="B4" s="237" t="s">
        <v>185</v>
      </c>
      <c r="C4" s="428" t="s">
        <v>186</v>
      </c>
      <c r="D4" s="428"/>
      <c r="E4" s="236" t="s">
        <v>187</v>
      </c>
      <c r="F4" s="6"/>
      <c r="G4" s="6"/>
      <c r="H4" s="6"/>
      <c r="I4" s="6"/>
      <c r="J4" s="7"/>
      <c r="K4" s="7"/>
      <c r="L4" s="7"/>
      <c r="M4" s="7"/>
      <c r="N4" s="7"/>
      <c r="O4" s="7"/>
      <c r="P4" s="7"/>
      <c r="Q4" s="7"/>
      <c r="R4" s="7"/>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3.75" customHeight="1" x14ac:dyDescent="0.2">
      <c r="A5" s="238" t="s">
        <v>307</v>
      </c>
      <c r="B5" s="239"/>
      <c r="C5" s="240" t="s">
        <v>306</v>
      </c>
      <c r="D5" s="240" t="s">
        <v>308</v>
      </c>
      <c r="E5" s="238"/>
      <c r="F5" s="6"/>
      <c r="G5" s="6"/>
      <c r="H5" s="6"/>
      <c r="I5" s="6"/>
      <c r="J5" s="7"/>
      <c r="K5" s="7"/>
      <c r="L5" s="7"/>
      <c r="M5" s="7"/>
      <c r="N5" s="7"/>
      <c r="O5" s="7"/>
      <c r="P5" s="7"/>
      <c r="Q5" s="7"/>
      <c r="R5" s="7"/>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4" customHeight="1" x14ac:dyDescent="0.2">
      <c r="A6" s="6" t="s">
        <v>91</v>
      </c>
      <c r="B6" s="241"/>
      <c r="C6" s="242"/>
      <c r="D6" s="242"/>
      <c r="E6" s="243">
        <f t="shared" ref="E6:E12" si="0">IF(D6=0,0,((C6-D6)/D6))</f>
        <v>0</v>
      </c>
      <c r="F6" s="6"/>
      <c r="G6" s="6"/>
      <c r="H6" s="6"/>
      <c r="I6" s="6"/>
      <c r="J6" s="7"/>
      <c r="K6" s="7"/>
      <c r="L6" s="7"/>
      <c r="M6" s="7"/>
      <c r="N6" s="7"/>
      <c r="O6" s="7"/>
      <c r="P6" s="7"/>
      <c r="Q6" s="7"/>
      <c r="R6" s="7"/>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4" customHeight="1" x14ac:dyDescent="0.2">
      <c r="A7" s="147" t="s">
        <v>92</v>
      </c>
      <c r="B7" s="244"/>
      <c r="C7" s="84"/>
      <c r="D7" s="84"/>
      <c r="E7" s="245">
        <f t="shared" si="0"/>
        <v>0</v>
      </c>
      <c r="F7" s="6"/>
      <c r="G7" s="6"/>
      <c r="H7" s="6"/>
      <c r="I7" s="6"/>
      <c r="J7" s="7"/>
      <c r="K7" s="7"/>
      <c r="L7" s="7"/>
      <c r="M7" s="7"/>
      <c r="N7" s="7"/>
      <c r="O7" s="7"/>
      <c r="P7" s="7"/>
      <c r="Q7" s="7"/>
      <c r="R7" s="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4" customHeight="1" x14ac:dyDescent="0.2">
      <c r="A8" s="147" t="s">
        <v>93</v>
      </c>
      <c r="B8" s="244"/>
      <c r="C8" s="84"/>
      <c r="D8" s="84"/>
      <c r="E8" s="245">
        <f t="shared" si="0"/>
        <v>0</v>
      </c>
      <c r="F8" s="6"/>
      <c r="G8" s="6"/>
      <c r="H8" s="6"/>
      <c r="I8" s="6"/>
      <c r="J8" s="7"/>
      <c r="K8" s="7"/>
      <c r="L8" s="7"/>
      <c r="M8" s="7"/>
      <c r="N8" s="7"/>
      <c r="O8" s="7"/>
      <c r="P8" s="7"/>
      <c r="Q8" s="7"/>
      <c r="R8" s="7"/>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4" customHeight="1" x14ac:dyDescent="0.2">
      <c r="A9" s="147" t="s">
        <v>94</v>
      </c>
      <c r="B9" s="244"/>
      <c r="C9" s="84"/>
      <c r="D9" s="84"/>
      <c r="E9" s="245">
        <f t="shared" si="0"/>
        <v>0</v>
      </c>
      <c r="F9" s="6"/>
      <c r="G9" s="6"/>
      <c r="H9" s="6"/>
      <c r="I9" s="6"/>
      <c r="J9" s="7"/>
      <c r="K9" s="7"/>
      <c r="L9" s="7"/>
      <c r="M9" s="7"/>
      <c r="N9" s="7"/>
      <c r="O9" s="7"/>
      <c r="P9" s="7"/>
      <c r="Q9" s="7"/>
      <c r="R9" s="7"/>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4" customHeight="1" x14ac:dyDescent="0.2">
      <c r="A10" s="147" t="s">
        <v>95</v>
      </c>
      <c r="B10" s="244"/>
      <c r="C10" s="84"/>
      <c r="D10" s="84"/>
      <c r="E10" s="245">
        <f t="shared" si="0"/>
        <v>0</v>
      </c>
      <c r="F10" s="6"/>
      <c r="G10" s="6"/>
      <c r="H10" s="6"/>
      <c r="I10" s="6"/>
      <c r="J10" s="7"/>
      <c r="K10" s="7"/>
      <c r="L10" s="7"/>
      <c r="M10" s="7"/>
      <c r="N10" s="7"/>
      <c r="O10" s="7"/>
      <c r="P10" s="7"/>
      <c r="Q10" s="7"/>
      <c r="R10" s="7"/>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4" customHeight="1" x14ac:dyDescent="0.2">
      <c r="A11" s="147" t="s">
        <v>96</v>
      </c>
      <c r="B11" s="244"/>
      <c r="C11" s="84"/>
      <c r="D11" s="84"/>
      <c r="E11" s="245">
        <f t="shared" si="0"/>
        <v>0</v>
      </c>
      <c r="F11" s="6"/>
      <c r="G11" s="6"/>
      <c r="H11" s="6"/>
      <c r="I11" s="6"/>
      <c r="J11" s="7"/>
      <c r="K11" s="7"/>
      <c r="L11" s="7"/>
      <c r="M11" s="7"/>
      <c r="N11" s="7"/>
      <c r="O11" s="7"/>
      <c r="P11" s="7"/>
      <c r="Q11" s="7"/>
      <c r="R11" s="7"/>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3" customHeight="1" x14ac:dyDescent="0.2">
      <c r="A12" s="75" t="s">
        <v>97</v>
      </c>
      <c r="B12" s="246">
        <f>SUM(B6:B11)</f>
        <v>0</v>
      </c>
      <c r="C12" s="247">
        <f>SUM(C6:C11)</f>
        <v>0</v>
      </c>
      <c r="D12" s="247">
        <f>SUM(D6:D11)</f>
        <v>0</v>
      </c>
      <c r="E12" s="248">
        <f t="shared" si="0"/>
        <v>0</v>
      </c>
      <c r="F12" s="6"/>
      <c r="G12" s="6"/>
      <c r="H12" s="6"/>
      <c r="I12" s="6"/>
      <c r="J12" s="7"/>
      <c r="K12" s="7"/>
      <c r="L12" s="7"/>
      <c r="M12" s="7"/>
      <c r="N12" s="7"/>
      <c r="O12" s="7"/>
      <c r="P12" s="7"/>
      <c r="Q12" s="7"/>
      <c r="R12" s="7"/>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3" customHeight="1" x14ac:dyDescent="0.2">
      <c r="A13" s="92" t="s">
        <v>188</v>
      </c>
      <c r="B13" s="249"/>
      <c r="C13" s="93"/>
      <c r="D13" s="93"/>
      <c r="E13" s="93"/>
      <c r="F13" s="6"/>
      <c r="G13" s="14"/>
      <c r="H13" s="14"/>
      <c r="I13" s="14"/>
      <c r="J13" s="15"/>
      <c r="K13" s="15"/>
      <c r="L13" s="15"/>
      <c r="M13" s="15"/>
      <c r="N13" s="15"/>
      <c r="O13" s="15"/>
      <c r="P13" s="15"/>
      <c r="Q13" s="15"/>
      <c r="R13" s="15"/>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4" customHeight="1" x14ac:dyDescent="0.2">
      <c r="A14" s="236" t="s">
        <v>84</v>
      </c>
      <c r="B14" s="237" t="s">
        <v>185</v>
      </c>
      <c r="C14" s="428" t="s">
        <v>186</v>
      </c>
      <c r="D14" s="428"/>
      <c r="E14" s="236" t="s">
        <v>187</v>
      </c>
      <c r="F14" s="6"/>
      <c r="G14" s="16"/>
      <c r="H14" s="16"/>
      <c r="I14" s="16"/>
      <c r="J14" s="17"/>
      <c r="K14" s="17"/>
      <c r="L14" s="17"/>
      <c r="M14" s="17"/>
      <c r="N14" s="17"/>
      <c r="O14" s="17"/>
      <c r="P14" s="17"/>
      <c r="Q14" s="17"/>
      <c r="R14" s="17"/>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3.75" customHeight="1" x14ac:dyDescent="0.2">
      <c r="A15" s="238" t="s">
        <v>307</v>
      </c>
      <c r="B15" s="239"/>
      <c r="C15" s="240" t="s">
        <v>306</v>
      </c>
      <c r="D15" s="240" t="s">
        <v>308</v>
      </c>
      <c r="E15" s="238"/>
      <c r="F15" s="6"/>
      <c r="G15" s="6"/>
      <c r="H15" s="6"/>
      <c r="I15" s="6"/>
      <c r="J15" s="7"/>
      <c r="K15" s="7"/>
      <c r="L15" s="7"/>
      <c r="M15" s="7"/>
      <c r="N15" s="7"/>
      <c r="O15" s="7"/>
      <c r="P15" s="7"/>
      <c r="Q15" s="7"/>
      <c r="R15" s="7"/>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4" customHeight="1" x14ac:dyDescent="0.2">
      <c r="A16" s="6" t="s">
        <v>91</v>
      </c>
      <c r="B16" s="241"/>
      <c r="C16" s="242"/>
      <c r="D16" s="242"/>
      <c r="E16" s="243">
        <f t="shared" ref="E16:E22" si="1">IF(D16=0,0,((C16-D16)/D16))</f>
        <v>0</v>
      </c>
      <c r="F16" s="6"/>
      <c r="G16" s="6"/>
      <c r="H16" s="6"/>
      <c r="I16" s="6"/>
      <c r="J16" s="7"/>
      <c r="K16" s="7"/>
      <c r="L16" s="7"/>
      <c r="M16" s="7"/>
      <c r="N16" s="7"/>
      <c r="O16" s="7"/>
      <c r="P16" s="7"/>
      <c r="Q16" s="7"/>
      <c r="R16" s="7"/>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4" customHeight="1" x14ac:dyDescent="0.2">
      <c r="A17" s="147" t="s">
        <v>92</v>
      </c>
      <c r="B17" s="244"/>
      <c r="C17" s="84"/>
      <c r="D17" s="84"/>
      <c r="E17" s="245">
        <f t="shared" si="1"/>
        <v>0</v>
      </c>
      <c r="F17" s="6"/>
      <c r="G17" s="6"/>
      <c r="H17" s="6"/>
      <c r="I17" s="6"/>
      <c r="J17" s="7"/>
      <c r="K17" s="7"/>
      <c r="L17" s="7"/>
      <c r="M17" s="7"/>
      <c r="N17" s="7"/>
      <c r="O17" s="7"/>
      <c r="P17" s="7"/>
      <c r="Q17" s="7"/>
      <c r="R17" s="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4" customHeight="1" x14ac:dyDescent="0.2">
      <c r="A18" s="147" t="s">
        <v>93</v>
      </c>
      <c r="B18" s="244"/>
      <c r="C18" s="242"/>
      <c r="D18" s="242"/>
      <c r="E18" s="245">
        <f t="shared" si="1"/>
        <v>0</v>
      </c>
      <c r="F18" s="6"/>
      <c r="G18" s="6"/>
      <c r="H18" s="6"/>
      <c r="I18" s="6"/>
      <c r="J18" s="7"/>
      <c r="K18" s="7"/>
      <c r="L18" s="7"/>
      <c r="M18" s="7"/>
      <c r="N18" s="7"/>
      <c r="O18" s="7"/>
      <c r="P18" s="7"/>
      <c r="Q18" s="7"/>
      <c r="R18" s="7"/>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4" customHeight="1" x14ac:dyDescent="0.2">
      <c r="A19" s="147" t="s">
        <v>94</v>
      </c>
      <c r="B19" s="244"/>
      <c r="C19" s="84"/>
      <c r="D19" s="84"/>
      <c r="E19" s="245">
        <f t="shared" si="1"/>
        <v>0</v>
      </c>
      <c r="F19" s="6"/>
      <c r="G19" s="6"/>
      <c r="H19" s="6"/>
      <c r="I19" s="6"/>
      <c r="J19" s="7"/>
      <c r="K19" s="7"/>
      <c r="L19" s="7"/>
      <c r="M19" s="7"/>
      <c r="N19" s="7"/>
      <c r="O19" s="7"/>
      <c r="P19" s="7"/>
      <c r="Q19" s="7"/>
      <c r="R19" s="7"/>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4" customHeight="1" x14ac:dyDescent="0.2">
      <c r="A20" s="147" t="s">
        <v>95</v>
      </c>
      <c r="B20" s="244"/>
      <c r="C20" s="242"/>
      <c r="D20" s="242"/>
      <c r="E20" s="245">
        <f t="shared" si="1"/>
        <v>0</v>
      </c>
      <c r="F20" s="6"/>
      <c r="G20" s="6"/>
      <c r="H20" s="6"/>
      <c r="I20" s="6"/>
      <c r="J20" s="7"/>
      <c r="K20" s="7"/>
      <c r="L20" s="7"/>
      <c r="M20" s="7"/>
      <c r="N20" s="7"/>
      <c r="O20" s="7"/>
      <c r="P20" s="7"/>
      <c r="Q20" s="7"/>
      <c r="R20" s="7"/>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4" customHeight="1" x14ac:dyDescent="0.2">
      <c r="A21" s="147" t="s">
        <v>96</v>
      </c>
      <c r="B21" s="244"/>
      <c r="C21" s="84"/>
      <c r="D21" s="84"/>
      <c r="E21" s="245">
        <f t="shared" si="1"/>
        <v>0</v>
      </c>
      <c r="F21" s="6"/>
      <c r="G21" s="6"/>
      <c r="H21" s="6"/>
      <c r="I21" s="6"/>
      <c r="J21" s="7"/>
      <c r="K21" s="7"/>
      <c r="L21" s="7"/>
      <c r="M21" s="7"/>
      <c r="N21" s="7"/>
      <c r="O21" s="7"/>
      <c r="P21" s="7"/>
      <c r="Q21" s="7"/>
      <c r="R21" s="7"/>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3" customHeight="1" x14ac:dyDescent="0.2">
      <c r="A22" s="250" t="s">
        <v>97</v>
      </c>
      <c r="B22" s="251">
        <f>SUM(B16:B21)</f>
        <v>0</v>
      </c>
      <c r="C22" s="247">
        <f>SUM(C16:C21)</f>
        <v>0</v>
      </c>
      <c r="D22" s="247">
        <f>SUM(D16:D21)</f>
        <v>0</v>
      </c>
      <c r="E22" s="248">
        <f t="shared" si="1"/>
        <v>0</v>
      </c>
      <c r="F22" s="6"/>
      <c r="G22" s="6"/>
      <c r="H22" s="6"/>
      <c r="I22" s="6"/>
      <c r="J22" s="7"/>
      <c r="K22" s="7"/>
      <c r="L22" s="7"/>
      <c r="M22" s="7"/>
      <c r="N22" s="7"/>
      <c r="O22" s="7"/>
      <c r="P22" s="7"/>
      <c r="Q22" s="7"/>
      <c r="R22" s="7"/>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3" customHeight="1" x14ac:dyDescent="0.2">
      <c r="A23" s="174" t="s">
        <v>189</v>
      </c>
      <c r="B23" s="252"/>
      <c r="C23" s="175"/>
      <c r="D23" s="175"/>
      <c r="E23" s="175"/>
      <c r="F23" s="6"/>
      <c r="G23" s="6"/>
      <c r="H23" s="6"/>
      <c r="I23" s="6"/>
      <c r="J23" s="7"/>
      <c r="K23" s="7"/>
      <c r="L23" s="7"/>
      <c r="M23" s="7"/>
      <c r="N23" s="7"/>
      <c r="O23" s="7"/>
      <c r="P23" s="7"/>
      <c r="Q23" s="7"/>
      <c r="R23" s="7"/>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4" customHeight="1" x14ac:dyDescent="0.2">
      <c r="A24" s="236" t="s">
        <v>84</v>
      </c>
      <c r="B24" s="237" t="s">
        <v>185</v>
      </c>
      <c r="C24" s="428" t="s">
        <v>186</v>
      </c>
      <c r="D24" s="428"/>
      <c r="E24" s="236" t="s">
        <v>187</v>
      </c>
      <c r="F24" s="6"/>
      <c r="G24" s="6"/>
      <c r="H24" s="6"/>
      <c r="I24" s="6"/>
      <c r="J24" s="7"/>
      <c r="K24" s="7"/>
      <c r="L24" s="7"/>
      <c r="M24" s="7"/>
      <c r="N24" s="7"/>
      <c r="O24" s="7"/>
      <c r="P24" s="7"/>
      <c r="Q24" s="7"/>
      <c r="R24" s="7"/>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3.75" customHeight="1" x14ac:dyDescent="0.2">
      <c r="A25" s="238" t="s">
        <v>307</v>
      </c>
      <c r="B25" s="235"/>
      <c r="C25" s="240" t="s">
        <v>306</v>
      </c>
      <c r="D25" s="240" t="s">
        <v>308</v>
      </c>
      <c r="E25" s="238"/>
      <c r="F25" s="6"/>
      <c r="G25" s="6"/>
      <c r="H25" s="6"/>
      <c r="I25" s="6"/>
      <c r="J25" s="7"/>
      <c r="K25" s="7"/>
      <c r="L25" s="7"/>
      <c r="M25" s="7"/>
      <c r="N25" s="7"/>
      <c r="O25" s="7"/>
      <c r="P25" s="7"/>
      <c r="Q25" s="7"/>
      <c r="R25" s="7"/>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4" customHeight="1" x14ac:dyDescent="0.2">
      <c r="A26" s="83" t="s">
        <v>91</v>
      </c>
      <c r="B26" s="253">
        <f t="shared" ref="B26:B31" si="2">B6+B16</f>
        <v>0</v>
      </c>
      <c r="C26" s="254">
        <f>C6+(C16*'Form 1'!$K$31)</f>
        <v>0</v>
      </c>
      <c r="D26" s="255">
        <f>D6+(D16*'Form 1'!$C$31)</f>
        <v>0</v>
      </c>
      <c r="E26" s="243">
        <f t="shared" ref="E26:E32" si="3">IF(D26=0,0,((C26-D26)/D26))</f>
        <v>0</v>
      </c>
      <c r="F26" s="6"/>
      <c r="G26" s="6"/>
      <c r="H26" s="6"/>
      <c r="I26" s="6"/>
      <c r="J26" s="7"/>
      <c r="K26" s="7"/>
      <c r="L26" s="7"/>
      <c r="M26" s="7"/>
      <c r="N26" s="7"/>
      <c r="O26" s="7"/>
      <c r="P26" s="7"/>
      <c r="Q26" s="7"/>
      <c r="R26" s="7"/>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4" customHeight="1" x14ac:dyDescent="0.2">
      <c r="A27" s="88" t="s">
        <v>92</v>
      </c>
      <c r="B27" s="256">
        <f t="shared" si="2"/>
        <v>0</v>
      </c>
      <c r="C27" s="257">
        <f>C7+(C17*'Form 1'!$K$31)</f>
        <v>0</v>
      </c>
      <c r="D27" s="257">
        <f>D7+(D17*'Form 1'!$C$31)</f>
        <v>0</v>
      </c>
      <c r="E27" s="245">
        <f t="shared" si="3"/>
        <v>0</v>
      </c>
      <c r="F27" s="6"/>
      <c r="G27" s="6"/>
      <c r="H27" s="6"/>
      <c r="I27" s="6"/>
      <c r="J27" s="7"/>
      <c r="K27" s="7"/>
      <c r="L27" s="7"/>
      <c r="M27" s="7"/>
      <c r="N27" s="7"/>
      <c r="O27" s="7"/>
      <c r="P27" s="7"/>
      <c r="Q27" s="7"/>
      <c r="R27" s="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4" customHeight="1" x14ac:dyDescent="0.2">
      <c r="A28" s="88" t="s">
        <v>93</v>
      </c>
      <c r="B28" s="253">
        <f t="shared" si="2"/>
        <v>0</v>
      </c>
      <c r="C28" s="257">
        <f>C8+(C18*'Form 1'!$K$31)</f>
        <v>0</v>
      </c>
      <c r="D28" s="255">
        <f>D8+(D18*'Form 1'!$C$31)</f>
        <v>0</v>
      </c>
      <c r="E28" s="245">
        <f t="shared" si="3"/>
        <v>0</v>
      </c>
      <c r="F28" s="6"/>
      <c r="G28" s="6"/>
      <c r="H28" s="6"/>
      <c r="I28" s="6"/>
      <c r="J28" s="7"/>
      <c r="K28" s="7"/>
      <c r="L28" s="7"/>
      <c r="M28" s="7"/>
      <c r="N28" s="7"/>
      <c r="O28" s="7"/>
      <c r="P28" s="7"/>
      <c r="Q28" s="7"/>
      <c r="R28" s="7"/>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4" customHeight="1" x14ac:dyDescent="0.2">
      <c r="A29" s="88" t="s">
        <v>94</v>
      </c>
      <c r="B29" s="256">
        <f t="shared" si="2"/>
        <v>0</v>
      </c>
      <c r="C29" s="257">
        <f>C9+(C19*'Form 1'!$K$31)</f>
        <v>0</v>
      </c>
      <c r="D29" s="257">
        <f>D9+(D19*'Form 1'!$C$31)</f>
        <v>0</v>
      </c>
      <c r="E29" s="245">
        <f t="shared" si="3"/>
        <v>0</v>
      </c>
      <c r="F29" s="6"/>
      <c r="G29" s="6"/>
      <c r="H29" s="6"/>
      <c r="I29" s="6"/>
      <c r="J29" s="7"/>
      <c r="K29" s="7"/>
      <c r="L29" s="7"/>
      <c r="M29" s="7"/>
      <c r="N29" s="7"/>
      <c r="O29" s="7"/>
      <c r="P29" s="7"/>
      <c r="Q29" s="7"/>
      <c r="R29" s="7"/>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4" customHeight="1" x14ac:dyDescent="0.2">
      <c r="A30" s="88" t="s">
        <v>95</v>
      </c>
      <c r="B30" s="253">
        <f t="shared" si="2"/>
        <v>0</v>
      </c>
      <c r="C30" s="257">
        <f>C10+(C20*'Form 1'!$K$31)</f>
        <v>0</v>
      </c>
      <c r="D30" s="255">
        <f>D10+(D20*'Form 1'!$C$31)</f>
        <v>0</v>
      </c>
      <c r="E30" s="245">
        <f t="shared" si="3"/>
        <v>0</v>
      </c>
      <c r="F30" s="6"/>
      <c r="G30" s="6"/>
      <c r="H30" s="6"/>
      <c r="I30" s="6"/>
      <c r="J30" s="7"/>
      <c r="K30" s="7"/>
      <c r="L30" s="7"/>
      <c r="M30" s="7"/>
      <c r="N30" s="7"/>
      <c r="O30" s="7"/>
      <c r="P30" s="7"/>
      <c r="Q30" s="7"/>
      <c r="R30" s="7"/>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4" customHeight="1" x14ac:dyDescent="0.2">
      <c r="A31" s="88" t="s">
        <v>96</v>
      </c>
      <c r="B31" s="256">
        <f t="shared" si="2"/>
        <v>0</v>
      </c>
      <c r="C31" s="257">
        <f>C11+(C21*'Form 1'!$K$31)</f>
        <v>0</v>
      </c>
      <c r="D31" s="257">
        <f>D11+(D21*'Form 1'!$C$31)</f>
        <v>0</v>
      </c>
      <c r="E31" s="245">
        <f t="shared" si="3"/>
        <v>0</v>
      </c>
      <c r="F31" s="6"/>
      <c r="G31" s="6"/>
      <c r="H31" s="6"/>
      <c r="I31" s="6"/>
      <c r="J31" s="7"/>
      <c r="K31" s="7"/>
      <c r="L31" s="7"/>
      <c r="M31" s="7"/>
      <c r="N31" s="7"/>
      <c r="O31" s="7"/>
      <c r="P31" s="7"/>
      <c r="Q31" s="7"/>
      <c r="R31" s="7"/>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7.25" customHeight="1" x14ac:dyDescent="0.2">
      <c r="A32" s="75" t="s">
        <v>97</v>
      </c>
      <c r="B32" s="246">
        <f>SUM(B26:B31)</f>
        <v>0</v>
      </c>
      <c r="C32" s="258">
        <f>C12+(C22*'Form 1'!$K$31)</f>
        <v>0</v>
      </c>
      <c r="D32" s="247">
        <f>SUM(D26:D31)</f>
        <v>0</v>
      </c>
      <c r="E32" s="248">
        <f t="shared" si="3"/>
        <v>0</v>
      </c>
      <c r="F32" s="6"/>
      <c r="G32" s="6"/>
      <c r="H32" s="6"/>
      <c r="I32" s="6"/>
      <c r="J32" s="7"/>
      <c r="K32" s="7"/>
      <c r="L32" s="7"/>
      <c r="M32" s="7"/>
      <c r="N32" s="7"/>
      <c r="O32" s="7"/>
      <c r="P32" s="7"/>
      <c r="Q32" s="7"/>
      <c r="R32" s="7"/>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4" customHeight="1" x14ac:dyDescent="0.2">
      <c r="A33" s="6"/>
      <c r="B33" s="6"/>
      <c r="C33" s="6"/>
      <c r="D33" s="6"/>
      <c r="E33" s="6"/>
      <c r="F33" s="6"/>
      <c r="G33" s="6"/>
      <c r="H33" s="6"/>
      <c r="I33" s="6"/>
      <c r="J33" s="7"/>
      <c r="K33" s="7"/>
      <c r="L33" s="7"/>
      <c r="M33" s="7"/>
      <c r="N33" s="7"/>
      <c r="O33" s="7"/>
      <c r="P33" s="7"/>
      <c r="Q33" s="7"/>
      <c r="R33" s="7"/>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7" customHeight="1" x14ac:dyDescent="0.2">
      <c r="A34" s="414" t="s">
        <v>190</v>
      </c>
      <c r="B34" s="414"/>
      <c r="C34" s="414"/>
      <c r="D34" s="414"/>
      <c r="E34" s="414"/>
      <c r="F34" s="6"/>
      <c r="G34" s="6"/>
      <c r="H34" s="6"/>
      <c r="I34" s="6"/>
      <c r="J34" s="7"/>
      <c r="K34" s="7"/>
      <c r="L34" s="7"/>
      <c r="M34" s="7"/>
      <c r="N34" s="7"/>
      <c r="O34" s="7"/>
      <c r="P34" s="7"/>
      <c r="Q34" s="7"/>
      <c r="R34" s="7"/>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s="7" customFormat="1" ht="13.5" customHeight="1" x14ac:dyDescent="0.15">
      <c r="A35" s="105"/>
      <c r="B35" s="105"/>
      <c r="C35" s="105"/>
      <c r="D35" s="105"/>
      <c r="E35" s="105"/>
      <c r="F35" s="6"/>
      <c r="G35" s="6"/>
      <c r="H35" s="6"/>
      <c r="I35" s="6"/>
    </row>
    <row r="36" spans="1:1024" ht="14" customHeight="1" x14ac:dyDescent="0.2">
      <c r="A36" s="425" t="s">
        <v>191</v>
      </c>
      <c r="B36" s="425"/>
      <c r="C36" s="425"/>
      <c r="D36" s="425"/>
      <c r="E36" s="425"/>
      <c r="F36" s="6"/>
      <c r="G36" s="6"/>
      <c r="H36" s="6"/>
      <c r="I36" s="6"/>
      <c r="J36" s="7"/>
      <c r="K36" s="7"/>
      <c r="L36" s="7"/>
      <c r="M36" s="7"/>
      <c r="N36" s="7"/>
      <c r="O36" s="7"/>
      <c r="P36" s="7"/>
      <c r="Q36" s="7"/>
      <c r="R36" s="7"/>
    </row>
    <row r="37" spans="1:1024" ht="139.5" customHeight="1" x14ac:dyDescent="0.2">
      <c r="A37" s="412" t="s">
        <v>309</v>
      </c>
      <c r="B37" s="412"/>
      <c r="C37" s="412"/>
      <c r="D37" s="412"/>
      <c r="E37" s="412"/>
      <c r="F37" s="6"/>
      <c r="G37" s="6"/>
      <c r="H37" s="6"/>
      <c r="I37" s="6"/>
      <c r="J37" s="7"/>
      <c r="K37" s="7"/>
      <c r="L37" s="7"/>
      <c r="M37" s="7"/>
      <c r="N37" s="7"/>
      <c r="O37" s="7"/>
      <c r="P37" s="7"/>
      <c r="Q37" s="7"/>
      <c r="R37" s="7"/>
    </row>
    <row r="38" spans="1:1024" ht="103.5" customHeight="1" x14ac:dyDescent="0.2">
      <c r="A38" s="399" t="s">
        <v>192</v>
      </c>
      <c r="B38" s="399"/>
      <c r="C38" s="399"/>
      <c r="D38" s="399"/>
      <c r="E38" s="399"/>
      <c r="F38" s="6"/>
      <c r="G38" s="6"/>
      <c r="H38" s="6"/>
      <c r="I38" s="6"/>
      <c r="J38" s="7"/>
      <c r="K38" s="7"/>
      <c r="L38" s="7"/>
      <c r="M38" s="7"/>
      <c r="N38" s="7"/>
      <c r="O38" s="7"/>
      <c r="P38" s="7"/>
      <c r="Q38" s="7"/>
      <c r="R38" s="7"/>
    </row>
    <row r="39" spans="1:1024" ht="14" customHeight="1" x14ac:dyDescent="0.2">
      <c r="A39" s="6"/>
      <c r="B39" s="6"/>
      <c r="C39" s="6"/>
      <c r="D39" s="6"/>
      <c r="E39" s="6"/>
      <c r="F39" s="6"/>
      <c r="G39" s="6"/>
      <c r="H39" s="6"/>
      <c r="I39" s="6"/>
      <c r="J39" s="7"/>
      <c r="K39" s="7"/>
      <c r="L39" s="7"/>
      <c r="M39" s="7"/>
      <c r="N39" s="7"/>
      <c r="O39" s="7"/>
      <c r="P39" s="7"/>
      <c r="Q39" s="7"/>
      <c r="R39" s="7"/>
    </row>
    <row r="40" spans="1:1024" ht="14" customHeight="1" x14ac:dyDescent="0.2">
      <c r="A40" s="6"/>
      <c r="B40" s="6"/>
      <c r="C40" s="6"/>
      <c r="D40" s="6"/>
      <c r="E40" s="6"/>
      <c r="F40" s="6"/>
      <c r="G40" s="6"/>
      <c r="H40" s="6"/>
      <c r="I40" s="6"/>
      <c r="J40" s="7"/>
      <c r="K40" s="7"/>
      <c r="L40" s="7"/>
      <c r="M40" s="7"/>
      <c r="N40" s="7"/>
      <c r="O40" s="7"/>
      <c r="P40" s="7"/>
      <c r="Q40" s="7"/>
      <c r="R40" s="7"/>
    </row>
    <row r="41" spans="1:1024" ht="14" customHeight="1" x14ac:dyDescent="0.2">
      <c r="A41" s="6"/>
      <c r="B41" s="6"/>
      <c r="C41" s="6"/>
      <c r="D41" s="6"/>
      <c r="E41" s="6"/>
      <c r="F41" s="6"/>
      <c r="G41" s="6"/>
      <c r="H41" s="6"/>
      <c r="I41" s="6"/>
      <c r="J41" s="7"/>
      <c r="K41" s="7"/>
      <c r="L41" s="7"/>
      <c r="M41" s="7"/>
      <c r="N41" s="7"/>
      <c r="O41" s="7"/>
      <c r="P41" s="7"/>
      <c r="Q41" s="7"/>
      <c r="R41" s="7"/>
    </row>
    <row r="42" spans="1:1024" ht="14" customHeight="1" x14ac:dyDescent="0.2">
      <c r="A42" s="6"/>
      <c r="B42" s="6"/>
      <c r="C42" s="6"/>
      <c r="D42" s="6"/>
      <c r="E42" s="6"/>
      <c r="F42" s="6"/>
      <c r="G42" s="6"/>
      <c r="H42" s="6"/>
      <c r="I42" s="6"/>
      <c r="J42" s="7"/>
      <c r="K42" s="7"/>
      <c r="L42" s="7"/>
      <c r="M42" s="7"/>
      <c r="N42" s="7"/>
      <c r="O42" s="7"/>
      <c r="P42" s="7"/>
      <c r="Q42" s="7"/>
      <c r="R42" s="7"/>
    </row>
  </sheetData>
  <sheetProtection algorithmName="SHA-512" hashValue="FAVWhkzZLaZJGqKrn1kevY+bQsezMIi9XwcE//8tWCBFqyYWtxqa913IFHGFlxCxOQ1p9O7HUmUnHqRdSKYCWw==" saltValue="zKZ2FpfLTwWV7VkGS9SmRg==" spinCount="100000" sheet="1" objects="1" scenarios="1" formatCells="0" formatColumns="0" formatRows="0" insertColumns="0" insertRows="0" insertHyperlinks="0" deleteColumns="0" deleteRows="0" sort="0" autoFilter="0" pivotTables="0"/>
  <mergeCells count="9">
    <mergeCell ref="A34:E34"/>
    <mergeCell ref="A36:E36"/>
    <mergeCell ref="A37:E37"/>
    <mergeCell ref="A38:E38"/>
    <mergeCell ref="B1:D1"/>
    <mergeCell ref="A2:E2"/>
    <mergeCell ref="C4:D4"/>
    <mergeCell ref="C14:D14"/>
    <mergeCell ref="C24:D24"/>
  </mergeCells>
  <hyperlinks>
    <hyperlink ref="A38" r:id="rId1"/>
  </hyperlinks>
  <printOptions horizontalCentered="1" verticalCentered="1"/>
  <pageMargins left="0.5" right="0.5" top="0.5" bottom="0.5" header="0.51180555555600005" footer="0.51180555555600005"/>
  <pageSetup orientation="landscape"/>
  <rowBreaks count="1" manualBreakCount="1">
    <brk id="3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249977111117893"/>
  </sheetPr>
  <dimension ref="A1:AMK33"/>
  <sheetViews>
    <sheetView workbookViewId="0">
      <selection activeCell="B7" sqref="B7"/>
    </sheetView>
  </sheetViews>
  <sheetFormatPr baseColWidth="10" defaultColWidth="8.83203125" defaultRowHeight="15" x14ac:dyDescent="0.2"/>
  <cols>
    <col min="1" max="1" width="39.33203125" style="2" customWidth="1"/>
    <col min="2" max="3" width="16.5" style="2" customWidth="1"/>
    <col min="4" max="256" width="8.83203125" style="2" customWidth="1"/>
    <col min="257" max="257" width="27.33203125" style="2" customWidth="1"/>
    <col min="258" max="259" width="12.5" style="2" customWidth="1"/>
    <col min="260" max="512" width="8.83203125" style="2" customWidth="1"/>
    <col min="513" max="513" width="27.33203125" style="2" customWidth="1"/>
    <col min="514" max="515" width="12.5" style="2" customWidth="1"/>
    <col min="516" max="768" width="8.83203125" style="2" customWidth="1"/>
    <col min="769" max="769" width="27.33203125" style="2" customWidth="1"/>
    <col min="770" max="771" width="12.5" style="2" customWidth="1"/>
    <col min="772" max="1025" width="8.83203125" style="2" customWidth="1"/>
  </cols>
  <sheetData>
    <row r="1" spans="1:1024" ht="48.75" customHeight="1" x14ac:dyDescent="0.2">
      <c r="A1" s="429" t="s">
        <v>193</v>
      </c>
      <c r="B1" s="429"/>
      <c r="C1" s="429"/>
      <c r="D1" s="429"/>
      <c r="E1" s="429"/>
      <c r="F1" s="429"/>
      <c r="G1" s="429"/>
      <c r="H1" s="429"/>
      <c r="I1" s="429"/>
      <c r="J1" s="7" t="s">
        <v>1</v>
      </c>
      <c r="K1" s="7" t="s">
        <v>1</v>
      </c>
      <c r="L1" s="7" t="s">
        <v>1</v>
      </c>
      <c r="M1" s="7" t="s">
        <v>1</v>
      </c>
      <c r="N1" s="7" t="s">
        <v>1</v>
      </c>
      <c r="O1" s="7" t="s">
        <v>1</v>
      </c>
      <c r="P1" s="7" t="s">
        <v>1</v>
      </c>
      <c r="Q1" s="7" t="s">
        <v>1</v>
      </c>
      <c r="R1" s="7" t="s">
        <v>1</v>
      </c>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8" customHeight="1" x14ac:dyDescent="0.2">
      <c r="A2" s="430" t="s">
        <v>290</v>
      </c>
      <c r="B2" s="430"/>
      <c r="C2" s="430"/>
      <c r="D2" s="430"/>
      <c r="E2" s="430"/>
      <c r="F2" s="430"/>
      <c r="G2" s="430"/>
      <c r="H2" s="430"/>
      <c r="I2" s="430"/>
      <c r="J2" s="7"/>
      <c r="K2" s="7"/>
      <c r="L2" s="7"/>
      <c r="M2" s="7"/>
      <c r="N2" s="7"/>
      <c r="O2" s="7"/>
      <c r="P2" s="7"/>
      <c r="Q2" s="7"/>
      <c r="R2" s="7"/>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8" customHeight="1" x14ac:dyDescent="0.2">
      <c r="A3" s="259" t="s">
        <v>194</v>
      </c>
      <c r="B3" s="260"/>
      <c r="C3" s="24"/>
      <c r="D3" s="24"/>
      <c r="E3" s="24"/>
      <c r="F3" s="24"/>
      <c r="G3" s="24"/>
      <c r="H3" s="24"/>
      <c r="I3" s="261"/>
      <c r="J3" s="7"/>
      <c r="K3" s="7"/>
      <c r="L3" s="7"/>
      <c r="M3" s="7"/>
      <c r="N3" s="7"/>
      <c r="O3" s="7"/>
      <c r="P3" s="7"/>
      <c r="Q3" s="7"/>
      <c r="R3" s="7"/>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25.5" customHeight="1" x14ac:dyDescent="0.2">
      <c r="A4" s="431" t="s">
        <v>195</v>
      </c>
      <c r="B4" s="431"/>
      <c r="C4" s="431"/>
      <c r="D4" s="431"/>
      <c r="E4" s="431"/>
      <c r="F4" s="431"/>
      <c r="G4" s="24"/>
      <c r="H4" s="24"/>
      <c r="I4" s="261"/>
      <c r="J4" s="7"/>
      <c r="K4" s="7"/>
      <c r="L4" s="7"/>
      <c r="M4" s="7"/>
      <c r="N4" s="7"/>
      <c r="O4" s="7"/>
      <c r="P4" s="7"/>
      <c r="Q4" s="7"/>
      <c r="R4" s="7"/>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8" customHeight="1" x14ac:dyDescent="0.2">
      <c r="A5" s="6"/>
      <c r="B5" s="6"/>
      <c r="C5" s="6"/>
      <c r="D5" s="6"/>
      <c r="E5" s="6"/>
      <c r="F5" s="6"/>
      <c r="G5" s="6"/>
      <c r="H5" s="6"/>
      <c r="I5" s="7"/>
      <c r="J5" s="7"/>
      <c r="K5" s="7"/>
      <c r="L5" s="7"/>
      <c r="M5" s="7"/>
      <c r="N5" s="7"/>
      <c r="O5" s="7"/>
      <c r="P5" s="7"/>
      <c r="Q5" s="7"/>
      <c r="R5" s="7"/>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8" customHeight="1" x14ac:dyDescent="0.2">
      <c r="A6" s="262"/>
      <c r="B6" s="9" t="s">
        <v>196</v>
      </c>
      <c r="C6" s="9" t="s">
        <v>197</v>
      </c>
      <c r="D6" s="6"/>
      <c r="E6" s="6"/>
      <c r="F6" s="6"/>
      <c r="G6" s="6"/>
      <c r="H6" s="6"/>
      <c r="I6" s="7"/>
      <c r="J6" s="7"/>
      <c r="K6" s="7"/>
      <c r="L6" s="7"/>
      <c r="M6" s="7"/>
      <c r="N6" s="7"/>
      <c r="O6" s="7"/>
      <c r="P6" s="7"/>
      <c r="Q6" s="7"/>
      <c r="R6" s="7"/>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8" customHeight="1" x14ac:dyDescent="0.2">
      <c r="A7" s="6" t="s">
        <v>198</v>
      </c>
      <c r="B7" s="263"/>
      <c r="C7" s="264"/>
      <c r="D7" s="6"/>
      <c r="E7" s="6"/>
      <c r="F7" s="6"/>
      <c r="G7" s="6"/>
      <c r="H7" s="6"/>
      <c r="I7" s="7"/>
      <c r="J7" s="7"/>
      <c r="K7" s="7"/>
      <c r="L7" s="7"/>
      <c r="M7" s="7"/>
      <c r="N7" s="7"/>
      <c r="O7" s="7"/>
      <c r="P7" s="7"/>
      <c r="Q7" s="7"/>
      <c r="R7" s="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8" customHeight="1" x14ac:dyDescent="0.2">
      <c r="A8" s="6" t="s">
        <v>199</v>
      </c>
      <c r="B8" s="265"/>
      <c r="C8" s="266"/>
      <c r="D8" s="6"/>
      <c r="E8" s="6"/>
      <c r="F8" s="6"/>
      <c r="G8" s="6"/>
      <c r="H8" s="6"/>
      <c r="I8" s="7"/>
      <c r="J8" s="7"/>
      <c r="K8" s="7"/>
      <c r="L8" s="7"/>
      <c r="M8" s="7"/>
      <c r="N8" s="7"/>
      <c r="O8" s="7"/>
      <c r="P8" s="7"/>
      <c r="Q8" s="7"/>
      <c r="R8" s="7"/>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8" customHeight="1" x14ac:dyDescent="0.2">
      <c r="A9" s="6" t="s">
        <v>200</v>
      </c>
      <c r="B9" s="265"/>
      <c r="C9" s="266"/>
      <c r="D9" s="6"/>
      <c r="E9" s="6"/>
      <c r="F9" s="6"/>
      <c r="G9" s="6"/>
      <c r="H9" s="6"/>
      <c r="I9" s="7"/>
      <c r="J9" s="7"/>
      <c r="K9" s="7"/>
      <c r="L9" s="7"/>
      <c r="M9" s="7"/>
      <c r="N9" s="7"/>
      <c r="O9" s="7"/>
      <c r="P9" s="7"/>
      <c r="Q9" s="7"/>
      <c r="R9" s="7"/>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8" customHeight="1" x14ac:dyDescent="0.2">
      <c r="A10" s="6" t="s">
        <v>201</v>
      </c>
      <c r="B10" s="265"/>
      <c r="C10" s="266"/>
      <c r="D10" s="6"/>
      <c r="E10" s="6"/>
      <c r="F10" s="6"/>
      <c r="G10" s="6"/>
      <c r="H10" s="6"/>
      <c r="I10" s="7"/>
      <c r="J10" s="7"/>
      <c r="K10" s="7"/>
      <c r="L10" s="7"/>
      <c r="M10" s="7"/>
      <c r="N10" s="7"/>
      <c r="O10" s="7"/>
      <c r="P10" s="7"/>
      <c r="Q10" s="7"/>
      <c r="R10" s="7"/>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8" customHeight="1" x14ac:dyDescent="0.2">
      <c r="A11" s="6" t="s">
        <v>202</v>
      </c>
      <c r="B11" s="265"/>
      <c r="C11" s="266"/>
      <c r="D11" s="6"/>
      <c r="E11" s="6"/>
      <c r="F11" s="6"/>
      <c r="G11" s="6"/>
      <c r="H11" s="6"/>
      <c r="I11" s="7"/>
      <c r="J11" s="7"/>
      <c r="K11" s="7"/>
      <c r="L11" s="7"/>
      <c r="M11" s="7"/>
      <c r="N11" s="7"/>
      <c r="O11" s="7"/>
      <c r="P11" s="7"/>
      <c r="Q11" s="7"/>
      <c r="R11" s="7"/>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8" customHeight="1" x14ac:dyDescent="0.2">
      <c r="A12" s="6" t="s">
        <v>203</v>
      </c>
      <c r="B12" s="265"/>
      <c r="C12" s="266"/>
      <c r="D12" s="6"/>
      <c r="E12" s="6"/>
      <c r="F12" s="6"/>
      <c r="G12" s="6"/>
      <c r="H12" s="6"/>
      <c r="I12" s="7"/>
      <c r="J12" s="7"/>
      <c r="K12" s="7"/>
      <c r="L12" s="7"/>
      <c r="M12" s="7"/>
      <c r="N12" s="7"/>
      <c r="O12" s="7"/>
      <c r="P12" s="7"/>
      <c r="Q12" s="7"/>
      <c r="R12" s="7"/>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8" customHeight="1" x14ac:dyDescent="0.2">
      <c r="A13" s="6" t="s">
        <v>204</v>
      </c>
      <c r="B13" s="265"/>
      <c r="C13" s="266"/>
      <c r="D13" s="6"/>
      <c r="E13" s="6"/>
      <c r="F13" s="6"/>
      <c r="G13" s="6"/>
      <c r="H13" s="6"/>
      <c r="I13" s="7"/>
      <c r="J13" s="7"/>
      <c r="K13" s="7"/>
      <c r="L13" s="7"/>
      <c r="M13" s="7"/>
      <c r="N13" s="7"/>
      <c r="O13" s="7"/>
      <c r="P13" s="7"/>
      <c r="Q13" s="7"/>
      <c r="R13" s="7"/>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8" customHeight="1" x14ac:dyDescent="0.2">
      <c r="A14" s="6" t="s">
        <v>205</v>
      </c>
      <c r="B14" s="267"/>
      <c r="C14" s="268"/>
      <c r="D14" s="6"/>
      <c r="E14" s="6"/>
      <c r="F14" s="6"/>
      <c r="G14" s="6"/>
      <c r="H14" s="6"/>
      <c r="I14" s="7"/>
      <c r="J14" s="15"/>
      <c r="K14" s="15"/>
      <c r="L14" s="15"/>
      <c r="M14" s="15"/>
      <c r="N14" s="15"/>
      <c r="O14" s="15"/>
      <c r="P14" s="15"/>
      <c r="Q14" s="15"/>
      <c r="R14" s="15"/>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31.5" customHeight="1" x14ac:dyDescent="0.2">
      <c r="A15" s="6"/>
      <c r="B15" s="6"/>
      <c r="C15" s="6"/>
      <c r="D15" s="269"/>
      <c r="E15" s="269"/>
      <c r="F15" s="269"/>
      <c r="G15" s="269"/>
      <c r="H15" s="269"/>
      <c r="I15" s="270"/>
      <c r="J15" s="17"/>
      <c r="K15" s="17"/>
      <c r="L15" s="17"/>
      <c r="M15" s="17"/>
      <c r="N15" s="17"/>
      <c r="O15" s="17"/>
      <c r="P15" s="17"/>
      <c r="Q15" s="17"/>
      <c r="R15" s="17"/>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9.75" customHeight="1" x14ac:dyDescent="0.2">
      <c r="A16" s="6"/>
      <c r="B16" s="6"/>
      <c r="C16" s="6"/>
      <c r="D16" s="6"/>
      <c r="E16" s="6"/>
      <c r="F16" s="6"/>
      <c r="G16" s="6"/>
      <c r="H16" s="6"/>
      <c r="I16" s="7"/>
      <c r="J16" s="7"/>
      <c r="K16" s="7"/>
      <c r="L16" s="7"/>
      <c r="M16" s="7"/>
      <c r="N16" s="7"/>
      <c r="O16" s="7"/>
      <c r="P16" s="7"/>
      <c r="Q16" s="7"/>
      <c r="R16" s="7"/>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7" customHeight="1" x14ac:dyDescent="0.2">
      <c r="A17" s="414" t="s">
        <v>206</v>
      </c>
      <c r="B17" s="414"/>
      <c r="C17" s="414"/>
      <c r="D17" s="414"/>
      <c r="E17" s="414"/>
      <c r="F17" s="414"/>
      <c r="G17" s="414"/>
      <c r="H17" s="414"/>
      <c r="I17" s="7"/>
      <c r="J17" s="7"/>
      <c r="K17" s="7"/>
      <c r="L17" s="7"/>
      <c r="M17" s="7"/>
      <c r="N17" s="7"/>
      <c r="O17" s="7"/>
      <c r="P17" s="7"/>
      <c r="Q17" s="7"/>
      <c r="R17" s="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s="76" customFormat="1" ht="10.5" customHeight="1" x14ac:dyDescent="0.15">
      <c r="A18" s="105"/>
      <c r="B18" s="105"/>
      <c r="C18" s="105"/>
      <c r="D18" s="105"/>
      <c r="E18" s="105"/>
      <c r="F18" s="105"/>
      <c r="G18" s="105"/>
      <c r="H18" s="105"/>
      <c r="I18" s="7"/>
      <c r="J18" s="7"/>
      <c r="K18" s="7"/>
      <c r="L18" s="7"/>
      <c r="M18" s="7"/>
      <c r="N18" s="7"/>
      <c r="O18" s="7"/>
      <c r="P18" s="7"/>
      <c r="Q18" s="7"/>
      <c r="R18" s="7"/>
    </row>
    <row r="19" spans="1:1024" ht="15" customHeight="1" x14ac:dyDescent="0.2">
      <c r="A19" s="415" t="s">
        <v>207</v>
      </c>
      <c r="B19" s="415"/>
      <c r="C19" s="415"/>
      <c r="D19" s="415"/>
      <c r="E19" s="415"/>
      <c r="F19" s="415"/>
      <c r="G19" s="415"/>
      <c r="H19" s="415"/>
      <c r="I19" s="76"/>
      <c r="J19" s="7"/>
      <c r="K19" s="7"/>
      <c r="L19" s="7"/>
      <c r="M19" s="7"/>
      <c r="N19" s="7"/>
      <c r="O19" s="7"/>
      <c r="P19" s="7"/>
      <c r="Q19" s="7"/>
      <c r="R19" s="7"/>
    </row>
    <row r="20" spans="1:1024" ht="93" customHeight="1" x14ac:dyDescent="0.2">
      <c r="A20" s="412" t="s">
        <v>312</v>
      </c>
      <c r="B20" s="412"/>
      <c r="C20" s="412"/>
      <c r="D20" s="412"/>
      <c r="E20" s="412"/>
      <c r="F20" s="412"/>
      <c r="G20" s="412"/>
      <c r="H20" s="412"/>
      <c r="I20" s="7"/>
      <c r="J20" s="7"/>
      <c r="K20" s="7"/>
      <c r="L20" s="7"/>
      <c r="M20" s="7"/>
      <c r="N20" s="7"/>
      <c r="O20" s="7"/>
      <c r="P20" s="7"/>
      <c r="Q20" s="7"/>
      <c r="R20" s="7"/>
    </row>
    <row r="21" spans="1:1024" ht="32.25" customHeight="1" x14ac:dyDescent="0.2">
      <c r="A21" s="412" t="s">
        <v>208</v>
      </c>
      <c r="B21" s="412"/>
      <c r="C21" s="412"/>
      <c r="D21" s="412"/>
      <c r="E21" s="412"/>
      <c r="F21" s="412"/>
      <c r="G21" s="412"/>
      <c r="H21" s="412"/>
      <c r="I21" s="7"/>
      <c r="J21" s="7"/>
      <c r="K21" s="7"/>
      <c r="L21" s="7"/>
      <c r="M21" s="7"/>
      <c r="N21" s="7"/>
      <c r="O21" s="7"/>
      <c r="P21" s="7"/>
      <c r="Q21" s="7"/>
      <c r="R21" s="7"/>
    </row>
    <row r="22" spans="1:1024" ht="25.5" customHeight="1" x14ac:dyDescent="0.2">
      <c r="A22" s="412" t="s">
        <v>209</v>
      </c>
      <c r="B22" s="412"/>
      <c r="C22" s="412"/>
      <c r="D22" s="412"/>
      <c r="E22" s="412"/>
      <c r="F22" s="412"/>
      <c r="G22" s="412"/>
      <c r="H22" s="412"/>
      <c r="I22" s="76"/>
      <c r="J22" s="7"/>
      <c r="K22" s="7"/>
      <c r="L22" s="7"/>
      <c r="M22" s="7"/>
      <c r="N22" s="7"/>
      <c r="O22" s="7"/>
      <c r="P22" s="7"/>
      <c r="Q22" s="7"/>
      <c r="R22" s="7"/>
    </row>
    <row r="23" spans="1:1024" ht="51" customHeight="1" x14ac:dyDescent="0.2">
      <c r="A23" s="412" t="s">
        <v>210</v>
      </c>
      <c r="B23" s="412"/>
      <c r="C23" s="412"/>
      <c r="D23" s="412"/>
      <c r="E23" s="412"/>
      <c r="F23" s="412"/>
      <c r="G23" s="412"/>
      <c r="H23" s="412"/>
      <c r="I23" s="7"/>
      <c r="J23" s="7"/>
      <c r="K23" s="7"/>
      <c r="L23" s="7"/>
      <c r="M23" s="7"/>
      <c r="N23" s="7"/>
      <c r="O23" s="7"/>
      <c r="P23" s="7"/>
      <c r="Q23" s="7"/>
      <c r="R23" s="7"/>
    </row>
    <row r="24" spans="1:1024" ht="40.5" customHeight="1" x14ac:dyDescent="0.2">
      <c r="A24" s="403" t="s">
        <v>211</v>
      </c>
      <c r="B24" s="403"/>
      <c r="C24" s="403"/>
      <c r="D24" s="403"/>
      <c r="E24" s="403"/>
      <c r="F24" s="403"/>
      <c r="G24" s="403"/>
      <c r="H24" s="403"/>
      <c r="I24" s="76"/>
      <c r="J24" s="7"/>
      <c r="K24" s="7"/>
      <c r="L24" s="7"/>
      <c r="M24" s="7"/>
      <c r="N24" s="7"/>
      <c r="O24" s="7"/>
      <c r="P24" s="7"/>
      <c r="Q24" s="7"/>
      <c r="R24" s="7"/>
    </row>
    <row r="25" spans="1:1024" ht="64.5" customHeight="1" x14ac:dyDescent="0.2">
      <c r="A25" s="412" t="s">
        <v>212</v>
      </c>
      <c r="B25" s="412"/>
      <c r="C25" s="412"/>
      <c r="D25" s="412"/>
      <c r="E25" s="412"/>
      <c r="F25" s="412"/>
      <c r="G25" s="412"/>
      <c r="H25" s="412"/>
      <c r="I25" s="7"/>
      <c r="J25" s="7"/>
      <c r="K25" s="7"/>
      <c r="L25" s="7"/>
      <c r="M25" s="7"/>
      <c r="N25" s="7"/>
      <c r="O25" s="7"/>
      <c r="P25" s="7"/>
      <c r="Q25" s="7"/>
      <c r="R25" s="7"/>
    </row>
    <row r="26" spans="1:1024" ht="27.75" customHeight="1" x14ac:dyDescent="0.2">
      <c r="A26" s="412" t="s">
        <v>213</v>
      </c>
      <c r="B26" s="412"/>
      <c r="C26" s="412"/>
      <c r="D26" s="412"/>
      <c r="E26" s="412"/>
      <c r="F26" s="412"/>
      <c r="G26" s="412"/>
      <c r="H26" s="412"/>
      <c r="I26" s="76"/>
      <c r="J26" s="7"/>
      <c r="K26" s="7"/>
      <c r="L26" s="7"/>
      <c r="M26" s="7"/>
      <c r="N26" s="7"/>
      <c r="O26" s="7"/>
      <c r="P26" s="7"/>
      <c r="Q26" s="7"/>
      <c r="R26" s="7"/>
    </row>
    <row r="27" spans="1:1024" ht="63" customHeight="1" x14ac:dyDescent="0.2">
      <c r="A27" s="412" t="s">
        <v>214</v>
      </c>
      <c r="B27" s="412"/>
      <c r="C27" s="412"/>
      <c r="D27" s="412"/>
      <c r="E27" s="412"/>
      <c r="F27" s="412"/>
      <c r="G27" s="412"/>
      <c r="H27" s="412"/>
      <c r="I27" s="7"/>
      <c r="J27" s="7"/>
      <c r="K27" s="7"/>
      <c r="L27" s="7"/>
      <c r="M27" s="7"/>
      <c r="N27" s="7"/>
      <c r="O27" s="7"/>
      <c r="P27" s="7"/>
      <c r="Q27" s="7"/>
      <c r="R27" s="7"/>
    </row>
    <row r="28" spans="1:1024" ht="33" customHeight="1" x14ac:dyDescent="0.2">
      <c r="A28" s="412" t="s">
        <v>215</v>
      </c>
      <c r="B28" s="412"/>
      <c r="C28" s="412"/>
      <c r="D28" s="412"/>
      <c r="E28" s="412"/>
      <c r="F28" s="412"/>
      <c r="G28" s="412"/>
      <c r="H28" s="412"/>
      <c r="I28" s="76"/>
      <c r="J28" s="7"/>
      <c r="K28" s="7"/>
      <c r="L28" s="7"/>
      <c r="M28" s="7"/>
      <c r="N28" s="7"/>
      <c r="O28" s="7"/>
      <c r="P28" s="7"/>
      <c r="Q28" s="7"/>
      <c r="R28" s="7"/>
    </row>
    <row r="29" spans="1:1024" ht="33.75" customHeight="1" x14ac:dyDescent="0.2">
      <c r="A29" s="399" t="s">
        <v>311</v>
      </c>
      <c r="B29" s="399"/>
      <c r="C29" s="399"/>
      <c r="D29" s="399"/>
      <c r="E29" s="399"/>
      <c r="F29" s="399"/>
      <c r="G29" s="399"/>
      <c r="H29" s="399"/>
      <c r="I29" s="7"/>
      <c r="J29" s="7"/>
      <c r="K29" s="7"/>
      <c r="L29" s="7"/>
      <c r="M29" s="7"/>
      <c r="N29" s="7"/>
      <c r="O29" s="7"/>
      <c r="P29" s="7"/>
      <c r="Q29" s="7"/>
      <c r="R29" s="7"/>
    </row>
    <row r="30" spans="1:1024" ht="14" customHeight="1" x14ac:dyDescent="0.2">
      <c r="A30" s="25"/>
      <c r="B30" s="25"/>
      <c r="C30" s="25"/>
      <c r="D30" s="25"/>
      <c r="E30" s="25"/>
      <c r="F30" s="25"/>
      <c r="G30" s="25"/>
      <c r="H30" s="25"/>
      <c r="I30" s="76"/>
      <c r="J30" s="7"/>
      <c r="K30" s="7"/>
      <c r="L30" s="7"/>
      <c r="M30" s="7"/>
      <c r="N30" s="7"/>
      <c r="O30" s="7"/>
      <c r="P30" s="7"/>
      <c r="Q30" s="7"/>
      <c r="R30" s="7"/>
    </row>
    <row r="31" spans="1:1024" ht="14" customHeight="1" x14ac:dyDescent="0.2">
      <c r="A31" s="6"/>
      <c r="B31" s="6"/>
      <c r="C31" s="6"/>
      <c r="D31" s="6"/>
      <c r="E31" s="6"/>
      <c r="F31" s="6"/>
      <c r="G31" s="6"/>
      <c r="H31" s="6"/>
      <c r="I31" s="7"/>
      <c r="J31" s="7"/>
      <c r="K31" s="7"/>
      <c r="L31" s="7"/>
      <c r="M31" s="7"/>
      <c r="N31" s="7"/>
      <c r="O31" s="7"/>
      <c r="P31" s="7"/>
      <c r="Q31" s="7"/>
      <c r="R31" s="7"/>
    </row>
    <row r="32" spans="1:1024" ht="14" customHeight="1" x14ac:dyDescent="0.2">
      <c r="A32" s="25"/>
      <c r="B32" s="25"/>
      <c r="C32" s="25"/>
      <c r="D32" s="25"/>
      <c r="E32" s="25"/>
      <c r="F32" s="25"/>
      <c r="G32" s="25"/>
      <c r="H32" s="25"/>
      <c r="I32" s="76"/>
      <c r="J32" s="7"/>
      <c r="K32" s="7"/>
      <c r="L32" s="7"/>
      <c r="M32" s="7"/>
      <c r="N32" s="7"/>
      <c r="O32" s="7"/>
      <c r="P32" s="7"/>
      <c r="Q32" s="7"/>
      <c r="R32" s="7"/>
    </row>
    <row r="33" spans="1:18" ht="14" customHeight="1" x14ac:dyDescent="0.2">
      <c r="A33" s="6"/>
      <c r="B33" s="6"/>
      <c r="C33" s="6"/>
      <c r="D33" s="6"/>
      <c r="E33" s="6"/>
      <c r="F33" s="6"/>
      <c r="G33" s="6"/>
      <c r="H33" s="6"/>
      <c r="I33" s="7"/>
      <c r="J33" s="7"/>
      <c r="K33" s="7"/>
      <c r="L33" s="7"/>
      <c r="M33" s="7"/>
      <c r="N33" s="7"/>
      <c r="O33" s="7"/>
      <c r="P33" s="7"/>
      <c r="Q33" s="7"/>
      <c r="R33" s="7"/>
    </row>
  </sheetData>
  <sheetProtection algorithmName="SHA-512" hashValue="RWD7hhpMnN+vXft/zsrb3yPOP4Cufa+pSgs5sEhaP+kysVaMcZr1V0mn9G9MFWCO84TIMFxM6clcOoePFq4NXA==" saltValue="lGmG7NhAAbkc/YfF83C8NA==" spinCount="100000" sheet="1" objects="1" scenarios="1" formatCells="0" formatColumns="0" formatRows="0" insertColumns="0" insertRows="0" insertHyperlinks="0" deleteColumns="0" deleteRows="0" sort="0" autoFilter="0" pivotTables="0"/>
  <mergeCells count="15">
    <mergeCell ref="A1:I1"/>
    <mergeCell ref="A2:I2"/>
    <mergeCell ref="A4:F4"/>
    <mergeCell ref="A17:H17"/>
    <mergeCell ref="A19:H19"/>
    <mergeCell ref="A20:H20"/>
    <mergeCell ref="A21:H21"/>
    <mergeCell ref="A22:H22"/>
    <mergeCell ref="A23:H23"/>
    <mergeCell ref="A24:H24"/>
    <mergeCell ref="A25:H25"/>
    <mergeCell ref="A26:H26"/>
    <mergeCell ref="A27:H27"/>
    <mergeCell ref="A28:H28"/>
    <mergeCell ref="A29:H29"/>
  </mergeCells>
  <dataValidations count="8">
    <dataValidation type="whole" error="Please check this salary information as it is outside the normal range._x000a_" sqref="B7">
      <formula1>65000</formula1>
      <formula2>100000000</formula2>
    </dataValidation>
    <dataValidation type="whole" error="Please check this salary information as it is outside the normal range._x000a_" sqref="B8">
      <formula1>65000</formula1>
      <formula2>100000000</formula2>
    </dataValidation>
    <dataValidation type="whole" error="Please check this salary information as it is outside the normal range._x000a_" sqref="B9">
      <formula1>65000</formula1>
      <formula2>100000000</formula2>
    </dataValidation>
    <dataValidation type="whole" error="Please check this salary information as it is outside the normal range._x000a_" sqref="B10">
      <formula1>65000</formula1>
      <formula2>100000000</formula2>
    </dataValidation>
    <dataValidation type="whole" error="Please check this salary information as it is outside the normal range._x000a_" sqref="B11">
      <formula1>65000</formula1>
      <formula2>100000000</formula2>
    </dataValidation>
    <dataValidation type="whole" error="Please check this salary information as it is outside the normal range._x000a_" sqref="B12">
      <formula1>65000</formula1>
      <formula2>100000000</formula2>
    </dataValidation>
    <dataValidation type="whole" error="Please check this salary information as it is outside the normal range._x000a_" sqref="B13">
      <formula1>65000</formula1>
      <formula2>100000000</formula2>
    </dataValidation>
    <dataValidation type="whole" error="Please check this salary information as it is outside the normal range._x000a_" sqref="B14">
      <formula1>65000</formula1>
      <formula2>100000000</formula2>
    </dataValidation>
  </dataValidations>
  <hyperlinks>
    <hyperlink ref="A29" r:id="rId1" display="Once you click &quot;Save&quot;; please verify that these figures are correct and report any discrepancies immediately to the AAUP Research Office at aaupfcs@aaup.org."/>
  </hyperlinks>
  <pageMargins left="0.7" right="0.7" top="0.75" bottom="0.75" header="0.51180555555600005" footer="0.51180555555600005"/>
  <pageSetup orientation="landscape"/>
  <rowBreaks count="1" manualBreakCount="1">
    <brk id="16"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249977111117893"/>
    <pageSetUpPr fitToPage="1"/>
  </sheetPr>
  <dimension ref="A1:AMK51"/>
  <sheetViews>
    <sheetView workbookViewId="0">
      <selection activeCell="B8" sqref="B8"/>
    </sheetView>
  </sheetViews>
  <sheetFormatPr baseColWidth="10" defaultColWidth="8.83203125" defaultRowHeight="15" x14ac:dyDescent="0.2"/>
  <cols>
    <col min="1" max="1" width="27.83203125" style="2" customWidth="1"/>
    <col min="2" max="2" width="10.5" style="2" customWidth="1"/>
    <col min="3" max="3" width="24.5" style="2" customWidth="1"/>
    <col min="4" max="4" width="10.5" style="2" customWidth="1"/>
    <col min="5" max="5" width="24.5" style="2" customWidth="1"/>
    <col min="6" max="6" width="10.5" style="2" customWidth="1"/>
    <col min="7" max="7" width="24.5" style="2" customWidth="1"/>
    <col min="8" max="21" width="8.83203125" style="2" customWidth="1"/>
    <col min="22" max="22" width="11.83203125" style="2" customWidth="1"/>
    <col min="23" max="23" width="13.5" style="2" customWidth="1"/>
    <col min="24" max="24" width="10" style="2" customWidth="1"/>
    <col min="25" max="256" width="8.83203125" style="2" customWidth="1"/>
    <col min="257" max="257" width="12.5" style="2" customWidth="1"/>
    <col min="258" max="258" width="14.6640625" style="2" customWidth="1"/>
    <col min="259" max="259" width="18.83203125" style="2" customWidth="1"/>
    <col min="260" max="261" width="10.5" style="2" customWidth="1"/>
    <col min="262" max="262" width="9.5" style="2" customWidth="1"/>
    <col min="263" max="263" width="10.5" style="2" customWidth="1"/>
    <col min="264" max="264" width="18.83203125" style="2" customWidth="1"/>
    <col min="265" max="266" width="10.5" style="2" customWidth="1"/>
    <col min="267" max="267" width="9.5" style="2" customWidth="1"/>
    <col min="268" max="272" width="8.83203125" style="2" customWidth="1"/>
    <col min="273" max="274" width="17.33203125" style="2" customWidth="1"/>
    <col min="275" max="277" width="8.83203125" style="2" customWidth="1"/>
    <col min="278" max="278" width="11.83203125" style="2" customWidth="1"/>
    <col min="279" max="279" width="13.5" style="2" customWidth="1"/>
    <col min="280" max="280" width="10" style="2" customWidth="1"/>
    <col min="281" max="512" width="8.83203125" style="2" customWidth="1"/>
    <col min="513" max="513" width="12.5" style="2" customWidth="1"/>
    <col min="514" max="514" width="14.6640625" style="2" customWidth="1"/>
    <col min="515" max="515" width="18.83203125" style="2" customWidth="1"/>
    <col min="516" max="517" width="10.5" style="2" customWidth="1"/>
    <col min="518" max="518" width="9.5" style="2" customWidth="1"/>
    <col min="519" max="519" width="10.5" style="2" customWidth="1"/>
    <col min="520" max="520" width="18.83203125" style="2" customWidth="1"/>
    <col min="521" max="522" width="10.5" style="2" customWidth="1"/>
    <col min="523" max="523" width="9.5" style="2" customWidth="1"/>
    <col min="524" max="528" width="8.83203125" style="2" customWidth="1"/>
    <col min="529" max="530" width="17.33203125" style="2" customWidth="1"/>
    <col min="531" max="533" width="8.83203125" style="2" customWidth="1"/>
    <col min="534" max="534" width="11.83203125" style="2" customWidth="1"/>
    <col min="535" max="535" width="13.5" style="2" customWidth="1"/>
    <col min="536" max="536" width="10" style="2" customWidth="1"/>
    <col min="537" max="768" width="8.83203125" style="2" customWidth="1"/>
    <col min="769" max="769" width="12.5" style="2" customWidth="1"/>
    <col min="770" max="770" width="14.6640625" style="2" customWidth="1"/>
    <col min="771" max="771" width="18.83203125" style="2" customWidth="1"/>
    <col min="772" max="773" width="10.5" style="2" customWidth="1"/>
    <col min="774" max="774" width="9.5" style="2" customWidth="1"/>
    <col min="775" max="775" width="10.5" style="2" customWidth="1"/>
    <col min="776" max="776" width="18.83203125" style="2" customWidth="1"/>
    <col min="777" max="778" width="10.5" style="2" customWidth="1"/>
    <col min="779" max="779" width="9.5" style="2" customWidth="1"/>
    <col min="780" max="784" width="8.83203125" style="2" customWidth="1"/>
    <col min="785" max="786" width="17.33203125" style="2" customWidth="1"/>
    <col min="787" max="789" width="8.83203125" style="2" customWidth="1"/>
    <col min="790" max="790" width="11.83203125" style="2" customWidth="1"/>
    <col min="791" max="791" width="13.5" style="2" customWidth="1"/>
    <col min="792" max="792" width="10" style="2" customWidth="1"/>
    <col min="793" max="1025" width="8.83203125" style="2" customWidth="1"/>
  </cols>
  <sheetData>
    <row r="1" spans="1:1024" ht="55.5" customHeight="1" x14ac:dyDescent="0.2">
      <c r="A1" s="9"/>
      <c r="B1" s="9"/>
      <c r="C1" s="9"/>
      <c r="D1" s="9"/>
      <c r="E1" s="9"/>
      <c r="F1" s="9"/>
      <c r="G1" s="9"/>
      <c r="H1" s="6" t="s">
        <v>1</v>
      </c>
      <c r="I1" s="6" t="s">
        <v>1</v>
      </c>
      <c r="J1" s="6" t="s">
        <v>1</v>
      </c>
      <c r="K1" s="6" t="s">
        <v>1</v>
      </c>
      <c r="L1" s="6" t="s">
        <v>1</v>
      </c>
      <c r="M1" s="6" t="s">
        <v>1</v>
      </c>
      <c r="N1" s="6" t="s">
        <v>1</v>
      </c>
      <c r="O1" s="6" t="s">
        <v>1</v>
      </c>
      <c r="P1" s="6" t="s">
        <v>1</v>
      </c>
      <c r="Q1" s="6" t="s">
        <v>1</v>
      </c>
      <c r="R1" s="6" t="s">
        <v>1</v>
      </c>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41.25" customHeight="1" x14ac:dyDescent="0.2">
      <c r="A2" s="107" t="s">
        <v>313</v>
      </c>
      <c r="B2" s="9"/>
      <c r="C2" s="9"/>
      <c r="D2" s="9"/>
      <c r="E2" s="9"/>
      <c r="F2" s="9"/>
      <c r="G2" s="9"/>
      <c r="H2" s="6"/>
      <c r="I2" s="6"/>
      <c r="J2" s="6"/>
      <c r="K2" s="6"/>
      <c r="L2" s="6"/>
      <c r="M2" s="6"/>
      <c r="N2" s="6"/>
      <c r="O2" s="6"/>
      <c r="P2" s="6"/>
      <c r="Q2" s="6"/>
      <c r="R2" s="6"/>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76" customFormat="1" ht="31.5" customHeight="1" x14ac:dyDescent="0.15">
      <c r="A3" s="435" t="s">
        <v>216</v>
      </c>
      <c r="B3" s="435"/>
      <c r="C3" s="435"/>
      <c r="D3" s="435"/>
      <c r="E3" s="435"/>
      <c r="F3" s="435"/>
      <c r="G3" s="435"/>
      <c r="H3" s="6"/>
      <c r="I3" s="6"/>
      <c r="J3" s="6"/>
      <c r="K3" s="6"/>
      <c r="L3" s="6"/>
      <c r="M3" s="6"/>
      <c r="N3" s="6"/>
      <c r="O3" s="6"/>
      <c r="P3" s="6"/>
      <c r="Q3" s="6"/>
      <c r="R3" s="6"/>
    </row>
    <row r="4" spans="1:1024" ht="18" customHeight="1" x14ac:dyDescent="0.2">
      <c r="A4" s="6"/>
      <c r="B4" s="6"/>
      <c r="C4" s="6"/>
      <c r="D4" s="6"/>
      <c r="E4" s="6"/>
      <c r="F4" s="6"/>
      <c r="G4" s="9"/>
      <c r="H4" s="6"/>
      <c r="I4" s="6"/>
      <c r="J4" s="6"/>
      <c r="K4" s="6"/>
      <c r="L4" s="6"/>
      <c r="M4" s="6"/>
      <c r="N4" s="6"/>
      <c r="O4" s="6"/>
      <c r="P4" s="6"/>
      <c r="Q4" s="6"/>
      <c r="R4" s="6"/>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76" customFormat="1" ht="13" customHeight="1" x14ac:dyDescent="0.15">
      <c r="A5" s="75"/>
      <c r="B5" s="436" t="s">
        <v>82</v>
      </c>
      <c r="C5" s="436"/>
      <c r="D5" s="437" t="s">
        <v>83</v>
      </c>
      <c r="E5" s="437"/>
      <c r="F5" s="438" t="s">
        <v>217</v>
      </c>
      <c r="G5" s="438"/>
      <c r="H5" s="6"/>
      <c r="I5" s="6"/>
      <c r="J5" s="6"/>
      <c r="K5" s="6"/>
      <c r="L5" s="6"/>
      <c r="M5" s="6"/>
      <c r="N5" s="6"/>
      <c r="O5" s="6"/>
      <c r="P5" s="6"/>
      <c r="Q5" s="6"/>
      <c r="R5" s="6"/>
    </row>
    <row r="6" spans="1:1024" s="80" customFormat="1" ht="26.25" customHeight="1" x14ac:dyDescent="0.15">
      <c r="A6" s="238" t="s">
        <v>84</v>
      </c>
      <c r="B6" s="235" t="s">
        <v>85</v>
      </c>
      <c r="C6" s="240" t="s">
        <v>86</v>
      </c>
      <c r="D6" s="235" t="s">
        <v>85</v>
      </c>
      <c r="E6" s="240" t="s">
        <v>86</v>
      </c>
      <c r="F6" s="235" t="s">
        <v>85</v>
      </c>
      <c r="G6" s="240" t="s">
        <v>86</v>
      </c>
      <c r="H6" s="6"/>
      <c r="I6" s="6"/>
      <c r="J6" s="6"/>
      <c r="K6" s="6"/>
      <c r="L6" s="6"/>
      <c r="M6" s="6"/>
      <c r="N6" s="6"/>
      <c r="O6" s="6"/>
      <c r="P6" s="6"/>
      <c r="Q6" s="6"/>
      <c r="R6" s="6"/>
    </row>
    <row r="7" spans="1:1024" s="272" customFormat="1" ht="21.25" customHeight="1" x14ac:dyDescent="0.15">
      <c r="A7" s="82" t="s">
        <v>218</v>
      </c>
      <c r="B7" s="271"/>
      <c r="C7" s="78"/>
      <c r="D7" s="77"/>
      <c r="E7" s="78"/>
      <c r="F7" s="78"/>
      <c r="G7" s="78"/>
      <c r="H7" s="6"/>
      <c r="I7" s="6"/>
      <c r="J7" s="6"/>
      <c r="K7" s="6"/>
      <c r="L7" s="6"/>
      <c r="M7" s="6"/>
      <c r="N7" s="6"/>
      <c r="O7" s="6"/>
      <c r="P7" s="6"/>
      <c r="Q7" s="6"/>
      <c r="R7" s="6"/>
      <c r="T7" s="273"/>
    </row>
    <row r="8" spans="1:1024" ht="18" customHeight="1" thickBot="1" x14ac:dyDescent="0.25">
      <c r="A8" s="83" t="s">
        <v>219</v>
      </c>
      <c r="B8" s="132"/>
      <c r="C8" s="133"/>
      <c r="D8" s="140"/>
      <c r="E8" s="133"/>
      <c r="F8" s="140">
        <f>SUM(B8,D8)</f>
        <v>0</v>
      </c>
      <c r="G8" s="133">
        <f>SUM(C8,E8)</f>
        <v>0</v>
      </c>
      <c r="H8" s="6"/>
      <c r="I8" s="6"/>
      <c r="J8" s="6"/>
      <c r="K8" s="6"/>
      <c r="L8" s="6"/>
      <c r="M8" s="6"/>
      <c r="N8" s="6"/>
      <c r="O8" s="6"/>
      <c r="P8" s="6"/>
      <c r="Q8" s="6"/>
      <c r="R8" s="6"/>
      <c r="S8" s="38"/>
      <c r="T8" s="38"/>
      <c r="U8" s="39"/>
    </row>
    <row r="9" spans="1:1024" ht="18" customHeight="1" thickBot="1" x14ac:dyDescent="0.25">
      <c r="A9" s="88" t="s">
        <v>220</v>
      </c>
      <c r="B9" s="148"/>
      <c r="C9" s="149"/>
      <c r="D9" s="152"/>
      <c r="E9" s="149"/>
      <c r="F9" s="140">
        <f t="shared" ref="F9:F10" si="0">SUM(B9,D9)</f>
        <v>0</v>
      </c>
      <c r="G9" s="133">
        <f t="shared" ref="G9:G10" si="1">SUM(C9,E9)</f>
        <v>0</v>
      </c>
      <c r="H9" s="6"/>
      <c r="I9" s="6"/>
      <c r="J9" s="6"/>
      <c r="K9" s="6"/>
      <c r="L9" s="6"/>
      <c r="M9" s="6"/>
      <c r="N9" s="6"/>
      <c r="O9" s="6"/>
      <c r="P9" s="6"/>
      <c r="Q9" s="6"/>
      <c r="R9" s="6"/>
      <c r="S9" s="38"/>
      <c r="T9" s="38"/>
      <c r="U9" s="39"/>
    </row>
    <row r="10" spans="1:1024" s="2" customFormat="1" ht="18" customHeight="1" x14ac:dyDescent="0.2">
      <c r="A10" s="452" t="s">
        <v>253</v>
      </c>
      <c r="B10" s="448"/>
      <c r="C10" s="449"/>
      <c r="D10" s="450"/>
      <c r="E10" s="449"/>
      <c r="F10" s="140">
        <f t="shared" si="0"/>
        <v>0</v>
      </c>
      <c r="G10" s="451">
        <f t="shared" si="1"/>
        <v>0</v>
      </c>
      <c r="H10" s="62"/>
      <c r="I10" s="62"/>
      <c r="J10" s="62"/>
      <c r="K10" s="62"/>
      <c r="L10" s="62"/>
      <c r="M10" s="62"/>
      <c r="N10" s="62"/>
      <c r="O10" s="62"/>
      <c r="P10" s="62"/>
      <c r="Q10" s="62"/>
      <c r="R10" s="62"/>
      <c r="S10" s="38"/>
      <c r="T10" s="38"/>
      <c r="U10" s="39"/>
    </row>
    <row r="11" spans="1:1024" ht="19.5" customHeight="1" thickBot="1" x14ac:dyDescent="0.25">
      <c r="A11" s="75" t="s">
        <v>254</v>
      </c>
      <c r="B11" s="274">
        <f>SUM(B8:B9)</f>
        <v>0</v>
      </c>
      <c r="C11" s="274">
        <f>SUM(C8:C9)</f>
        <v>0</v>
      </c>
      <c r="D11" s="274">
        <f>SUM(D8:D9)</f>
        <v>0</v>
      </c>
      <c r="E11" s="274">
        <f>SUM(E8:E9)</f>
        <v>0</v>
      </c>
      <c r="F11" s="274">
        <f>SUM(F8:F9)</f>
        <v>0</v>
      </c>
      <c r="G11" s="274">
        <f>SUM(G8:G9)</f>
        <v>0</v>
      </c>
      <c r="H11" s="6"/>
      <c r="I11" s="6"/>
      <c r="J11" s="6"/>
      <c r="K11" s="6"/>
      <c r="L11" s="6"/>
      <c r="M11" s="6"/>
      <c r="N11" s="6"/>
      <c r="O11" s="6"/>
      <c r="P11" s="6"/>
      <c r="Q11" s="6"/>
      <c r="R11" s="6"/>
      <c r="S11" s="38"/>
      <c r="T11" s="38"/>
      <c r="U11" s="39"/>
    </row>
    <row r="12" spans="1:1024" ht="14" customHeight="1" x14ac:dyDescent="0.2">
      <c r="A12" s="6"/>
      <c r="B12" s="6"/>
      <c r="C12" s="6"/>
      <c r="D12" s="6"/>
      <c r="E12" s="6"/>
      <c r="F12" s="6"/>
      <c r="G12" s="6"/>
      <c r="H12" s="6"/>
      <c r="I12" s="6"/>
      <c r="J12" s="6"/>
      <c r="K12" s="6"/>
      <c r="L12" s="6"/>
      <c r="M12" s="6"/>
      <c r="N12" s="6"/>
      <c r="O12" s="6"/>
      <c r="P12" s="6"/>
      <c r="Q12" s="6"/>
      <c r="R12" s="6"/>
    </row>
    <row r="13" spans="1:1024" ht="17" customHeight="1" x14ac:dyDescent="0.2">
      <c r="A13" s="414" t="s">
        <v>221</v>
      </c>
      <c r="B13" s="414"/>
      <c r="C13" s="414"/>
      <c r="D13" s="414"/>
      <c r="E13" s="414"/>
      <c r="F13" s="414"/>
      <c r="G13" s="414"/>
      <c r="H13" s="414"/>
      <c r="I13" s="6"/>
      <c r="J13" s="6"/>
      <c r="K13" s="6"/>
      <c r="L13" s="6"/>
      <c r="M13" s="6"/>
      <c r="N13" s="6"/>
      <c r="O13" s="6"/>
      <c r="P13" s="6"/>
      <c r="Q13" s="6"/>
      <c r="R13" s="6"/>
    </row>
    <row r="14" spans="1:1024" ht="9.75" customHeight="1" x14ac:dyDescent="0.2">
      <c r="A14" s="6"/>
      <c r="B14" s="6"/>
      <c r="C14" s="6"/>
      <c r="D14" s="6"/>
      <c r="E14" s="6"/>
      <c r="F14" s="6"/>
      <c r="G14" s="6"/>
      <c r="H14" s="14"/>
      <c r="I14" s="14"/>
      <c r="J14" s="14"/>
      <c r="K14" s="14"/>
      <c r="L14" s="14"/>
      <c r="M14" s="14"/>
      <c r="N14" s="14"/>
      <c r="O14" s="14"/>
      <c r="P14" s="14"/>
      <c r="Q14" s="14"/>
      <c r="R14" s="14"/>
    </row>
    <row r="15" spans="1:1024" ht="107.25" customHeight="1" x14ac:dyDescent="0.2">
      <c r="A15" s="416" t="s">
        <v>314</v>
      </c>
      <c r="B15" s="416"/>
      <c r="C15" s="416"/>
      <c r="D15" s="416"/>
      <c r="E15" s="416"/>
      <c r="F15" s="416"/>
      <c r="G15" s="416"/>
      <c r="H15" s="16"/>
      <c r="I15" s="16"/>
      <c r="J15" s="16"/>
      <c r="K15" s="16"/>
      <c r="L15" s="16"/>
      <c r="M15" s="16"/>
      <c r="N15" s="16"/>
      <c r="O15" s="16"/>
      <c r="P15" s="16"/>
      <c r="Q15" s="16"/>
      <c r="R15" s="16"/>
    </row>
    <row r="16" spans="1:1024" ht="10.5" customHeight="1" x14ac:dyDescent="0.2">
      <c r="A16" s="20"/>
      <c r="B16" s="20"/>
      <c r="C16" s="20"/>
      <c r="D16" s="20"/>
      <c r="E16" s="20"/>
      <c r="F16" s="20"/>
      <c r="G16" s="20"/>
      <c r="H16" s="6"/>
      <c r="I16" s="6"/>
      <c r="J16" s="6"/>
      <c r="K16" s="6"/>
      <c r="L16" s="6"/>
      <c r="M16" s="6"/>
      <c r="N16" s="6"/>
      <c r="O16" s="6"/>
      <c r="P16" s="6"/>
      <c r="Q16" s="6"/>
      <c r="R16" s="6"/>
    </row>
    <row r="17" spans="1:18" ht="14" customHeight="1" x14ac:dyDescent="0.2">
      <c r="A17" s="434" t="s">
        <v>222</v>
      </c>
      <c r="B17" s="434"/>
      <c r="C17" s="434"/>
      <c r="D17" s="434"/>
      <c r="E17" s="434"/>
      <c r="F17" s="434"/>
      <c r="G17" s="434"/>
      <c r="H17" s="6"/>
      <c r="I17" s="6"/>
      <c r="J17" s="6"/>
      <c r="K17" s="6"/>
      <c r="L17" s="6"/>
      <c r="M17" s="6"/>
      <c r="N17" s="6"/>
      <c r="O17" s="6"/>
      <c r="P17" s="6"/>
      <c r="Q17" s="6"/>
      <c r="R17" s="6"/>
    </row>
    <row r="18" spans="1:18" ht="11.25" customHeight="1" x14ac:dyDescent="0.2">
      <c r="A18" s="20"/>
      <c r="B18" s="20"/>
      <c r="C18" s="20"/>
      <c r="D18" s="20"/>
      <c r="E18" s="20"/>
      <c r="F18" s="20"/>
      <c r="G18" s="20"/>
      <c r="H18" s="14"/>
      <c r="I18" s="14"/>
      <c r="J18" s="14"/>
      <c r="K18" s="14"/>
      <c r="L18" s="14"/>
      <c r="M18" s="14"/>
      <c r="N18" s="14"/>
      <c r="O18" s="14"/>
      <c r="P18" s="14"/>
      <c r="Q18" s="14"/>
      <c r="R18" s="14"/>
    </row>
    <row r="19" spans="1:18" ht="120.75" customHeight="1" x14ac:dyDescent="0.2">
      <c r="A19" s="433" t="s">
        <v>223</v>
      </c>
      <c r="B19" s="433"/>
      <c r="C19" s="433"/>
      <c r="D19" s="433"/>
      <c r="E19" s="433"/>
      <c r="F19" s="433"/>
      <c r="G19" s="433"/>
      <c r="H19" s="16"/>
      <c r="I19" s="16"/>
      <c r="J19" s="16"/>
      <c r="K19" s="16"/>
      <c r="L19" s="16"/>
      <c r="M19" s="16"/>
      <c r="N19" s="16"/>
      <c r="O19" s="16"/>
      <c r="P19" s="16"/>
      <c r="Q19" s="16"/>
      <c r="R19" s="16"/>
    </row>
    <row r="20" spans="1:18" ht="23.25" customHeight="1" x14ac:dyDescent="0.2">
      <c r="A20" s="275" t="s">
        <v>224</v>
      </c>
      <c r="B20" s="20"/>
      <c r="C20" s="20"/>
      <c r="D20" s="20"/>
      <c r="E20" s="20"/>
      <c r="F20" s="20"/>
      <c r="G20" s="20"/>
      <c r="H20" s="6"/>
      <c r="I20" s="6"/>
      <c r="J20" s="6"/>
      <c r="K20" s="6"/>
      <c r="L20" s="6"/>
      <c r="M20" s="6"/>
      <c r="N20" s="6"/>
      <c r="O20" s="6"/>
      <c r="P20" s="6"/>
      <c r="Q20" s="6"/>
      <c r="R20" s="6"/>
    </row>
    <row r="21" spans="1:18" ht="9.75" customHeight="1" x14ac:dyDescent="0.2">
      <c r="A21" s="20"/>
      <c r="B21" s="20"/>
      <c r="C21" s="20"/>
      <c r="D21" s="20"/>
      <c r="E21" s="20"/>
      <c r="F21" s="20"/>
      <c r="G21" s="20"/>
      <c r="H21" s="6"/>
      <c r="I21" s="6"/>
      <c r="J21" s="6"/>
      <c r="K21" s="6"/>
      <c r="L21" s="6"/>
      <c r="M21" s="6"/>
      <c r="N21" s="6"/>
      <c r="O21" s="6"/>
      <c r="P21" s="6"/>
      <c r="Q21" s="6"/>
      <c r="R21" s="6"/>
    </row>
    <row r="22" spans="1:18" ht="14" customHeight="1" x14ac:dyDescent="0.2">
      <c r="A22" s="276" t="s">
        <v>225</v>
      </c>
      <c r="B22" s="20"/>
      <c r="C22" s="20"/>
      <c r="D22" s="20"/>
      <c r="E22" s="20"/>
      <c r="F22" s="20"/>
      <c r="G22" s="20"/>
      <c r="H22" s="14"/>
      <c r="I22" s="14"/>
      <c r="J22" s="14"/>
      <c r="K22" s="14"/>
      <c r="L22" s="14"/>
      <c r="M22" s="14"/>
      <c r="N22" s="14"/>
      <c r="O22" s="14"/>
      <c r="P22" s="14"/>
      <c r="Q22" s="14"/>
      <c r="R22" s="14"/>
    </row>
    <row r="23" spans="1:18" ht="14" customHeight="1" x14ac:dyDescent="0.2">
      <c r="A23" s="6"/>
      <c r="B23" s="6"/>
      <c r="C23" s="6"/>
      <c r="D23" s="6"/>
      <c r="E23" s="6"/>
      <c r="F23" s="6"/>
      <c r="G23" s="6"/>
      <c r="H23" s="16"/>
      <c r="I23" s="16"/>
      <c r="J23" s="16"/>
      <c r="K23" s="16"/>
      <c r="L23" s="16"/>
      <c r="M23" s="16"/>
      <c r="N23" s="16"/>
      <c r="O23" s="16"/>
      <c r="P23" s="16"/>
      <c r="Q23" s="16"/>
      <c r="R23" s="16"/>
    </row>
    <row r="24" spans="1:18" ht="58.5" customHeight="1" x14ac:dyDescent="0.2">
      <c r="A24" s="432" t="s">
        <v>320</v>
      </c>
      <c r="B24" s="433"/>
      <c r="C24" s="433"/>
      <c r="D24" s="433"/>
      <c r="E24" s="433"/>
      <c r="F24" s="433"/>
      <c r="G24" s="433"/>
      <c r="H24" s="6"/>
      <c r="I24" s="6"/>
      <c r="J24" s="6"/>
      <c r="K24" s="6"/>
      <c r="L24" s="6"/>
      <c r="M24" s="6"/>
      <c r="N24" s="6"/>
      <c r="O24" s="6"/>
      <c r="P24" s="6"/>
      <c r="Q24" s="6"/>
      <c r="R24" s="6"/>
    </row>
    <row r="25" spans="1:18" ht="14" customHeight="1" x14ac:dyDescent="0.2">
      <c r="A25" s="6"/>
      <c r="B25" s="6"/>
      <c r="C25" s="6"/>
      <c r="D25" s="6"/>
      <c r="E25" s="6"/>
      <c r="F25" s="6"/>
      <c r="G25" s="6"/>
      <c r="H25" s="14"/>
      <c r="I25" s="14"/>
      <c r="J25" s="14"/>
      <c r="K25" s="14"/>
      <c r="L25" s="14"/>
      <c r="M25" s="14"/>
      <c r="N25" s="14"/>
      <c r="O25" s="14"/>
      <c r="P25" s="14"/>
      <c r="Q25" s="14"/>
      <c r="R25" s="14"/>
    </row>
    <row r="26" spans="1:18" ht="14" customHeight="1" x14ac:dyDescent="0.2">
      <c r="A26" s="6"/>
      <c r="B26" s="6"/>
      <c r="C26" s="6"/>
      <c r="D26" s="6"/>
      <c r="E26" s="6"/>
      <c r="F26" s="6"/>
      <c r="G26" s="6"/>
      <c r="H26" s="16"/>
      <c r="I26" s="16"/>
      <c r="J26" s="16"/>
      <c r="K26" s="16"/>
      <c r="L26" s="16"/>
      <c r="M26" s="16"/>
      <c r="N26" s="16"/>
      <c r="O26" s="16"/>
      <c r="P26" s="16"/>
      <c r="Q26" s="16"/>
      <c r="R26" s="16"/>
    </row>
    <row r="27" spans="1:18" ht="14" customHeight="1" x14ac:dyDescent="0.2">
      <c r="A27" s="6"/>
      <c r="B27" s="6"/>
      <c r="C27" s="6"/>
      <c r="D27" s="6"/>
      <c r="E27" s="6"/>
      <c r="F27" s="6"/>
      <c r="G27" s="6"/>
      <c r="H27" s="6"/>
      <c r="I27" s="6"/>
      <c r="J27" s="6"/>
      <c r="K27" s="6"/>
      <c r="L27" s="6"/>
      <c r="M27" s="6"/>
      <c r="N27" s="6"/>
      <c r="O27" s="6"/>
      <c r="P27" s="6"/>
      <c r="Q27" s="6"/>
      <c r="R27" s="6"/>
    </row>
    <row r="28" spans="1:18" ht="14" customHeight="1" x14ac:dyDescent="0.2">
      <c r="A28" s="6"/>
      <c r="B28" s="6"/>
      <c r="C28" s="6"/>
      <c r="D28" s="6"/>
      <c r="E28" s="6"/>
      <c r="F28" s="6"/>
      <c r="G28" s="6"/>
      <c r="H28" s="6"/>
      <c r="I28" s="6"/>
      <c r="J28" s="6"/>
      <c r="K28" s="6"/>
      <c r="L28" s="6"/>
      <c r="M28" s="6"/>
      <c r="N28" s="6"/>
      <c r="O28" s="6"/>
      <c r="P28" s="6"/>
      <c r="Q28" s="6"/>
      <c r="R28" s="6"/>
    </row>
    <row r="29" spans="1:18" ht="14" customHeight="1" x14ac:dyDescent="0.2">
      <c r="A29" s="6"/>
      <c r="B29" s="6"/>
      <c r="C29" s="6"/>
      <c r="D29" s="6"/>
      <c r="E29" s="6"/>
      <c r="F29" s="6"/>
      <c r="G29" s="6"/>
      <c r="H29" s="14"/>
      <c r="I29" s="14"/>
      <c r="J29" s="14"/>
      <c r="K29" s="14"/>
      <c r="L29" s="14"/>
      <c r="M29" s="14"/>
      <c r="N29" s="14"/>
      <c r="O29" s="14"/>
      <c r="P29" s="14"/>
      <c r="Q29" s="14"/>
      <c r="R29" s="14"/>
    </row>
    <row r="30" spans="1:18" ht="14" customHeight="1" x14ac:dyDescent="0.2">
      <c r="A30" s="6"/>
      <c r="B30" s="6"/>
      <c r="C30" s="6"/>
      <c r="D30" s="6"/>
      <c r="E30" s="6"/>
      <c r="F30" s="6"/>
      <c r="G30" s="6"/>
      <c r="H30" s="16"/>
      <c r="I30" s="16"/>
      <c r="J30" s="16"/>
      <c r="K30" s="16"/>
      <c r="L30" s="16"/>
      <c r="M30" s="16"/>
      <c r="N30" s="16"/>
      <c r="O30" s="16"/>
      <c r="P30" s="16"/>
      <c r="Q30" s="16"/>
      <c r="R30" s="16"/>
    </row>
    <row r="31" spans="1:18" ht="14" customHeight="1" x14ac:dyDescent="0.2">
      <c r="A31" s="6"/>
      <c r="B31" s="6"/>
      <c r="C31" s="6"/>
      <c r="D31" s="6"/>
      <c r="E31" s="6"/>
      <c r="F31" s="6"/>
      <c r="G31" s="6"/>
      <c r="H31" s="6"/>
      <c r="I31" s="6"/>
      <c r="J31" s="6"/>
      <c r="K31" s="6"/>
      <c r="L31" s="6"/>
      <c r="M31" s="6"/>
      <c r="N31" s="6"/>
      <c r="O31" s="6"/>
      <c r="P31" s="6"/>
      <c r="Q31" s="6"/>
      <c r="R31" s="6"/>
    </row>
    <row r="32" spans="1:18" ht="14" customHeight="1" x14ac:dyDescent="0.2">
      <c r="A32" s="6"/>
      <c r="B32" s="6"/>
      <c r="C32" s="6"/>
      <c r="D32" s="6"/>
      <c r="E32" s="6"/>
      <c r="F32" s="6"/>
      <c r="G32" s="6"/>
      <c r="H32" s="6"/>
      <c r="I32" s="6"/>
      <c r="J32" s="6"/>
      <c r="K32" s="6"/>
      <c r="L32" s="6"/>
      <c r="M32" s="6"/>
      <c r="N32" s="6"/>
      <c r="O32" s="6"/>
      <c r="P32" s="6"/>
      <c r="Q32" s="6"/>
      <c r="R32" s="6"/>
    </row>
    <row r="33" spans="1:18" ht="14" customHeight="1" x14ac:dyDescent="0.2">
      <c r="A33" s="6"/>
      <c r="B33" s="6"/>
      <c r="C33" s="6"/>
      <c r="D33" s="6"/>
      <c r="E33" s="6"/>
      <c r="F33" s="6"/>
      <c r="G33" s="6"/>
      <c r="H33" s="14"/>
      <c r="I33" s="14"/>
      <c r="J33" s="14"/>
      <c r="K33" s="14"/>
      <c r="L33" s="14"/>
      <c r="M33" s="14"/>
      <c r="N33" s="14"/>
      <c r="O33" s="14"/>
      <c r="P33" s="14"/>
      <c r="Q33" s="14"/>
      <c r="R33" s="14"/>
    </row>
    <row r="34" spans="1:18" ht="14" customHeight="1" x14ac:dyDescent="0.2">
      <c r="A34" s="6"/>
      <c r="B34" s="6"/>
      <c r="C34" s="6"/>
      <c r="D34" s="6"/>
      <c r="E34" s="6"/>
      <c r="F34" s="6"/>
      <c r="G34" s="6"/>
      <c r="H34" s="16"/>
      <c r="I34" s="16"/>
      <c r="J34" s="16"/>
      <c r="K34" s="16"/>
      <c r="L34" s="16"/>
      <c r="M34" s="16"/>
      <c r="N34" s="16"/>
      <c r="O34" s="16"/>
      <c r="P34" s="16"/>
      <c r="Q34" s="16"/>
      <c r="R34" s="16"/>
    </row>
    <row r="35" spans="1:18" ht="14" customHeight="1" x14ac:dyDescent="0.2">
      <c r="A35" s="6"/>
      <c r="B35" s="6"/>
      <c r="C35" s="6"/>
      <c r="D35" s="6"/>
      <c r="E35" s="6"/>
      <c r="F35" s="6"/>
      <c r="G35" s="6"/>
      <c r="H35" s="6"/>
      <c r="I35" s="6"/>
      <c r="J35" s="6"/>
      <c r="K35" s="6"/>
      <c r="L35" s="6"/>
      <c r="M35" s="6"/>
      <c r="N35" s="6"/>
      <c r="O35" s="6"/>
      <c r="P35" s="6"/>
      <c r="Q35" s="6"/>
      <c r="R35" s="6"/>
    </row>
    <row r="36" spans="1:18" ht="14" customHeight="1" x14ac:dyDescent="0.2">
      <c r="A36" s="6"/>
      <c r="B36" s="6"/>
      <c r="C36" s="6"/>
      <c r="D36" s="6"/>
      <c r="E36" s="6"/>
      <c r="F36" s="6"/>
      <c r="G36" s="6"/>
      <c r="H36" s="14"/>
      <c r="I36" s="14"/>
      <c r="J36" s="14"/>
      <c r="K36" s="14"/>
      <c r="L36" s="14"/>
      <c r="M36" s="14"/>
      <c r="N36" s="14"/>
      <c r="O36" s="14"/>
      <c r="P36" s="14"/>
      <c r="Q36" s="14"/>
      <c r="R36" s="14"/>
    </row>
    <row r="37" spans="1:18" ht="14" customHeight="1" x14ac:dyDescent="0.2">
      <c r="A37" s="6"/>
      <c r="B37" s="6"/>
      <c r="C37" s="6"/>
      <c r="D37" s="6"/>
      <c r="E37" s="6"/>
      <c r="F37" s="6"/>
      <c r="G37" s="6"/>
      <c r="H37" s="16"/>
      <c r="I37" s="16"/>
      <c r="J37" s="16"/>
      <c r="K37" s="16"/>
      <c r="L37" s="16"/>
      <c r="M37" s="16"/>
      <c r="N37" s="16"/>
      <c r="O37" s="16"/>
      <c r="P37" s="16"/>
      <c r="Q37" s="16"/>
      <c r="R37" s="16"/>
    </row>
    <row r="38" spans="1:18" ht="14" customHeight="1" x14ac:dyDescent="0.2">
      <c r="A38" s="6"/>
      <c r="B38" s="6"/>
      <c r="C38" s="6"/>
      <c r="D38" s="6"/>
      <c r="E38" s="6"/>
      <c r="F38" s="6"/>
      <c r="G38" s="6"/>
      <c r="H38" s="14"/>
      <c r="I38" s="14"/>
      <c r="J38" s="14"/>
      <c r="K38" s="14"/>
      <c r="L38" s="14"/>
      <c r="M38" s="14"/>
      <c r="N38" s="14"/>
      <c r="O38" s="14"/>
      <c r="P38" s="14"/>
      <c r="Q38" s="14"/>
      <c r="R38" s="14"/>
    </row>
    <row r="39" spans="1:18" ht="14" customHeight="1" x14ac:dyDescent="0.2">
      <c r="A39" s="6"/>
      <c r="B39" s="6"/>
      <c r="C39" s="6"/>
      <c r="D39" s="6"/>
      <c r="E39" s="6"/>
      <c r="F39" s="6"/>
      <c r="G39" s="6"/>
      <c r="H39" s="16"/>
      <c r="I39" s="16"/>
      <c r="J39" s="16"/>
      <c r="K39" s="16"/>
      <c r="L39" s="16"/>
      <c r="M39" s="16"/>
      <c r="N39" s="16"/>
      <c r="O39" s="16"/>
      <c r="P39" s="16"/>
      <c r="Q39" s="16"/>
      <c r="R39" s="16"/>
    </row>
    <row r="40" spans="1:18" ht="14" customHeight="1" x14ac:dyDescent="0.2">
      <c r="A40" s="6"/>
      <c r="B40" s="6"/>
      <c r="C40" s="6"/>
      <c r="D40" s="6"/>
      <c r="E40" s="6"/>
      <c r="F40" s="6"/>
      <c r="G40" s="6"/>
      <c r="H40" s="14"/>
      <c r="I40" s="14"/>
      <c r="J40" s="14"/>
      <c r="K40" s="14"/>
      <c r="L40" s="14"/>
      <c r="M40" s="14"/>
      <c r="N40" s="14"/>
      <c r="O40" s="14"/>
      <c r="P40" s="14"/>
      <c r="Q40" s="14"/>
      <c r="R40" s="14"/>
    </row>
    <row r="41" spans="1:18" ht="14" customHeight="1" x14ac:dyDescent="0.2">
      <c r="A41" s="6"/>
      <c r="B41" s="6"/>
      <c r="C41" s="6"/>
      <c r="D41" s="6"/>
      <c r="E41" s="6"/>
      <c r="F41" s="6"/>
      <c r="G41" s="6"/>
      <c r="H41" s="14"/>
      <c r="I41" s="14"/>
      <c r="J41" s="14"/>
      <c r="K41" s="14"/>
      <c r="L41" s="14"/>
      <c r="M41" s="14"/>
      <c r="N41" s="14"/>
      <c r="O41" s="14"/>
      <c r="P41" s="14"/>
      <c r="Q41" s="14"/>
      <c r="R41" s="14"/>
    </row>
    <row r="42" spans="1:18" ht="14" customHeight="1" x14ac:dyDescent="0.2">
      <c r="A42" s="6"/>
      <c r="B42" s="6"/>
      <c r="C42" s="6"/>
      <c r="D42" s="6"/>
      <c r="E42" s="6"/>
      <c r="F42" s="6"/>
      <c r="G42" s="6"/>
      <c r="H42" s="16"/>
      <c r="I42" s="16"/>
      <c r="J42" s="16"/>
      <c r="K42" s="16"/>
      <c r="L42" s="16"/>
      <c r="M42" s="16"/>
      <c r="N42" s="16"/>
      <c r="O42" s="16"/>
      <c r="P42" s="16"/>
      <c r="Q42" s="16"/>
      <c r="R42" s="16"/>
    </row>
    <row r="43" spans="1:18" ht="14" customHeight="1" x14ac:dyDescent="0.2">
      <c r="A43" s="6"/>
      <c r="B43" s="6"/>
      <c r="C43" s="6"/>
      <c r="D43" s="6"/>
      <c r="E43" s="6"/>
      <c r="F43" s="6"/>
      <c r="G43" s="6"/>
      <c r="H43" s="6"/>
      <c r="I43" s="6"/>
      <c r="J43" s="6"/>
      <c r="K43" s="6"/>
      <c r="L43" s="6"/>
      <c r="M43" s="6"/>
      <c r="N43" s="6"/>
      <c r="O43" s="6"/>
      <c r="P43" s="6"/>
      <c r="Q43" s="6"/>
      <c r="R43" s="6"/>
    </row>
    <row r="44" spans="1:18" ht="14" customHeight="1" x14ac:dyDescent="0.2">
      <c r="A44" s="6"/>
      <c r="B44" s="6"/>
      <c r="C44" s="6"/>
      <c r="D44" s="6"/>
      <c r="E44" s="6"/>
      <c r="F44" s="6"/>
      <c r="G44" s="6"/>
      <c r="H44" s="6"/>
      <c r="I44" s="6"/>
      <c r="J44" s="6"/>
      <c r="K44" s="6"/>
      <c r="L44" s="6"/>
      <c r="M44" s="6"/>
      <c r="N44" s="6"/>
      <c r="O44" s="6"/>
      <c r="P44" s="6"/>
      <c r="Q44" s="6"/>
      <c r="R44" s="6"/>
    </row>
    <row r="45" spans="1:18" ht="14" customHeight="1" x14ac:dyDescent="0.2">
      <c r="A45" s="6"/>
      <c r="B45" s="6"/>
      <c r="C45" s="6"/>
      <c r="D45" s="6"/>
      <c r="E45" s="6"/>
      <c r="F45" s="6"/>
      <c r="G45" s="6"/>
      <c r="H45" s="14"/>
      <c r="I45" s="14"/>
      <c r="J45" s="14"/>
      <c r="K45" s="14"/>
      <c r="L45" s="14"/>
      <c r="M45" s="14"/>
      <c r="N45" s="14"/>
      <c r="O45" s="14"/>
      <c r="P45" s="14"/>
      <c r="Q45" s="14"/>
      <c r="R45" s="14"/>
    </row>
    <row r="46" spans="1:18" ht="14" customHeight="1" x14ac:dyDescent="0.2">
      <c r="A46" s="6"/>
      <c r="B46" s="6"/>
      <c r="C46" s="6"/>
      <c r="D46" s="6"/>
      <c r="E46" s="6"/>
      <c r="F46" s="6"/>
      <c r="G46" s="6"/>
      <c r="H46" s="16"/>
      <c r="I46" s="16"/>
      <c r="J46" s="16"/>
      <c r="K46" s="16"/>
      <c r="L46" s="16"/>
      <c r="M46" s="16"/>
      <c r="N46" s="16"/>
      <c r="O46" s="16"/>
      <c r="P46" s="16"/>
      <c r="Q46" s="16"/>
      <c r="R46" s="16"/>
    </row>
    <row r="47" spans="1:18" ht="14" customHeight="1" x14ac:dyDescent="0.2">
      <c r="A47" s="6"/>
      <c r="B47" s="6"/>
      <c r="C47" s="6"/>
      <c r="D47" s="6"/>
      <c r="E47" s="6"/>
      <c r="F47" s="6"/>
      <c r="G47" s="6"/>
      <c r="H47" s="6"/>
      <c r="I47" s="6"/>
      <c r="J47" s="6"/>
      <c r="K47" s="6"/>
      <c r="L47" s="6"/>
      <c r="M47" s="6"/>
      <c r="N47" s="6"/>
      <c r="O47" s="6"/>
      <c r="P47" s="6"/>
      <c r="Q47" s="6"/>
      <c r="R47" s="6"/>
    </row>
    <row r="48" spans="1:18" ht="14" customHeight="1" x14ac:dyDescent="0.2">
      <c r="A48" s="6"/>
      <c r="B48" s="6"/>
      <c r="C48" s="6"/>
      <c r="D48" s="6"/>
      <c r="E48" s="6"/>
      <c r="F48" s="6"/>
      <c r="G48" s="6"/>
      <c r="H48" s="6"/>
      <c r="I48" s="6"/>
      <c r="J48" s="6"/>
      <c r="K48" s="6"/>
      <c r="L48" s="6"/>
      <c r="M48" s="6"/>
      <c r="N48" s="6"/>
      <c r="O48" s="6"/>
      <c r="P48" s="6"/>
      <c r="Q48" s="6"/>
      <c r="R48" s="6"/>
    </row>
    <row r="49" spans="1:18" ht="14" customHeight="1" x14ac:dyDescent="0.2">
      <c r="A49" s="6"/>
      <c r="B49" s="6"/>
      <c r="C49" s="6"/>
      <c r="D49" s="6"/>
      <c r="E49" s="6"/>
      <c r="F49" s="6"/>
      <c r="G49" s="6"/>
      <c r="H49" s="14"/>
      <c r="I49" s="14"/>
      <c r="J49" s="14"/>
      <c r="K49" s="14"/>
      <c r="L49" s="14"/>
      <c r="M49" s="14"/>
      <c r="N49" s="14"/>
      <c r="O49" s="14"/>
      <c r="P49" s="14"/>
      <c r="Q49" s="14"/>
      <c r="R49" s="14"/>
    </row>
    <row r="50" spans="1:18" ht="14" customHeight="1" x14ac:dyDescent="0.2">
      <c r="A50" s="6"/>
      <c r="B50" s="6"/>
      <c r="C50" s="6"/>
      <c r="D50" s="6"/>
      <c r="E50" s="6"/>
      <c r="F50" s="6"/>
      <c r="G50" s="6"/>
      <c r="H50" s="16"/>
      <c r="I50" s="16"/>
      <c r="J50" s="16"/>
      <c r="K50" s="16"/>
      <c r="L50" s="16"/>
      <c r="M50" s="16"/>
      <c r="N50" s="16"/>
      <c r="O50" s="16"/>
      <c r="P50" s="16"/>
      <c r="Q50" s="16"/>
      <c r="R50" s="16"/>
    </row>
    <row r="51" spans="1:18" ht="14" customHeight="1" x14ac:dyDescent="0.2">
      <c r="A51" s="6"/>
      <c r="B51" s="6"/>
      <c r="C51" s="6"/>
      <c r="D51" s="6"/>
      <c r="E51" s="6"/>
      <c r="F51" s="6"/>
      <c r="G51" s="6"/>
      <c r="H51" s="6"/>
      <c r="I51" s="6"/>
      <c r="J51" s="6"/>
      <c r="K51" s="6"/>
      <c r="L51" s="6"/>
      <c r="M51" s="6"/>
      <c r="N51" s="6"/>
      <c r="O51" s="6"/>
      <c r="P51" s="6"/>
      <c r="Q51" s="6"/>
      <c r="R51" s="6"/>
    </row>
  </sheetData>
  <sheetProtection formatCells="0" formatColumns="0" formatRows="0" insertColumns="0" insertRows="0" insertHyperlinks="0" deleteColumns="0" deleteRows="0" sort="0" autoFilter="0" pivotTables="0"/>
  <mergeCells count="9">
    <mergeCell ref="A24:G24"/>
    <mergeCell ref="A15:G15"/>
    <mergeCell ref="A17:G17"/>
    <mergeCell ref="A19:G19"/>
    <mergeCell ref="A3:G3"/>
    <mergeCell ref="B5:C5"/>
    <mergeCell ref="D5:E5"/>
    <mergeCell ref="F5:G5"/>
    <mergeCell ref="A13:H13"/>
  </mergeCells>
  <printOptions horizontalCentered="1" verticalCentered="1"/>
  <pageMargins left="0.5" right="0.5" top="0.5" bottom="0.5" header="0.51180555555600005" footer="0.51180555555600005"/>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249977111117893"/>
    <pageSetUpPr fitToPage="1"/>
  </sheetPr>
  <dimension ref="A1:AMK46"/>
  <sheetViews>
    <sheetView workbookViewId="0">
      <selection activeCell="N1" sqref="N1"/>
    </sheetView>
  </sheetViews>
  <sheetFormatPr baseColWidth="10" defaultColWidth="8.83203125" defaultRowHeight="15" x14ac:dyDescent="0.2"/>
  <cols>
    <col min="1" max="1" width="17.33203125" style="2" customWidth="1"/>
    <col min="2" max="2" width="10.5" style="2" customWidth="1"/>
    <col min="3" max="3" width="5" style="2" customWidth="1"/>
    <col min="4" max="4" width="10.5" style="2" customWidth="1"/>
    <col min="5" max="5" width="5" style="2" customWidth="1"/>
    <col min="6" max="6" width="10.5" style="2" customWidth="1"/>
    <col min="7" max="7" width="5" style="2" customWidth="1"/>
    <col min="8" max="8" width="10.5" style="2" customWidth="1"/>
    <col min="9" max="9" width="5" style="2" customWidth="1"/>
    <col min="10" max="10" width="10.5" style="2" customWidth="1"/>
    <col min="11" max="11" width="5" style="2" customWidth="1"/>
    <col min="12" max="12" width="10.5" style="2" customWidth="1"/>
    <col min="13" max="13" width="5" style="2" customWidth="1"/>
    <col min="14" max="14" width="11.33203125" style="2" customWidth="1"/>
    <col min="15" max="15" width="4.5" style="2" customWidth="1"/>
    <col min="16" max="16" width="17.33203125" style="2" customWidth="1"/>
    <col min="17" max="17" width="10.83203125" style="2" customWidth="1"/>
    <col min="18" max="18" width="10.1640625" style="2" customWidth="1"/>
    <col min="19" max="19" width="8.83203125" style="2" customWidth="1"/>
    <col min="20" max="20" width="11.33203125" style="2" customWidth="1"/>
    <col min="21" max="23" width="8.83203125" style="2" customWidth="1"/>
    <col min="24" max="24" width="6.83203125" style="2" customWidth="1"/>
    <col min="25" max="256" width="8.83203125" style="2" customWidth="1"/>
    <col min="257" max="257" width="17.33203125" style="2" customWidth="1"/>
    <col min="258" max="258" width="9.83203125" style="2" customWidth="1"/>
    <col min="259" max="259" width="5" style="2" customWidth="1"/>
    <col min="260" max="260" width="9.83203125" style="2" customWidth="1"/>
    <col min="261" max="261" width="5" style="2" customWidth="1"/>
    <col min="262" max="262" width="9.83203125" style="2" customWidth="1"/>
    <col min="263" max="263" width="5" style="2" customWidth="1"/>
    <col min="264" max="264" width="9.83203125" style="2" customWidth="1"/>
    <col min="265" max="265" width="5" style="2" customWidth="1"/>
    <col min="266" max="266" width="9.83203125" style="2" customWidth="1"/>
    <col min="267" max="267" width="5" style="2" customWidth="1"/>
    <col min="268" max="268" width="9.83203125" style="2" customWidth="1"/>
    <col min="269" max="269" width="5" style="2" customWidth="1"/>
    <col min="270" max="270" width="11.33203125" style="2" customWidth="1"/>
    <col min="271" max="271" width="4.5" style="2" customWidth="1"/>
    <col min="272" max="272" width="17.33203125" style="2" customWidth="1"/>
    <col min="273" max="273" width="10.83203125" style="2" customWidth="1"/>
    <col min="274" max="274" width="10.1640625" style="2" customWidth="1"/>
    <col min="275" max="275" width="8.83203125" style="2" customWidth="1"/>
    <col min="276" max="276" width="11.33203125" style="2" customWidth="1"/>
    <col min="277" max="279" width="8.83203125" style="2" customWidth="1"/>
    <col min="280" max="280" width="6.83203125" style="2" customWidth="1"/>
    <col min="281" max="512" width="8.83203125" style="2" customWidth="1"/>
    <col min="513" max="513" width="17.33203125" style="2" customWidth="1"/>
    <col min="514" max="514" width="9.83203125" style="2" customWidth="1"/>
    <col min="515" max="515" width="5" style="2" customWidth="1"/>
    <col min="516" max="516" width="9.83203125" style="2" customWidth="1"/>
    <col min="517" max="517" width="5" style="2" customWidth="1"/>
    <col min="518" max="518" width="9.83203125" style="2" customWidth="1"/>
    <col min="519" max="519" width="5" style="2" customWidth="1"/>
    <col min="520" max="520" width="9.83203125" style="2" customWidth="1"/>
    <col min="521" max="521" width="5" style="2" customWidth="1"/>
    <col min="522" max="522" width="9.83203125" style="2" customWidth="1"/>
    <col min="523" max="523" width="5" style="2" customWidth="1"/>
    <col min="524" max="524" width="9.83203125" style="2" customWidth="1"/>
    <col min="525" max="525" width="5" style="2" customWidth="1"/>
    <col min="526" max="526" width="11.33203125" style="2" customWidth="1"/>
    <col min="527" max="527" width="4.5" style="2" customWidth="1"/>
    <col min="528" max="528" width="17.33203125" style="2" customWidth="1"/>
    <col min="529" max="529" width="10.83203125" style="2" customWidth="1"/>
    <col min="530" max="530" width="10.1640625" style="2" customWidth="1"/>
    <col min="531" max="531" width="8.83203125" style="2" customWidth="1"/>
    <col min="532" max="532" width="11.33203125" style="2" customWidth="1"/>
    <col min="533" max="535" width="8.83203125" style="2" customWidth="1"/>
    <col min="536" max="536" width="6.83203125" style="2" customWidth="1"/>
    <col min="537" max="768" width="8.83203125" style="2" customWidth="1"/>
    <col min="769" max="769" width="17.33203125" style="2" customWidth="1"/>
    <col min="770" max="770" width="9.83203125" style="2" customWidth="1"/>
    <col min="771" max="771" width="5" style="2" customWidth="1"/>
    <col min="772" max="772" width="9.83203125" style="2" customWidth="1"/>
    <col min="773" max="773" width="5" style="2" customWidth="1"/>
    <col min="774" max="774" width="9.83203125" style="2" customWidth="1"/>
    <col min="775" max="775" width="5" style="2" customWidth="1"/>
    <col min="776" max="776" width="9.83203125" style="2" customWidth="1"/>
    <col min="777" max="777" width="5" style="2" customWidth="1"/>
    <col min="778" max="778" width="9.83203125" style="2" customWidth="1"/>
    <col min="779" max="779" width="5" style="2" customWidth="1"/>
    <col min="780" max="780" width="9.83203125" style="2" customWidth="1"/>
    <col min="781" max="781" width="5" style="2" customWidth="1"/>
    <col min="782" max="782" width="11.33203125" style="2" customWidth="1"/>
    <col min="783" max="783" width="4.5" style="2" customWidth="1"/>
    <col min="784" max="784" width="17.33203125" style="2" customWidth="1"/>
    <col min="785" max="785" width="10.83203125" style="2" customWidth="1"/>
    <col min="786" max="786" width="10.1640625" style="2" customWidth="1"/>
    <col min="787" max="787" width="8.83203125" style="2" customWidth="1"/>
    <col min="788" max="788" width="11.33203125" style="2" customWidth="1"/>
    <col min="789" max="791" width="8.83203125" style="2" customWidth="1"/>
    <col min="792" max="792" width="6.83203125" style="2" customWidth="1"/>
    <col min="793" max="1025" width="8.83203125" style="2" customWidth="1"/>
  </cols>
  <sheetData>
    <row r="1" spans="1:1024" ht="64.5" customHeight="1" x14ac:dyDescent="0.2">
      <c r="A1" s="439" t="s">
        <v>315</v>
      </c>
      <c r="B1" s="439"/>
      <c r="C1" s="439"/>
      <c r="D1" s="439"/>
      <c r="E1" s="439"/>
      <c r="F1" s="439"/>
      <c r="G1" s="439"/>
      <c r="H1" s="439"/>
      <c r="I1" s="439"/>
      <c r="J1" s="439"/>
      <c r="K1" s="439"/>
      <c r="L1" s="439"/>
      <c r="M1" s="277"/>
      <c r="N1" s="278"/>
      <c r="O1" s="279"/>
      <c r="P1" s="6"/>
      <c r="Q1" s="6"/>
      <c r="R1" s="6"/>
      <c r="S1" s="6"/>
      <c r="T1" s="6"/>
      <c r="U1" s="6"/>
      <c r="V1" s="6"/>
      <c r="W1" s="6"/>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4" customHeight="1" x14ac:dyDescent="0.2">
      <c r="A2" s="236"/>
      <c r="B2" s="440" t="s">
        <v>129</v>
      </c>
      <c r="C2" s="440"/>
      <c r="D2" s="441" t="s">
        <v>130</v>
      </c>
      <c r="E2" s="441"/>
      <c r="F2" s="442" t="s">
        <v>131</v>
      </c>
      <c r="G2" s="442"/>
      <c r="H2" s="441" t="s">
        <v>132</v>
      </c>
      <c r="I2" s="441"/>
      <c r="J2" s="442" t="s">
        <v>133</v>
      </c>
      <c r="K2" s="442"/>
      <c r="L2" s="443" t="s">
        <v>134</v>
      </c>
      <c r="M2" s="443"/>
      <c r="N2" s="280"/>
      <c r="O2" s="279"/>
      <c r="P2" s="6"/>
      <c r="Q2" s="6"/>
      <c r="R2" s="6"/>
      <c r="S2" s="6"/>
      <c r="T2" s="6"/>
      <c r="U2" s="6"/>
      <c r="V2" s="6"/>
      <c r="W2" s="6"/>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21" customHeight="1" x14ac:dyDescent="0.2">
      <c r="A3" s="238" t="s">
        <v>136</v>
      </c>
      <c r="B3" s="281" t="s">
        <v>226</v>
      </c>
      <c r="C3" s="282" t="s">
        <v>138</v>
      </c>
      <c r="D3" s="283" t="s">
        <v>226</v>
      </c>
      <c r="E3" s="282" t="s">
        <v>138</v>
      </c>
      <c r="F3" s="283" t="s">
        <v>226</v>
      </c>
      <c r="G3" s="282" t="s">
        <v>138</v>
      </c>
      <c r="H3" s="283" t="s">
        <v>226</v>
      </c>
      <c r="I3" s="282" t="s">
        <v>138</v>
      </c>
      <c r="J3" s="283" t="s">
        <v>226</v>
      </c>
      <c r="K3" s="282" t="s">
        <v>138</v>
      </c>
      <c r="L3" s="283" t="s">
        <v>226</v>
      </c>
      <c r="M3" s="282" t="s">
        <v>138</v>
      </c>
      <c r="N3" s="284" t="s">
        <v>227</v>
      </c>
      <c r="O3" s="279"/>
      <c r="P3" s="6"/>
      <c r="Q3" s="6"/>
      <c r="R3" s="6"/>
      <c r="S3" s="6"/>
      <c r="T3" s="6"/>
      <c r="U3" s="6"/>
      <c r="V3" s="6"/>
      <c r="W3" s="6"/>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4" customHeight="1" x14ac:dyDescent="0.2">
      <c r="A4" s="82" t="s">
        <v>141</v>
      </c>
      <c r="B4" s="285"/>
      <c r="C4" s="285"/>
      <c r="D4" s="285"/>
      <c r="E4" s="286"/>
      <c r="F4" s="285"/>
      <c r="G4" s="285"/>
      <c r="H4" s="285"/>
      <c r="I4" s="285"/>
      <c r="J4" s="285"/>
      <c r="K4" s="285"/>
      <c r="L4" s="285"/>
      <c r="M4" s="285"/>
      <c r="N4" s="14"/>
      <c r="O4" s="279"/>
      <c r="P4" s="127"/>
      <c r="Q4" s="287" t="s">
        <v>129</v>
      </c>
      <c r="R4" s="287" t="s">
        <v>130</v>
      </c>
      <c r="S4" s="287" t="s">
        <v>131</v>
      </c>
      <c r="T4" s="287" t="s">
        <v>228</v>
      </c>
      <c r="U4" s="287" t="s">
        <v>133</v>
      </c>
      <c r="V4" s="288" t="s">
        <v>134</v>
      </c>
      <c r="W4" s="6"/>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2" customHeight="1" x14ac:dyDescent="0.2">
      <c r="A5" s="83" t="s">
        <v>143</v>
      </c>
      <c r="B5" s="100">
        <f>Q5*('Form 2'!$C$7+'Form 2'!$H$7)</f>
        <v>0</v>
      </c>
      <c r="C5" s="289" t="e">
        <f>('Form 2'!$B$7+'Form 2'!$G$7)*($O5/('Form 2'!$B$13+'Form 2'!$G$13))</f>
        <v>#DIV/0!</v>
      </c>
      <c r="D5" s="98">
        <f>R5*('Form 2'!$C$8+'Form 2'!$H$8)</f>
        <v>0</v>
      </c>
      <c r="E5" s="289" t="e">
        <f>('Form 2'!$B$8+'Form 2'!$G$8)*($O5/('Form 2'!$B$13+'Form 2'!$G$13))</f>
        <v>#DIV/0!</v>
      </c>
      <c r="F5" s="98">
        <f>S5*('Form 2'!$C$9+'Form 2'!$H$9)</f>
        <v>0</v>
      </c>
      <c r="G5" s="289" t="e">
        <f>('Form 2'!$B$9+'Form 2'!$G$9)*($O5/('Form 2'!$B$13+'Form 2'!$G$13))</f>
        <v>#DIV/0!</v>
      </c>
      <c r="H5" s="98">
        <f>T5*('Form 2'!$C$10+'Form 2'!$H$10)</f>
        <v>0</v>
      </c>
      <c r="I5" s="289" t="e">
        <f>('Form 2'!$B$10+'Form 2'!$G$10)*($O5/('Form 2'!$B$13+'Form 2'!$G$13))</f>
        <v>#DIV/0!</v>
      </c>
      <c r="J5" s="100">
        <f>U5*('Form 2'!$C$11+'Form 2'!$H$11)</f>
        <v>0</v>
      </c>
      <c r="K5" s="289" t="e">
        <f>('Form 2'!$B$11+'Form 2'!$G$11)*($O5/('Form 2'!$B$13+'Form 2'!$G$13))</f>
        <v>#DIV/0!</v>
      </c>
      <c r="L5" s="98">
        <f>V5*('Form 2'!$C$12+'Form 2'!$H$12)</f>
        <v>0</v>
      </c>
      <c r="M5" s="289" t="e">
        <f>('Form 2'!$B$12+'Form 2'!$G$12)*($O5/('Form 2'!$B$13+'Form 2'!$G$13))</f>
        <v>#DIV/0!</v>
      </c>
      <c r="N5" s="290">
        <f>$B5+$D5+$F5+$H5+$J5+$L5</f>
        <v>0</v>
      </c>
      <c r="O5" s="291">
        <f>'Form 2'!$B$13+'Form 2'!$G$13</f>
        <v>0</v>
      </c>
      <c r="P5" s="292" t="s">
        <v>143</v>
      </c>
      <c r="Q5" s="293">
        <v>0</v>
      </c>
      <c r="R5" s="293">
        <v>0</v>
      </c>
      <c r="S5" s="293">
        <v>0</v>
      </c>
      <c r="T5" s="293">
        <v>0</v>
      </c>
      <c r="U5" s="293">
        <v>0</v>
      </c>
      <c r="V5" s="294">
        <v>0</v>
      </c>
      <c r="W5" s="6"/>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2" customHeight="1" x14ac:dyDescent="0.2">
      <c r="A6" s="88" t="s">
        <v>144</v>
      </c>
      <c r="B6" s="96" t="e">
        <f>($N6/$O6)*C6</f>
        <v>#DIV/0!</v>
      </c>
      <c r="C6" s="295" t="e">
        <f>('Form 2'!$B$7+'Form 2'!$G$7)*($O6/('Form 2'!$B$13+'Form 2'!$G$13))</f>
        <v>#DIV/0!</v>
      </c>
      <c r="D6" s="97" t="e">
        <f>($N6/$O6)*E6</f>
        <v>#DIV/0!</v>
      </c>
      <c r="E6" s="295" t="e">
        <f>('Form 2'!$B$8+'Form 2'!$G$8)*($O6/('Form 2'!$B$13+'Form 2'!$G$13))</f>
        <v>#DIV/0!</v>
      </c>
      <c r="F6" s="97" t="e">
        <f>($N6/$O6)*G6</f>
        <v>#DIV/0!</v>
      </c>
      <c r="G6" s="295" t="e">
        <f>('Form 2'!$B$9+'Form 2'!$G$9)*($O6/('Form 2'!$B$13+'Form 2'!$G$13))</f>
        <v>#DIV/0!</v>
      </c>
      <c r="H6" s="97" t="e">
        <f>($N6/$O6)*I6</f>
        <v>#DIV/0!</v>
      </c>
      <c r="I6" s="295" t="e">
        <f>('Form 2'!$B$10+'Form 2'!$G$10)*($O6/('Form 2'!$B$13+'Form 2'!$G$13))</f>
        <v>#DIV/0!</v>
      </c>
      <c r="J6" s="96" t="e">
        <f>($N6/$O6)*K6</f>
        <v>#DIV/0!</v>
      </c>
      <c r="K6" s="295" t="e">
        <f>('Form 2'!$B$11+'Form 2'!$G$11)*($O6/('Form 2'!$B$13+'Form 2'!$G$13))</f>
        <v>#DIV/0!</v>
      </c>
      <c r="L6" s="97" t="e">
        <f>($N6/$O6)*M6</f>
        <v>#DIV/0!</v>
      </c>
      <c r="M6" s="295" t="e">
        <f>('Form 2'!$B$12+'Form 2'!$G$12)*($O6/('Form 2'!$B$13+'Form 2'!$G$13))</f>
        <v>#DIV/0!</v>
      </c>
      <c r="N6" s="291">
        <v>0</v>
      </c>
      <c r="O6" s="291">
        <v>0</v>
      </c>
      <c r="P6" s="292" t="s">
        <v>144</v>
      </c>
      <c r="Q6" s="296" t="e">
        <f>B6/('Form 2'!$C$7+'Form 2'!$H$7)</f>
        <v>#DIV/0!</v>
      </c>
      <c r="R6" s="296" t="e">
        <f>D6/('Form 2'!$C$8+'Form 2'!$H$8)</f>
        <v>#DIV/0!</v>
      </c>
      <c r="S6" s="296" t="e">
        <f>F6/('Form 2'!$C$9+'Form 2'!$H$9)</f>
        <v>#DIV/0!</v>
      </c>
      <c r="T6" s="296" t="e">
        <f>H6/('Form 2'!$C$10+'Form 2'!$H$10)</f>
        <v>#DIV/0!</v>
      </c>
      <c r="U6" s="296" t="e">
        <f>J6/('Form 2'!$C$11+'Form 2'!$H$11)</f>
        <v>#DIV/0!</v>
      </c>
      <c r="V6" s="297" t="e">
        <f>L6/('Form 2'!$C$12+'Form 2'!$H$12)</f>
        <v>#DIV/0!</v>
      </c>
      <c r="W6" s="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2.75" customHeight="1" x14ac:dyDescent="0.2">
      <c r="A7" s="88" t="s">
        <v>145</v>
      </c>
      <c r="B7" s="96" t="e">
        <f>($N7/$O7)*C7</f>
        <v>#DIV/0!</v>
      </c>
      <c r="C7" s="295" t="e">
        <f>('Form 2'!$B$7+'Form 2'!$G$7)*($O7/('Form 2'!$B$13+'Form 2'!$G$13))</f>
        <v>#DIV/0!</v>
      </c>
      <c r="D7" s="97" t="e">
        <f>($N7/$O7)*E7</f>
        <v>#DIV/0!</v>
      </c>
      <c r="E7" s="295" t="e">
        <f>('Form 2'!$B$8+'Form 2'!$G$8)*($O7/('Form 2'!$B$13+'Form 2'!$G$13))</f>
        <v>#DIV/0!</v>
      </c>
      <c r="F7" s="97" t="e">
        <f>($N7/$O7)*G7</f>
        <v>#DIV/0!</v>
      </c>
      <c r="G7" s="295" t="e">
        <f>('Form 2'!$B$9+'Form 2'!$G$9)*($O7/('Form 2'!$B$13+'Form 2'!$G$13))</f>
        <v>#DIV/0!</v>
      </c>
      <c r="H7" s="97" t="e">
        <f>($N7/$O7)*I7</f>
        <v>#DIV/0!</v>
      </c>
      <c r="I7" s="295" t="e">
        <f>('Form 2'!$B$10+'Form 2'!$G$10)*($O7/('Form 2'!$B$13+'Form 2'!$G$13))</f>
        <v>#DIV/0!</v>
      </c>
      <c r="J7" s="96" t="e">
        <f>($N7/$O7)*K7</f>
        <v>#DIV/0!</v>
      </c>
      <c r="K7" s="295" t="e">
        <f>('Form 2'!$B$11+'Form 2'!$G$11)*($O7/('Form 2'!$B$13+'Form 2'!$G$13))</f>
        <v>#DIV/0!</v>
      </c>
      <c r="L7" s="97" t="e">
        <f>($N7/$O7)*M7</f>
        <v>#DIV/0!</v>
      </c>
      <c r="M7" s="295" t="e">
        <f>('Form 2'!$B$12+'Form 2'!$G$12)*($O7/('Form 2'!$B$13+'Form 2'!$G$13))</f>
        <v>#DIV/0!</v>
      </c>
      <c r="N7" s="291">
        <v>0</v>
      </c>
      <c r="O7" s="291">
        <v>0</v>
      </c>
      <c r="P7" s="292" t="s">
        <v>145</v>
      </c>
      <c r="Q7" s="296" t="e">
        <f>B7/('Form 2'!$C$7+'Form 2'!$H$7)</f>
        <v>#DIV/0!</v>
      </c>
      <c r="R7" s="296" t="e">
        <f>D7/('Form 2'!$C$8+'Form 2'!$H$8)</f>
        <v>#DIV/0!</v>
      </c>
      <c r="S7" s="296" t="e">
        <f>F7/('Form 2'!$C$9+'Form 2'!$H$9)</f>
        <v>#DIV/0!</v>
      </c>
      <c r="T7" s="296" t="e">
        <f>H7/('Form 2'!$C$10+'Form 2'!$H$10)</f>
        <v>#DIV/0!</v>
      </c>
      <c r="U7" s="296" t="e">
        <f>J7/('Form 2'!$C$11+'Form 2'!$H$11)</f>
        <v>#DIV/0!</v>
      </c>
      <c r="V7" s="297" t="e">
        <f>L7/('Form 2'!$C$12+'Form 2'!$H$12)</f>
        <v>#DIV/0!</v>
      </c>
      <c r="W7" s="6"/>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24" customHeight="1" x14ac:dyDescent="0.2">
      <c r="A8" s="298" t="s">
        <v>229</v>
      </c>
      <c r="B8" s="96" t="e">
        <f>($N8/$O8)*C8</f>
        <v>#DIV/0!</v>
      </c>
      <c r="C8" s="295" t="e">
        <f>('Form 2'!$B$7+'Form 2'!$G$7)*($O8/('Form 2'!$B$13+'Form 2'!$G$13))</f>
        <v>#DIV/0!</v>
      </c>
      <c r="D8" s="97" t="e">
        <f>($N8/$O8)*E8</f>
        <v>#DIV/0!</v>
      </c>
      <c r="E8" s="295" t="e">
        <f>('Form 2'!$B$8+'Form 2'!$G$8)*($O8/('Form 2'!$B$13+'Form 2'!$G$13))</f>
        <v>#DIV/0!</v>
      </c>
      <c r="F8" s="97" t="e">
        <f>($N8/$O8)*G8</f>
        <v>#DIV/0!</v>
      </c>
      <c r="G8" s="295" t="e">
        <f>('Form 2'!$B$9+'Form 2'!$G$9)*($O8/('Form 2'!$B$13+'Form 2'!$G$13))</f>
        <v>#DIV/0!</v>
      </c>
      <c r="H8" s="97" t="e">
        <f>($N8/$O8)*I8</f>
        <v>#DIV/0!</v>
      </c>
      <c r="I8" s="295" t="e">
        <f>('Form 2'!$B$10+'Form 2'!$G$10)*($O8/('Form 2'!$B$13+'Form 2'!$G$13))</f>
        <v>#DIV/0!</v>
      </c>
      <c r="J8" s="96" t="e">
        <f>($N8/$O8)*K8</f>
        <v>#DIV/0!</v>
      </c>
      <c r="K8" s="295" t="e">
        <f>('Form 2'!$B$11+'Form 2'!$G$11)*($O8/('Form 2'!$B$13+'Form 2'!$G$13))</f>
        <v>#DIV/0!</v>
      </c>
      <c r="L8" s="97" t="e">
        <f>($N8/$O8)*M8</f>
        <v>#DIV/0!</v>
      </c>
      <c r="M8" s="295" t="e">
        <f>('Form 2'!$B$12+'Form 2'!$G$12)*($O8/('Form 2'!$B$13+'Form 2'!$G$13))</f>
        <v>#DIV/0!</v>
      </c>
      <c r="N8" s="291">
        <v>0</v>
      </c>
      <c r="O8" s="291">
        <v>0</v>
      </c>
      <c r="P8" s="299" t="s">
        <v>229</v>
      </c>
      <c r="Q8" s="296" t="e">
        <f>B8/('Form 2'!$C$7+'Form 2'!$H$7)</f>
        <v>#DIV/0!</v>
      </c>
      <c r="R8" s="296" t="e">
        <f>D8/('Form 2'!$C$8+'Form 2'!$H$8)</f>
        <v>#DIV/0!</v>
      </c>
      <c r="S8" s="296" t="e">
        <f>F8/('Form 2'!$C$9+'Form 2'!$H$9)</f>
        <v>#DIV/0!</v>
      </c>
      <c r="T8" s="296" t="e">
        <f>H8/('Form 2'!$C$10+'Form 2'!$H$10)</f>
        <v>#DIV/0!</v>
      </c>
      <c r="U8" s="296" t="e">
        <f>J8/('Form 2'!$C$11+'Form 2'!$H$11)</f>
        <v>#DIV/0!</v>
      </c>
      <c r="V8" s="297" t="e">
        <f>L8/('Form 2'!$C$12+'Form 2'!$H$12)</f>
        <v>#DIV/0!</v>
      </c>
      <c r="W8" s="6"/>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2" customHeight="1" x14ac:dyDescent="0.2">
      <c r="A9" s="88" t="s">
        <v>148</v>
      </c>
      <c r="B9" s="96" t="e">
        <f>($N9/$O9)*C9</f>
        <v>#DIV/0!</v>
      </c>
      <c r="C9" s="295" t="e">
        <f>('Form 2'!$B$7+'Form 2'!$G$7)*($O9/('Form 2'!$B$13+'Form 2'!$G$13))</f>
        <v>#DIV/0!</v>
      </c>
      <c r="D9" s="97" t="e">
        <f>($N9/$O9)*E9</f>
        <v>#DIV/0!</v>
      </c>
      <c r="E9" s="295" t="e">
        <f>('Form 2'!$B$8+'Form 2'!$G$8)*($O9/('Form 2'!$B$13+'Form 2'!$G$13))</f>
        <v>#DIV/0!</v>
      </c>
      <c r="F9" s="97" t="e">
        <f>($N9/$O9)*G9</f>
        <v>#DIV/0!</v>
      </c>
      <c r="G9" s="295" t="e">
        <f>('Form 2'!$B$9+'Form 2'!$G$9)*($O9/('Form 2'!$B$13+'Form 2'!$G$13))</f>
        <v>#DIV/0!</v>
      </c>
      <c r="H9" s="97" t="e">
        <f>($N9/$O9)*I9</f>
        <v>#DIV/0!</v>
      </c>
      <c r="I9" s="295" t="e">
        <f>('Form 2'!$B$10+'Form 2'!$G$10)*($O9/('Form 2'!$B$13+'Form 2'!$G$13))</f>
        <v>#DIV/0!</v>
      </c>
      <c r="J9" s="96" t="e">
        <f>($N9/$O9)*K9</f>
        <v>#DIV/0!</v>
      </c>
      <c r="K9" s="295" t="e">
        <f>('Form 2'!$B$11+'Form 2'!$G$11)*($O9/('Form 2'!$B$13+'Form 2'!$G$13))</f>
        <v>#DIV/0!</v>
      </c>
      <c r="L9" s="97" t="e">
        <f>($N9/$O9)*M9</f>
        <v>#DIV/0!</v>
      </c>
      <c r="M9" s="295" t="e">
        <f>('Form 2'!$B$12+'Form 2'!$G$12)*($O9/('Form 2'!$B$13+'Form 2'!$G$13))</f>
        <v>#DIV/0!</v>
      </c>
      <c r="N9" s="291">
        <v>0</v>
      </c>
      <c r="O9" s="291">
        <v>0</v>
      </c>
      <c r="P9" s="292" t="s">
        <v>148</v>
      </c>
      <c r="Q9" s="296" t="e">
        <f>B9/('Form 2'!$C$7+'Form 2'!$H$7)</f>
        <v>#DIV/0!</v>
      </c>
      <c r="R9" s="296" t="e">
        <f>D9/('Form 2'!$C$8+'Form 2'!$H$8)</f>
        <v>#DIV/0!</v>
      </c>
      <c r="S9" s="296" t="e">
        <f>F9/('Form 2'!$C$9+'Form 2'!$H$9)</f>
        <v>#DIV/0!</v>
      </c>
      <c r="T9" s="296" t="e">
        <f>H9/('Form 2'!$C$10+'Form 2'!$H$10)</f>
        <v>#DIV/0!</v>
      </c>
      <c r="U9" s="296" t="e">
        <f>J9/('Form 2'!$C$11+'Form 2'!$H$11)</f>
        <v>#DIV/0!</v>
      </c>
      <c r="V9" s="297" t="e">
        <f>L9/('Form 2'!$C$12+'Form 2'!$H$12)</f>
        <v>#DIV/0!</v>
      </c>
      <c r="W9" s="6"/>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2" customHeight="1" x14ac:dyDescent="0.2">
      <c r="A10" s="88" t="s">
        <v>149</v>
      </c>
      <c r="B10" s="100" t="e">
        <f>($N10/$O10)*C10</f>
        <v>#DIV/0!</v>
      </c>
      <c r="C10" s="295" t="e">
        <f>('Form 2'!$B$7+'Form 2'!$G$7)*($O10/('Form 2'!$B$13+'Form 2'!$G$13))</f>
        <v>#DIV/0!</v>
      </c>
      <c r="D10" s="98" t="e">
        <f>($N10/$O10)*E10</f>
        <v>#DIV/0!</v>
      </c>
      <c r="E10" s="295" t="e">
        <f>('Form 2'!$B$8+'Form 2'!$G$8)*($O10/('Form 2'!$B$13+'Form 2'!$G$13))</f>
        <v>#DIV/0!</v>
      </c>
      <c r="F10" s="98" t="e">
        <f>($N10/$O10)*G10</f>
        <v>#DIV/0!</v>
      </c>
      <c r="G10" s="295" t="e">
        <f>('Form 2'!$B$9+'Form 2'!$G$9)*($O10/('Form 2'!$B$13+'Form 2'!$G$13))</f>
        <v>#DIV/0!</v>
      </c>
      <c r="H10" s="98" t="e">
        <f>($N10/$O10)*I10</f>
        <v>#DIV/0!</v>
      </c>
      <c r="I10" s="295" t="e">
        <f>('Form 2'!$B$10+'Form 2'!$G$10)*($O10/('Form 2'!$B$13+'Form 2'!$G$13))</f>
        <v>#DIV/0!</v>
      </c>
      <c r="J10" s="100" t="e">
        <f>($N10/$O10)*K10</f>
        <v>#DIV/0!</v>
      </c>
      <c r="K10" s="295" t="e">
        <f>('Form 2'!$B$11+'Form 2'!$G$11)*($O10/('Form 2'!$B$13+'Form 2'!$G$13))</f>
        <v>#DIV/0!</v>
      </c>
      <c r="L10" s="98" t="e">
        <f>($N10/$O10)*M10</f>
        <v>#DIV/0!</v>
      </c>
      <c r="M10" s="295" t="e">
        <f>('Form 2'!$B$12+'Form 2'!$G$12)*($O10/('Form 2'!$B$13+'Form 2'!$G$13))</f>
        <v>#DIV/0!</v>
      </c>
      <c r="N10" s="291">
        <v>0</v>
      </c>
      <c r="O10" s="291">
        <v>0</v>
      </c>
      <c r="P10" s="292" t="s">
        <v>149</v>
      </c>
      <c r="Q10" s="296" t="e">
        <f>B10/('Form 2'!$C$7+'Form 2'!$H$7)</f>
        <v>#DIV/0!</v>
      </c>
      <c r="R10" s="296" t="e">
        <f>D10/('Form 2'!$C$8+'Form 2'!$H$8)</f>
        <v>#DIV/0!</v>
      </c>
      <c r="S10" s="296" t="e">
        <f>F10/('Form 2'!$C$9+'Form 2'!$H$9)</f>
        <v>#DIV/0!</v>
      </c>
      <c r="T10" s="296" t="e">
        <f>H10/('Form 2'!$C$10+'Form 2'!$H$10)</f>
        <v>#DIV/0!</v>
      </c>
      <c r="U10" s="296" t="e">
        <f>J10/('Form 2'!$C$11+'Form 2'!$H$11)</f>
        <v>#DIV/0!</v>
      </c>
      <c r="V10" s="297" t="e">
        <f>L10/('Form 2'!$C$12+'Form 2'!$H$12)</f>
        <v>#DIV/0!</v>
      </c>
      <c r="W10" s="6"/>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2" customHeight="1" x14ac:dyDescent="0.2">
      <c r="A11" s="88" t="s">
        <v>150</v>
      </c>
      <c r="B11" s="96">
        <f>0.0765*('Form 2'!$C$7+'Form 2'!$H$7)</f>
        <v>0</v>
      </c>
      <c r="C11" s="295">
        <f>'Form 2'!$B$7+'Form 2'!$G$7</f>
        <v>0</v>
      </c>
      <c r="D11" s="97">
        <f>0.0765*('Form 2'!$C$8+'Form 2'!$H$8)</f>
        <v>0</v>
      </c>
      <c r="E11" s="295">
        <f>'Form 2'!$B$8+'Form 2'!$G$8</f>
        <v>0</v>
      </c>
      <c r="F11" s="97">
        <f>0.0765*('Form 2'!$C$9+'Form 2'!$H$9)</f>
        <v>0</v>
      </c>
      <c r="G11" s="295">
        <f>'Form 2'!$B$9+'Form 2'!$G$9</f>
        <v>0</v>
      </c>
      <c r="H11" s="97">
        <f>0.0765*('Form 2'!$C$10+'Form 2'!$H$10)</f>
        <v>0</v>
      </c>
      <c r="I11" s="295">
        <f>'Form 2'!$B$10+'Form 2'!$G$10</f>
        <v>0</v>
      </c>
      <c r="J11" s="96">
        <f>0.0765*('Form 2'!$C$11+'Form 2'!$H$11)</f>
        <v>0</v>
      </c>
      <c r="K11" s="295">
        <f>'Form 2'!$B$11+'Form 2'!$G$11</f>
        <v>0</v>
      </c>
      <c r="L11" s="97">
        <f>0.0765*('Form 2'!$C$12+'Form 2'!$H$12)</f>
        <v>0</v>
      </c>
      <c r="M11" s="295">
        <f>'Form 2'!$B$12+'Form 2'!$G$12</f>
        <v>0</v>
      </c>
      <c r="N11" s="290">
        <f>$B11+$D11+$F11+$H11+$J11+$L11</f>
        <v>0</v>
      </c>
      <c r="O11" s="290">
        <f>$C11+$E11+$G11+$I11+$K11+$M11</f>
        <v>0</v>
      </c>
      <c r="P11" s="292" t="s">
        <v>150</v>
      </c>
      <c r="Q11" s="296" t="e">
        <f>B11/('Form 2'!$C$7+'Form 2'!$H$7)</f>
        <v>#DIV/0!</v>
      </c>
      <c r="R11" s="296" t="e">
        <f>D11/('Form 2'!$C$8+'Form 2'!$H$8)</f>
        <v>#DIV/0!</v>
      </c>
      <c r="S11" s="296" t="e">
        <f>F11/('Form 2'!$C$9+'Form 2'!$H$9)</f>
        <v>#DIV/0!</v>
      </c>
      <c r="T11" s="296" t="e">
        <f>H11/('Form 2'!$C$10+'Form 2'!$H$10)</f>
        <v>#DIV/0!</v>
      </c>
      <c r="U11" s="296" t="e">
        <f>J11/('Form 2'!$C$11+'Form 2'!$H$11)</f>
        <v>#DIV/0!</v>
      </c>
      <c r="V11" s="297" t="e">
        <f>L11/('Form 2'!$C$12+'Form 2'!$H$12)</f>
        <v>#DIV/0!</v>
      </c>
      <c r="W11" s="6"/>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2" customHeight="1" x14ac:dyDescent="0.2">
      <c r="A12" s="88" t="s">
        <v>151</v>
      </c>
      <c r="B12" s="96" t="e">
        <f>($N12/$O12)*C12</f>
        <v>#DIV/0!</v>
      </c>
      <c r="C12" s="295" t="e">
        <f>('Form 2'!$B$7+'Form 2'!$G$7)*($O12/('Form 2'!$B$13+'Form 2'!$G$13))</f>
        <v>#DIV/0!</v>
      </c>
      <c r="D12" s="97" t="e">
        <f>($N12/$O12)*E12</f>
        <v>#DIV/0!</v>
      </c>
      <c r="E12" s="295" t="e">
        <f>('Form 2'!$B$8+'Form 2'!$G$8)*($O12/('Form 2'!$B$13+'Form 2'!$G$13))</f>
        <v>#DIV/0!</v>
      </c>
      <c r="F12" s="97" t="e">
        <f>($N12/$O12)*G12</f>
        <v>#DIV/0!</v>
      </c>
      <c r="G12" s="295" t="e">
        <f>('Form 2'!$B$9+'Form 2'!$G$9)*($O12/('Form 2'!$B$13+'Form 2'!$G$13))</f>
        <v>#DIV/0!</v>
      </c>
      <c r="H12" s="97" t="e">
        <f>($N12/$O12)*I12</f>
        <v>#DIV/0!</v>
      </c>
      <c r="I12" s="295" t="e">
        <f>('Form 2'!$B$10+'Form 2'!$G$10)*($O12/('Form 2'!$B$13+'Form 2'!$G$13))</f>
        <v>#DIV/0!</v>
      </c>
      <c r="J12" s="96" t="e">
        <f>($N12/$O12)*K12</f>
        <v>#DIV/0!</v>
      </c>
      <c r="K12" s="295" t="e">
        <f>('Form 2'!$B$11+'Form 2'!$G$11)*($O12/('Form 2'!$B$13+'Form 2'!$G$13))</f>
        <v>#DIV/0!</v>
      </c>
      <c r="L12" s="97" t="e">
        <f>($N12/$O12)*M12</f>
        <v>#DIV/0!</v>
      </c>
      <c r="M12" s="295" t="e">
        <f>('Form 2'!$B$12+'Form 2'!$G$12)*($O12/('Form 2'!$B$13+'Form 2'!$G$13))</f>
        <v>#DIV/0!</v>
      </c>
      <c r="N12" s="291">
        <v>0</v>
      </c>
      <c r="O12" s="291">
        <v>0</v>
      </c>
      <c r="P12" s="292" t="s">
        <v>151</v>
      </c>
      <c r="Q12" s="296" t="e">
        <f>B12/('Form 2'!$C$7+'Form 2'!$H$7)</f>
        <v>#DIV/0!</v>
      </c>
      <c r="R12" s="296" t="e">
        <f>D12/('Form 2'!$C$8+'Form 2'!$H$8)</f>
        <v>#DIV/0!</v>
      </c>
      <c r="S12" s="296" t="e">
        <f>F12/('Form 2'!$C$9+'Form 2'!$H$9)</f>
        <v>#DIV/0!</v>
      </c>
      <c r="T12" s="296" t="e">
        <f>H12/('Form 2'!$C$10+'Form 2'!$H$10)</f>
        <v>#DIV/0!</v>
      </c>
      <c r="U12" s="296" t="e">
        <f>J12/('Form 2'!$C$11+'Form 2'!$H$11)</f>
        <v>#DIV/0!</v>
      </c>
      <c r="V12" s="297" t="e">
        <f>L12/('Form 2'!$C$12+'Form 2'!$H$12)</f>
        <v>#DIV/0!</v>
      </c>
      <c r="W12" s="6"/>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2" customHeight="1" x14ac:dyDescent="0.2">
      <c r="A13" s="88" t="s">
        <v>152</v>
      </c>
      <c r="B13" s="100">
        <f>Q13*('Form 2'!$C$7+'Form 2'!$H$7)</f>
        <v>0</v>
      </c>
      <c r="C13" s="295" t="e">
        <f>('Form 2'!$B$7+'Form 2'!$G$7)*($O13/('Form 2'!$B$13+'Form 2'!$G$13))</f>
        <v>#DIV/0!</v>
      </c>
      <c r="D13" s="98">
        <f>R13*('Form 2'!$C$8+'Form 2'!$H$8)</f>
        <v>0</v>
      </c>
      <c r="E13" s="295" t="e">
        <f>('Form 2'!$B$8+'Form 2'!$G$8)*($O13/('Form 2'!$B$13+'Form 2'!$G$13))</f>
        <v>#DIV/0!</v>
      </c>
      <c r="F13" s="98">
        <f>S13*('Form 2'!$C$9+'Form 2'!$H$9)</f>
        <v>0</v>
      </c>
      <c r="G13" s="295" t="e">
        <f>('Form 2'!$B$9+'Form 2'!$G$9)*($O13/('Form 2'!$B$13+'Form 2'!$G$13))</f>
        <v>#DIV/0!</v>
      </c>
      <c r="H13" s="98">
        <f>T13*('Form 2'!$C$10+'Form 2'!$H$10)</f>
        <v>0</v>
      </c>
      <c r="I13" s="295" t="e">
        <f>('Form 2'!$B$10+'Form 2'!$G$10)*($O13/('Form 2'!$B$13+'Form 2'!$G$13))</f>
        <v>#DIV/0!</v>
      </c>
      <c r="J13" s="100">
        <f>U13*('Form 2'!$C$11+'Form 2'!$H$11)</f>
        <v>0</v>
      </c>
      <c r="K13" s="295" t="e">
        <f>('Form 2'!$B$11+'Form 2'!$G$11)*($O13/('Form 2'!$B$13+'Form 2'!$G$13))</f>
        <v>#DIV/0!</v>
      </c>
      <c r="L13" s="98">
        <f>V13*('Form 2'!$C$12+'Form 2'!$H$12)</f>
        <v>0</v>
      </c>
      <c r="M13" s="295" t="e">
        <f>('Form 2'!$B$12+'Form 2'!$G$12)*($O13/('Form 2'!$B$13+'Form 2'!$G$13))</f>
        <v>#DIV/0!</v>
      </c>
      <c r="N13" s="290">
        <f>$B13+$D13+$F13+$H13+$J13+$L13</f>
        <v>0</v>
      </c>
      <c r="O13" s="291">
        <f>'Form 2'!$B$13+'Form 2'!$G$13</f>
        <v>0</v>
      </c>
      <c r="P13" s="292" t="s">
        <v>152</v>
      </c>
      <c r="Q13" s="300">
        <v>0</v>
      </c>
      <c r="R13" s="300">
        <v>0</v>
      </c>
      <c r="S13" s="300">
        <v>0</v>
      </c>
      <c r="T13" s="300">
        <v>0</v>
      </c>
      <c r="U13" s="300">
        <v>0</v>
      </c>
      <c r="V13" s="301">
        <v>0</v>
      </c>
      <c r="W13" s="6"/>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2" customHeight="1" x14ac:dyDescent="0.2">
      <c r="A14" s="88" t="s">
        <v>153</v>
      </c>
      <c r="B14" s="96">
        <f>Q14*('Form 2'!$C$7+'Form 2'!$H$7)</f>
        <v>0</v>
      </c>
      <c r="C14" s="295" t="e">
        <f>('Form 2'!$B$7+'Form 2'!$G$7)*($O14/('Form 2'!$B$13+'Form 2'!$G$13))</f>
        <v>#DIV/0!</v>
      </c>
      <c r="D14" s="97">
        <f>R14*('Form 2'!$C$8+'Form 2'!$H$8)</f>
        <v>0</v>
      </c>
      <c r="E14" s="295" t="e">
        <f>('Form 2'!$B$8+'Form 2'!$G$8)*($O14/('Form 2'!$B$13+'Form 2'!$G$13))</f>
        <v>#DIV/0!</v>
      </c>
      <c r="F14" s="97">
        <f>S14*('Form 2'!$C$9+'Form 2'!$H$9)</f>
        <v>0</v>
      </c>
      <c r="G14" s="295" t="e">
        <f>('Form 2'!$B$9+'Form 2'!$G$9)*($O14/('Form 2'!$B$13+'Form 2'!$G$13))</f>
        <v>#DIV/0!</v>
      </c>
      <c r="H14" s="97">
        <f>T14*('Form 2'!$C$10+'Form 2'!$H$10)</f>
        <v>0</v>
      </c>
      <c r="I14" s="295" t="e">
        <f>('Form 2'!$B$10+'Form 2'!$G$10)*($O14/('Form 2'!$B$13+'Form 2'!$G$13))</f>
        <v>#DIV/0!</v>
      </c>
      <c r="J14" s="96">
        <f>U14*('Form 2'!$C$11+'Form 2'!$H$11)</f>
        <v>0</v>
      </c>
      <c r="K14" s="295" t="e">
        <f>('Form 2'!$B$11+'Form 2'!$G$11)*($O14/('Form 2'!$B$13+'Form 2'!$G$13))</f>
        <v>#DIV/0!</v>
      </c>
      <c r="L14" s="97">
        <f>V14*('Form 2'!$C$12+'Form 2'!$H$12)</f>
        <v>0</v>
      </c>
      <c r="M14" s="295" t="e">
        <f>('Form 2'!$B$12+'Form 2'!$G$12)*($O14/('Form 2'!$B$13+'Form 2'!$G$13))</f>
        <v>#DIV/0!</v>
      </c>
      <c r="N14" s="290">
        <f>$B14+$D14+$F14+$H14+$J14+$L14</f>
        <v>0</v>
      </c>
      <c r="O14" s="291">
        <f>'Form 2'!$B$13+'Form 2'!$G$13</f>
        <v>0</v>
      </c>
      <c r="P14" s="292" t="s">
        <v>153</v>
      </c>
      <c r="Q14" s="300">
        <v>0</v>
      </c>
      <c r="R14" s="300">
        <v>0</v>
      </c>
      <c r="S14" s="300">
        <v>0</v>
      </c>
      <c r="T14" s="300">
        <v>0</v>
      </c>
      <c r="U14" s="300">
        <v>0</v>
      </c>
      <c r="V14" s="301">
        <v>0</v>
      </c>
      <c r="W14" s="6"/>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2" customHeight="1" x14ac:dyDescent="0.2">
      <c r="A15" s="215" t="s">
        <v>154</v>
      </c>
      <c r="B15" s="96" t="e">
        <f>($N15/$O15)*C15</f>
        <v>#DIV/0!</v>
      </c>
      <c r="C15" s="295" t="e">
        <f>('Form 2'!$B$7+'Form 2'!$G$7)*($O15/('Form 2'!$B$13+'Form 2'!$G$13))</f>
        <v>#DIV/0!</v>
      </c>
      <c r="D15" s="96" t="e">
        <f>($N15/$O15)*E15</f>
        <v>#DIV/0!</v>
      </c>
      <c r="E15" s="295" t="e">
        <f>('Form 2'!$B$8+'Form 2'!$G$8)*($O15/('Form 2'!$B$13+'Form 2'!$G$13))</f>
        <v>#DIV/0!</v>
      </c>
      <c r="F15" s="96" t="e">
        <f>($N15/$O15)*G15</f>
        <v>#DIV/0!</v>
      </c>
      <c r="G15" s="295" t="e">
        <f>('Form 2'!$B$9+'Form 2'!$G$9)*($O15/('Form 2'!$B$13+'Form 2'!$G$13))</f>
        <v>#DIV/0!</v>
      </c>
      <c r="H15" s="96" t="e">
        <f>($N15/$O15)*I15</f>
        <v>#DIV/0!</v>
      </c>
      <c r="I15" s="295" t="e">
        <f>('Form 2'!$B$10+'Form 2'!$G$10)*($O15/('Form 2'!$B$13+'Form 2'!$G$13))</f>
        <v>#DIV/0!</v>
      </c>
      <c r="J15" s="96" t="e">
        <f>($N15/$O15)*K15</f>
        <v>#DIV/0!</v>
      </c>
      <c r="K15" s="295" t="e">
        <f>('Form 2'!$B$11+'Form 2'!$G$11)*($O15/('Form 2'!$B$13+'Form 2'!$G$13))</f>
        <v>#DIV/0!</v>
      </c>
      <c r="L15" s="96" t="e">
        <f>($N15/$O15)*M15</f>
        <v>#DIV/0!</v>
      </c>
      <c r="M15" s="295" t="e">
        <f>('Form 2'!$B$12+'Form 2'!$G$12)*($O15/('Form 2'!$B$13+'Form 2'!$G$13))</f>
        <v>#DIV/0!</v>
      </c>
      <c r="N15" s="291">
        <v>0</v>
      </c>
      <c r="O15" s="291">
        <v>0</v>
      </c>
      <c r="P15" s="292" t="s">
        <v>154</v>
      </c>
      <c r="Q15" s="296" t="e">
        <f>B15/('Form 2'!$C$7+'Form 2'!$H$7)</f>
        <v>#DIV/0!</v>
      </c>
      <c r="R15" s="296" t="e">
        <f>D15/('Form 2'!$C$8+'Form 2'!$H$8)</f>
        <v>#DIV/0!</v>
      </c>
      <c r="S15" s="296" t="e">
        <f>F15/('Form 2'!$C$9+'Form 2'!$H$9)</f>
        <v>#DIV/0!</v>
      </c>
      <c r="T15" s="296" t="e">
        <f>H15/('Form 2'!$C$10+'Form 2'!$H$10)</f>
        <v>#DIV/0!</v>
      </c>
      <c r="U15" s="296" t="e">
        <f>J15/('Form 2'!$C$11+'Form 2'!$H$11)</f>
        <v>#DIV/0!</v>
      </c>
      <c r="V15" s="297" t="e">
        <f>L15/('Form 2'!$C$12+'Form 2'!$H$12)</f>
        <v>#DIV/0!</v>
      </c>
      <c r="W15" s="6"/>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4" customHeight="1" x14ac:dyDescent="0.2">
      <c r="A16" s="75" t="s">
        <v>155</v>
      </c>
      <c r="B16" s="89" t="e">
        <f>SUM(B5:B15)</f>
        <v>#DIV/0!</v>
      </c>
      <c r="C16" s="302" t="e">
        <f>MAX(C5:C15)</f>
        <v>#DIV/0!</v>
      </c>
      <c r="D16" s="90" t="e">
        <f>SUM(D5:D15)</f>
        <v>#DIV/0!</v>
      </c>
      <c r="E16" s="302" t="e">
        <f>MAX(E5:E15)</f>
        <v>#DIV/0!</v>
      </c>
      <c r="F16" s="89" t="e">
        <f>SUM(F5:F15)</f>
        <v>#DIV/0!</v>
      </c>
      <c r="G16" s="302" t="e">
        <f>MAX(G5:G15)</f>
        <v>#DIV/0!</v>
      </c>
      <c r="H16" s="90" t="e">
        <f>SUM(H5:H15)</f>
        <v>#DIV/0!</v>
      </c>
      <c r="I16" s="302" t="e">
        <f>MAX(I5:I15)</f>
        <v>#DIV/0!</v>
      </c>
      <c r="J16" s="89" t="e">
        <f>SUM(J5:J15)</f>
        <v>#DIV/0!</v>
      </c>
      <c r="K16" s="302" t="e">
        <f>MAX(K5:K15)</f>
        <v>#DIV/0!</v>
      </c>
      <c r="L16" s="90" t="e">
        <f>SUM(L5:L15)</f>
        <v>#DIV/0!</v>
      </c>
      <c r="M16" s="302" t="e">
        <f>MAX(M5:M15)</f>
        <v>#DIV/0!</v>
      </c>
      <c r="N16" s="290" t="e">
        <f>$B16+$D16+$F16+$H16+$J16+$L16</f>
        <v>#DIV/0!</v>
      </c>
      <c r="O16" s="290" t="e">
        <f>$C16+$E16+$G16+$I16+$K16+$M16</f>
        <v>#DIV/0!</v>
      </c>
      <c r="P16" s="303" t="s">
        <v>155</v>
      </c>
      <c r="Q16" s="304" t="e">
        <f>B16/('Form 2'!$C$7+'Form 2'!$H$7)</f>
        <v>#DIV/0!</v>
      </c>
      <c r="R16" s="304" t="e">
        <f>D16/('Form 2'!$C$8+'Form 2'!$H$8)</f>
        <v>#DIV/0!</v>
      </c>
      <c r="S16" s="304" t="e">
        <f>F16/('Form 2'!$C$9+'Form 2'!$H$9)</f>
        <v>#DIV/0!</v>
      </c>
      <c r="T16" s="304" t="e">
        <f>H16/('Form 2'!$C$10+'Form 2'!$H$10)</f>
        <v>#DIV/0!</v>
      </c>
      <c r="U16" s="304" t="e">
        <f>J16/('Form 2'!$C$11+'Form 2'!$H$11)</f>
        <v>#DIV/0!</v>
      </c>
      <c r="V16" s="305" t="e">
        <f>L16/('Form 2'!$C$12+'Form 2'!$H$12)</f>
        <v>#DIV/0!</v>
      </c>
      <c r="W16" s="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4" customHeight="1" x14ac:dyDescent="0.2">
      <c r="A17" s="174" t="s">
        <v>156</v>
      </c>
      <c r="B17" s="306"/>
      <c r="C17" s="307"/>
      <c r="D17" s="307"/>
      <c r="E17" s="307"/>
      <c r="F17" s="307"/>
      <c r="G17" s="307"/>
      <c r="H17" s="307"/>
      <c r="I17" s="307"/>
      <c r="J17" s="307"/>
      <c r="K17" s="307"/>
      <c r="L17" s="307"/>
      <c r="M17" s="307"/>
      <c r="N17" s="291"/>
      <c r="O17" s="291"/>
      <c r="P17" s="127"/>
      <c r="Q17" s="287" t="s">
        <v>129</v>
      </c>
      <c r="R17" s="287" t="s">
        <v>130</v>
      </c>
      <c r="S17" s="287" t="s">
        <v>131</v>
      </c>
      <c r="T17" s="287" t="s">
        <v>228</v>
      </c>
      <c r="U17" s="287" t="s">
        <v>133</v>
      </c>
      <c r="V17" s="288" t="s">
        <v>134</v>
      </c>
      <c r="W17" s="6"/>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2" customHeight="1" x14ac:dyDescent="0.2">
      <c r="A18" s="83" t="s">
        <v>143</v>
      </c>
      <c r="B18" s="308">
        <f>Q18*('Form 2'!$C$15+'Form 2'!$H$15)</f>
        <v>0</v>
      </c>
      <c r="C18" s="289" t="e">
        <f>('Form 2'!$B$15+'Form 2'!$G$15)*($O18/('Form 2'!$B$21+'Form 2'!$G$21))</f>
        <v>#DIV/0!</v>
      </c>
      <c r="D18" s="309">
        <f>R18*('Form 2'!$C$16+'Form 2'!$H$16)</f>
        <v>0</v>
      </c>
      <c r="E18" s="289" t="e">
        <f>('Form 2'!$B$16+'Form 2'!$G$16)*($O18/('Form 2'!$B$21+'Form 2'!$G$21))</f>
        <v>#DIV/0!</v>
      </c>
      <c r="F18" s="308">
        <f>S18*('Form 2'!$C$17+'Form 2'!$H$17)</f>
        <v>0</v>
      </c>
      <c r="G18" s="289" t="e">
        <f>('Form 2'!$B$17+'Form 2'!$G$17)*($O18/('Form 2'!$B$21+'Form 2'!$G$21))</f>
        <v>#DIV/0!</v>
      </c>
      <c r="H18" s="309">
        <f>T18*('Form 2'!$C$18+'Form 2'!$H$18)</f>
        <v>0</v>
      </c>
      <c r="I18" s="289" t="e">
        <f>('Form 2'!$B$18+'Form 2'!$G$18)*($O18/('Form 2'!$B$21+'Form 2'!$G$21))</f>
        <v>#DIV/0!</v>
      </c>
      <c r="J18" s="308">
        <f>U18*('Form 2'!$C$19+'Form 2'!$H$19)</f>
        <v>0</v>
      </c>
      <c r="K18" s="289" t="e">
        <f>('Form 2'!$B$19+'Form 2'!$G$19)*($O18/('Form 2'!$B$21+'Form 2'!$G$21))</f>
        <v>#DIV/0!</v>
      </c>
      <c r="L18" s="309">
        <f>V18*('Form 2'!$C$20+'Form 2'!$H$20)</f>
        <v>0</v>
      </c>
      <c r="M18" s="289" t="e">
        <f>('Form 2'!$B$20+'Form 2'!$G$20)*($O18/('Form 2'!$B$21+'Form 2'!$G$21))</f>
        <v>#DIV/0!</v>
      </c>
      <c r="N18" s="290">
        <f>$B18+$D18+$F18+$H18+$J18+$L18</f>
        <v>0</v>
      </c>
      <c r="O18" s="291">
        <f>'Form 2'!$B$21+'Form 2'!$G$21</f>
        <v>0</v>
      </c>
      <c r="P18" s="292" t="s">
        <v>143</v>
      </c>
      <c r="Q18" s="300">
        <v>0</v>
      </c>
      <c r="R18" s="300">
        <v>0</v>
      </c>
      <c r="S18" s="300">
        <v>0</v>
      </c>
      <c r="T18" s="300">
        <v>0</v>
      </c>
      <c r="U18" s="300">
        <v>0</v>
      </c>
      <c r="V18" s="301">
        <v>0</v>
      </c>
      <c r="W18" s="6"/>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2" customHeight="1" x14ac:dyDescent="0.2">
      <c r="A19" s="88" t="s">
        <v>144</v>
      </c>
      <c r="B19" s="96" t="e">
        <f>($N19/$O19)*C19</f>
        <v>#DIV/0!</v>
      </c>
      <c r="C19" s="295" t="e">
        <f>('Form 2'!$B$15+'Form 2'!$G$15)*($O19/('Form 2'!$B$21+'Form 2'!$G$21))</f>
        <v>#DIV/0!</v>
      </c>
      <c r="D19" s="97" t="e">
        <f>($N19/$O19)*E19</f>
        <v>#DIV/0!</v>
      </c>
      <c r="E19" s="295" t="e">
        <f>('Form 2'!$B$16+'Form 2'!$G$16)*($O19/('Form 2'!$B$21+'Form 2'!$G$21))</f>
        <v>#DIV/0!</v>
      </c>
      <c r="F19" s="96" t="e">
        <f>($N19/$O19)*G19</f>
        <v>#DIV/0!</v>
      </c>
      <c r="G19" s="295" t="e">
        <f>('Form 2'!$B$17+'Form 2'!$G$17)*($O19/('Form 2'!$B$21+'Form 2'!$G$21))</f>
        <v>#DIV/0!</v>
      </c>
      <c r="H19" s="97" t="e">
        <f>($N19/$O19)*I19</f>
        <v>#DIV/0!</v>
      </c>
      <c r="I19" s="295" t="e">
        <f>('Form 2'!$B$18+'Form 2'!$G$18)*($O19/('Form 2'!$B$21+'Form 2'!$G$21))</f>
        <v>#DIV/0!</v>
      </c>
      <c r="J19" s="96" t="e">
        <f>($N19/$O19)*K19</f>
        <v>#DIV/0!</v>
      </c>
      <c r="K19" s="295" t="e">
        <f>('Form 2'!$B$19+'Form 2'!$G$19)*($O19/('Form 2'!$B$21+'Form 2'!$G$21))</f>
        <v>#DIV/0!</v>
      </c>
      <c r="L19" s="97" t="e">
        <f>($N19/$O19)*M19</f>
        <v>#DIV/0!</v>
      </c>
      <c r="M19" s="295" t="e">
        <f>('Form 2'!$B$20+'Form 2'!$G$20)*($O19/('Form 2'!$B$21+'Form 2'!$G$21))</f>
        <v>#DIV/0!</v>
      </c>
      <c r="N19" s="291">
        <v>0</v>
      </c>
      <c r="O19" s="291">
        <v>0</v>
      </c>
      <c r="P19" s="292" t="s">
        <v>144</v>
      </c>
      <c r="Q19" s="296" t="e">
        <f>B19/('Form 2'!$C$15+'Form 2'!$H$15)</f>
        <v>#DIV/0!</v>
      </c>
      <c r="R19" s="296" t="e">
        <f>D19/('Form 2'!$C$16+'Form 2'!$H$16)</f>
        <v>#DIV/0!</v>
      </c>
      <c r="S19" s="296" t="e">
        <f>F19/('Form 2'!$C$17+'Form 2'!$H$17)</f>
        <v>#DIV/0!</v>
      </c>
      <c r="T19" s="296" t="e">
        <f>H19/('Form 2'!$C$18+'Form 2'!$H$18)</f>
        <v>#DIV/0!</v>
      </c>
      <c r="U19" s="296" t="e">
        <f>J19/('Form 2'!$C$19+'Form 2'!$H$19)</f>
        <v>#DIV/0!</v>
      </c>
      <c r="V19" s="297" t="e">
        <f>L19/('Form 2'!$C$20+'Form 2'!$H$20)</f>
        <v>#DIV/0!</v>
      </c>
      <c r="W19" s="6"/>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2" customHeight="1" x14ac:dyDescent="0.2">
      <c r="A20" s="88" t="s">
        <v>145</v>
      </c>
      <c r="B20" s="96" t="e">
        <f>($N20/$O20)*C20</f>
        <v>#DIV/0!</v>
      </c>
      <c r="C20" s="295" t="e">
        <f>('Form 2'!$B$15+'Form 2'!$G$15)*($O20/('Form 2'!$B$21+'Form 2'!$G$21))</f>
        <v>#DIV/0!</v>
      </c>
      <c r="D20" s="97" t="e">
        <f>($N20/$O20)*E20</f>
        <v>#DIV/0!</v>
      </c>
      <c r="E20" s="295" t="e">
        <f>('Form 2'!$B$16+'Form 2'!$G$16)*($O20/('Form 2'!$B$21+'Form 2'!$G$21))</f>
        <v>#DIV/0!</v>
      </c>
      <c r="F20" s="96" t="e">
        <f>($N20/$O20)*G20</f>
        <v>#DIV/0!</v>
      </c>
      <c r="G20" s="295" t="e">
        <f>('Form 2'!$B$17+'Form 2'!$G$17)*($O20/('Form 2'!$B$21+'Form 2'!$G$21))</f>
        <v>#DIV/0!</v>
      </c>
      <c r="H20" s="97" t="e">
        <f>($N20/$O20)*I20</f>
        <v>#DIV/0!</v>
      </c>
      <c r="I20" s="295" t="e">
        <f>('Form 2'!$B$18+'Form 2'!$G$18)*($O20/('Form 2'!$B$21+'Form 2'!$G$21))</f>
        <v>#DIV/0!</v>
      </c>
      <c r="J20" s="96" t="e">
        <f>($N20/$O20)*K20</f>
        <v>#DIV/0!</v>
      </c>
      <c r="K20" s="295" t="e">
        <f>('Form 2'!$B$19+'Form 2'!$G$19)*($O20/('Form 2'!$B$21+'Form 2'!$G$21))</f>
        <v>#DIV/0!</v>
      </c>
      <c r="L20" s="97" t="e">
        <f>($N20/$O20)*M20</f>
        <v>#DIV/0!</v>
      </c>
      <c r="M20" s="295" t="e">
        <f>('Form 2'!$B$20+'Form 2'!$G$20)*($O20/('Form 2'!$B$21+'Form 2'!$G$21))</f>
        <v>#DIV/0!</v>
      </c>
      <c r="N20" s="291"/>
      <c r="O20" s="291"/>
      <c r="P20" s="292" t="s">
        <v>145</v>
      </c>
      <c r="Q20" s="296" t="e">
        <f>B20/('Form 2'!$C$15+'Form 2'!$H$15)</f>
        <v>#DIV/0!</v>
      </c>
      <c r="R20" s="296" t="e">
        <f>D20/('Form 2'!$C$16+'Form 2'!$H$16)</f>
        <v>#DIV/0!</v>
      </c>
      <c r="S20" s="296" t="e">
        <f>F20/('Form 2'!$C$17+'Form 2'!$H$17)</f>
        <v>#DIV/0!</v>
      </c>
      <c r="T20" s="296" t="e">
        <f>H20/('Form 2'!$C$18+'Form 2'!$H$18)</f>
        <v>#DIV/0!</v>
      </c>
      <c r="U20" s="296" t="e">
        <f>J20/('Form 2'!$C$19+'Form 2'!$H$19)</f>
        <v>#DIV/0!</v>
      </c>
      <c r="V20" s="297" t="e">
        <f>L20/('Form 2'!$C$20+'Form 2'!$H$20)</f>
        <v>#DIV/0!</v>
      </c>
      <c r="W20" s="6"/>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26.5" customHeight="1" x14ac:dyDescent="0.2">
      <c r="A21" s="298" t="s">
        <v>229</v>
      </c>
      <c r="B21" s="96" t="e">
        <f>($N21/$O21)*C21</f>
        <v>#DIV/0!</v>
      </c>
      <c r="C21" s="295" t="e">
        <f>('Form 2'!$B$15+'Form 2'!$G$15)*($O21/('Form 2'!$B$21+'Form 2'!$G$21))</f>
        <v>#DIV/0!</v>
      </c>
      <c r="D21" s="97" t="e">
        <f>($N21/$O21)*E21</f>
        <v>#DIV/0!</v>
      </c>
      <c r="E21" s="295" t="e">
        <f>('Form 2'!$B$16+'Form 2'!$G$16)*($O21/('Form 2'!$B$21+'Form 2'!$G$21))</f>
        <v>#DIV/0!</v>
      </c>
      <c r="F21" s="96" t="e">
        <f>($N21/$O21)*G21</f>
        <v>#DIV/0!</v>
      </c>
      <c r="G21" s="295" t="e">
        <f>('Form 2'!$B$17+'Form 2'!$G$17)*($O21/('Form 2'!$B$21+'Form 2'!$G$21))</f>
        <v>#DIV/0!</v>
      </c>
      <c r="H21" s="97" t="e">
        <f>($N21/$O21)*I21</f>
        <v>#DIV/0!</v>
      </c>
      <c r="I21" s="295" t="e">
        <f>('Form 2'!$B$18+'Form 2'!$G$18)*($O21/('Form 2'!$B$21+'Form 2'!$G$21))</f>
        <v>#DIV/0!</v>
      </c>
      <c r="J21" s="96" t="e">
        <f>($N21/$O21)*K21</f>
        <v>#DIV/0!</v>
      </c>
      <c r="K21" s="295" t="e">
        <f>('Form 2'!$B$19+'Form 2'!$G$19)*($O21/('Form 2'!$B$21+'Form 2'!$G$21))</f>
        <v>#DIV/0!</v>
      </c>
      <c r="L21" s="97" t="e">
        <f>($N21/$O21)*M21</f>
        <v>#DIV/0!</v>
      </c>
      <c r="M21" s="295" t="e">
        <f>('Form 2'!$B$20+'Form 2'!$G$20)*($O21/('Form 2'!$B$21+'Form 2'!$G$21))</f>
        <v>#DIV/0!</v>
      </c>
      <c r="N21" s="291">
        <v>0</v>
      </c>
      <c r="O21" s="291">
        <v>0</v>
      </c>
      <c r="P21" s="299" t="s">
        <v>229</v>
      </c>
      <c r="Q21" s="296" t="e">
        <f>B21/('Form 2'!$C$15+'Form 2'!$H$15)</f>
        <v>#DIV/0!</v>
      </c>
      <c r="R21" s="296" t="e">
        <f>D21/('Form 2'!$C$16+'Form 2'!$H$16)</f>
        <v>#DIV/0!</v>
      </c>
      <c r="S21" s="296" t="e">
        <f>F21/('Form 2'!$C$17+'Form 2'!$H$17)</f>
        <v>#DIV/0!</v>
      </c>
      <c r="T21" s="296" t="e">
        <f>H21/('Form 2'!$C$18+'Form 2'!$H$18)</f>
        <v>#DIV/0!</v>
      </c>
      <c r="U21" s="296" t="e">
        <f>J21/('Form 2'!$C$19+'Form 2'!$H$19)</f>
        <v>#DIV/0!</v>
      </c>
      <c r="V21" s="297" t="e">
        <f>L21/('Form 2'!$C$20+'Form 2'!$H$20)</f>
        <v>#DIV/0!</v>
      </c>
      <c r="W21" s="6"/>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2" customHeight="1" x14ac:dyDescent="0.2">
      <c r="A22" s="88" t="s">
        <v>148</v>
      </c>
      <c r="B22" s="96" t="e">
        <f>($N22/$O22)*C22</f>
        <v>#DIV/0!</v>
      </c>
      <c r="C22" s="295" t="e">
        <f>('Form 2'!$B$15+'Form 2'!$G$15)*($O22/('Form 2'!$B$21+'Form 2'!$G$21))</f>
        <v>#DIV/0!</v>
      </c>
      <c r="D22" s="97" t="e">
        <f>($N22/$O22)*E22</f>
        <v>#DIV/0!</v>
      </c>
      <c r="E22" s="295" t="e">
        <f>('Form 2'!$B$16+'Form 2'!$G$16)*($O22/('Form 2'!$B$21+'Form 2'!$G$21))</f>
        <v>#DIV/0!</v>
      </c>
      <c r="F22" s="96" t="e">
        <f>($N22/$O22)*G22</f>
        <v>#DIV/0!</v>
      </c>
      <c r="G22" s="295" t="e">
        <f>('Form 2'!$B$17+'Form 2'!$G$17)*($O22/('Form 2'!$B$21+'Form 2'!$G$21))</f>
        <v>#DIV/0!</v>
      </c>
      <c r="H22" s="97" t="e">
        <f>($N22/$O22)*I22</f>
        <v>#DIV/0!</v>
      </c>
      <c r="I22" s="295" t="e">
        <f>('Form 2'!$B$18+'Form 2'!$G$18)*($O22/('Form 2'!$B$21+'Form 2'!$G$21))</f>
        <v>#DIV/0!</v>
      </c>
      <c r="J22" s="96" t="e">
        <f>($N22/$O22)*K22</f>
        <v>#DIV/0!</v>
      </c>
      <c r="K22" s="295" t="e">
        <f>('Form 2'!$B$19+'Form 2'!$G$19)*($O22/('Form 2'!$B$21+'Form 2'!$G$21))</f>
        <v>#DIV/0!</v>
      </c>
      <c r="L22" s="97" t="e">
        <f>($N22/$O22)*M22</f>
        <v>#DIV/0!</v>
      </c>
      <c r="M22" s="295" t="e">
        <f>('Form 2'!$B$20+'Form 2'!$G$20)*($O22/('Form 2'!$B$21+'Form 2'!$G$21))</f>
        <v>#DIV/0!</v>
      </c>
      <c r="N22" s="291">
        <v>0</v>
      </c>
      <c r="O22" s="291">
        <v>0</v>
      </c>
      <c r="P22" s="292" t="s">
        <v>148</v>
      </c>
      <c r="Q22" s="296" t="e">
        <f>B22/('Form 2'!$C$15+'Form 2'!$H$15)</f>
        <v>#DIV/0!</v>
      </c>
      <c r="R22" s="296" t="e">
        <f>D22/('Form 2'!$C$16+'Form 2'!$H$16)</f>
        <v>#DIV/0!</v>
      </c>
      <c r="S22" s="296" t="e">
        <f>F22/('Form 2'!$C$17+'Form 2'!$H$17)</f>
        <v>#DIV/0!</v>
      </c>
      <c r="T22" s="296" t="e">
        <f>H22/('Form 2'!$C$18+'Form 2'!$H$18)</f>
        <v>#DIV/0!</v>
      </c>
      <c r="U22" s="296" t="e">
        <f>J22/('Form 2'!$C$19+'Form 2'!$H$19)</f>
        <v>#DIV/0!</v>
      </c>
      <c r="V22" s="297" t="e">
        <f>L22/('Form 2'!$C$20+'Form 2'!$H$20)</f>
        <v>#DIV/0!</v>
      </c>
      <c r="W22" s="6"/>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2" customHeight="1" x14ac:dyDescent="0.2">
      <c r="A23" s="88" t="s">
        <v>149</v>
      </c>
      <c r="B23" s="100" t="e">
        <f>($N23/$O23)*C23</f>
        <v>#DIV/0!</v>
      </c>
      <c r="C23" s="295" t="e">
        <f>('Form 2'!$B$15+'Form 2'!$G$15)*($O23/('Form 2'!$B$21+'Form 2'!$G$21))</f>
        <v>#DIV/0!</v>
      </c>
      <c r="D23" s="98" t="e">
        <f>($N23/$O23)*E23</f>
        <v>#DIV/0!</v>
      </c>
      <c r="E23" s="295" t="e">
        <f>('Form 2'!$B$16+'Form 2'!$G$16)*($O23/('Form 2'!$B$21+'Form 2'!$G$21))</f>
        <v>#DIV/0!</v>
      </c>
      <c r="F23" s="100" t="e">
        <f>($N23/$O23)*G23</f>
        <v>#DIV/0!</v>
      </c>
      <c r="G23" s="295" t="e">
        <f>('Form 2'!$B$17+'Form 2'!$G$17)*($O23/('Form 2'!$B$21+'Form 2'!$G$21))</f>
        <v>#DIV/0!</v>
      </c>
      <c r="H23" s="98" t="e">
        <f>($N23/$O23)*I23</f>
        <v>#DIV/0!</v>
      </c>
      <c r="I23" s="295" t="e">
        <f>('Form 2'!$B$18+'Form 2'!$G$18)*($O23/('Form 2'!$B$21+'Form 2'!$G$21))</f>
        <v>#DIV/0!</v>
      </c>
      <c r="J23" s="100" t="e">
        <f>($N23/$O23)*K23</f>
        <v>#DIV/0!</v>
      </c>
      <c r="K23" s="295" t="e">
        <f>('Form 2'!$B$19+'Form 2'!$G$19)*($O23/('Form 2'!$B$21+'Form 2'!$G$21))</f>
        <v>#DIV/0!</v>
      </c>
      <c r="L23" s="98" t="e">
        <f>($N23/$O23)*M23</f>
        <v>#DIV/0!</v>
      </c>
      <c r="M23" s="295" t="e">
        <f>('Form 2'!$B$20+'Form 2'!$G$20)*($O23/('Form 2'!$B$21+'Form 2'!$G$21))</f>
        <v>#DIV/0!</v>
      </c>
      <c r="N23" s="291">
        <v>0</v>
      </c>
      <c r="O23" s="291">
        <v>0</v>
      </c>
      <c r="P23" s="292" t="s">
        <v>149</v>
      </c>
      <c r="Q23" s="296" t="e">
        <f>B23/('Form 2'!$C$15+'Form 2'!$H$15)</f>
        <v>#DIV/0!</v>
      </c>
      <c r="R23" s="296" t="e">
        <f>D23/('Form 2'!$C$16+'Form 2'!$H$16)</f>
        <v>#DIV/0!</v>
      </c>
      <c r="S23" s="296" t="e">
        <f>F23/('Form 2'!$C$17+'Form 2'!$H$17)</f>
        <v>#DIV/0!</v>
      </c>
      <c r="T23" s="296" t="e">
        <f>H23/('Form 2'!$C$18+'Form 2'!$H$18)</f>
        <v>#DIV/0!</v>
      </c>
      <c r="U23" s="296" t="e">
        <f>J23/('Form 2'!$C$19+'Form 2'!$H$19)</f>
        <v>#DIV/0!</v>
      </c>
      <c r="V23" s="297" t="e">
        <f>L23/('Form 2'!$C$20+'Form 2'!$H$20)</f>
        <v>#DIV/0!</v>
      </c>
      <c r="W23" s="6"/>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2" customHeight="1" x14ac:dyDescent="0.2">
      <c r="A24" s="88" t="s">
        <v>150</v>
      </c>
      <c r="B24" s="96">
        <f>0.0765*('Form 2'!$C$15+'Form 2'!$H$15)</f>
        <v>0</v>
      </c>
      <c r="C24" s="295">
        <f>'Form 2'!$B$15+'Form 2'!$G$15</f>
        <v>0</v>
      </c>
      <c r="D24" s="97">
        <f>0.0765*('Form 2'!$C$16+'Form 2'!$H$16)</f>
        <v>0</v>
      </c>
      <c r="E24" s="295">
        <f>'Form 2'!$B$16+'Form 2'!$G$16</f>
        <v>0</v>
      </c>
      <c r="F24" s="96">
        <f>0.0765*('Form 2'!$C$17+'Form 2'!$H$17)</f>
        <v>0</v>
      </c>
      <c r="G24" s="295">
        <f>'Form 2'!$B$17+'Form 2'!$G$17</f>
        <v>0</v>
      </c>
      <c r="H24" s="97">
        <f>0.0765*('Form 2'!$C$18+'Form 2'!$H$18)</f>
        <v>0</v>
      </c>
      <c r="I24" s="295">
        <f>'Form 2'!$B$18+'Form 2'!$G$18</f>
        <v>0</v>
      </c>
      <c r="J24" s="96">
        <f>0.0765*('Form 2'!$C$19+'Form 2'!$H$19)</f>
        <v>0</v>
      </c>
      <c r="K24" s="295">
        <f>'Form 2'!$B$19+'Form 2'!$G$19</f>
        <v>0</v>
      </c>
      <c r="L24" s="97">
        <f>0.0765*('Form 2'!$C$20+'Form 2'!$H$20)</f>
        <v>0</v>
      </c>
      <c r="M24" s="295">
        <f>'Form 2'!$B$20+'Form 2'!$G$20</f>
        <v>0</v>
      </c>
      <c r="N24" s="290">
        <f>$B24+$D24+$F24+$H24+$J24+$L24</f>
        <v>0</v>
      </c>
      <c r="O24" s="290">
        <f>$C24+$E24+$G24+$I24+$K24+$M24</f>
        <v>0</v>
      </c>
      <c r="P24" s="292" t="s">
        <v>150</v>
      </c>
      <c r="Q24" s="296" t="e">
        <f>B24/('Form 2'!$C$15+'Form 2'!$H$15)</f>
        <v>#DIV/0!</v>
      </c>
      <c r="R24" s="296" t="e">
        <f>D24/('Form 2'!$C$16+'Form 2'!$H$16)</f>
        <v>#DIV/0!</v>
      </c>
      <c r="S24" s="296" t="e">
        <f>F24/('Form 2'!$C$17+'Form 2'!$H$17)</f>
        <v>#DIV/0!</v>
      </c>
      <c r="T24" s="296" t="e">
        <f>H24/('Form 2'!$C$18+'Form 2'!$H$18)</f>
        <v>#DIV/0!</v>
      </c>
      <c r="U24" s="296" t="e">
        <f>J24/('Form 2'!$C$19+'Form 2'!$H$19)</f>
        <v>#DIV/0!</v>
      </c>
      <c r="V24" s="297" t="e">
        <f>L24/('Form 2'!$C$20+'Form 2'!$H$20)</f>
        <v>#DIV/0!</v>
      </c>
      <c r="W24" s="6"/>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2" customHeight="1" x14ac:dyDescent="0.2">
      <c r="A25" s="88" t="s">
        <v>151</v>
      </c>
      <c r="B25" s="100" t="e">
        <f>($N25/$O25)*C25</f>
        <v>#DIV/0!</v>
      </c>
      <c r="C25" s="295" t="e">
        <f>('Form 2'!$B$15+'Form 2'!$G$15)*($O25/('Form 2'!$B$21+'Form 2'!$G$21))</f>
        <v>#DIV/0!</v>
      </c>
      <c r="D25" s="98" t="e">
        <f>($N25/$O25)*E25</f>
        <v>#DIV/0!</v>
      </c>
      <c r="E25" s="295" t="e">
        <f>('Form 2'!$B$16+'Form 2'!$G$16)*($O25/('Form 2'!$B$21+'Form 2'!$G$21))</f>
        <v>#DIV/0!</v>
      </c>
      <c r="F25" s="98" t="e">
        <f>($N25/$O25)*G25</f>
        <v>#DIV/0!</v>
      </c>
      <c r="G25" s="295" t="e">
        <f>('Form 2'!$B$17+'Form 2'!$G$17)*($O25/('Form 2'!$B$21+'Form 2'!$G$21))</f>
        <v>#DIV/0!</v>
      </c>
      <c r="H25" s="98" t="e">
        <f>($N25/$O25)*I25</f>
        <v>#DIV/0!</v>
      </c>
      <c r="I25" s="295" t="e">
        <f>('Form 2'!$B$18+'Form 2'!$G$18)*($O25/('Form 2'!$B$21+'Form 2'!$G$21))</f>
        <v>#DIV/0!</v>
      </c>
      <c r="J25" s="100" t="e">
        <f>($N25/$O25)*K25</f>
        <v>#DIV/0!</v>
      </c>
      <c r="K25" s="295" t="e">
        <f>('Form 2'!$B$19+'Form 2'!$G$19)*($O25/('Form 2'!$B$21+'Form 2'!$G$21))</f>
        <v>#DIV/0!</v>
      </c>
      <c r="L25" s="98" t="e">
        <f>($N25/$O25)*M25</f>
        <v>#DIV/0!</v>
      </c>
      <c r="M25" s="295" t="e">
        <f>('Form 2'!$B$20+'Form 2'!$G$20)*($O25/('Form 2'!$B$21+'Form 2'!$G$21))</f>
        <v>#DIV/0!</v>
      </c>
      <c r="N25" s="291">
        <v>0</v>
      </c>
      <c r="O25" s="291">
        <v>0</v>
      </c>
      <c r="P25" s="292" t="s">
        <v>151</v>
      </c>
      <c r="Q25" s="296" t="e">
        <f>B25/('Form 2'!$C$15+'Form 2'!$H$15)</f>
        <v>#DIV/0!</v>
      </c>
      <c r="R25" s="296" t="e">
        <f>D25/('Form 2'!$C$16+'Form 2'!$H$16)</f>
        <v>#DIV/0!</v>
      </c>
      <c r="S25" s="296" t="e">
        <f>F25/('Form 2'!$C$17+'Form 2'!$H$17)</f>
        <v>#DIV/0!</v>
      </c>
      <c r="T25" s="296" t="e">
        <f>H25/('Form 2'!$C$18+'Form 2'!$H$18)</f>
        <v>#DIV/0!</v>
      </c>
      <c r="U25" s="296" t="e">
        <f>J25/('Form 2'!$C$19+'Form 2'!$H$19)</f>
        <v>#DIV/0!</v>
      </c>
      <c r="V25" s="297" t="e">
        <f>L25/('Form 2'!$C$20+'Form 2'!$H$20)</f>
        <v>#DIV/0!</v>
      </c>
      <c r="W25" s="6"/>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2" customHeight="1" x14ac:dyDescent="0.2">
      <c r="A26" s="88" t="s">
        <v>152</v>
      </c>
      <c r="B26" s="310">
        <f>Q26*('Form 2'!$C$15+'Form 2'!$H$15)</f>
        <v>0</v>
      </c>
      <c r="C26" s="295" t="e">
        <f>('Form 2'!$B$15+'Form 2'!$G$15)*($O26/('Form 2'!$B$21+'Form 2'!$G$21))</f>
        <v>#DIV/0!</v>
      </c>
      <c r="D26" s="97">
        <f>R26*('Form 2'!$C$16+'Form 2'!$H$16)</f>
        <v>0</v>
      </c>
      <c r="E26" s="295" t="e">
        <f>('Form 2'!$B$16+'Form 2'!$G$16)*($O26/('Form 2'!$B$21+'Form 2'!$G$21))</f>
        <v>#DIV/0!</v>
      </c>
      <c r="F26" s="96">
        <f>S26*('Form 2'!$C$17+'Form 2'!$H$17)</f>
        <v>0</v>
      </c>
      <c r="G26" s="295" t="e">
        <f>('Form 2'!$B$17+'Form 2'!$G$17)*($O26/('Form 2'!$B$21+'Form 2'!$G$21))</f>
        <v>#DIV/0!</v>
      </c>
      <c r="H26" s="97">
        <f>T26*('Form 2'!$C$18+'Form 2'!$H$18)</f>
        <v>0</v>
      </c>
      <c r="I26" s="295" t="e">
        <f>('Form 2'!$B$18+'Form 2'!$G$18)*($O26/('Form 2'!$B$21+'Form 2'!$G$21))</f>
        <v>#DIV/0!</v>
      </c>
      <c r="J26" s="96">
        <f>U26*('Form 2'!$C$19+'Form 2'!$H$19)</f>
        <v>0</v>
      </c>
      <c r="K26" s="295" t="e">
        <f>('Form 2'!$B$19+'Form 2'!$G$19)*($O26/('Form 2'!$B$21+'Form 2'!$G$21))</f>
        <v>#DIV/0!</v>
      </c>
      <c r="L26" s="97">
        <f>V26*('Form 2'!$C$20+'Form 2'!$H$20)</f>
        <v>0</v>
      </c>
      <c r="M26" s="295" t="e">
        <f>('Form 2'!$B$20+'Form 2'!$G$20)*($O26/('Form 2'!$B$21+'Form 2'!$G$21))</f>
        <v>#DIV/0!</v>
      </c>
      <c r="N26" s="290">
        <f>$B26+$D26+$F26+$H26+$J26+$L26</f>
        <v>0</v>
      </c>
      <c r="O26" s="291">
        <f>'Form 2'!$B$21+'Form 2'!$G$21</f>
        <v>0</v>
      </c>
      <c r="P26" s="292" t="s">
        <v>152</v>
      </c>
      <c r="Q26" s="300">
        <v>0</v>
      </c>
      <c r="R26" s="300">
        <v>0</v>
      </c>
      <c r="S26" s="300">
        <v>0</v>
      </c>
      <c r="T26" s="300">
        <v>0</v>
      </c>
      <c r="U26" s="300">
        <v>0</v>
      </c>
      <c r="V26" s="301">
        <v>0</v>
      </c>
      <c r="W26" s="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2" customHeight="1" x14ac:dyDescent="0.2">
      <c r="A27" s="88" t="s">
        <v>153</v>
      </c>
      <c r="B27" s="310">
        <f>Q27*('Form 2'!$C$15+'Form 2'!$H$15)</f>
        <v>0</v>
      </c>
      <c r="C27" s="295" t="e">
        <f>('Form 2'!$B$15+'Form 2'!$G$15)*($O27/('Form 2'!$B$21+'Form 2'!$G$21))</f>
        <v>#DIV/0!</v>
      </c>
      <c r="D27" s="97">
        <f>R27*('Form 2'!$C$16+'Form 2'!$H$16)</f>
        <v>0</v>
      </c>
      <c r="E27" s="295" t="e">
        <f>('Form 2'!$B$16+'Form 2'!$G$16)*($O27/('Form 2'!$B$21+'Form 2'!$G$21))</f>
        <v>#DIV/0!</v>
      </c>
      <c r="F27" s="96">
        <f>S27*('Form 2'!$C$17+'Form 2'!$H$17)</f>
        <v>0</v>
      </c>
      <c r="G27" s="295" t="e">
        <f>('Form 2'!$B$17+'Form 2'!$G$17)*($O27/('Form 2'!$B$21+'Form 2'!$G$21))</f>
        <v>#DIV/0!</v>
      </c>
      <c r="H27" s="97">
        <f>T27*('Form 2'!$C$18+'Form 2'!$H$18)</f>
        <v>0</v>
      </c>
      <c r="I27" s="295" t="e">
        <f>('Form 2'!$B$18+'Form 2'!$G$18)*($O27/('Form 2'!$B$21+'Form 2'!$G$21))</f>
        <v>#DIV/0!</v>
      </c>
      <c r="J27" s="96">
        <f>U27*('Form 2'!$C$19+'Form 2'!$H$19)</f>
        <v>0</v>
      </c>
      <c r="K27" s="295" t="e">
        <f>('Form 2'!$B$19+'Form 2'!$G$19)*($O27/('Form 2'!$B$21+'Form 2'!$G$21))</f>
        <v>#DIV/0!</v>
      </c>
      <c r="L27" s="97">
        <f>V27*('Form 2'!$C$20+'Form 2'!$H$20)</f>
        <v>0</v>
      </c>
      <c r="M27" s="295" t="e">
        <f>('Form 2'!$B$20+'Form 2'!$G$20)*($O27/('Form 2'!$B$21+'Form 2'!$G$21))</f>
        <v>#DIV/0!</v>
      </c>
      <c r="N27" s="290">
        <f>$B27+$D27+$F27+$H27+$J27+$L27</f>
        <v>0</v>
      </c>
      <c r="O27" s="291">
        <f>'Form 2'!$B$21+'Form 2'!$G$21</f>
        <v>0</v>
      </c>
      <c r="P27" s="292" t="s">
        <v>153</v>
      </c>
      <c r="Q27" s="300">
        <v>0</v>
      </c>
      <c r="R27" s="300">
        <v>0</v>
      </c>
      <c r="S27" s="300">
        <v>0</v>
      </c>
      <c r="T27" s="300">
        <v>0</v>
      </c>
      <c r="U27" s="300">
        <v>0</v>
      </c>
      <c r="V27" s="301">
        <v>0</v>
      </c>
      <c r="W27" s="6"/>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2" customHeight="1" x14ac:dyDescent="0.2">
      <c r="A28" s="215" t="s">
        <v>154</v>
      </c>
      <c r="B28" s="311" t="e">
        <f>($N28/$O28)*C28</f>
        <v>#DIV/0!</v>
      </c>
      <c r="C28" s="295" t="e">
        <f>('Form 2'!$B$15+'Form 2'!$G$15)*($O28/('Form 2'!$B$21+'Form 2'!$G$21))</f>
        <v>#DIV/0!</v>
      </c>
      <c r="D28" s="312" t="e">
        <f>($N28/$O28)*E28</f>
        <v>#DIV/0!</v>
      </c>
      <c r="E28" s="295" t="e">
        <f>('Form 2'!$B$16+'Form 2'!$G$16)*($O28/('Form 2'!$B$21+'Form 2'!$G$21))</f>
        <v>#DIV/0!</v>
      </c>
      <c r="F28" s="313" t="e">
        <f>($N28/$O28)*G28</f>
        <v>#DIV/0!</v>
      </c>
      <c r="G28" s="295" t="e">
        <f>('Form 2'!$B$17+'Form 2'!$G$17)*($O28/('Form 2'!$B$21+'Form 2'!$G$21))</f>
        <v>#DIV/0!</v>
      </c>
      <c r="H28" s="313" t="e">
        <f>($N28/$O28)*I28</f>
        <v>#DIV/0!</v>
      </c>
      <c r="I28" s="295" t="e">
        <f>('Form 2'!$B$18+'Form 2'!$G$18)*($O28/('Form 2'!$B$21+'Form 2'!$G$21))</f>
        <v>#DIV/0!</v>
      </c>
      <c r="J28" s="312" t="e">
        <f>($N28/$O28)*K28</f>
        <v>#DIV/0!</v>
      </c>
      <c r="K28" s="295" t="e">
        <f>('Form 2'!$B$19+'Form 2'!$G$19)*($O28/('Form 2'!$B$21+'Form 2'!$G$21))</f>
        <v>#DIV/0!</v>
      </c>
      <c r="L28" s="310" t="e">
        <f>($N28/$O28)*M28</f>
        <v>#DIV/0!</v>
      </c>
      <c r="M28" s="295" t="e">
        <f>('Form 2'!$B$20+'Form 2'!$G$20)*($O28/('Form 2'!$B$21+'Form 2'!$G$21))</f>
        <v>#DIV/0!</v>
      </c>
      <c r="N28" s="291">
        <v>0</v>
      </c>
      <c r="O28" s="291">
        <v>0</v>
      </c>
      <c r="P28" s="292" t="s">
        <v>154</v>
      </c>
      <c r="Q28" s="296" t="e">
        <f>B28/('Form 2'!$C$15+'Form 2'!$H$15)</f>
        <v>#DIV/0!</v>
      </c>
      <c r="R28" s="296" t="e">
        <f>D28/('Form 2'!$C$16+'Form 2'!$H$16)</f>
        <v>#DIV/0!</v>
      </c>
      <c r="S28" s="296" t="e">
        <f>F28/('Form 2'!$C$17+'Form 2'!$H$17)</f>
        <v>#DIV/0!</v>
      </c>
      <c r="T28" s="296" t="e">
        <f>H28/('Form 2'!$C$18+'Form 2'!$H$18)</f>
        <v>#DIV/0!</v>
      </c>
      <c r="U28" s="296" t="e">
        <f>J28/('Form 2'!$C$19+'Form 2'!$H$19)</f>
        <v>#DIV/0!</v>
      </c>
      <c r="V28" s="297" t="e">
        <f>L28/('Form 2'!$C$20+'Form 2'!$H$20)</f>
        <v>#DIV/0!</v>
      </c>
      <c r="W28" s="6"/>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4" customHeight="1" x14ac:dyDescent="0.2">
      <c r="A29" s="75" t="s">
        <v>155</v>
      </c>
      <c r="B29" s="89" t="e">
        <f>SUM(B18:B28)</f>
        <v>#DIV/0!</v>
      </c>
      <c r="C29" s="314" t="e">
        <f>MAX(C18:C28)</f>
        <v>#DIV/0!</v>
      </c>
      <c r="D29" s="90" t="e">
        <f>SUM(D18:D28)</f>
        <v>#DIV/0!</v>
      </c>
      <c r="E29" s="302" t="e">
        <f>MAX(E18:E28)</f>
        <v>#DIV/0!</v>
      </c>
      <c r="F29" s="89" t="e">
        <f>SUM(F18:F28)</f>
        <v>#DIV/0!</v>
      </c>
      <c r="G29" s="302" t="e">
        <f>MAX(G18:G28)</f>
        <v>#DIV/0!</v>
      </c>
      <c r="H29" s="90" t="e">
        <f>SUM(H18:H28)</f>
        <v>#DIV/0!</v>
      </c>
      <c r="I29" s="314" t="e">
        <f>MAX(I18:I28)</f>
        <v>#DIV/0!</v>
      </c>
      <c r="J29" s="89" t="e">
        <f>SUM(J18:J28)</f>
        <v>#DIV/0!</v>
      </c>
      <c r="K29" s="314" t="e">
        <f>MAX(K18:K28)</f>
        <v>#DIV/0!</v>
      </c>
      <c r="L29" s="90" t="e">
        <f>SUM(L18:L28)</f>
        <v>#DIV/0!</v>
      </c>
      <c r="M29" s="314" t="e">
        <f>MAX(M18:M28)</f>
        <v>#DIV/0!</v>
      </c>
      <c r="N29" s="290" t="e">
        <f>$B29+$D29+$F29+$H29+$J29+$L29</f>
        <v>#DIV/0!</v>
      </c>
      <c r="O29" s="290" t="e">
        <f>$C29+$E29+$G29+$I29+$K29+$M29</f>
        <v>#DIV/0!</v>
      </c>
      <c r="P29" s="303" t="s">
        <v>155</v>
      </c>
      <c r="Q29" s="304" t="e">
        <f>B29/('Form 2'!$C$15+'Form 2'!$H$15)</f>
        <v>#DIV/0!</v>
      </c>
      <c r="R29" s="304" t="e">
        <f>D29/('Form 2'!$C$16+'Form 2'!$H$16)</f>
        <v>#DIV/0!</v>
      </c>
      <c r="S29" s="304" t="e">
        <f>F29/('Form 2'!$C$17+'Form 2'!$H$17)</f>
        <v>#DIV/0!</v>
      </c>
      <c r="T29" s="304" t="e">
        <f>H29/('Form 2'!$C$18+'Form 2'!$H$18)</f>
        <v>#DIV/0!</v>
      </c>
      <c r="U29" s="304" t="e">
        <f>J29/('Form 2'!$C$19+'Form 2'!$H$19)</f>
        <v>#DIV/0!</v>
      </c>
      <c r="V29" s="305" t="e">
        <f>L29/('Form 2'!$C$20+'Form 2'!$H$20)</f>
        <v>#DIV/0!</v>
      </c>
      <c r="W29" s="6"/>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4" customHeight="1" x14ac:dyDescent="0.2">
      <c r="A30" s="315" t="s">
        <v>230</v>
      </c>
      <c r="B30" s="316"/>
      <c r="C30" s="316"/>
      <c r="D30" s="316"/>
      <c r="E30" s="316"/>
      <c r="F30" s="316"/>
      <c r="G30" s="316"/>
      <c r="H30" s="316"/>
      <c r="I30" s="316"/>
      <c r="J30" s="317"/>
      <c r="K30" s="317"/>
      <c r="L30" s="317"/>
      <c r="M30" s="317"/>
      <c r="N30" s="318"/>
      <c r="O30" s="290"/>
      <c r="P30" s="127"/>
      <c r="Q30" s="287" t="s">
        <v>129</v>
      </c>
      <c r="R30" s="287" t="s">
        <v>130</v>
      </c>
      <c r="S30" s="287" t="s">
        <v>131</v>
      </c>
      <c r="T30" s="287" t="s">
        <v>228</v>
      </c>
      <c r="U30" s="287" t="s">
        <v>133</v>
      </c>
      <c r="V30" s="288" t="s">
        <v>134</v>
      </c>
      <c r="W30" s="6"/>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2" customHeight="1" x14ac:dyDescent="0.2">
      <c r="A31" s="83" t="s">
        <v>143</v>
      </c>
      <c r="B31" s="308">
        <f>B5+(B18*'Form 1'!K31)</f>
        <v>0</v>
      </c>
      <c r="C31" s="319">
        <f>'Form 2'!$B$23+'Form 2'!$G$23</f>
        <v>0</v>
      </c>
      <c r="D31" s="309">
        <f>D5+(D18*'Form 1'!K31)</f>
        <v>0</v>
      </c>
      <c r="E31" s="320">
        <f>'Form 2'!$B$24+'Form 2'!$G$24</f>
        <v>0</v>
      </c>
      <c r="F31" s="308">
        <f>F5+(F18*'Form 1'!K31)</f>
        <v>0</v>
      </c>
      <c r="G31" s="319">
        <f>'Form 2'!$B$25+'Form 2'!$G$25</f>
        <v>0</v>
      </c>
      <c r="H31" s="309">
        <f>H5+(H18*'Form 1'!K31)</f>
        <v>0</v>
      </c>
      <c r="I31" s="320">
        <f>'Form 2'!$B$26+'Form 2'!$G$26</f>
        <v>0</v>
      </c>
      <c r="J31" s="308">
        <f>J5+(J18*'Form 1'!K31)</f>
        <v>0</v>
      </c>
      <c r="K31" s="319">
        <f>'Form 2'!$B$27+'Form 2'!$G$27</f>
        <v>0</v>
      </c>
      <c r="L31" s="309">
        <f>L5+(L18*'Form 1'!K31)</f>
        <v>0</v>
      </c>
      <c r="M31" s="321">
        <f>'Form 2'!$B$28+'Form 2'!$G$28</f>
        <v>0</v>
      </c>
      <c r="N31" s="290">
        <f t="shared" ref="N31:N42" si="0">$B31+$D31+$F31+$H31+$J31+$L31</f>
        <v>0</v>
      </c>
      <c r="O31" s="290">
        <f t="shared" ref="O31:O42" si="1">$C31+$E31+$G31+$I31+$K31+$M31</f>
        <v>0</v>
      </c>
      <c r="P31" s="292" t="s">
        <v>143</v>
      </c>
      <c r="Q31" s="296" t="e">
        <f>B31/('Form 2'!$C$23+'Form 2'!$H$23)</f>
        <v>#DIV/0!</v>
      </c>
      <c r="R31" s="296" t="e">
        <f>D31/('Form 2'!$C$24+'Form 2'!$H$24)</f>
        <v>#DIV/0!</v>
      </c>
      <c r="S31" s="296" t="e">
        <f>F31/('Form 2'!$C$25+'Form 2'!$H$25)</f>
        <v>#DIV/0!</v>
      </c>
      <c r="T31" s="296" t="e">
        <f>H31/('Form 2'!$C$26+'Form 2'!$H$26)</f>
        <v>#DIV/0!</v>
      </c>
      <c r="U31" s="296" t="e">
        <f>J31/('Form 2'!$C$27+'Form 2'!$H$27)</f>
        <v>#DIV/0!</v>
      </c>
      <c r="V31" s="297" t="e">
        <f>L31/('Form 2'!$C$28+'Form 2'!$H$28)</f>
        <v>#DIV/0!</v>
      </c>
      <c r="W31" s="6"/>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2" customHeight="1" x14ac:dyDescent="0.2">
      <c r="A32" s="88" t="s">
        <v>144</v>
      </c>
      <c r="B32" s="96" t="e">
        <f t="shared" ref="B32:M32" si="2">B6+B19</f>
        <v>#DIV/0!</v>
      </c>
      <c r="C32" s="295" t="e">
        <f t="shared" si="2"/>
        <v>#DIV/0!</v>
      </c>
      <c r="D32" s="97" t="e">
        <f t="shared" si="2"/>
        <v>#DIV/0!</v>
      </c>
      <c r="E32" s="102" t="e">
        <f t="shared" si="2"/>
        <v>#DIV/0!</v>
      </c>
      <c r="F32" s="96" t="e">
        <f t="shared" si="2"/>
        <v>#DIV/0!</v>
      </c>
      <c r="G32" s="295" t="e">
        <f t="shared" si="2"/>
        <v>#DIV/0!</v>
      </c>
      <c r="H32" s="97" t="e">
        <f t="shared" si="2"/>
        <v>#DIV/0!</v>
      </c>
      <c r="I32" s="102" t="e">
        <f t="shared" si="2"/>
        <v>#DIV/0!</v>
      </c>
      <c r="J32" s="96" t="e">
        <f t="shared" si="2"/>
        <v>#DIV/0!</v>
      </c>
      <c r="K32" s="295" t="e">
        <f t="shared" si="2"/>
        <v>#DIV/0!</v>
      </c>
      <c r="L32" s="97" t="e">
        <f t="shared" si="2"/>
        <v>#DIV/0!</v>
      </c>
      <c r="M32" s="322" t="e">
        <f t="shared" si="2"/>
        <v>#DIV/0!</v>
      </c>
      <c r="N32" s="290" t="e">
        <f t="shared" si="0"/>
        <v>#DIV/0!</v>
      </c>
      <c r="O32" s="290" t="e">
        <f t="shared" si="1"/>
        <v>#DIV/0!</v>
      </c>
      <c r="P32" s="292" t="s">
        <v>144</v>
      </c>
      <c r="Q32" s="296" t="e">
        <f>B32/('Form 2'!$C$23+'Form 2'!$H$23)</f>
        <v>#DIV/0!</v>
      </c>
      <c r="R32" s="296" t="e">
        <f>D32/('Form 2'!$C$24+'Form 2'!$H$24)</f>
        <v>#DIV/0!</v>
      </c>
      <c r="S32" s="296" t="e">
        <f>F32/('Form 2'!$C$25+'Form 2'!$H$25)</f>
        <v>#DIV/0!</v>
      </c>
      <c r="T32" s="296" t="e">
        <f>H32/('Form 2'!$C$26+'Form 2'!$H$26)</f>
        <v>#DIV/0!</v>
      </c>
      <c r="U32" s="296" t="e">
        <f>J32/('Form 2'!$C$27+'Form 2'!$H$27)</f>
        <v>#DIV/0!</v>
      </c>
      <c r="V32" s="297" t="e">
        <f>L32/('Form 2'!$C$28+'Form 2'!$H$28)</f>
        <v>#DIV/0!</v>
      </c>
      <c r="W32" s="6"/>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2" customHeight="1" x14ac:dyDescent="0.2">
      <c r="A33" s="88" t="s">
        <v>145</v>
      </c>
      <c r="B33" s="96" t="e">
        <f t="shared" ref="B33:M33" si="3">B7+B20</f>
        <v>#DIV/0!</v>
      </c>
      <c r="C33" s="295" t="e">
        <f t="shared" si="3"/>
        <v>#DIV/0!</v>
      </c>
      <c r="D33" s="97" t="e">
        <f t="shared" si="3"/>
        <v>#DIV/0!</v>
      </c>
      <c r="E33" s="102" t="e">
        <f t="shared" si="3"/>
        <v>#DIV/0!</v>
      </c>
      <c r="F33" s="96" t="e">
        <f t="shared" si="3"/>
        <v>#DIV/0!</v>
      </c>
      <c r="G33" s="295" t="e">
        <f t="shared" si="3"/>
        <v>#DIV/0!</v>
      </c>
      <c r="H33" s="97" t="e">
        <f t="shared" si="3"/>
        <v>#DIV/0!</v>
      </c>
      <c r="I33" s="102" t="e">
        <f t="shared" si="3"/>
        <v>#DIV/0!</v>
      </c>
      <c r="J33" s="96" t="e">
        <f t="shared" si="3"/>
        <v>#DIV/0!</v>
      </c>
      <c r="K33" s="295" t="e">
        <f t="shared" si="3"/>
        <v>#DIV/0!</v>
      </c>
      <c r="L33" s="97" t="e">
        <f t="shared" si="3"/>
        <v>#DIV/0!</v>
      </c>
      <c r="M33" s="322" t="e">
        <f t="shared" si="3"/>
        <v>#DIV/0!</v>
      </c>
      <c r="N33" s="290" t="e">
        <f t="shared" si="0"/>
        <v>#DIV/0!</v>
      </c>
      <c r="O33" s="290" t="e">
        <f t="shared" si="1"/>
        <v>#DIV/0!</v>
      </c>
      <c r="P33" s="292" t="s">
        <v>145</v>
      </c>
      <c r="Q33" s="296" t="e">
        <f>B33/('Form 2'!$C$23+'Form 2'!$H$23)</f>
        <v>#DIV/0!</v>
      </c>
      <c r="R33" s="296" t="e">
        <f>D33/('Form 2'!$C$24+'Form 2'!$H$24)</f>
        <v>#DIV/0!</v>
      </c>
      <c r="S33" s="296" t="e">
        <f>F33/('Form 2'!$C$25+'Form 2'!$H$25)</f>
        <v>#DIV/0!</v>
      </c>
      <c r="T33" s="296" t="e">
        <f>H33/('Form 2'!$C$26+'Form 2'!$H$26)</f>
        <v>#DIV/0!</v>
      </c>
      <c r="U33" s="296" t="e">
        <f>J33/('Form 2'!$C$27+'Form 2'!$H$27)</f>
        <v>#DIV/0!</v>
      </c>
      <c r="V33" s="297" t="e">
        <f>L33/('Form 2'!$C$28+'Form 2'!$H$28)</f>
        <v>#DIV/0!</v>
      </c>
      <c r="W33" s="6"/>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26.5" customHeight="1" x14ac:dyDescent="0.2">
      <c r="A34" s="298" t="s">
        <v>229</v>
      </c>
      <c r="B34" s="96" t="e">
        <f t="shared" ref="B34:M34" si="4">B8+B21</f>
        <v>#DIV/0!</v>
      </c>
      <c r="C34" s="295" t="e">
        <f t="shared" si="4"/>
        <v>#DIV/0!</v>
      </c>
      <c r="D34" s="97" t="e">
        <f t="shared" si="4"/>
        <v>#DIV/0!</v>
      </c>
      <c r="E34" s="102" t="e">
        <f t="shared" si="4"/>
        <v>#DIV/0!</v>
      </c>
      <c r="F34" s="96" t="e">
        <f t="shared" si="4"/>
        <v>#DIV/0!</v>
      </c>
      <c r="G34" s="295" t="e">
        <f t="shared" si="4"/>
        <v>#DIV/0!</v>
      </c>
      <c r="H34" s="97" t="e">
        <f t="shared" si="4"/>
        <v>#DIV/0!</v>
      </c>
      <c r="I34" s="102" t="e">
        <f t="shared" si="4"/>
        <v>#DIV/0!</v>
      </c>
      <c r="J34" s="96" t="e">
        <f t="shared" si="4"/>
        <v>#DIV/0!</v>
      </c>
      <c r="K34" s="295" t="e">
        <f t="shared" si="4"/>
        <v>#DIV/0!</v>
      </c>
      <c r="L34" s="97" t="e">
        <f t="shared" si="4"/>
        <v>#DIV/0!</v>
      </c>
      <c r="M34" s="322" t="e">
        <f t="shared" si="4"/>
        <v>#DIV/0!</v>
      </c>
      <c r="N34" s="290" t="e">
        <f t="shared" si="0"/>
        <v>#DIV/0!</v>
      </c>
      <c r="O34" s="290" t="e">
        <f t="shared" si="1"/>
        <v>#DIV/0!</v>
      </c>
      <c r="P34" s="299" t="s">
        <v>229</v>
      </c>
      <c r="Q34" s="296" t="e">
        <f>B34/('Form 2'!$C$23+'Form 2'!$H$23)</f>
        <v>#DIV/0!</v>
      </c>
      <c r="R34" s="296" t="e">
        <f>D34/('Form 2'!$C$24+'Form 2'!$H$24)</f>
        <v>#DIV/0!</v>
      </c>
      <c r="S34" s="296" t="e">
        <f>F34/('Form 2'!$C$25+'Form 2'!$H$25)</f>
        <v>#DIV/0!</v>
      </c>
      <c r="T34" s="296" t="e">
        <f>H34/('Form 2'!$C$26+'Form 2'!$H$26)</f>
        <v>#DIV/0!</v>
      </c>
      <c r="U34" s="296" t="e">
        <f>J34/('Form 2'!$C$27+'Form 2'!$H$27)</f>
        <v>#DIV/0!</v>
      </c>
      <c r="V34" s="297" t="e">
        <f>L34/('Form 2'!$C$28+'Form 2'!$H$28)</f>
        <v>#DIV/0!</v>
      </c>
      <c r="W34" s="6"/>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2" customHeight="1" x14ac:dyDescent="0.2">
      <c r="A35" s="88" t="s">
        <v>148</v>
      </c>
      <c r="B35" s="96" t="e">
        <f t="shared" ref="B35:M35" si="5">B9+B22</f>
        <v>#DIV/0!</v>
      </c>
      <c r="C35" s="295" t="e">
        <f t="shared" si="5"/>
        <v>#DIV/0!</v>
      </c>
      <c r="D35" s="97" t="e">
        <f t="shared" si="5"/>
        <v>#DIV/0!</v>
      </c>
      <c r="E35" s="102" t="e">
        <f t="shared" si="5"/>
        <v>#DIV/0!</v>
      </c>
      <c r="F35" s="96" t="e">
        <f t="shared" si="5"/>
        <v>#DIV/0!</v>
      </c>
      <c r="G35" s="295" t="e">
        <f t="shared" si="5"/>
        <v>#DIV/0!</v>
      </c>
      <c r="H35" s="97" t="e">
        <f t="shared" si="5"/>
        <v>#DIV/0!</v>
      </c>
      <c r="I35" s="102" t="e">
        <f t="shared" si="5"/>
        <v>#DIV/0!</v>
      </c>
      <c r="J35" s="96" t="e">
        <f t="shared" si="5"/>
        <v>#DIV/0!</v>
      </c>
      <c r="K35" s="295" t="e">
        <f t="shared" si="5"/>
        <v>#DIV/0!</v>
      </c>
      <c r="L35" s="97" t="e">
        <f t="shared" si="5"/>
        <v>#DIV/0!</v>
      </c>
      <c r="M35" s="322" t="e">
        <f t="shared" si="5"/>
        <v>#DIV/0!</v>
      </c>
      <c r="N35" s="290" t="e">
        <f t="shared" si="0"/>
        <v>#DIV/0!</v>
      </c>
      <c r="O35" s="290" t="e">
        <f t="shared" si="1"/>
        <v>#DIV/0!</v>
      </c>
      <c r="P35" s="292" t="s">
        <v>148</v>
      </c>
      <c r="Q35" s="296" t="e">
        <f>B35/('Form 2'!$C$23+'Form 2'!$H$23)</f>
        <v>#DIV/0!</v>
      </c>
      <c r="R35" s="296" t="e">
        <f>D35/('Form 2'!$C$24+'Form 2'!$H$24)</f>
        <v>#DIV/0!</v>
      </c>
      <c r="S35" s="296" t="e">
        <f>F35/('Form 2'!$C$25+'Form 2'!$H$25)</f>
        <v>#DIV/0!</v>
      </c>
      <c r="T35" s="296" t="e">
        <f>H35/('Form 2'!$C$26+'Form 2'!$H$26)</f>
        <v>#DIV/0!</v>
      </c>
      <c r="U35" s="296" t="e">
        <f>J35/('Form 2'!$C$27+'Form 2'!$H$27)</f>
        <v>#DIV/0!</v>
      </c>
      <c r="V35" s="297" t="e">
        <f>L35/('Form 2'!$C$28+'Form 2'!$H$28)</f>
        <v>#DIV/0!</v>
      </c>
      <c r="W35" s="6"/>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2" customHeight="1" x14ac:dyDescent="0.2">
      <c r="A36" s="88" t="s">
        <v>149</v>
      </c>
      <c r="B36" s="100" t="e">
        <f t="shared" ref="B36:M36" si="6">B23+B10</f>
        <v>#DIV/0!</v>
      </c>
      <c r="C36" s="323" t="e">
        <f t="shared" si="6"/>
        <v>#DIV/0!</v>
      </c>
      <c r="D36" s="98" t="e">
        <f t="shared" si="6"/>
        <v>#DIV/0!</v>
      </c>
      <c r="E36" s="99" t="e">
        <f t="shared" si="6"/>
        <v>#DIV/0!</v>
      </c>
      <c r="F36" s="100" t="e">
        <f t="shared" si="6"/>
        <v>#DIV/0!</v>
      </c>
      <c r="G36" s="323" t="e">
        <f t="shared" si="6"/>
        <v>#DIV/0!</v>
      </c>
      <c r="H36" s="98" t="e">
        <f t="shared" si="6"/>
        <v>#DIV/0!</v>
      </c>
      <c r="I36" s="99" t="e">
        <f t="shared" si="6"/>
        <v>#DIV/0!</v>
      </c>
      <c r="J36" s="100" t="e">
        <f t="shared" si="6"/>
        <v>#DIV/0!</v>
      </c>
      <c r="K36" s="323" t="e">
        <f t="shared" si="6"/>
        <v>#DIV/0!</v>
      </c>
      <c r="L36" s="98" t="e">
        <f t="shared" si="6"/>
        <v>#DIV/0!</v>
      </c>
      <c r="M36" s="324" t="e">
        <f t="shared" si="6"/>
        <v>#DIV/0!</v>
      </c>
      <c r="N36" s="290" t="e">
        <f t="shared" si="0"/>
        <v>#DIV/0!</v>
      </c>
      <c r="O36" s="290" t="e">
        <f t="shared" si="1"/>
        <v>#DIV/0!</v>
      </c>
      <c r="P36" s="292" t="s">
        <v>149</v>
      </c>
      <c r="Q36" s="296" t="e">
        <f>B36/('Form 2'!$C$23+'Form 2'!$H$23)</f>
        <v>#DIV/0!</v>
      </c>
      <c r="R36" s="296" t="e">
        <f>D36/('Form 2'!$C$24+'Form 2'!$H$24)</f>
        <v>#DIV/0!</v>
      </c>
      <c r="S36" s="296" t="e">
        <f>F36/('Form 2'!$C$25+'Form 2'!$H$25)</f>
        <v>#DIV/0!</v>
      </c>
      <c r="T36" s="296" t="e">
        <f>H36/('Form 2'!$C$26+'Form 2'!$H$26)</f>
        <v>#DIV/0!</v>
      </c>
      <c r="U36" s="296" t="e">
        <f>J36/('Form 2'!$C$27+'Form 2'!$H$27)</f>
        <v>#DIV/0!</v>
      </c>
      <c r="V36" s="297" t="e">
        <f>L36/('Form 2'!$C$28+'Form 2'!$H$28)</f>
        <v>#DIV/0!</v>
      </c>
      <c r="W36" s="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2" customHeight="1" x14ac:dyDescent="0.2">
      <c r="A37" s="88" t="s">
        <v>150</v>
      </c>
      <c r="B37" s="96">
        <f>0.0765*('Form 2'!$C$23+'Form 2'!$H$23)</f>
        <v>0</v>
      </c>
      <c r="C37" s="295">
        <f>'Form 2'!$B$23+'Form 2'!$G$23</f>
        <v>0</v>
      </c>
      <c r="D37" s="97">
        <f>0.0765*('Form 2'!$C$24+'Form 2'!$H$24)</f>
        <v>0</v>
      </c>
      <c r="E37" s="102">
        <f>'Form 2'!$B$24+'Form 2'!$G$24</f>
        <v>0</v>
      </c>
      <c r="F37" s="96">
        <f>0.0765*('Form 2'!$C$25+'Form 2'!$H$25)</f>
        <v>0</v>
      </c>
      <c r="G37" s="295">
        <f>'Form 2'!$B$25+'Form 2'!$G$25</f>
        <v>0</v>
      </c>
      <c r="H37" s="97">
        <f>0.0765*('Form 2'!$C$26+'Form 2'!$H$26)</f>
        <v>0</v>
      </c>
      <c r="I37" s="102">
        <f>'Form 2'!$B$26+'Form 2'!$G$26</f>
        <v>0</v>
      </c>
      <c r="J37" s="96">
        <f>0.0765*('Form 2'!$C$27+'Form 2'!$H$27)</f>
        <v>0</v>
      </c>
      <c r="K37" s="295">
        <f>'Form 2'!$B$27+'Form 2'!$G$27</f>
        <v>0</v>
      </c>
      <c r="L37" s="97">
        <f>0.0765*('Form 2'!$C$28+'Form 2'!$H$28)</f>
        <v>0</v>
      </c>
      <c r="M37" s="322">
        <f>'Form 2'!$B$28+'Form 2'!$G$28</f>
        <v>0</v>
      </c>
      <c r="N37" s="290">
        <f t="shared" si="0"/>
        <v>0</v>
      </c>
      <c r="O37" s="290">
        <f t="shared" si="1"/>
        <v>0</v>
      </c>
      <c r="P37" s="292" t="s">
        <v>150</v>
      </c>
      <c r="Q37" s="296" t="e">
        <f>B37/('Form 2'!$C$23+'Form 2'!$H$23)</f>
        <v>#DIV/0!</v>
      </c>
      <c r="R37" s="296" t="e">
        <f>D37/('Form 2'!$C$24+'Form 2'!$H$24)</f>
        <v>#DIV/0!</v>
      </c>
      <c r="S37" s="296" t="e">
        <f>F37/('Form 2'!$C$25+'Form 2'!$H$25)</f>
        <v>#DIV/0!</v>
      </c>
      <c r="T37" s="296" t="e">
        <f>H37/('Form 2'!$C$26+'Form 2'!$H$26)</f>
        <v>#DIV/0!</v>
      </c>
      <c r="U37" s="296" t="e">
        <f>J37/('Form 2'!$C$27+'Form 2'!$H$27)</f>
        <v>#DIV/0!</v>
      </c>
      <c r="V37" s="297" t="e">
        <f>L37/('Form 2'!$C$28+'Form 2'!$H$28)</f>
        <v>#DIV/0!</v>
      </c>
      <c r="W37" s="6"/>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2" customHeight="1" x14ac:dyDescent="0.2">
      <c r="A38" s="88" t="s">
        <v>151</v>
      </c>
      <c r="B38" s="100" t="e">
        <f t="shared" ref="B38:M38" si="7">B25+B12</f>
        <v>#DIV/0!</v>
      </c>
      <c r="C38" s="323" t="e">
        <f t="shared" si="7"/>
        <v>#DIV/0!</v>
      </c>
      <c r="D38" s="98" t="e">
        <f t="shared" si="7"/>
        <v>#DIV/0!</v>
      </c>
      <c r="E38" s="99" t="e">
        <f t="shared" si="7"/>
        <v>#DIV/0!</v>
      </c>
      <c r="F38" s="100" t="e">
        <f t="shared" si="7"/>
        <v>#DIV/0!</v>
      </c>
      <c r="G38" s="323" t="e">
        <f t="shared" si="7"/>
        <v>#DIV/0!</v>
      </c>
      <c r="H38" s="98" t="e">
        <f t="shared" si="7"/>
        <v>#DIV/0!</v>
      </c>
      <c r="I38" s="99" t="e">
        <f t="shared" si="7"/>
        <v>#DIV/0!</v>
      </c>
      <c r="J38" s="100" t="e">
        <f t="shared" si="7"/>
        <v>#DIV/0!</v>
      </c>
      <c r="K38" s="323" t="e">
        <f t="shared" si="7"/>
        <v>#DIV/0!</v>
      </c>
      <c r="L38" s="98" t="e">
        <f t="shared" si="7"/>
        <v>#DIV/0!</v>
      </c>
      <c r="M38" s="324" t="e">
        <f t="shared" si="7"/>
        <v>#DIV/0!</v>
      </c>
      <c r="N38" s="290" t="e">
        <f t="shared" si="0"/>
        <v>#DIV/0!</v>
      </c>
      <c r="O38" s="290" t="e">
        <f t="shared" si="1"/>
        <v>#DIV/0!</v>
      </c>
      <c r="P38" s="292" t="s">
        <v>151</v>
      </c>
      <c r="Q38" s="296" t="e">
        <f>B38/('Form 2'!$C$23+'Form 2'!$H$23)</f>
        <v>#DIV/0!</v>
      </c>
      <c r="R38" s="296" t="e">
        <f>D38/('Form 2'!$C$24+'Form 2'!$H$24)</f>
        <v>#DIV/0!</v>
      </c>
      <c r="S38" s="296" t="e">
        <f>F38/('Form 2'!$C$25+'Form 2'!$H$25)</f>
        <v>#DIV/0!</v>
      </c>
      <c r="T38" s="296" t="e">
        <f>H38/('Form 2'!$C$26+'Form 2'!$H$26)</f>
        <v>#DIV/0!</v>
      </c>
      <c r="U38" s="296" t="e">
        <f>J38/('Form 2'!$C$27+'Form 2'!$H$27)</f>
        <v>#DIV/0!</v>
      </c>
      <c r="V38" s="297" t="e">
        <f>L38/('Form 2'!$C$28+'Form 2'!$H$28)</f>
        <v>#DIV/0!</v>
      </c>
      <c r="W38" s="6"/>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2" customHeight="1" x14ac:dyDescent="0.2">
      <c r="A39" s="88" t="s">
        <v>152</v>
      </c>
      <c r="B39" s="96">
        <f>B13+(B26*'Form 1'!K31)</f>
        <v>0</v>
      </c>
      <c r="C39" s="295">
        <f>'Form 2'!$B$23+'Form 2'!$G$23</f>
        <v>0</v>
      </c>
      <c r="D39" s="97">
        <f>D13+(D26*'Form 1'!K31)</f>
        <v>0</v>
      </c>
      <c r="E39" s="102">
        <f>'Form 2'!$B$24+'Form 2'!$G$24</f>
        <v>0</v>
      </c>
      <c r="F39" s="96">
        <f>F13+(F26*'Form 1'!K31)</f>
        <v>0</v>
      </c>
      <c r="G39" s="295">
        <f>'Form 2'!$B$25+'Form 2'!$G$25</f>
        <v>0</v>
      </c>
      <c r="H39" s="97">
        <f>H13+(H26*'Form 1'!K31)</f>
        <v>0</v>
      </c>
      <c r="I39" s="102">
        <f>'Form 2'!$B$26+'Form 2'!$G$26</f>
        <v>0</v>
      </c>
      <c r="J39" s="96">
        <f>J13+(J26*'Form 1'!K31)</f>
        <v>0</v>
      </c>
      <c r="K39" s="295">
        <f>'Form 2'!$B$27+'Form 2'!$G$27</f>
        <v>0</v>
      </c>
      <c r="L39" s="97">
        <f>L13+(L26*'Form 1'!K31)</f>
        <v>0</v>
      </c>
      <c r="M39" s="322">
        <f>'Form 2'!$B$28+'Form 2'!$G$28</f>
        <v>0</v>
      </c>
      <c r="N39" s="290">
        <f t="shared" si="0"/>
        <v>0</v>
      </c>
      <c r="O39" s="290">
        <f t="shared" si="1"/>
        <v>0</v>
      </c>
      <c r="P39" s="292" t="s">
        <v>152</v>
      </c>
      <c r="Q39" s="296" t="e">
        <f>B39/('Form 2'!$C$23+'Form 2'!$H$23)</f>
        <v>#DIV/0!</v>
      </c>
      <c r="R39" s="296" t="e">
        <f>D39/('Form 2'!$C$24+'Form 2'!$H$24)</f>
        <v>#DIV/0!</v>
      </c>
      <c r="S39" s="296" t="e">
        <f>F39/('Form 2'!$C$25+'Form 2'!$H$25)</f>
        <v>#DIV/0!</v>
      </c>
      <c r="T39" s="296" t="e">
        <f>H39/('Form 2'!$C$26+'Form 2'!$H$26)</f>
        <v>#DIV/0!</v>
      </c>
      <c r="U39" s="296" t="e">
        <f>J39/('Form 2'!$C$27+'Form 2'!$H$27)</f>
        <v>#DIV/0!</v>
      </c>
      <c r="V39" s="297" t="e">
        <f>L39/('Form 2'!$C$28+'Form 2'!$H$28)</f>
        <v>#DIV/0!</v>
      </c>
      <c r="W39" s="6"/>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2" customHeight="1" x14ac:dyDescent="0.2">
      <c r="A40" s="88" t="s">
        <v>153</v>
      </c>
      <c r="B40" s="96">
        <f>B14+(B27*'Form 1'!K31)</f>
        <v>0</v>
      </c>
      <c r="C40" s="295">
        <f>'Form 2'!$B$23+'Form 2'!$G$23</f>
        <v>0</v>
      </c>
      <c r="D40" s="97">
        <f>D14+(D27*'Form 1'!K31)</f>
        <v>0</v>
      </c>
      <c r="E40" s="102">
        <f>'Form 2'!$B$24+'Form 2'!$G$24</f>
        <v>0</v>
      </c>
      <c r="F40" s="96">
        <f>F14+(F27*'Form 1'!K31)</f>
        <v>0</v>
      </c>
      <c r="G40" s="295">
        <f>'Form 2'!$B$25+'Form 2'!$G$25</f>
        <v>0</v>
      </c>
      <c r="H40" s="97">
        <f>H14+(H27*'Form 1'!K31)</f>
        <v>0</v>
      </c>
      <c r="I40" s="102">
        <f>'Form 2'!$B$26+'Form 2'!$G$26</f>
        <v>0</v>
      </c>
      <c r="J40" s="96">
        <f>J14+(J27*'Form 1'!K31)</f>
        <v>0</v>
      </c>
      <c r="K40" s="295">
        <f>'Form 2'!$B$27+'Form 2'!$G$27</f>
        <v>0</v>
      </c>
      <c r="L40" s="97">
        <f>L14+(L27*'Form 1'!K31)</f>
        <v>0</v>
      </c>
      <c r="M40" s="322">
        <f>'Form 2'!$B$28+'Form 2'!$G$28</f>
        <v>0</v>
      </c>
      <c r="N40" s="290">
        <f t="shared" si="0"/>
        <v>0</v>
      </c>
      <c r="O40" s="290">
        <f t="shared" si="1"/>
        <v>0</v>
      </c>
      <c r="P40" s="292" t="s">
        <v>153</v>
      </c>
      <c r="Q40" s="296" t="e">
        <f>B40/('Form 2'!$C$23+'Form 2'!$H$23)</f>
        <v>#DIV/0!</v>
      </c>
      <c r="R40" s="296" t="e">
        <f>D40/('Form 2'!$C$24+'Form 2'!$H$24)</f>
        <v>#DIV/0!</v>
      </c>
      <c r="S40" s="296" t="e">
        <f>F40/('Form 2'!$C$25+'Form 2'!$H$25)</f>
        <v>#DIV/0!</v>
      </c>
      <c r="T40" s="296" t="e">
        <f>H40/('Form 2'!$C$26+'Form 2'!$H$26)</f>
        <v>#DIV/0!</v>
      </c>
      <c r="U40" s="296" t="e">
        <f>J40/('Form 2'!$C$27+'Form 2'!$H$27)</f>
        <v>#DIV/0!</v>
      </c>
      <c r="V40" s="297" t="e">
        <f>L40/('Form 2'!$C$28+'Form 2'!$H$28)</f>
        <v>#DIV/0!</v>
      </c>
      <c r="W40" s="6"/>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2" customHeight="1" x14ac:dyDescent="0.2">
      <c r="A41" s="215" t="s">
        <v>154</v>
      </c>
      <c r="B41" s="96" t="e">
        <f>B15+B28</f>
        <v>#DIV/0!</v>
      </c>
      <c r="C41" s="295" t="e">
        <f>C28+C15</f>
        <v>#DIV/0!</v>
      </c>
      <c r="D41" s="96" t="e">
        <f>D15+D28</f>
        <v>#DIV/0!</v>
      </c>
      <c r="E41" s="295" t="e">
        <f>E28+E15</f>
        <v>#DIV/0!</v>
      </c>
      <c r="F41" s="96" t="e">
        <f>F15+F28</f>
        <v>#DIV/0!</v>
      </c>
      <c r="G41" s="295" t="e">
        <f>G28+G15</f>
        <v>#DIV/0!</v>
      </c>
      <c r="H41" s="96" t="e">
        <f>H15+H28</f>
        <v>#DIV/0!</v>
      </c>
      <c r="I41" s="295" t="e">
        <f>I28+I15</f>
        <v>#DIV/0!</v>
      </c>
      <c r="J41" s="96" t="e">
        <f>J15+J28</f>
        <v>#DIV/0!</v>
      </c>
      <c r="K41" s="295" t="e">
        <f>K28+K15</f>
        <v>#DIV/0!</v>
      </c>
      <c r="L41" s="96" t="e">
        <f>L15+L28</f>
        <v>#DIV/0!</v>
      </c>
      <c r="M41" s="325" t="e">
        <f>M28+M15</f>
        <v>#DIV/0!</v>
      </c>
      <c r="N41" s="290" t="e">
        <f t="shared" si="0"/>
        <v>#DIV/0!</v>
      </c>
      <c r="O41" s="290" t="e">
        <f t="shared" si="1"/>
        <v>#DIV/0!</v>
      </c>
      <c r="P41" s="292" t="s">
        <v>154</v>
      </c>
      <c r="Q41" s="296" t="e">
        <f>B41/('Form 2'!$C$23+'Form 2'!$H$23)</f>
        <v>#DIV/0!</v>
      </c>
      <c r="R41" s="296" t="e">
        <f>D41/('Form 2'!$C$24+'Form 2'!$H$24)</f>
        <v>#DIV/0!</v>
      </c>
      <c r="S41" s="296" t="e">
        <f>F41/('Form 2'!$C$25+'Form 2'!$H$25)</f>
        <v>#DIV/0!</v>
      </c>
      <c r="T41" s="296" t="e">
        <f>H41/('Form 2'!$C$26+'Form 2'!$H$26)</f>
        <v>#DIV/0!</v>
      </c>
      <c r="U41" s="296" t="e">
        <f>J41/('Form 2'!$C$27+'Form 2'!$H$27)</f>
        <v>#DIV/0!</v>
      </c>
      <c r="V41" s="297" t="e">
        <f>L41/('Form 2'!$C$28+'Form 2'!$H$28)</f>
        <v>#DIV/0!</v>
      </c>
      <c r="W41" s="6"/>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4" customHeight="1" x14ac:dyDescent="0.2">
      <c r="A42" s="75" t="s">
        <v>155</v>
      </c>
      <c r="B42" s="89" t="e">
        <f>SUM(B31:B41)</f>
        <v>#DIV/0!</v>
      </c>
      <c r="C42" s="314" t="e">
        <f>MAX(C31:C41)</f>
        <v>#DIV/0!</v>
      </c>
      <c r="D42" s="90" t="e">
        <f>SUM(D31:D41)</f>
        <v>#DIV/0!</v>
      </c>
      <c r="E42" s="314" t="e">
        <f>MAX(E31:E41)</f>
        <v>#DIV/0!</v>
      </c>
      <c r="F42" s="89" t="e">
        <f>SUM(F31:F41)</f>
        <v>#DIV/0!</v>
      </c>
      <c r="G42" s="314" t="e">
        <f>MAX(G31:G41)</f>
        <v>#DIV/0!</v>
      </c>
      <c r="H42" s="90" t="e">
        <f>SUM(H31:H41)</f>
        <v>#DIV/0!</v>
      </c>
      <c r="I42" s="314" t="e">
        <f>MAX(I31:I41)</f>
        <v>#DIV/0!</v>
      </c>
      <c r="J42" s="89" t="e">
        <f>SUM(J31:J41)</f>
        <v>#DIV/0!</v>
      </c>
      <c r="K42" s="314" t="e">
        <f>MAX(K31:K41)</f>
        <v>#DIV/0!</v>
      </c>
      <c r="L42" s="90" t="e">
        <f>SUM(L31:L41)</f>
        <v>#DIV/0!</v>
      </c>
      <c r="M42" s="326" t="e">
        <f>MAX(M31:M41)</f>
        <v>#DIV/0!</v>
      </c>
      <c r="N42" s="290" t="e">
        <f t="shared" si="0"/>
        <v>#DIV/0!</v>
      </c>
      <c r="O42" s="290" t="e">
        <f t="shared" si="1"/>
        <v>#DIV/0!</v>
      </c>
      <c r="P42" s="303" t="s">
        <v>155</v>
      </c>
      <c r="Q42" s="304" t="e">
        <f>B42/('Form 2'!$C$23+'Form 2'!$H$23)</f>
        <v>#DIV/0!</v>
      </c>
      <c r="R42" s="304" t="e">
        <f>D42/('Form 2'!$C$24+'Form 2'!$H$24)</f>
        <v>#DIV/0!</v>
      </c>
      <c r="S42" s="304" t="e">
        <f>F42/('Form 2'!$C$25+'Form 2'!$H$25)</f>
        <v>#DIV/0!</v>
      </c>
      <c r="T42" s="304" t="e">
        <f>H42/('Form 2'!$C$26+'Form 2'!$H$26)</f>
        <v>#DIV/0!</v>
      </c>
      <c r="U42" s="304" t="e">
        <f>J42/('Form 2'!$C$27+'Form 2'!$H$27)</f>
        <v>#DIV/0!</v>
      </c>
      <c r="V42" s="305" t="e">
        <f>L42/('Form 2'!$C$28+'Form 2'!$H$28)</f>
        <v>#DIV/0!</v>
      </c>
      <c r="W42" s="6"/>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s="231" customFormat="1" ht="16.5" customHeight="1" x14ac:dyDescent="0.15">
      <c r="A43" s="226" t="s">
        <v>163</v>
      </c>
      <c r="B43" s="327"/>
      <c r="C43" s="327"/>
      <c r="D43" s="327"/>
      <c r="E43" s="327"/>
      <c r="F43" s="327"/>
      <c r="G43" s="327"/>
      <c r="H43" s="327"/>
      <c r="I43" s="327"/>
      <c r="J43" s="327"/>
      <c r="K43" s="327"/>
      <c r="L43" s="327"/>
      <c r="M43" s="327"/>
      <c r="N43" s="226"/>
      <c r="O43" s="328"/>
      <c r="P43" s="226"/>
      <c r="Q43" s="226"/>
      <c r="R43" s="226"/>
      <c r="S43" s="226"/>
      <c r="T43" s="226"/>
      <c r="U43" s="226"/>
      <c r="V43" s="230"/>
      <c r="W43" s="230"/>
    </row>
    <row r="44" spans="1:1024" s="231" customFormat="1" ht="11" customHeight="1" x14ac:dyDescent="0.15">
      <c r="A44" s="226" t="s">
        <v>231</v>
      </c>
      <c r="B44" s="327"/>
      <c r="C44" s="327"/>
      <c r="D44" s="327"/>
      <c r="E44" s="327"/>
      <c r="F44" s="327"/>
      <c r="G44" s="327"/>
      <c r="H44" s="327"/>
      <c r="I44" s="327"/>
      <c r="J44" s="327"/>
      <c r="K44" s="327"/>
      <c r="L44" s="327"/>
      <c r="M44" s="327"/>
      <c r="N44" s="226"/>
      <c r="O44" s="328"/>
      <c r="P44" s="226"/>
      <c r="Q44" s="226"/>
      <c r="R44" s="226"/>
      <c r="S44" s="226"/>
      <c r="T44" s="226"/>
      <c r="U44" s="226"/>
      <c r="V44" s="230"/>
      <c r="W44" s="230"/>
    </row>
    <row r="45" spans="1:1024" s="231" customFormat="1" ht="11" customHeight="1" x14ac:dyDescent="0.15">
      <c r="A45" s="226" t="s">
        <v>232</v>
      </c>
      <c r="B45" s="327"/>
      <c r="C45" s="327"/>
      <c r="D45" s="327"/>
      <c r="E45" s="327"/>
      <c r="F45" s="327"/>
      <c r="G45" s="327"/>
      <c r="H45" s="327"/>
      <c r="I45" s="327"/>
      <c r="J45" s="327"/>
      <c r="K45" s="327"/>
      <c r="L45" s="327"/>
      <c r="M45" s="327"/>
      <c r="N45" s="226"/>
      <c r="O45" s="328"/>
      <c r="P45" s="226"/>
      <c r="Q45" s="226"/>
      <c r="R45" s="226"/>
      <c r="S45" s="226"/>
      <c r="T45" s="226"/>
      <c r="U45" s="226"/>
      <c r="V45" s="230"/>
      <c r="W45" s="230"/>
    </row>
    <row r="46" spans="1:1024" ht="12" customHeight="1" x14ac:dyDescent="0.2">
      <c r="A46" s="6"/>
      <c r="B46" s="6"/>
      <c r="C46" s="6"/>
      <c r="D46" s="6"/>
      <c r="E46" s="6"/>
      <c r="F46" s="6"/>
      <c r="G46" s="6"/>
      <c r="H46" s="6"/>
      <c r="I46" s="6"/>
      <c r="J46" s="6"/>
      <c r="K46" s="6"/>
      <c r="L46" s="6"/>
      <c r="M46" s="6"/>
      <c r="N46" s="6"/>
      <c r="O46" s="279"/>
      <c r="P46" s="6"/>
      <c r="Q46" s="6"/>
      <c r="R46" s="6"/>
      <c r="S46" s="6"/>
      <c r="T46" s="6"/>
      <c r="U46" s="6"/>
      <c r="V46" s="6"/>
      <c r="W46" s="6"/>
    </row>
  </sheetData>
  <sheetProtection algorithmName="SHA-512" hashValue="YCkkWmQ8vR+tB1NZienc1YrHftER8I+HIGSLy4c61SJJbEH3zsE+r5Sjaj+Iy/8j5icoBUpmU7FcwOqYvvHNPQ==" saltValue="CDfmnN1PqzDSB9JSQ5jr9Q==" spinCount="100000" sheet="1" objects="1" scenarios="1" formatCells="0" formatColumns="0" formatRows="0" insertColumns="0" insertRows="0" insertHyperlinks="0" deleteColumns="0" deleteRows="0" sort="0" autoFilter="0" pivotTables="0"/>
  <mergeCells count="7">
    <mergeCell ref="A1:L1"/>
    <mergeCell ref="B2:C2"/>
    <mergeCell ref="D2:E2"/>
    <mergeCell ref="F2:G2"/>
    <mergeCell ref="H2:I2"/>
    <mergeCell ref="J2:K2"/>
    <mergeCell ref="L2:M2"/>
  </mergeCells>
  <printOptions horizontalCentered="1" verticalCentered="1"/>
  <pageMargins left="0.5" right="0.5" top="0.5" bottom="0.5" header="0.4" footer="0.51180555555600005"/>
  <pageSetup orientation="landscape"/>
  <headerFooter>
    <oddHeader>&amp;C&amp;A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249977111117893"/>
    <pageSetUpPr fitToPage="1"/>
  </sheetPr>
  <dimension ref="A1:AMK36"/>
  <sheetViews>
    <sheetView workbookViewId="0">
      <selection activeCell="B5" sqref="B5"/>
    </sheetView>
  </sheetViews>
  <sheetFormatPr baseColWidth="10" defaultColWidth="8.83203125" defaultRowHeight="15" x14ac:dyDescent="0.2"/>
  <cols>
    <col min="1" max="1" width="15" style="2" customWidth="1"/>
    <col min="2" max="2" width="26.33203125" style="2" customWidth="1"/>
    <col min="3" max="4" width="21.33203125" style="2" customWidth="1"/>
    <col min="5" max="5" width="17.5" style="2" customWidth="1"/>
    <col min="6" max="256" width="8.83203125" style="2" customWidth="1"/>
    <col min="257" max="257" width="12.1640625" style="2" customWidth="1"/>
    <col min="258" max="258" width="26.33203125" style="2" customWidth="1"/>
    <col min="259" max="260" width="21.33203125" style="2" customWidth="1"/>
    <col min="261" max="261" width="17.5" style="2" customWidth="1"/>
    <col min="262" max="512" width="8.83203125" style="2" customWidth="1"/>
    <col min="513" max="513" width="12.1640625" style="2" customWidth="1"/>
    <col min="514" max="514" width="26.33203125" style="2" customWidth="1"/>
    <col min="515" max="516" width="21.33203125" style="2" customWidth="1"/>
    <col min="517" max="517" width="17.5" style="2" customWidth="1"/>
    <col min="518" max="768" width="8.83203125" style="2" customWidth="1"/>
    <col min="769" max="769" width="12.1640625" style="2" customWidth="1"/>
    <col min="770" max="770" width="26.33203125" style="2" customWidth="1"/>
    <col min="771" max="772" width="21.33203125" style="2" customWidth="1"/>
    <col min="773" max="773" width="17.5" style="2" customWidth="1"/>
    <col min="774" max="1025" width="8.83203125" style="2" customWidth="1"/>
  </cols>
  <sheetData>
    <row r="1" spans="1:1024" ht="69.75" customHeight="1" x14ac:dyDescent="0.2">
      <c r="A1" s="329"/>
      <c r="B1" s="444" t="s">
        <v>316</v>
      </c>
      <c r="C1" s="439"/>
      <c r="D1" s="439"/>
      <c r="E1" s="330" t="s">
        <v>1</v>
      </c>
      <c r="F1" s="6"/>
      <c r="G1" s="6"/>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9.75" customHeight="1" x14ac:dyDescent="0.2">
      <c r="A2" s="82" t="s">
        <v>233</v>
      </c>
      <c r="B2" s="285"/>
      <c r="C2" s="285"/>
      <c r="D2" s="285"/>
      <c r="E2" s="286"/>
      <c r="F2" s="6"/>
      <c r="G2" s="6"/>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7" customFormat="1" ht="12" customHeight="1" x14ac:dyDescent="0.15">
      <c r="A3" s="236" t="s">
        <v>84</v>
      </c>
      <c r="B3" s="237" t="s">
        <v>185</v>
      </c>
      <c r="C3" s="428" t="s">
        <v>186</v>
      </c>
      <c r="D3" s="428"/>
      <c r="E3" s="236" t="s">
        <v>187</v>
      </c>
      <c r="F3" s="6"/>
      <c r="G3" s="6"/>
    </row>
    <row r="4" spans="1:1024" ht="13.75" customHeight="1" x14ac:dyDescent="0.2">
      <c r="A4" s="331" t="s">
        <v>307</v>
      </c>
      <c r="B4" s="235" t="s">
        <v>1</v>
      </c>
      <c r="C4" s="240" t="s">
        <v>318</v>
      </c>
      <c r="D4" s="240" t="s">
        <v>317</v>
      </c>
      <c r="E4" s="238" t="s">
        <v>1</v>
      </c>
      <c r="F4" s="6"/>
      <c r="G4" s="6"/>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4" customHeight="1" x14ac:dyDescent="0.2">
      <c r="A5" s="83" t="s">
        <v>91</v>
      </c>
      <c r="B5" s="332"/>
      <c r="C5" s="333" t="str">
        <f>IF(('Form 2'!B7+'Form 2'!G7)=0,"",('Form 2'!C7+'Form 2'!H7)*(B5/('Form 2'!B7+'Form 2'!G7)))</f>
        <v/>
      </c>
      <c r="D5" s="98" t="e">
        <f t="shared" ref="D5:D10" si="0">C5/(1+E5)</f>
        <v>#VALUE!</v>
      </c>
      <c r="E5" s="334">
        <v>0</v>
      </c>
      <c r="F5" s="6"/>
      <c r="G5" s="6"/>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4" customHeight="1" x14ac:dyDescent="0.2">
      <c r="A6" s="88" t="s">
        <v>92</v>
      </c>
      <c r="B6" s="335"/>
      <c r="C6" s="336" t="str">
        <f>IF(('Form 2'!B8+'Form 2'!G8)=0,"",('Form 2'!C8+'Form 2'!H8)*(B6/('Form 2'!B8+'Form 2'!G8)))</f>
        <v/>
      </c>
      <c r="D6" s="97" t="e">
        <f t="shared" si="0"/>
        <v>#VALUE!</v>
      </c>
      <c r="E6" s="337">
        <v>0</v>
      </c>
      <c r="F6" s="6"/>
      <c r="G6" s="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4" customHeight="1" x14ac:dyDescent="0.2">
      <c r="A7" s="88" t="s">
        <v>93</v>
      </c>
      <c r="B7" s="332"/>
      <c r="C7" s="336" t="str">
        <f>IF(('Form 2'!B9+'Form 2'!G9)=0,"",('Form 2'!C9+'Form 2'!H9)*(B7/('Form 2'!B9+'Form 2'!G9)))</f>
        <v/>
      </c>
      <c r="D7" s="98" t="e">
        <f t="shared" si="0"/>
        <v>#VALUE!</v>
      </c>
      <c r="E7" s="334">
        <v>0</v>
      </c>
      <c r="F7" s="6"/>
      <c r="G7" s="6"/>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4" customHeight="1" x14ac:dyDescent="0.2">
      <c r="A8" s="88" t="s">
        <v>94</v>
      </c>
      <c r="B8" s="335"/>
      <c r="C8" s="336" t="str">
        <f>IF(('Form 2'!B10+'Form 2'!G10)=0,"",('Form 2'!C10+'Form 2'!H10)*(B8/('Form 2'!B10+'Form 2'!G10)))</f>
        <v/>
      </c>
      <c r="D8" s="97" t="e">
        <f t="shared" si="0"/>
        <v>#VALUE!</v>
      </c>
      <c r="E8" s="337">
        <v>0</v>
      </c>
      <c r="F8" s="6"/>
      <c r="G8" s="6"/>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4" customHeight="1" x14ac:dyDescent="0.2">
      <c r="A9" s="88" t="s">
        <v>95</v>
      </c>
      <c r="B9" s="332"/>
      <c r="C9" s="336" t="str">
        <f>IF(('Form 2'!B11+'Form 2'!G11)=0,"",('Form 2'!C11+'Form 2'!H11)*(B9/('Form 2'!B11+'Form 2'!G11)))</f>
        <v/>
      </c>
      <c r="D9" s="98" t="e">
        <f t="shared" si="0"/>
        <v>#VALUE!</v>
      </c>
      <c r="E9" s="334">
        <v>0</v>
      </c>
      <c r="F9" s="6"/>
      <c r="G9" s="6"/>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4" customHeight="1" x14ac:dyDescent="0.2">
      <c r="A10" s="88" t="s">
        <v>96</v>
      </c>
      <c r="B10" s="335"/>
      <c r="C10" s="336" t="str">
        <f>IF(('Form 2'!B12+'Form 2'!G12)=0,"",('Form 2'!C12+'Form 2'!H12)*(B10/('Form 2'!B12+'Form 2'!G12)))</f>
        <v/>
      </c>
      <c r="D10" s="97" t="e">
        <f t="shared" si="0"/>
        <v>#VALUE!</v>
      </c>
      <c r="E10" s="337">
        <v>0</v>
      </c>
      <c r="F10" s="6"/>
      <c r="G10" s="6"/>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3" customHeight="1" x14ac:dyDescent="0.2">
      <c r="A11" s="75" t="s">
        <v>97</v>
      </c>
      <c r="B11" s="338">
        <f>SUM(B5:B10)</f>
        <v>0</v>
      </c>
      <c r="C11" s="103">
        <f>IF(('Form 2'!B13+'Form 2'!G13)=0,0,('Form 2'!C13+'Form 2'!H13)*(B11/('Form 2'!B13+'Form 2'!G13)))</f>
        <v>0</v>
      </c>
      <c r="D11" s="90" t="e">
        <f>SUM(D5:D10)</f>
        <v>#VALUE!</v>
      </c>
      <c r="E11" s="339" t="e">
        <f>(C11-D11)/D11</f>
        <v>#VALUE!</v>
      </c>
      <c r="F11" s="6"/>
      <c r="G11" s="6"/>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3" customHeight="1" x14ac:dyDescent="0.2">
      <c r="A12" s="92" t="s">
        <v>234</v>
      </c>
      <c r="B12" s="316"/>
      <c r="C12" s="316"/>
      <c r="D12" s="316"/>
      <c r="E12" s="316"/>
      <c r="F12" s="6"/>
      <c r="G12" s="6"/>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s="7" customFormat="1" ht="12" customHeight="1" x14ac:dyDescent="0.15">
      <c r="A13" s="236" t="s">
        <v>84</v>
      </c>
      <c r="B13" s="237" t="s">
        <v>185</v>
      </c>
      <c r="C13" s="428" t="s">
        <v>186</v>
      </c>
      <c r="D13" s="428"/>
      <c r="E13" s="236" t="s">
        <v>187</v>
      </c>
      <c r="F13" s="6"/>
      <c r="G13" s="6"/>
    </row>
    <row r="14" spans="1:1024" ht="13.75" customHeight="1" x14ac:dyDescent="0.2">
      <c r="A14" s="331" t="s">
        <v>307</v>
      </c>
      <c r="B14" s="235" t="s">
        <v>1</v>
      </c>
      <c r="C14" s="240" t="s">
        <v>318</v>
      </c>
      <c r="D14" s="240" t="s">
        <v>317</v>
      </c>
      <c r="E14" s="238" t="s">
        <v>1</v>
      </c>
      <c r="F14" s="6"/>
      <c r="G14" s="6"/>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4" customHeight="1" x14ac:dyDescent="0.2">
      <c r="A15" s="83" t="s">
        <v>91</v>
      </c>
      <c r="B15" s="332"/>
      <c r="C15" s="333" t="str">
        <f>IF(('Form 2'!B15+'Form 2'!G15)=0,"",('Form 2'!C15+'Form 2'!H15)*(B15/('Form 2'!B15+'Form 2'!G15)))</f>
        <v/>
      </c>
      <c r="D15" s="98" t="e">
        <f t="shared" ref="D15:D20" si="1">C15/(1+E15)</f>
        <v>#VALUE!</v>
      </c>
      <c r="E15" s="334">
        <v>0</v>
      </c>
      <c r="F15" s="6"/>
      <c r="G15" s="6"/>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4" customHeight="1" x14ac:dyDescent="0.2">
      <c r="A16" s="88" t="s">
        <v>92</v>
      </c>
      <c r="B16" s="335"/>
      <c r="C16" s="336" t="str">
        <f>IF(('Form 2'!B16+'Form 2'!G16)=0,"",('Form 2'!C16+'Form 2'!H16)*(B16/('Form 2'!B16+'Form 2'!G16)))</f>
        <v/>
      </c>
      <c r="D16" s="97" t="e">
        <f t="shared" si="1"/>
        <v>#VALUE!</v>
      </c>
      <c r="E16" s="337">
        <v>0</v>
      </c>
      <c r="F16" s="6"/>
      <c r="G16" s="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4" customHeight="1" x14ac:dyDescent="0.2">
      <c r="A17" s="88" t="s">
        <v>93</v>
      </c>
      <c r="B17" s="332"/>
      <c r="C17" s="336" t="str">
        <f>IF(('Form 2'!B17+'Form 2'!G17)=0,"",('Form 2'!C17+'Form 2'!H17)*(B17/('Form 2'!B17+'Form 2'!G17)))</f>
        <v/>
      </c>
      <c r="D17" s="98" t="e">
        <f t="shared" si="1"/>
        <v>#VALUE!</v>
      </c>
      <c r="E17" s="334">
        <v>0</v>
      </c>
      <c r="F17" s="6"/>
      <c r="G17" s="6"/>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4" customHeight="1" x14ac:dyDescent="0.2">
      <c r="A18" s="88" t="s">
        <v>94</v>
      </c>
      <c r="B18" s="335"/>
      <c r="C18" s="336" t="str">
        <f>IF(('Form 2'!B18+'Form 2'!G18)=0,"",('Form 2'!C18+'Form 2'!H18)*(B18/('Form 2'!B18+'Form 2'!G18)))</f>
        <v/>
      </c>
      <c r="D18" s="97" t="e">
        <f t="shared" si="1"/>
        <v>#VALUE!</v>
      </c>
      <c r="E18" s="337">
        <v>0</v>
      </c>
      <c r="F18" s="6"/>
      <c r="G18" s="6"/>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4" customHeight="1" x14ac:dyDescent="0.2">
      <c r="A19" s="88" t="s">
        <v>95</v>
      </c>
      <c r="B19" s="332"/>
      <c r="C19" s="336" t="str">
        <f>IF(('Form 2'!B19+'Form 2'!G19)=0,"",('Form 2'!C19+'Form 2'!H19)*(B19/('Form 2'!B19+'Form 2'!G19)))</f>
        <v/>
      </c>
      <c r="D19" s="98" t="e">
        <f t="shared" si="1"/>
        <v>#VALUE!</v>
      </c>
      <c r="E19" s="334">
        <v>0</v>
      </c>
      <c r="F19" s="6"/>
      <c r="G19" s="6"/>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4" customHeight="1" x14ac:dyDescent="0.2">
      <c r="A20" s="88" t="s">
        <v>96</v>
      </c>
      <c r="B20" s="335"/>
      <c r="C20" s="336" t="str">
        <f>IF(('Form 2'!B20+'Form 2'!G20)=0,"",('Form 2'!C20+'Form 2'!H20)*(B20/('Form 2'!B20+'Form 2'!G20)))</f>
        <v/>
      </c>
      <c r="D20" s="97" t="e">
        <f t="shared" si="1"/>
        <v>#VALUE!</v>
      </c>
      <c r="E20" s="337">
        <v>0</v>
      </c>
      <c r="F20" s="6"/>
      <c r="G20" s="6"/>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3" customHeight="1" x14ac:dyDescent="0.2">
      <c r="A21" s="75" t="s">
        <v>97</v>
      </c>
      <c r="B21" s="338">
        <f>SUM(B15:B20)</f>
        <v>0</v>
      </c>
      <c r="C21" s="103">
        <f>IF(('Form 2'!B21+'Form 2'!G21)=0,0,('Form 2'!C21+'Form 2'!H21)*(B21/('Form 2'!B21+'Form 2'!G21)))</f>
        <v>0</v>
      </c>
      <c r="D21" s="90" t="e">
        <f>SUM(D15:D20)</f>
        <v>#VALUE!</v>
      </c>
      <c r="E21" s="339" t="e">
        <f>(C21-D21)/D21</f>
        <v>#VALUE!</v>
      </c>
      <c r="F21" s="6"/>
      <c r="G21" s="6"/>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3" customHeight="1" x14ac:dyDescent="0.2">
      <c r="A22" s="174" t="s">
        <v>235</v>
      </c>
      <c r="B22" s="307"/>
      <c r="C22" s="307"/>
      <c r="D22" s="307"/>
      <c r="E22" s="307"/>
      <c r="F22" s="6"/>
      <c r="G22" s="6"/>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s="7" customFormat="1" ht="12" customHeight="1" x14ac:dyDescent="0.15">
      <c r="A23" s="236" t="s">
        <v>84</v>
      </c>
      <c r="B23" s="237" t="s">
        <v>185</v>
      </c>
      <c r="C23" s="428" t="s">
        <v>186</v>
      </c>
      <c r="D23" s="428"/>
      <c r="E23" s="236" t="s">
        <v>187</v>
      </c>
      <c r="F23" s="6"/>
      <c r="G23" s="6"/>
    </row>
    <row r="24" spans="1:1024" ht="13.75" customHeight="1" x14ac:dyDescent="0.2">
      <c r="A24" s="331" t="s">
        <v>307</v>
      </c>
      <c r="B24" s="235" t="s">
        <v>1</v>
      </c>
      <c r="C24" s="240" t="s">
        <v>318</v>
      </c>
      <c r="D24" s="240" t="s">
        <v>317</v>
      </c>
      <c r="E24" s="238" t="s">
        <v>1</v>
      </c>
      <c r="F24" s="6"/>
      <c r="G24" s="6"/>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4" customHeight="1" x14ac:dyDescent="0.2">
      <c r="A25" s="83" t="s">
        <v>91</v>
      </c>
      <c r="B25" s="340">
        <f t="shared" ref="B25:B30" si="2">B5+B15</f>
        <v>0</v>
      </c>
      <c r="C25" s="101" t="e">
        <f>C5+(C15*'Form 1'!$K$31)</f>
        <v>#VALUE!</v>
      </c>
      <c r="D25" s="101" t="e">
        <f>D5+(D15*'Form 1'!$K$31)</f>
        <v>#VALUE!</v>
      </c>
      <c r="E25" s="341" t="e">
        <f t="shared" ref="E25:E31" si="3">(C25-D25)/D25</f>
        <v>#VALUE!</v>
      </c>
      <c r="F25" s="6"/>
      <c r="G25" s="6"/>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4" customHeight="1" x14ac:dyDescent="0.2">
      <c r="A26" s="88" t="s">
        <v>92</v>
      </c>
      <c r="B26" s="342">
        <f t="shared" si="2"/>
        <v>0</v>
      </c>
      <c r="C26" s="97" t="e">
        <f>C6+(C16*'Form 1'!$K$31)</f>
        <v>#VALUE!</v>
      </c>
      <c r="D26" s="97" t="e">
        <f>D6+(D16*'Form 1'!$K$31)</f>
        <v>#VALUE!</v>
      </c>
      <c r="E26" s="343" t="e">
        <f t="shared" si="3"/>
        <v>#VALUE!</v>
      </c>
      <c r="F26" s="6"/>
      <c r="G26" s="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4" customHeight="1" x14ac:dyDescent="0.2">
      <c r="A27" s="88" t="s">
        <v>93</v>
      </c>
      <c r="B27" s="340">
        <f t="shared" si="2"/>
        <v>0</v>
      </c>
      <c r="C27" s="97" t="e">
        <f>C7+(C17*'Form 1'!$K$31)</f>
        <v>#VALUE!</v>
      </c>
      <c r="D27" s="97" t="e">
        <f>D7+(D17*'Form 1'!$K$31)</f>
        <v>#VALUE!</v>
      </c>
      <c r="E27" s="341" t="e">
        <f t="shared" si="3"/>
        <v>#VALUE!</v>
      </c>
      <c r="F27" s="6"/>
      <c r="G27" s="6"/>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4" customHeight="1" x14ac:dyDescent="0.2">
      <c r="A28" s="88" t="s">
        <v>94</v>
      </c>
      <c r="B28" s="342">
        <f t="shared" si="2"/>
        <v>0</v>
      </c>
      <c r="C28" s="97" t="e">
        <f>C8+(C18*'Form 1'!$K$31)</f>
        <v>#VALUE!</v>
      </c>
      <c r="D28" s="97" t="e">
        <f>D8+(D18*'Form 1'!$K$31)</f>
        <v>#VALUE!</v>
      </c>
      <c r="E28" s="343" t="e">
        <f t="shared" si="3"/>
        <v>#VALUE!</v>
      </c>
      <c r="F28" s="6"/>
      <c r="G28" s="6"/>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4" customHeight="1" x14ac:dyDescent="0.2">
      <c r="A29" s="88" t="s">
        <v>95</v>
      </c>
      <c r="B29" s="340">
        <f t="shared" si="2"/>
        <v>0</v>
      </c>
      <c r="C29" s="97" t="e">
        <f>C9+(C19*'Form 1'!$K$31)</f>
        <v>#VALUE!</v>
      </c>
      <c r="D29" s="97" t="e">
        <f>D9+(D19*'Form 1'!$K$31)</f>
        <v>#VALUE!</v>
      </c>
      <c r="E29" s="341" t="e">
        <f t="shared" si="3"/>
        <v>#VALUE!</v>
      </c>
      <c r="F29" s="6"/>
      <c r="G29" s="6"/>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4" customHeight="1" x14ac:dyDescent="0.2">
      <c r="A30" s="88" t="s">
        <v>96</v>
      </c>
      <c r="B30" s="342">
        <f t="shared" si="2"/>
        <v>0</v>
      </c>
      <c r="C30" s="97" t="e">
        <f>C10+(C20*'Form 1'!$K$31)</f>
        <v>#VALUE!</v>
      </c>
      <c r="D30" s="97" t="e">
        <f>D10+(D20*'Form 1'!$K$31)</f>
        <v>#VALUE!</v>
      </c>
      <c r="E30" s="343" t="e">
        <f t="shared" si="3"/>
        <v>#VALUE!</v>
      </c>
      <c r="F30" s="6"/>
      <c r="G30" s="6"/>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3" customHeight="1" x14ac:dyDescent="0.2">
      <c r="A31" s="75" t="s">
        <v>97</v>
      </c>
      <c r="B31" s="338">
        <f>SUM(B25:B30)</f>
        <v>0</v>
      </c>
      <c r="C31" s="344" t="e">
        <f>SUM(C25:C30)</f>
        <v>#VALUE!</v>
      </c>
      <c r="D31" s="90" t="e">
        <f>SUM(D25:D30)</f>
        <v>#VALUE!</v>
      </c>
      <c r="E31" s="345" t="e">
        <f t="shared" si="3"/>
        <v>#VALUE!</v>
      </c>
      <c r="F31" s="6"/>
      <c r="G31" s="6"/>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s="7" customFormat="1" ht="12" customHeight="1" x14ac:dyDescent="0.15">
      <c r="A32" s="6"/>
      <c r="B32" s="346"/>
      <c r="C32" s="346"/>
      <c r="D32" s="346"/>
      <c r="E32" s="346"/>
      <c r="F32" s="6"/>
      <c r="G32" s="6"/>
    </row>
    <row r="33" spans="1:7" ht="18" customHeight="1" x14ac:dyDescent="0.2">
      <c r="A33" s="347"/>
      <c r="B33" s="348"/>
      <c r="C33" s="348"/>
      <c r="D33" s="348"/>
      <c r="E33" s="348"/>
      <c r="F33" s="6"/>
      <c r="G33" s="6"/>
    </row>
    <row r="34" spans="1:7" ht="14" customHeight="1" x14ac:dyDescent="0.2">
      <c r="A34" s="6"/>
      <c r="B34" s="6"/>
      <c r="C34" s="6"/>
      <c r="D34" s="6"/>
      <c r="E34" s="6"/>
      <c r="F34" s="6"/>
      <c r="G34" s="6"/>
    </row>
    <row r="35" spans="1:7" ht="14" customHeight="1" x14ac:dyDescent="0.2">
      <c r="A35" s="6"/>
      <c r="B35" s="6"/>
      <c r="C35" s="6"/>
      <c r="D35" s="6"/>
      <c r="E35" s="6"/>
      <c r="F35" s="6"/>
      <c r="G35" s="6"/>
    </row>
    <row r="36" spans="1:7" ht="14" customHeight="1" x14ac:dyDescent="0.2">
      <c r="A36" s="6"/>
      <c r="B36" s="6"/>
      <c r="C36" s="6"/>
      <c r="D36" s="6"/>
      <c r="E36" s="6"/>
      <c r="F36" s="6"/>
      <c r="G36" s="6"/>
    </row>
  </sheetData>
  <sheetProtection algorithmName="SHA-512" hashValue="GuGdE3u/evak1MhrDyfgQ38odRls4bXYq9ra6Je+9VzAXl82LYOyYKjT2VCriM1IQTEoLH5BLL560Gg6wVw3gA==" saltValue="Pkycd6VRMiLA8xLgJI/HwA==" spinCount="100000" sheet="1" objects="1" scenarios="1" formatCells="0" formatColumns="0" formatRows="0" insertColumns="0" insertRows="0" insertHyperlinks="0" deleteColumns="0" deleteRows="0" sort="0" autoFilter="0" pivotTables="0"/>
  <mergeCells count="4">
    <mergeCell ref="B1:D1"/>
    <mergeCell ref="C3:D3"/>
    <mergeCell ref="C13:D13"/>
    <mergeCell ref="C23:D23"/>
  </mergeCells>
  <printOptions horizontalCentered="1" verticalCentered="1"/>
  <pageMargins left="0.5" right="0.5" top="0.5" bottom="0.5" header="0.4" footer="0.51180555555600005"/>
  <pageSetup orientation="landscape"/>
  <headerFooter>
    <oddHeader>&amp;C&amp;A</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Form 1</vt:lpstr>
      <vt:lpstr>Form 2</vt:lpstr>
      <vt:lpstr>Form 3</vt:lpstr>
      <vt:lpstr>Form 4</vt:lpstr>
      <vt:lpstr>Form 5</vt:lpstr>
      <vt:lpstr>Form 6</vt:lpstr>
      <vt:lpstr>Form 3 Estimate</vt:lpstr>
      <vt:lpstr>Form 4 Estimate</vt:lpstr>
      <vt:lpstr>Validity Checks</vt:lpstr>
      <vt:lpstr>Macros</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Barnshaw</dc:creator>
  <cp:keywords/>
  <dc:description>updated last two sheets</dc:description>
  <cp:lastModifiedBy>Microsoft Office User</cp:lastModifiedBy>
  <dcterms:created xsi:type="dcterms:W3CDTF">2012-09-17T14:37:54Z</dcterms:created>
  <dcterms:modified xsi:type="dcterms:W3CDTF">2016-11-18T20:12:50Z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Microsoft Corporation</vt:lpwstr>
  </property>
  <property fmtid="{D5CDD505-2E9C-101B-9397-08002B2CF9AE}" pid="4" name="ContentTypeId">
    <vt:lpwstr>0x010100DBFB64799CBEEF4BAC66292ED4D00166</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y fmtid="{D5CDD505-2E9C-101B-9397-08002B2CF9AE}" pid="10" name="_dlc_DocId">
    <vt:lpwstr>6D7VEE6MMF3J-15-22</vt:lpwstr>
  </property>
  <property fmtid="{D5CDD505-2E9C-101B-9397-08002B2CF9AE}" pid="11" name="_dlc_DocIdItemGuid">
    <vt:lpwstr>56a43a2a-c256-43a2-b325-19ed7508d1a7</vt:lpwstr>
  </property>
  <property fmtid="{D5CDD505-2E9C-101B-9397-08002B2CF9AE}" pid="12" name="_dlc_DocIdUrl">
    <vt:lpwstr>http://sharepoint/sites/Projects/AAUP/_layouts/DocIdRedir.aspx?ID=6D7VEE6MMF3J-15-22, 6D7VEE6MMF3J-15-22</vt:lpwstr>
  </property>
</Properties>
</file>