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01. Kantor\02. Project\02. Project Litbang\01. Document\01. Schedule\"/>
    </mc:Choice>
  </mc:AlternateContent>
  <bookViews>
    <workbookView xWindow="0" yWindow="0" windowWidth="16815" windowHeight="7755"/>
  </bookViews>
  <sheets>
    <sheet name="Detail Progress" sheetId="2" r:id="rId1"/>
    <sheet name="Hak Akses &amp; Contoh Form" sheetId="3" r:id="rId2"/>
    <sheet name="Global" sheetId="1" r:id="rId3"/>
    <sheet name="Sheet1"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5" i="2" l="1"/>
  <c r="D59" i="2"/>
  <c r="K11" i="2"/>
  <c r="H12" i="2"/>
  <c r="K12" i="2" s="1"/>
  <c r="K42" i="2"/>
  <c r="K51" i="2"/>
  <c r="K27" i="2"/>
  <c r="K31" i="2"/>
  <c r="K36" i="2"/>
  <c r="K40" i="2"/>
  <c r="K15" i="2"/>
  <c r="K16" i="2"/>
  <c r="D60" i="2" l="1"/>
  <c r="E60" i="2" s="1"/>
  <c r="D58" i="2"/>
  <c r="E58" i="2" s="1"/>
  <c r="H14" i="2" l="1"/>
  <c r="K14" i="2" s="1"/>
  <c r="H13" i="2"/>
  <c r="K13" i="2" s="1"/>
  <c r="E59" i="2" s="1"/>
  <c r="E61" i="2" s="1"/>
  <c r="H53" i="2"/>
  <c r="K53" i="2" s="1"/>
  <c r="H52" i="2"/>
  <c r="K52" i="2" s="1"/>
  <c r="H44" i="2"/>
  <c r="K44" i="2" s="1"/>
  <c r="H45" i="2"/>
  <c r="K45" i="2" s="1"/>
  <c r="H46" i="2"/>
  <c r="K46" i="2" s="1"/>
  <c r="H47" i="2"/>
  <c r="K47" i="2" s="1"/>
  <c r="H48" i="2"/>
  <c r="K48" i="2" s="1"/>
  <c r="H49" i="2"/>
  <c r="K49" i="2" s="1"/>
  <c r="H50" i="2"/>
  <c r="K50" i="2" s="1"/>
  <c r="H43" i="2"/>
  <c r="K43" i="2" s="1"/>
  <c r="H41" i="2"/>
  <c r="K41" i="2" s="1"/>
  <c r="H38" i="2"/>
  <c r="K38" i="2" s="1"/>
  <c r="H39" i="2"/>
  <c r="K39" i="2" s="1"/>
  <c r="H37" i="2"/>
  <c r="K37" i="2" s="1"/>
  <c r="H33" i="2"/>
  <c r="K33" i="2" s="1"/>
  <c r="H34" i="2"/>
  <c r="K34" i="2" s="1"/>
  <c r="H35" i="2"/>
  <c r="K35" i="2" s="1"/>
  <c r="H32" i="2"/>
  <c r="K32" i="2" s="1"/>
  <c r="H29" i="2"/>
  <c r="K29" i="2" s="1"/>
  <c r="H30" i="2"/>
  <c r="K30" i="2" s="1"/>
  <c r="H28" i="2"/>
  <c r="K28" i="2" s="1"/>
  <c r="H18" i="2"/>
  <c r="K18" i="2" s="1"/>
  <c r="H19" i="2"/>
  <c r="K19" i="2" s="1"/>
  <c r="H20" i="2"/>
  <c r="K20" i="2" s="1"/>
  <c r="H21" i="2"/>
  <c r="K21" i="2" s="1"/>
  <c r="H22" i="2"/>
  <c r="K22" i="2" s="1"/>
  <c r="H23" i="2"/>
  <c r="K23" i="2" s="1"/>
  <c r="H24" i="2"/>
  <c r="K24" i="2" s="1"/>
  <c r="H25" i="2"/>
  <c r="K25" i="2" s="1"/>
  <c r="H26" i="2"/>
  <c r="K26" i="2" s="1"/>
  <c r="H17" i="2"/>
  <c r="K17" i="2" s="1"/>
  <c r="H9" i="2"/>
  <c r="K9" i="2" s="1"/>
  <c r="H10" i="2"/>
  <c r="K10" i="2" s="1"/>
  <c r="H8" i="2"/>
  <c r="K8" i="2" s="1"/>
  <c r="H5" i="2"/>
  <c r="K5" i="2" s="1"/>
  <c r="F58" i="2" s="1"/>
  <c r="F60" i="2" l="1"/>
  <c r="F59" i="2"/>
  <c r="F61" i="2" l="1"/>
</calcChain>
</file>

<file path=xl/comments1.xml><?xml version="1.0" encoding="utf-8"?>
<comments xmlns="http://schemas.openxmlformats.org/spreadsheetml/2006/main">
  <authors>
    <author>PERTIWI</author>
  </authors>
  <commentList>
    <comment ref="E5" authorId="0" shapeId="0">
      <text>
        <r>
          <rPr>
            <b/>
            <sz val="9"/>
            <color indexed="81"/>
            <rFont val="Tahoma"/>
            <family val="2"/>
          </rPr>
          <t>PERTIWI:</t>
        </r>
        <r>
          <rPr>
            <sz val="9"/>
            <color indexed="81"/>
            <rFont val="Tahoma"/>
            <family val="2"/>
          </rPr>
          <t xml:space="preserve">
- Tampilan bisa dibuat lebih menarik dan rapi
</t>
        </r>
      </text>
    </comment>
    <comment ref="G5" authorId="0" shapeId="0">
      <text>
        <r>
          <rPr>
            <b/>
            <sz val="9"/>
            <color indexed="81"/>
            <rFont val="Tahoma"/>
            <charset val="1"/>
          </rPr>
          <t>PERTIWI:</t>
        </r>
        <r>
          <rPr>
            <sz val="9"/>
            <color indexed="81"/>
            <rFont val="Tahoma"/>
            <charset val="1"/>
          </rPr>
          <t xml:space="preserve">
Modul Pendaftaran Akun:
NOT OK:
1. Di SOP akan tampil print out (resume) data pendaftaran setelah verifikasi pendaftaran sukses. Tapi disistem tidak tampil.
2. Belum terdapat tombol close atau cancel
3. Belum terdapat validasi untuk setiap textbox
Modul Lupa Password: Tidak tersedia di sistem
</t>
        </r>
      </text>
    </comment>
    <comment ref="E8" authorId="0" shapeId="0">
      <text>
        <r>
          <rPr>
            <b/>
            <sz val="9"/>
            <color indexed="81"/>
            <rFont val="Tahoma"/>
            <family val="2"/>
          </rPr>
          <t>PERTIWI:</t>
        </r>
        <r>
          <rPr>
            <sz val="9"/>
            <color indexed="81"/>
            <rFont val="Tahoma"/>
            <family val="2"/>
          </rPr>
          <t xml:space="preserve">
 a. Bagian tab Penanggung Jawab.
OK :
        - Mohon dirubah menjadi Bahasa Indonesia untuk : Gender, button2nya.
        - Tampilan kurang menarik dan kurang rapi
NOT OK :
        - Terdapat bbrp textbox dengan  placeholder, tapi ada yg tidak. Jadi dgn placeholder atau tidak?
        - Text box kode pos sepertinya terlalu panjang
</t>
        </r>
      </text>
    </comment>
    <comment ref="F8" authorId="0" shapeId="0">
      <text>
        <r>
          <rPr>
            <b/>
            <sz val="9"/>
            <color indexed="81"/>
            <rFont val="Tahoma"/>
            <family val="2"/>
          </rPr>
          <t>PERTIWI:</t>
        </r>
        <r>
          <rPr>
            <sz val="9"/>
            <color indexed="81"/>
            <rFont val="Tahoma"/>
            <family val="2"/>
          </rPr>
          <t xml:space="preserve">
OK:
 a. Bagian tab Penanggung Jawab.
     - Database : Belum terdapat tabel kota
 b. Bagian tab "Data Perusahaan"
     - Belum terdapat tabel untuk setiap dokumen.
</t>
        </r>
      </text>
    </comment>
    <comment ref="G8" authorId="0" shapeId="0">
      <text>
        <r>
          <rPr>
            <b/>
            <sz val="9"/>
            <color indexed="81"/>
            <rFont val="Tahoma"/>
            <charset val="1"/>
          </rPr>
          <t>PERTIWI:</t>
        </r>
        <r>
          <rPr>
            <sz val="9"/>
            <color indexed="81"/>
            <rFont val="Tahoma"/>
            <charset val="1"/>
          </rPr>
          <t xml:space="preserve">
Penanggung Jawab:
1. Belum terdapat validasi untuk textbox email
2. List Kota seharusnya tampil sesuai Provinsi terpilih
3. Button "Kembali" kenapa jadi Logout?
</t>
        </r>
      </text>
    </comment>
    <comment ref="E9" authorId="0" shapeId="0">
      <text>
        <r>
          <rPr>
            <b/>
            <sz val="9"/>
            <color indexed="81"/>
            <rFont val="Tahoma"/>
            <family val="2"/>
          </rPr>
          <t>PERTIWI:</t>
        </r>
        <r>
          <rPr>
            <sz val="9"/>
            <color indexed="81"/>
            <rFont val="Tahoma"/>
            <family val="2"/>
          </rPr>
          <t xml:space="preserve">
 b. Bagian tab "Data Perusahaan"
OK:
        - Mohon dirubah menjadi B ahasa Indonesia untuk : Checkbox tipe perusahaan, NPWP company, dan button2nya.
        - Pada bagian upload document : Sebaiknya ditambahkan textbox untuk masing - masing dokumen, misal untuk input no akte notaris.
          - Tampilan kurang menarik dan kurang rapi
NOT OK:
        - Pada bagian upload document : Sebaiknya ditambahkan textbox untuk masing - masing dokumen, misal untuk input no akte notaris. 
        - Text box kode pos sepertinya terlalu panjang
 </t>
        </r>
      </text>
    </comment>
    <comment ref="G9" authorId="0" shapeId="0">
      <text>
        <r>
          <rPr>
            <b/>
            <sz val="9"/>
            <color indexed="81"/>
            <rFont val="Tahoma"/>
            <charset val="1"/>
          </rPr>
          <t>PERTIWI:</t>
        </r>
        <r>
          <rPr>
            <sz val="9"/>
            <color indexed="81"/>
            <rFont val="Tahoma"/>
            <charset val="1"/>
          </rPr>
          <t xml:space="preserve">
Data Perusahaan :
1. Belum terdapat validasi untuk textbox No Telp, Fax
2. List Kota seharusnya tampil sesuai Provinsi terpilih
</t>
        </r>
      </text>
    </comment>
    <comment ref="E10" authorId="0" shapeId="0">
      <text>
        <r>
          <rPr>
            <b/>
            <sz val="9"/>
            <color indexed="81"/>
            <rFont val="Tahoma"/>
            <family val="2"/>
          </rPr>
          <t>PERTIWI:
Sudah OK:</t>
        </r>
        <r>
          <rPr>
            <sz val="9"/>
            <color indexed="81"/>
            <rFont val="Tahoma"/>
            <family val="2"/>
          </rPr>
          <t xml:space="preserve">
   - Mohon dirubah menjadi Bahasa Indonesia untuk : Note, semua placeholder di setiap textbox, dan button2nya.
    - Button Formulir FRM.4 tidak bisa di form permohonan sertifikasi, karena form ini bukan diprint tetapi disend setelah user melakukan konfirmasi pembayaran. Sehingga dapat diletakkan di sub Menu "Konfirmasi Pembayaran".  (Sesuai SOP)
NOT OK :
- Size Textarea "Alamat Perusahaan"  sepertinya kurang besar.
 - Posisi Tombol "Batal Simpan" sebaiknya diletakkan di pojok kanan sj seperti di form profil anggota
- Untuk tampilan bisa dibuat lebih menarik</t>
        </r>
      </text>
    </comment>
    <comment ref="E12" authorId="0" shapeId="0">
      <text>
        <r>
          <rPr>
            <b/>
            <sz val="9"/>
            <color indexed="81"/>
            <rFont val="Tahoma"/>
            <family val="2"/>
          </rPr>
          <t>PERTIWI:
OK :</t>
        </r>
        <r>
          <rPr>
            <sz val="9"/>
            <color indexed="81"/>
            <rFont val="Tahoma"/>
            <family val="2"/>
          </rPr>
          <t xml:space="preserve">
   - Pada tagihan Uji Lab, mohon penjelasannya kenapa terdapat tombol Save dan cancel
NOT OK :
 - Fungsi icon hapus di Opsi untuk apa? Apakah pemohon punya hak akses untuk hapus data invoice?
- Tampilan bisa dibuat lebih menarik
</t>
        </r>
      </text>
    </comment>
    <comment ref="C13" authorId="0" shapeId="0">
      <text>
        <r>
          <rPr>
            <b/>
            <sz val="9"/>
            <color indexed="81"/>
            <rFont val="Tahoma"/>
            <family val="2"/>
          </rPr>
          <t>PERTIWI:</t>
        </r>
        <r>
          <rPr>
            <sz val="9"/>
            <color indexed="81"/>
            <rFont val="Tahoma"/>
            <family val="2"/>
          </rPr>
          <t xml:space="preserve">
Terdapat fungsi upload bukti pembayaran</t>
        </r>
      </text>
    </comment>
    <comment ref="E13" authorId="0" shapeId="0">
      <text>
        <r>
          <rPr>
            <b/>
            <sz val="9"/>
            <color indexed="81"/>
            <rFont val="Tahoma"/>
            <family val="2"/>
          </rPr>
          <t xml:space="preserve">PERTIWI:
</t>
        </r>
        <r>
          <rPr>
            <sz val="9"/>
            <color indexed="81"/>
            <rFont val="Tahoma"/>
            <family val="2"/>
          </rPr>
          <t>OK :
button (view) pada daftar tagihan dan konfirmasi pembayaran msh bhs Inggris.</t>
        </r>
        <r>
          <rPr>
            <b/>
            <sz val="9"/>
            <color indexed="81"/>
            <rFont val="Tahoma"/>
            <family val="2"/>
          </rPr>
          <t xml:space="preserve">
</t>
        </r>
        <r>
          <rPr>
            <sz val="9"/>
            <color indexed="81"/>
            <rFont val="Tahoma"/>
            <family val="2"/>
          </rPr>
          <t xml:space="preserve">
Not OK :
- Setelah pemohon upload bukti pembayaran, input no referensi, kmd save. Hasilnya apakah ttp pada view "Konfirmasi Pembayaran" dgn text box nomor referensi yg telah terisi dalam kondisi non aktif, atau bagaimana?
- Fungsi Tombol Batal?
- Apakah perlu dirubah menjadi Bahasa Indonesia untuk : show, search, showing, previous? </t>
        </r>
      </text>
    </comment>
    <comment ref="E14" authorId="0" shapeId="0">
      <text>
        <r>
          <rPr>
            <b/>
            <sz val="9"/>
            <color indexed="81"/>
            <rFont val="Tahoma"/>
            <family val="2"/>
          </rPr>
          <t>PERTIWI:</t>
        </r>
        <r>
          <rPr>
            <sz val="9"/>
            <color indexed="81"/>
            <rFont val="Tahoma"/>
            <family val="2"/>
          </rPr>
          <t xml:space="preserve">
- Jika mengikuti SOP yg terupdate, FR.PM.4 diletakkan setelah pendaftaran produk. Kemudian di Print. Bukankah hanya disend?  
- View di backofficenya sprt apa untuk FR.PM.4? </t>
        </r>
      </text>
    </comment>
    <comment ref="E17" authorId="0" shapeId="0">
      <text>
        <r>
          <rPr>
            <b/>
            <sz val="9"/>
            <color indexed="81"/>
            <rFont val="Tahoma"/>
            <charset val="1"/>
          </rPr>
          <t>PERTIWI:
OK :</t>
        </r>
        <r>
          <rPr>
            <sz val="9"/>
            <color indexed="81"/>
            <rFont val="Tahoma"/>
            <charset val="1"/>
          </rPr>
          <t xml:space="preserve">
- Mohon dirubah menjadi Bahasa Indonesia untuk : show, search, showing, previous, user
- List Pemohon berarti detail data pemohon bkn? Knp tidak ada tmbl update atau delete? 
- Kenapa ada Tombol open yang isinya menampilkan form pengiriman dan penerimaan sertifikat?
NOT OK:
- Apakah perlu dirubah menjadi Bahasa Indonesia untuk : show, search, showing, previous? 
- Seharusnya terdapat kolom status di view tabel Daftar Pemohon sebagai informasi</t>
        </r>
      </text>
    </comment>
    <comment ref="E18" authorId="0" shapeId="0">
      <text>
        <r>
          <rPr>
            <b/>
            <sz val="9"/>
            <color indexed="81"/>
            <rFont val="Tahoma"/>
            <charset val="1"/>
          </rPr>
          <t>PERTIWI:
OK:</t>
        </r>
        <r>
          <rPr>
            <sz val="9"/>
            <color indexed="81"/>
            <rFont val="Tahoma"/>
            <charset val="1"/>
          </rPr>
          <t xml:space="preserve">
- Data Perusahaan : Mohon dirubah menjadi Bahasa Indonesia untuk -&gt; username
- Alat : Mohon dirubah menjadi Bahasa Indonesia untuk -&gt; Note
-  Mohon dirubah menjadi Bahasa Indonesia untuk : Approve, Reject, Print
Not OK :
- Apakah perlu dirubah menjadi Bahasa Indonesia untuk : show, search, showing, previous? 
</t>
        </r>
      </text>
    </comment>
    <comment ref="E19" authorId="0" shapeId="0">
      <text>
        <r>
          <rPr>
            <b/>
            <sz val="9"/>
            <color indexed="81"/>
            <rFont val="Tahoma"/>
            <charset val="1"/>
          </rPr>
          <t>PERTIWI:</t>
        </r>
        <r>
          <rPr>
            <sz val="9"/>
            <color indexed="81"/>
            <rFont val="Tahoma"/>
            <charset val="1"/>
          </rPr>
          <t xml:space="preserve">
Modul ini adalah create Invoice yg dilakukan oleh Front Office  pada tahap registrasi. Dan berbeda dengan menu di konfirmasi pembayaran pada front end.</t>
        </r>
      </text>
    </comment>
    <comment ref="E20" authorId="0" shapeId="0">
      <text>
        <r>
          <rPr>
            <b/>
            <sz val="9"/>
            <color indexed="81"/>
            <rFont val="Tahoma"/>
            <charset val="1"/>
          </rPr>
          <t>PERTIWI:</t>
        </r>
        <r>
          <rPr>
            <sz val="9"/>
            <color indexed="81"/>
            <rFont val="Tahoma"/>
            <charset val="1"/>
          </rPr>
          <t xml:space="preserve">
Modul ini adalah create Invoice yg dilakukan oleh Front Office  pada tahap registrasi. Dan berbeda dengan menu di konfirmasi pembayaran pada front end.</t>
        </r>
      </text>
    </comment>
    <comment ref="E21" authorId="0" shapeId="0">
      <text>
        <r>
          <rPr>
            <b/>
            <sz val="9"/>
            <color indexed="81"/>
            <rFont val="Tahoma"/>
            <charset val="1"/>
          </rPr>
          <t>PERTIWI:</t>
        </r>
        <r>
          <rPr>
            <sz val="9"/>
            <color indexed="81"/>
            <rFont val="Tahoma"/>
            <charset val="1"/>
          </rPr>
          <t xml:space="preserve">
- Mohon dirubah menjadi Bahasa Indonesia untuk : show, search, showing, previous
- Mohon dijelaskan kenapa yang ditampilkan setelah klik tombol Open yaitu form Pengiriman produk"Tapi isinya serah terima sertifikat" ?</t>
        </r>
      </text>
    </comment>
    <comment ref="C22" authorId="0" shapeId="0">
      <text>
        <r>
          <rPr>
            <b/>
            <sz val="9"/>
            <color indexed="81"/>
            <rFont val="Tahoma"/>
            <family val="2"/>
          </rPr>
          <t>PERTIWI:</t>
        </r>
        <r>
          <rPr>
            <sz val="9"/>
            <color indexed="81"/>
            <rFont val="Tahoma"/>
            <family val="2"/>
          </rPr>
          <t xml:space="preserve">
Terdapat fungsi untuk "Create Surat Perintah Testing"</t>
        </r>
      </text>
    </comment>
    <comment ref="E22" authorId="0" shapeId="0">
      <text>
        <r>
          <rPr>
            <b/>
            <sz val="9"/>
            <color indexed="81"/>
            <rFont val="Tahoma"/>
            <charset val="1"/>
          </rPr>
          <t>PERTIWI:</t>
        </r>
        <r>
          <rPr>
            <sz val="9"/>
            <color indexed="81"/>
            <rFont val="Tahoma"/>
            <charset val="1"/>
          </rPr>
          <t xml:space="preserve">
Jadi tanpa ada List Jadwal Pengiriman?</t>
        </r>
      </text>
    </comment>
    <comment ref="C23" authorId="0" shapeId="0">
      <text>
        <r>
          <rPr>
            <b/>
            <sz val="9"/>
            <color indexed="81"/>
            <rFont val="Tahoma"/>
            <family val="2"/>
          </rPr>
          <t>PERTIWI:</t>
        </r>
        <r>
          <rPr>
            <sz val="9"/>
            <color indexed="81"/>
            <rFont val="Tahoma"/>
            <family val="2"/>
          </rPr>
          <t xml:space="preserve">
a. Terdapat fungsi untuk insert note jika device dan produk yang diterima tidak valid.
B. Terdapat fungsi untuk Cetak Tanda Terima Barang</t>
        </r>
      </text>
    </comment>
    <comment ref="E23" authorId="0" shapeId="0">
      <text>
        <r>
          <rPr>
            <b/>
            <sz val="9"/>
            <color indexed="81"/>
            <rFont val="Tahoma"/>
            <charset val="1"/>
          </rPr>
          <t>PERTIWI:</t>
        </r>
        <r>
          <rPr>
            <sz val="9"/>
            <color indexed="81"/>
            <rFont val="Tahoma"/>
            <charset val="1"/>
          </rPr>
          <t xml:space="preserve">
- Mohon dirubah menjadi Bahasa Indonesia untuk : show, search, showing, previous, Qty, Command, dan button2nya.
- Belum terdapat fungsi untuk insert note jika device dan produk yang diterima tidak valid.
- Format penerimaan produk harus dibuat lebih rapi
</t>
        </r>
      </text>
    </comment>
    <comment ref="E25" authorId="0" shapeId="0">
      <text>
        <r>
          <rPr>
            <b/>
            <sz val="9"/>
            <color indexed="81"/>
            <rFont val="Tahoma"/>
            <charset val="1"/>
          </rPr>
          <t>PERTIWI:</t>
        </r>
        <r>
          <rPr>
            <sz val="9"/>
            <color indexed="81"/>
            <rFont val="Tahoma"/>
            <charset val="1"/>
          </rPr>
          <t xml:space="preserve">
Tampilan tabel kurang menarik dan terdapat penggunaan bhs inggris</t>
        </r>
      </text>
    </comment>
    <comment ref="E26" authorId="0" shapeId="0">
      <text>
        <r>
          <rPr>
            <b/>
            <sz val="9"/>
            <color indexed="81"/>
            <rFont val="Tahoma"/>
            <charset val="1"/>
          </rPr>
          <t>PERTIWI:</t>
        </r>
        <r>
          <rPr>
            <sz val="9"/>
            <color indexed="81"/>
            <rFont val="Tahoma"/>
            <charset val="1"/>
          </rPr>
          <t xml:space="preserve">
Jadi tanpa ada List Jadwal Pengambilan Produk?</t>
        </r>
      </text>
    </comment>
    <comment ref="E28" authorId="0" shapeId="0">
      <text>
        <r>
          <rPr>
            <b/>
            <sz val="9"/>
            <color indexed="81"/>
            <rFont val="Tahoma"/>
            <charset val="1"/>
          </rPr>
          <t>PERTIWI:</t>
        </r>
        <r>
          <rPr>
            <sz val="9"/>
            <color indexed="81"/>
            <rFont val="Tahoma"/>
            <charset val="1"/>
          </rPr>
          <t xml:space="preserve">
1. Di SOP terdapat input no rak, Kenapa tidak ada form untuk input no rak? 
2. Format BAST salah 
3. Setelah cetak BAST, tercreate otomatis no urut pengujian. Seharusnya ada info no urut ini pada tabel atau form
4. Terdapat beberapa kata yang masih menggunakan bahasa Inggris
</t>
        </r>
      </text>
    </comment>
    <comment ref="E29" authorId="0" shapeId="0">
      <text>
        <r>
          <rPr>
            <b/>
            <sz val="9"/>
            <color indexed="81"/>
            <rFont val="Tahoma"/>
            <charset val="1"/>
          </rPr>
          <t>PERTIWI:</t>
        </r>
        <r>
          <rPr>
            <sz val="9"/>
            <color indexed="81"/>
            <rFont val="Tahoma"/>
            <charset val="1"/>
          </rPr>
          <t xml:space="preserve">
1. Di SOP terdapat update rak, Kenapa tidak ada form untuk update rak? 
2. Format BAST salah 
3. Terdapat beberapa kata yang masih menggunakan bahasa Inggris</t>
        </r>
      </text>
    </comment>
    <comment ref="E30" authorId="0" shapeId="0">
      <text>
        <r>
          <rPr>
            <b/>
            <sz val="9"/>
            <color indexed="81"/>
            <rFont val="Tahoma"/>
            <charset val="1"/>
          </rPr>
          <t>PERTIWI:
informasi apa yang akan diberikan pada modul stockopname?</t>
        </r>
      </text>
    </comment>
    <comment ref="E33" authorId="0" shapeId="0">
      <text>
        <r>
          <rPr>
            <b/>
            <sz val="9"/>
            <color indexed="81"/>
            <rFont val="Tahoma"/>
            <charset val="1"/>
          </rPr>
          <t>PERTIWI:</t>
        </r>
        <r>
          <rPr>
            <sz val="9"/>
            <color indexed="81"/>
            <rFont val="Tahoma"/>
            <charset val="1"/>
          </rPr>
          <t xml:space="preserve">
1. Terdapat bbrp kata yang menggunakan bhs Inggris
2. Fungsi tombol options?
3. Tampilannya kurang rapi</t>
        </r>
      </text>
    </comment>
    <comment ref="E34" authorId="0" shapeId="0">
      <text>
        <r>
          <rPr>
            <b/>
            <sz val="9"/>
            <color indexed="81"/>
            <rFont val="Tahoma"/>
            <charset val="1"/>
          </rPr>
          <t>PERTIWI:</t>
        </r>
        <r>
          <rPr>
            <sz val="9"/>
            <color indexed="81"/>
            <rFont val="Tahoma"/>
            <charset val="1"/>
          </rPr>
          <t xml:space="preserve">
1. Apakah tidak ada form untuk input hasil test setelah user klik tombol "Hasil dari test"?
2. Terdapat bbrp kata yang menggunakan bhs Inggris
3. Tampilannya kurang rapi</t>
        </r>
      </text>
    </comment>
    <comment ref="E35" authorId="0" shapeId="0">
      <text>
        <r>
          <rPr>
            <b/>
            <sz val="9"/>
            <color indexed="81"/>
            <rFont val="Tahoma"/>
            <charset val="1"/>
          </rPr>
          <t>PERTIWI:</t>
        </r>
        <r>
          <rPr>
            <sz val="9"/>
            <color indexed="81"/>
            <rFont val="Tahoma"/>
            <charset val="1"/>
          </rPr>
          <t xml:space="preserve">
1. Terdapat bbrpa kata yang masih menggunakan bhs Inggris
2. tampilannya kurang rapi</t>
        </r>
      </text>
    </comment>
    <comment ref="E37" authorId="0" shapeId="0">
      <text>
        <r>
          <rPr>
            <b/>
            <sz val="9"/>
            <color indexed="81"/>
            <rFont val="Tahoma"/>
            <charset val="1"/>
          </rPr>
          <t>PERTIWI:</t>
        </r>
        <r>
          <rPr>
            <sz val="9"/>
            <color indexed="81"/>
            <rFont val="Tahoma"/>
            <charset val="1"/>
          </rPr>
          <t xml:space="preserve">
1. Tampilan kurang rapi dan masih ada penggunaan bhs Inggris</t>
        </r>
      </text>
    </comment>
    <comment ref="E38" authorId="0" shapeId="0">
      <text>
        <r>
          <rPr>
            <b/>
            <sz val="9"/>
            <color indexed="81"/>
            <rFont val="Tahoma"/>
            <charset val="1"/>
          </rPr>
          <t>PERTIWI:</t>
        </r>
        <r>
          <rPr>
            <sz val="9"/>
            <color indexed="81"/>
            <rFont val="Tahoma"/>
            <charset val="1"/>
          </rPr>
          <t xml:space="preserve">
Terdapat penggunaan bhs Inggris</t>
        </r>
      </text>
    </comment>
    <comment ref="E39" authorId="0" shapeId="0">
      <text>
        <r>
          <rPr>
            <b/>
            <sz val="9"/>
            <color indexed="81"/>
            <rFont val="Tahoma"/>
            <charset val="1"/>
          </rPr>
          <t>PERTIWI:</t>
        </r>
        <r>
          <rPr>
            <sz val="9"/>
            <color indexed="81"/>
            <rFont val="Tahoma"/>
            <charset val="1"/>
          </rPr>
          <t xml:space="preserve">
Format sertifikat perlu dibicarakan kembali.</t>
        </r>
      </text>
    </comment>
  </commentList>
</comments>
</file>

<file path=xl/comments2.xml><?xml version="1.0" encoding="utf-8"?>
<comments xmlns="http://schemas.openxmlformats.org/spreadsheetml/2006/main">
  <authors>
    <author>PERTIWI</author>
  </authors>
  <commentList>
    <comment ref="C12" authorId="0" shapeId="0">
      <text>
        <r>
          <rPr>
            <b/>
            <sz val="9"/>
            <color indexed="81"/>
            <rFont val="Tahoma"/>
            <family val="2"/>
          </rPr>
          <t>PERTIWI:</t>
        </r>
        <r>
          <rPr>
            <sz val="9"/>
            <color indexed="81"/>
            <rFont val="Tahoma"/>
            <family val="2"/>
          </rPr>
          <t xml:space="preserve">
Terdapat fungsi upload bukti pembayaran</t>
        </r>
      </text>
    </comment>
    <comment ref="C22" authorId="0" shapeId="0">
      <text>
        <r>
          <rPr>
            <b/>
            <sz val="9"/>
            <color indexed="81"/>
            <rFont val="Tahoma"/>
            <family val="2"/>
          </rPr>
          <t>PERTIWI:</t>
        </r>
        <r>
          <rPr>
            <sz val="9"/>
            <color indexed="81"/>
            <rFont val="Tahoma"/>
            <family val="2"/>
          </rPr>
          <t xml:space="preserve">
Terdapat fungsi untuk "Create Surat Perintah Testing"</t>
        </r>
      </text>
    </comment>
    <comment ref="C23" authorId="0" shapeId="0">
      <text>
        <r>
          <rPr>
            <b/>
            <sz val="9"/>
            <color indexed="81"/>
            <rFont val="Tahoma"/>
            <family val="2"/>
          </rPr>
          <t>PERTIWI:</t>
        </r>
        <r>
          <rPr>
            <sz val="9"/>
            <color indexed="81"/>
            <rFont val="Tahoma"/>
            <family val="2"/>
          </rPr>
          <t xml:space="preserve">
a. Terdapat fungsi untuk insert note jika device dan produk yang diterima tidak valid.
B. Terdapat fungsi untuk Cetak Tanda Terima Barang</t>
        </r>
      </text>
    </comment>
  </commentList>
</comments>
</file>

<file path=xl/comments3.xml><?xml version="1.0" encoding="utf-8"?>
<comments xmlns="http://schemas.openxmlformats.org/spreadsheetml/2006/main">
  <authors>
    <author>PERTIWI</author>
  </authors>
  <commentList>
    <comment ref="A20" authorId="0" shapeId="0">
      <text>
        <r>
          <rPr>
            <b/>
            <sz val="9"/>
            <color indexed="81"/>
            <rFont val="Tahoma"/>
            <family val="2"/>
          </rPr>
          <t>PERTIWI:</t>
        </r>
        <r>
          <rPr>
            <sz val="9"/>
            <color indexed="81"/>
            <rFont val="Tahoma"/>
            <family val="2"/>
          </rPr>
          <t xml:space="preserve">
Terdapat fungsi upload bukti pembayaran</t>
        </r>
      </text>
    </comment>
    <comment ref="E22" authorId="0" shapeId="0">
      <text>
        <r>
          <rPr>
            <b/>
            <sz val="9"/>
            <color indexed="81"/>
            <rFont val="Tahoma"/>
            <family val="2"/>
          </rPr>
          <t>PERTIWI:</t>
        </r>
        <r>
          <rPr>
            <sz val="9"/>
            <color indexed="81"/>
            <rFont val="Tahoma"/>
            <family val="2"/>
          </rPr>
          <t xml:space="preserve">
Terdapat fungsi untuk "Create Surat Perintah Testing"</t>
        </r>
      </text>
    </comment>
    <comment ref="E23" authorId="0" shapeId="0">
      <text>
        <r>
          <rPr>
            <b/>
            <sz val="9"/>
            <color indexed="81"/>
            <rFont val="Tahoma"/>
            <family val="2"/>
          </rPr>
          <t>PERTIWI:</t>
        </r>
        <r>
          <rPr>
            <sz val="9"/>
            <color indexed="81"/>
            <rFont val="Tahoma"/>
            <family val="2"/>
          </rPr>
          <t xml:space="preserve">
a. Terdapat fungsi untuk insert note jika device dan produk yang diterima tidak valid.
B. Terdapat fungsi untuk Cetak Tanda Terima Barang</t>
        </r>
      </text>
    </comment>
  </commentList>
</comments>
</file>

<file path=xl/sharedStrings.xml><?xml version="1.0" encoding="utf-8"?>
<sst xmlns="http://schemas.openxmlformats.org/spreadsheetml/2006/main" count="416" uniqueCount="185">
  <si>
    <t>Front End (Sisi Pemohon Sebelum Login)</t>
  </si>
  <si>
    <t>Home</t>
  </si>
  <si>
    <t>Permohonan Sertifikat</t>
  </si>
  <si>
    <t>Panduan Sertifikat</t>
  </si>
  <si>
    <t>Regulasi</t>
  </si>
  <si>
    <t>Tarif</t>
  </si>
  <si>
    <t>Sertifikat</t>
  </si>
  <si>
    <t>Status Pemohon</t>
  </si>
  <si>
    <t>FAQ</t>
  </si>
  <si>
    <t>Hubungi Kami</t>
  </si>
  <si>
    <t>Modul Pedaftaran</t>
  </si>
  <si>
    <t>Persyaratan dan Kewajiban</t>
  </si>
  <si>
    <t>Prosedur Pendaftaran</t>
  </si>
  <si>
    <t>Prosedur Permohonan</t>
  </si>
  <si>
    <t>Prosedure H2H</t>
  </si>
  <si>
    <t>Prosedure Perpanjangan &amp; Pergantian</t>
  </si>
  <si>
    <t>Sertifikasi</t>
  </si>
  <si>
    <t>Pengujian Perangkat Elektronika</t>
  </si>
  <si>
    <t>Pengujian Perangkat Transportasi</t>
  </si>
  <si>
    <t>Pengujian Perangkat Almatsus</t>
  </si>
  <si>
    <t xml:space="preserve">Sertifikasi Berlaku </t>
  </si>
  <si>
    <t>Sertifikasi Tidak Berlaku</t>
  </si>
  <si>
    <t>Pencabutan Sertifikat</t>
  </si>
  <si>
    <t>Permohonan Masalah</t>
  </si>
  <si>
    <t>Front End (Sisi Pemohon Setelah Login)</t>
  </si>
  <si>
    <t xml:space="preserve">         Modul  Penanggung Jawab</t>
  </si>
  <si>
    <t xml:space="preserve">         Modul Data Perusahaan</t>
  </si>
  <si>
    <t xml:space="preserve">         Modul Data Produk</t>
  </si>
  <si>
    <t>Pendaftaran</t>
  </si>
  <si>
    <t>Back End</t>
  </si>
  <si>
    <t>Front Office</t>
  </si>
  <si>
    <t xml:space="preserve">       Modul Daftar Pemohon</t>
  </si>
  <si>
    <t xml:space="preserve">       Modul Validasi Pemohon</t>
  </si>
  <si>
    <t xml:space="preserve">       Modul Validasi Produk</t>
  </si>
  <si>
    <t>Pembayaran</t>
  </si>
  <si>
    <t xml:space="preserve">         Modul Konfirmasi Pembayaran</t>
  </si>
  <si>
    <t xml:space="preserve">         Modul FR.PM.4</t>
  </si>
  <si>
    <t xml:space="preserve">       Modul Cek Pembayaran</t>
  </si>
  <si>
    <t xml:space="preserve">       Modul Jadwal Pengiriman</t>
  </si>
  <si>
    <t xml:space="preserve">       Modul Penerimaan Produk</t>
  </si>
  <si>
    <t xml:space="preserve">       Modul Register RFID tag dan Cetak Sticker</t>
  </si>
  <si>
    <t>Ex Form : Hlm 1</t>
  </si>
  <si>
    <t>Ex Form : Hlm 2</t>
  </si>
  <si>
    <t>Ex Form : Hlm 3</t>
  </si>
  <si>
    <t>Ex Form : Hlm 5</t>
  </si>
  <si>
    <t>Ex Form : Hlm 4</t>
  </si>
  <si>
    <t>Ex Form : Hlm 7</t>
  </si>
  <si>
    <t>Warehouse</t>
  </si>
  <si>
    <t xml:space="preserve">       Modul Status Produk</t>
  </si>
  <si>
    <t>Ex Form : Hlm 9</t>
  </si>
  <si>
    <t>Pengujian dan Evaluasi</t>
  </si>
  <si>
    <t>Modul Daftar Antrian (Antri Uji)</t>
  </si>
  <si>
    <t xml:space="preserve">       Modul Checkin Device   </t>
  </si>
  <si>
    <t xml:space="preserve">       Modul Jadwal Uji</t>
  </si>
  <si>
    <t xml:space="preserve">       Modul Daftar Antrian (Antri Uji)</t>
  </si>
  <si>
    <t xml:space="preserve">       Modul Evaluasi</t>
  </si>
  <si>
    <t>Ex Form : Hlm 12</t>
  </si>
  <si>
    <t xml:space="preserve">       Modul Create Sertifikat</t>
  </si>
  <si>
    <t xml:space="preserve">       Modul Kelola Sertifikat</t>
  </si>
  <si>
    <t>Ex Form : Hlm 14</t>
  </si>
  <si>
    <t xml:space="preserve">       Modul Create Tanda Terima Barang</t>
  </si>
  <si>
    <t>Ex Form : Hlm 10</t>
  </si>
  <si>
    <t xml:space="preserve">       Modul Hasil Pengujian</t>
  </si>
  <si>
    <t xml:space="preserve">       Modul Create Bukti Serah Terima Sertifikat</t>
  </si>
  <si>
    <t>Modul</t>
  </si>
  <si>
    <t>Contoh Form</t>
  </si>
  <si>
    <t>Hak Akses</t>
  </si>
  <si>
    <t>Admin</t>
  </si>
  <si>
    <t>Staff Front Office</t>
  </si>
  <si>
    <t>Staff Penguji</t>
  </si>
  <si>
    <t>Staff Evaluasi</t>
  </si>
  <si>
    <t>Pemohon</t>
  </si>
  <si>
    <t>Ex Form : Hlm 11</t>
  </si>
  <si>
    <t xml:space="preserve">       Modul Pendaftaran Staff</t>
  </si>
  <si>
    <t>Ex Form : Hlm 15</t>
  </si>
  <si>
    <t>Portal</t>
  </si>
  <si>
    <t xml:space="preserve">Report       </t>
  </si>
  <si>
    <t xml:space="preserve">       Modul Invoice 1</t>
  </si>
  <si>
    <t xml:space="preserve">       Modul Invoice 2</t>
  </si>
  <si>
    <t xml:space="preserve">       Modul Jadwal Pengambilan Produk</t>
  </si>
  <si>
    <t xml:space="preserve">       Modul Check Out</t>
  </si>
  <si>
    <t xml:space="preserve">       Modul Create Serah Terima Barang</t>
  </si>
  <si>
    <t xml:space="preserve">       End Of Day</t>
  </si>
  <si>
    <t>Master Data</t>
  </si>
  <si>
    <t xml:space="preserve">      Operator Uji</t>
  </si>
  <si>
    <t xml:space="preserve">      Parameter Pengukuran</t>
  </si>
  <si>
    <t xml:space="preserve">      Inisialisasi RFID</t>
  </si>
  <si>
    <t xml:space="preserve">      Alat Ukur</t>
  </si>
  <si>
    <t>Modul  Penanggung Jawab</t>
  </si>
  <si>
    <t>Modul Data Perusahaan</t>
  </si>
  <si>
    <t>Modul Data Produk</t>
  </si>
  <si>
    <t>Front End 
(Pemohon Sebelum Login)</t>
  </si>
  <si>
    <t>Modul Konfirmasi Pembayaran</t>
  </si>
  <si>
    <t>Modul FR.PM.4</t>
  </si>
  <si>
    <t>Front End 
(Pemohon Setelah Login)</t>
  </si>
  <si>
    <t>Modul Daftar Pemohon</t>
  </si>
  <si>
    <t>Modul Validasi Pemohon</t>
  </si>
  <si>
    <t>Modul Validasi Produk</t>
  </si>
  <si>
    <t>Modul Invoice 1</t>
  </si>
  <si>
    <t>Modul Invoice 2</t>
  </si>
  <si>
    <t>Modul Cek Pembayaran</t>
  </si>
  <si>
    <t>Modul Jadwal Pengiriman</t>
  </si>
  <si>
    <t>Modul Penerimaan Produk</t>
  </si>
  <si>
    <t>Modul Status Produk</t>
  </si>
  <si>
    <t>Modul Jadwal Pengambilan Produk</t>
  </si>
  <si>
    <t xml:space="preserve">Modul Checkin Device   </t>
  </si>
  <si>
    <t>Modul Check Out</t>
  </si>
  <si>
    <t>Modul Jadwal Uji</t>
  </si>
  <si>
    <t>Modul Hasil Pengujian</t>
  </si>
  <si>
    <t>Modul Evaluasi</t>
  </si>
  <si>
    <t>Modul Create Sertifikat</t>
  </si>
  <si>
    <t>Modul Kelola Sertifikat</t>
  </si>
  <si>
    <t>Modul Create Bukti Serah Terima Sertifikat</t>
  </si>
  <si>
    <t>End Of Day</t>
  </si>
  <si>
    <t>Operator Uji</t>
  </si>
  <si>
    <t>Alat Ukur</t>
  </si>
  <si>
    <t>Parameter Pengukuran</t>
  </si>
  <si>
    <t>Inisialisasi RFID</t>
  </si>
  <si>
    <t>P</t>
  </si>
  <si>
    <t>Progress</t>
  </si>
  <si>
    <t>Modul Create Tanda Terima Barang (Check In)</t>
  </si>
  <si>
    <t>Modul Create Serah Terima Barang (Check Out)</t>
  </si>
  <si>
    <t>Master Data Provinsi</t>
  </si>
  <si>
    <t>Master Data Kelurahan</t>
  </si>
  <si>
    <t>Master Data Kecamatan</t>
  </si>
  <si>
    <t>Master Data Kabupaten</t>
  </si>
  <si>
    <t>Oct (W1, W2, W3)</t>
  </si>
  <si>
    <t>Oct - Dec (W1, W2)</t>
  </si>
  <si>
    <t>X</t>
  </si>
  <si>
    <t>Total
(100%)</t>
  </si>
  <si>
    <t>DesainDB
(20%)</t>
  </si>
  <si>
    <t>Form
(20%)</t>
  </si>
  <si>
    <t>Fungsi
(60%)</t>
  </si>
  <si>
    <t>Modul Register RFID tag dan Cetak Sticker / Aktivasi Blok RFID</t>
  </si>
  <si>
    <t>Planning Date (Form &amp; Desain DB)</t>
  </si>
  <si>
    <t>Actual Date 
(Form &amp; Desain DB)</t>
  </si>
  <si>
    <t>Modul Pedaftaran (Modul Penanggung Jawab)</t>
  </si>
  <si>
    <t>User Management</t>
  </si>
  <si>
    <t>Pendaftaran User &amp; Hak Akses</t>
  </si>
  <si>
    <t>Master Data Rule</t>
  </si>
  <si>
    <t>PORTAL</t>
  </si>
  <si>
    <t>Front End Sblm Login</t>
  </si>
  <si>
    <t>Front End (Pemohon Setelah Login)</t>
  </si>
  <si>
    <t xml:space="preserve">Back End </t>
  </si>
  <si>
    <t>Bobot</t>
  </si>
  <si>
    <t>Total</t>
  </si>
  <si>
    <t>=</t>
  </si>
  <si>
    <t>RESUME :</t>
  </si>
  <si>
    <t>GRAFIK :</t>
  </si>
  <si>
    <t>Form Pendaftaran Sertifikasi</t>
  </si>
  <si>
    <t>Diganti Validasi Sertifikasi</t>
  </si>
  <si>
    <t>Saat Validasi sudah approve, maka otomatis generate email untuk jadwal pengiiriman produk (batas waktu mislnya 1 bulan setelah menerima email (tambah modul jadwal  kirim)</t>
  </si>
  <si>
    <t>Tagihan  Biaya Uji Lab (ada di konfirmasi Pembayaran, Tagihan dikirim bia email saat Validasi Sertifikasi diapprove</t>
  </si>
  <si>
    <t>Tagihan Biaya Cetak Sertifikat (sama dengan diatas)</t>
  </si>
  <si>
    <t>Menu Status Permohonan Sertifikasi di Portal</t>
  </si>
  <si>
    <t>sudah ditambahkan search</t>
  </si>
  <si>
    <t>sudah klik cetak BAST</t>
  </si>
  <si>
    <t>sudah ditambahkan search di rencana uji</t>
  </si>
  <si>
    <t>Kelola Sertifikat klik Add maka muncul Buat Sertifat</t>
  </si>
  <si>
    <t>Bisa Edit, Delete. Kalau Edit maka keluar form</t>
  </si>
  <si>
    <t>Jadi satu di menu Profil Anggota</t>
  </si>
  <si>
    <t>sudah ada konfirmasi pembayaran untuk tagihan Uji Lab dan Cetak Sertifikat</t>
  </si>
  <si>
    <t>Via email ditrigger waktu evaluasi status "Pass" klik Save maka keluar Surat Perintah Pengambilan Barang</t>
  </si>
  <si>
    <t>Ada di Form Login (klik button kanan atas kedua dari kanan</t>
  </si>
  <si>
    <t>Sudah ditambahkan search</t>
  </si>
  <si>
    <t>Ditambahkan button cetak stiker. Klik maka muncul format stiker</t>
  </si>
  <si>
    <t>sudah dilengkapi dengan cetak stiker</t>
  </si>
  <si>
    <t>Klik Save setelah Buat Sertifikate…maka muncul BAST Sertifikat</t>
  </si>
  <si>
    <t>Ada di menu Atur Role (jenis user)</t>
  </si>
  <si>
    <t>Sudah ditambahkan show entris dan search</t>
  </si>
  <si>
    <t>sudah ada</t>
  </si>
  <si>
    <t>sudah ditambahkan entries dan search</t>
  </si>
  <si>
    <t>sudah dibuat</t>
  </si>
  <si>
    <t>Menu di permohonan sertifikasi klik Cetak Frm 4  maka akan cetak Surat Permohonan Sertifikasi</t>
  </si>
  <si>
    <t>Profil Anggota - Modul Data Perusahaan</t>
  </si>
  <si>
    <t>Profil Anggota - Modul  Penanggung Jawab</t>
  </si>
  <si>
    <t>Form Permohonan Sertifikasi - Modul Data Produk</t>
  </si>
  <si>
    <t>Konfirmasi Pembayaran - Modul Tagihan Uji Lab</t>
  </si>
  <si>
    <t xml:space="preserve">Konfirmasi Pembayaran - Modul Konfirmasi Pembayaran </t>
  </si>
  <si>
    <t>Konfirmasi Pembayaran - Modul FR.PM.4</t>
  </si>
  <si>
    <t>Validasi Sertifikasi - Modul Validasi Pemohon &amp; Produk</t>
  </si>
  <si>
    <t>Modul Checkin Device  + Modul Modul Create Tanda Terima Barang (Check In)</t>
  </si>
  <si>
    <t>Modul Check Out + Modul Create Serah Terima Barang (Check Out)</t>
  </si>
  <si>
    <t>Stockopname</t>
  </si>
  <si>
    <t>Modul Pedaftaran Akun + Modul  Lupa Password</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</si>
</sst>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
      <sz val="11"/>
      <color theme="0"/>
      <name val="Calibri"/>
      <family val="2"/>
      <scheme val="minor"/>
    </font>
    <font>
      <b/>
      <sz val="11"/>
      <color theme="1"/>
      <name val="Wingdings 2"/>
      <family val="1"/>
      <charset val="2"/>
    </font>
    <font>
      <sz val="11"/>
      <color rgb="FFFFFFFF"/>
      <name val="Calibri"/>
      <family val="2"/>
      <scheme val="minor"/>
    </font>
    <font>
      <sz val="11"/>
      <color theme="1"/>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2" tint="-0.74999237037263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rgb="FFCCFF66"/>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2">
    <xf numFmtId="0" fontId="0" fillId="0" borderId="0"/>
    <xf numFmtId="9" fontId="8" fillId="0" borderId="0" applyFont="0" applyFill="0" applyBorder="0" applyAlignment="0" applyProtection="0"/>
  </cellStyleXfs>
  <cellXfs count="99">
    <xf numFmtId="0" fontId="0" fillId="0" borderId="0" xfId="0"/>
    <xf numFmtId="0" fontId="2" fillId="4" borderId="1" xfId="0" applyFont="1" applyFill="1" applyBorder="1" applyAlignment="1">
      <alignment horizontal="center"/>
    </xf>
    <xf numFmtId="0" fontId="0" fillId="0" borderId="0" xfId="0" applyAlignment="1"/>
    <xf numFmtId="0" fontId="1" fillId="0" borderId="0" xfId="0" applyFont="1" applyFill="1"/>
    <xf numFmtId="0" fontId="1" fillId="0" borderId="0" xfId="0" applyFont="1"/>
    <xf numFmtId="0" fontId="0" fillId="0" borderId="0" xfId="0" applyFill="1" applyAlignment="1"/>
    <xf numFmtId="0" fontId="0" fillId="0" borderId="0" xfId="0" applyFont="1"/>
    <xf numFmtId="0" fontId="0" fillId="0" borderId="0" xfId="0" applyAlignment="1">
      <alignment horizontal="center"/>
    </xf>
    <xf numFmtId="0" fontId="5" fillId="6" borderId="2"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0" fillId="8" borderId="2" xfId="0" applyFill="1" applyBorder="1"/>
    <xf numFmtId="0" fontId="1" fillId="8" borderId="2" xfId="0" applyFont="1" applyFill="1" applyBorder="1"/>
    <xf numFmtId="0" fontId="0" fillId="8" borderId="0" xfId="0" applyFill="1"/>
    <xf numFmtId="0" fontId="6" fillId="8" borderId="2" xfId="0" applyFont="1" applyFill="1" applyBorder="1" applyAlignment="1">
      <alignment horizontal="center"/>
    </xf>
    <xf numFmtId="0" fontId="0" fillId="7" borderId="2" xfId="0" applyFill="1" applyBorder="1"/>
    <xf numFmtId="0" fontId="1" fillId="7" borderId="2" xfId="0" applyFont="1" applyFill="1" applyBorder="1"/>
    <xf numFmtId="0" fontId="0" fillId="7" borderId="0" xfId="0" applyFill="1"/>
    <xf numFmtId="0" fontId="6" fillId="7" borderId="2" xfId="0" applyFont="1" applyFill="1" applyBorder="1" applyAlignment="1">
      <alignment horizontal="center"/>
    </xf>
    <xf numFmtId="0" fontId="0" fillId="9" borderId="2" xfId="0" applyFill="1" applyBorder="1"/>
    <xf numFmtId="0" fontId="1" fillId="9" borderId="2" xfId="0" applyFont="1" applyFill="1" applyBorder="1"/>
    <xf numFmtId="0" fontId="6" fillId="9" borderId="2" xfId="0" applyFont="1" applyFill="1" applyBorder="1" applyAlignment="1">
      <alignment horizontal="center"/>
    </xf>
    <xf numFmtId="0" fontId="0" fillId="9" borderId="0" xfId="0" applyFill="1"/>
    <xf numFmtId="0" fontId="0" fillId="9" borderId="6" xfId="0" applyFill="1" applyBorder="1"/>
    <xf numFmtId="0" fontId="1" fillId="9" borderId="6" xfId="0" applyFont="1" applyFill="1" applyBorder="1"/>
    <xf numFmtId="0" fontId="6" fillId="9" borderId="6" xfId="0" applyFont="1" applyFill="1" applyBorder="1" applyAlignment="1">
      <alignment horizontal="center"/>
    </xf>
    <xf numFmtId="0" fontId="0" fillId="9" borderId="2" xfId="0" applyFont="1" applyFill="1" applyBorder="1" applyAlignment="1">
      <alignment horizontal="left"/>
    </xf>
    <xf numFmtId="0" fontId="1" fillId="9" borderId="2" xfId="0" applyFont="1" applyFill="1" applyBorder="1" applyAlignment="1">
      <alignment horizontal="left"/>
    </xf>
    <xf numFmtId="9" fontId="0" fillId="7" borderId="2" xfId="0" applyNumberFormat="1" applyFill="1" applyBorder="1" applyAlignment="1">
      <alignment horizontal="center"/>
    </xf>
    <xf numFmtId="9" fontId="0" fillId="8" borderId="2" xfId="0" applyNumberFormat="1" applyFill="1" applyBorder="1" applyAlignment="1">
      <alignment horizontal="center"/>
    </xf>
    <xf numFmtId="9" fontId="0" fillId="9" borderId="2" xfId="0" applyNumberFormat="1" applyFill="1" applyBorder="1" applyAlignment="1">
      <alignment horizontal="center"/>
    </xf>
    <xf numFmtId="9" fontId="0" fillId="9" borderId="2" xfId="0" applyNumberFormat="1" applyFont="1" applyFill="1" applyBorder="1" applyAlignment="1">
      <alignment horizontal="center"/>
    </xf>
    <xf numFmtId="9" fontId="0" fillId="9" borderId="6" xfId="0" applyNumberFormat="1" applyFill="1" applyBorder="1" applyAlignment="1">
      <alignment horizontal="center"/>
    </xf>
    <xf numFmtId="0" fontId="0" fillId="9" borderId="6" xfId="0" applyFill="1" applyBorder="1" applyAlignment="1">
      <alignment horizontal="center"/>
    </xf>
    <xf numFmtId="0" fontId="1" fillId="9" borderId="6" xfId="0" applyFont="1" applyFill="1" applyBorder="1" applyAlignment="1">
      <alignment horizontal="center"/>
    </xf>
    <xf numFmtId="0" fontId="0" fillId="9" borderId="13" xfId="0" applyFill="1" applyBorder="1"/>
    <xf numFmtId="9" fontId="1" fillId="7" borderId="2" xfId="0" applyNumberFormat="1" applyFont="1" applyFill="1" applyBorder="1" applyAlignment="1">
      <alignment horizontal="center"/>
    </xf>
    <xf numFmtId="9" fontId="1" fillId="8" borderId="2" xfId="0" applyNumberFormat="1" applyFont="1" applyFill="1" applyBorder="1" applyAlignment="1">
      <alignment horizontal="center"/>
    </xf>
    <xf numFmtId="9" fontId="1" fillId="9" borderId="2" xfId="0" applyNumberFormat="1" applyFont="1" applyFill="1" applyBorder="1" applyAlignment="1">
      <alignment horizontal="center"/>
    </xf>
    <xf numFmtId="0" fontId="0" fillId="0" borderId="1" xfId="0" applyBorder="1"/>
    <xf numFmtId="9" fontId="0" fillId="0" borderId="0" xfId="0" applyNumberFormat="1" applyAlignment="1">
      <alignment horizontal="center"/>
    </xf>
    <xf numFmtId="9" fontId="0" fillId="0" borderId="0" xfId="0" applyNumberFormat="1"/>
    <xf numFmtId="0" fontId="7" fillId="6" borderId="0" xfId="0" applyFont="1" applyFill="1" applyAlignment="1">
      <alignment horizontal="center" vertical="center" wrapText="1"/>
    </xf>
    <xf numFmtId="9" fontId="0" fillId="7" borderId="1" xfId="0" applyNumberFormat="1" applyFill="1" applyBorder="1" applyAlignment="1">
      <alignment horizontal="center"/>
    </xf>
    <xf numFmtId="0" fontId="0" fillId="0" borderId="1" xfId="0" applyBorder="1" applyAlignment="1">
      <alignment wrapText="1"/>
    </xf>
    <xf numFmtId="0" fontId="5" fillId="6" borderId="6"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5" fillId="6" borderId="10" xfId="0" applyFont="1" applyFill="1" applyBorder="1" applyAlignment="1">
      <alignment horizontal="center" vertical="center" wrapText="1"/>
    </xf>
    <xf numFmtId="0" fontId="1" fillId="9" borderId="2" xfId="0" applyFont="1" applyFill="1" applyBorder="1" applyAlignment="1">
      <alignment horizontal="right"/>
    </xf>
    <xf numFmtId="0" fontId="0" fillId="0" borderId="0" xfId="0" applyFill="1" applyBorder="1"/>
    <xf numFmtId="0" fontId="0" fillId="0" borderId="1" xfId="0" applyFill="1" applyBorder="1"/>
    <xf numFmtId="9" fontId="0" fillId="0" borderId="1" xfId="0" applyNumberFormat="1" applyBorder="1" applyAlignment="1">
      <alignment horizontal="center"/>
    </xf>
    <xf numFmtId="9" fontId="0" fillId="0" borderId="0" xfId="1" applyFont="1"/>
    <xf numFmtId="0" fontId="1" fillId="0" borderId="0" xfId="0" applyFont="1" applyFill="1" applyBorder="1"/>
    <xf numFmtId="0" fontId="2" fillId="0" borderId="0" xfId="0" applyFont="1"/>
    <xf numFmtId="0" fontId="2" fillId="0" borderId="0" xfId="0" applyFont="1" applyFill="1" applyBorder="1"/>
    <xf numFmtId="0" fontId="0" fillId="7" borderId="2" xfId="0" applyFill="1" applyBorder="1" applyAlignment="1">
      <alignment horizontal="center"/>
    </xf>
    <xf numFmtId="0" fontId="0" fillId="8" borderId="2" xfId="0" applyFill="1" applyBorder="1" applyAlignment="1">
      <alignment horizontal="center"/>
    </xf>
    <xf numFmtId="0" fontId="0" fillId="9" borderId="2" xfId="0" applyFill="1" applyBorder="1" applyAlignment="1">
      <alignment horizontal="center"/>
    </xf>
    <xf numFmtId="0" fontId="0" fillId="8" borderId="11" xfId="0" applyFont="1" applyFill="1" applyBorder="1" applyAlignment="1">
      <alignment horizontal="left"/>
    </xf>
    <xf numFmtId="2" fontId="0" fillId="0" borderId="0" xfId="0" applyNumberFormat="1"/>
    <xf numFmtId="2" fontId="0" fillId="0" borderId="0" xfId="1" applyNumberFormat="1" applyFont="1" applyFill="1" applyBorder="1"/>
    <xf numFmtId="0" fontId="1" fillId="8" borderId="12" xfId="0" applyFont="1" applyFill="1" applyBorder="1" applyAlignment="1">
      <alignment horizontal="left"/>
    </xf>
    <xf numFmtId="9" fontId="0" fillId="8" borderId="2" xfId="0" applyNumberFormat="1" applyFont="1" applyFill="1" applyBorder="1" applyAlignment="1">
      <alignment horizontal="center"/>
    </xf>
    <xf numFmtId="0" fontId="0" fillId="0" borderId="1" xfId="0" applyNumberFormat="1" applyBorder="1" applyAlignment="1">
      <alignment wrapText="1"/>
    </xf>
    <xf numFmtId="0" fontId="5" fillId="6" borderId="5"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0" fillId="0" borderId="2" xfId="0" applyBorder="1" applyAlignment="1">
      <alignment horizontal="center" vertical="center" wrapText="1"/>
    </xf>
    <xf numFmtId="0" fontId="5" fillId="6" borderId="9" xfId="0" applyFont="1" applyFill="1" applyBorder="1" applyAlignment="1">
      <alignment horizontal="center" vertical="center" wrapText="1"/>
    </xf>
    <xf numFmtId="0" fontId="5" fillId="6" borderId="10"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0" fillId="7" borderId="11" xfId="0" applyFill="1" applyBorder="1" applyAlignment="1">
      <alignment horizontal="left"/>
    </xf>
    <xf numFmtId="0" fontId="0" fillId="7" borderId="12" xfId="0" applyFill="1" applyBorder="1" applyAlignment="1">
      <alignment horizontal="left"/>
    </xf>
    <xf numFmtId="0" fontId="0" fillId="8" borderId="11" xfId="0" applyFill="1" applyBorder="1" applyAlignment="1">
      <alignment horizontal="left"/>
    </xf>
    <xf numFmtId="0" fontId="0" fillId="8" borderId="12" xfId="0" applyFill="1" applyBorder="1" applyAlignment="1">
      <alignment horizontal="left"/>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5" fillId="6" borderId="3"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0" fillId="9" borderId="11" xfId="0" applyFont="1" applyFill="1" applyBorder="1" applyAlignment="1">
      <alignment horizontal="left"/>
    </xf>
    <xf numFmtId="0" fontId="0" fillId="9" borderId="12" xfId="0" applyFont="1" applyFill="1" applyBorder="1" applyAlignment="1">
      <alignment horizontal="left"/>
    </xf>
    <xf numFmtId="0" fontId="0" fillId="5" borderId="6" xfId="0" applyFill="1" applyBorder="1" applyAlignment="1">
      <alignment horizontal="center"/>
    </xf>
    <xf numFmtId="0" fontId="0" fillId="0" borderId="6" xfId="0" applyBorder="1" applyAlignment="1">
      <alignment horizontal="center" vertical="center" wrapText="1"/>
    </xf>
    <xf numFmtId="0" fontId="0" fillId="0" borderId="0" xfId="0" applyBorder="1" applyAlignment="1">
      <alignment horizontal="center" vertical="center" wrapText="1"/>
    </xf>
    <xf numFmtId="0" fontId="0" fillId="0" borderId="9" xfId="0" applyBorder="1" applyAlignment="1">
      <alignment horizontal="center" vertical="center" wrapText="1"/>
    </xf>
    <xf numFmtId="0" fontId="0" fillId="8" borderId="11" xfId="0" applyFont="1" applyFill="1" applyBorder="1" applyAlignment="1">
      <alignment horizontal="left"/>
    </xf>
    <xf numFmtId="0" fontId="0" fillId="8" borderId="12" xfId="0" applyFont="1" applyFill="1" applyBorder="1" applyAlignment="1">
      <alignment horizontal="left"/>
    </xf>
    <xf numFmtId="0" fontId="0" fillId="9" borderId="11" xfId="0" applyFill="1" applyBorder="1" applyAlignment="1">
      <alignment horizontal="left"/>
    </xf>
    <xf numFmtId="0" fontId="0" fillId="9" borderId="12" xfId="0" applyFill="1" applyBorder="1" applyAlignment="1">
      <alignment horizontal="left"/>
    </xf>
    <xf numFmtId="0" fontId="0" fillId="5" borderId="2" xfId="0" applyFill="1" applyBorder="1" applyAlignment="1">
      <alignment horizontal="center"/>
    </xf>
    <xf numFmtId="0" fontId="0" fillId="9" borderId="13" xfId="0" applyFill="1" applyBorder="1" applyAlignment="1">
      <alignment horizontal="left"/>
    </xf>
    <xf numFmtId="0" fontId="0" fillId="9" borderId="13" xfId="0" applyFont="1" applyFill="1" applyBorder="1" applyAlignment="1">
      <alignment horizontal="left"/>
    </xf>
    <xf numFmtId="0" fontId="5" fillId="6" borderId="2" xfId="0" applyFont="1" applyFill="1" applyBorder="1" applyAlignment="1">
      <alignment horizontal="center" vertical="center" wrapText="1"/>
    </xf>
    <xf numFmtId="0" fontId="0" fillId="7" borderId="13" xfId="0" applyFill="1" applyBorder="1" applyAlignment="1">
      <alignment horizontal="left"/>
    </xf>
    <xf numFmtId="0" fontId="0" fillId="5" borderId="13" xfId="0" applyFill="1" applyBorder="1" applyAlignment="1">
      <alignment horizontal="center" vertical="center" wrapText="1"/>
    </xf>
    <xf numFmtId="0" fontId="0" fillId="8" borderId="13" xfId="0" applyFill="1" applyBorder="1" applyAlignment="1">
      <alignment horizontal="left"/>
    </xf>
    <xf numFmtId="0" fontId="0" fillId="8" borderId="13" xfId="0" applyFont="1" applyFill="1" applyBorder="1" applyAlignment="1">
      <alignment horizontal="left"/>
    </xf>
    <xf numFmtId="0" fontId="0" fillId="3" borderId="0" xfId="0" applyFill="1" applyAlignment="1">
      <alignment horizontal="center"/>
    </xf>
    <xf numFmtId="0" fontId="0" fillId="2" borderId="0" xfId="0" applyFill="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CCFF66"/>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Progress Development MC</a:t>
            </a:r>
            <a:r>
              <a:rPr lang="en-US" baseline="0"/>
              <a:t> Certification &amp; Monitoring System</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5.9298474003992525E-2"/>
          <c:y val="0.12629187116442472"/>
          <c:w val="0.81201224724281651"/>
          <c:h val="0.75712878900601888"/>
        </c:manualLayout>
      </c:layout>
      <c:barChart>
        <c:barDir val="col"/>
        <c:grouping val="clustered"/>
        <c:varyColors val="0"/>
        <c:ser>
          <c:idx val="0"/>
          <c:order val="0"/>
          <c:tx>
            <c:strRef>
              <c:f>'Detail Progress'!$E$57</c:f>
              <c:strCache>
                <c:ptCount val="1"/>
                <c:pt idx="0">
                  <c:v>Bobot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'Detail Progress'!$C$58:$C$60</c:f>
              <c:strCache>
                <c:ptCount val="3"/>
                <c:pt idx="0">
                  <c:v>Front End Sblm Login</c:v>
                </c:pt>
                <c:pt idx="1">
                  <c:v>Front End (Pemohon Setelah Login)</c:v>
                </c:pt>
                <c:pt idx="2">
                  <c:v>Back End </c:v>
                </c:pt>
              </c:strCache>
            </c:strRef>
          </c:cat>
          <c:val>
            <c:numRef>
              <c:f>'Detail Progress'!$E$58:$E$60</c:f>
              <c:numCache>
                <c:formatCode>0%</c:formatCode>
                <c:ptCount val="3"/>
                <c:pt idx="0">
                  <c:v>2.6315789473684209E-2</c:v>
                </c:pt>
                <c:pt idx="1">
                  <c:v>0.15789473684210525</c:v>
                </c:pt>
                <c:pt idx="2">
                  <c:v>0.81578947368421051</c:v>
                </c:pt>
              </c:numCache>
            </c:numRef>
          </c:val>
        </c:ser>
        <c:ser>
          <c:idx val="1"/>
          <c:order val="1"/>
          <c:tx>
            <c:strRef>
              <c:f>'Detail Progress'!$F$57</c:f>
              <c:strCache>
                <c:ptCount val="1"/>
                <c:pt idx="0">
                  <c:v>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'Detail Progress'!$C$58:$C$60</c:f>
              <c:strCache>
                <c:ptCount val="3"/>
                <c:pt idx="0">
                  <c:v>Front End Sblm Login</c:v>
                </c:pt>
                <c:pt idx="1">
                  <c:v>Front End (Pemohon Setelah Login)</c:v>
                </c:pt>
                <c:pt idx="2">
                  <c:v>Back End </c:v>
                </c:pt>
              </c:strCache>
            </c:strRef>
          </c:cat>
          <c:val>
            <c:numRef>
              <c:f>'Detail Progress'!$F$58:$F$60</c:f>
              <c:numCache>
                <c:formatCode>0%</c:formatCode>
                <c:ptCount val="3"/>
                <c:pt idx="0">
                  <c:v>1.6842105263157894E-2</c:v>
                </c:pt>
                <c:pt idx="1">
                  <c:v>7.1578947368421061E-2</c:v>
                </c:pt>
                <c:pt idx="2">
                  <c:v>0.12921052631578947</c:v>
                </c:pt>
              </c:numCache>
            </c:numRef>
          </c:val>
        </c:ser>
        <c:dLbls>
          <c:dLblPos val="outEnd"/>
          <c:showLegendKey val="0"/>
          <c:showVal val="1"/>
          <c:showCatName val="0"/>
          <c:showSerName val="0"/>
          <c:showPercent val="0"/>
          <c:showBubbleSize val="0"/>
        </c:dLbls>
        <c:gapWidth val="100"/>
        <c:overlap val="-24"/>
        <c:axId val="573332608"/>
        <c:axId val="573332048"/>
      </c:barChart>
      <c:catAx>
        <c:axId val="5733326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crossAx val="573332048"/>
        <c:crosses val="autoZero"/>
        <c:auto val="1"/>
        <c:lblAlgn val="ctr"/>
        <c:lblOffset val="100"/>
        <c:noMultiLvlLbl val="0"/>
      </c:catAx>
      <c:valAx>
        <c:axId val="57333204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3332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78439</xdr:colOff>
      <xdr:row>63</xdr:row>
      <xdr:rowOff>107576</xdr:rowOff>
    </xdr:from>
    <xdr:to>
      <xdr:col>9</xdr:col>
      <xdr:colOff>874058</xdr:colOff>
      <xdr:row>89</xdr:row>
      <xdr:rowOff>67235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28773</xdr:colOff>
      <xdr:row>1</xdr:row>
      <xdr:rowOff>0</xdr:rowOff>
    </xdr:from>
    <xdr:to>
      <xdr:col>14</xdr:col>
      <xdr:colOff>142875</xdr:colOff>
      <xdr:row>25</xdr:row>
      <xdr:rowOff>75286</xdr:rowOff>
    </xdr:to>
    <xdr:pic>
      <xdr:nvPicPr>
        <xdr:cNvPr id="2" name="Picture 1"/>
        <xdr:cNvPicPr>
          <a:picLocks noChangeAspect="1"/>
        </xdr:cNvPicPr>
      </xdr:nvPicPr>
      <xdr:blipFill>
        <a:blip xmlns:r="http://schemas.openxmlformats.org/officeDocument/2006/relationships" r:embed="rId1"/>
        <a:stretch>
          <a:fillRect/>
        </a:stretch>
      </xdr:blipFill>
      <xdr:spPr>
        <a:xfrm>
          <a:off x="28773" y="190500"/>
          <a:ext cx="8648502" cy="4647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048574"/>
  <sheetViews>
    <sheetView tabSelected="1" zoomScale="80" zoomScaleNormal="80" workbookViewId="0">
      <pane xSplit="1" ySplit="3" topLeftCell="B4" activePane="bottomRight" state="frozen"/>
      <selection pane="topRight" activeCell="B1" sqref="B1"/>
      <selection pane="bottomLeft" activeCell="A4" sqref="A4"/>
      <selection pane="bottomRight" activeCell="G9" sqref="G9"/>
    </sheetView>
  </sheetViews>
  <sheetFormatPr defaultRowHeight="15" x14ac:dyDescent="0.25"/>
  <cols>
    <col min="1" max="1" width="27.28515625" customWidth="1"/>
    <col min="2" max="2" width="4.7109375" customWidth="1"/>
    <col min="3" max="3" width="66.28515625" customWidth="1"/>
    <col min="4" max="4" width="7.42578125" customWidth="1"/>
    <col min="5" max="5" width="9.5703125" style="7" customWidth="1"/>
    <col min="6" max="6" width="11.28515625" style="7" customWidth="1"/>
    <col min="7" max="7" width="9.5703125" customWidth="1"/>
    <col min="8" max="8" width="9.5703125" style="7" customWidth="1"/>
    <col min="9" max="10" width="21.28515625" style="7" customWidth="1"/>
    <col min="11" max="11" width="9.140625" style="59" hidden="1" customWidth="1"/>
    <col min="12" max="17" width="9.140625" hidden="1" customWidth="1"/>
  </cols>
  <sheetData>
    <row r="1" spans="1:18" ht="25.5" customHeight="1" x14ac:dyDescent="0.25">
      <c r="B1" s="5"/>
      <c r="C1" s="5"/>
      <c r="D1" s="5"/>
      <c r="G1" s="7"/>
    </row>
    <row r="2" spans="1:18" ht="25.5" customHeight="1" x14ac:dyDescent="0.25">
      <c r="A2" s="64" t="s">
        <v>75</v>
      </c>
      <c r="B2" s="65" t="s">
        <v>64</v>
      </c>
      <c r="C2" s="66"/>
      <c r="D2" s="44"/>
      <c r="E2" s="64" t="s">
        <v>119</v>
      </c>
      <c r="F2" s="65"/>
      <c r="G2" s="65"/>
      <c r="H2" s="66"/>
      <c r="I2" s="77" t="s">
        <v>134</v>
      </c>
      <c r="J2" s="77" t="s">
        <v>135</v>
      </c>
    </row>
    <row r="3" spans="1:18" ht="35.25" customHeight="1" x14ac:dyDescent="0.25">
      <c r="A3" s="70"/>
      <c r="B3" s="68"/>
      <c r="C3" s="69"/>
      <c r="D3" s="46"/>
      <c r="E3" s="8" t="s">
        <v>131</v>
      </c>
      <c r="F3" s="8" t="s">
        <v>130</v>
      </c>
      <c r="G3" s="8" t="s">
        <v>132</v>
      </c>
      <c r="H3" s="8" t="s">
        <v>129</v>
      </c>
      <c r="I3" s="78"/>
      <c r="J3" s="78"/>
    </row>
    <row r="4" spans="1:18" ht="16.5" customHeight="1" x14ac:dyDescent="0.25">
      <c r="A4" s="67" t="s">
        <v>91</v>
      </c>
      <c r="B4" s="71" t="s">
        <v>2</v>
      </c>
      <c r="C4" s="72"/>
      <c r="D4" s="72"/>
      <c r="E4" s="72"/>
      <c r="F4" s="72"/>
      <c r="G4" s="72"/>
      <c r="H4" s="72"/>
      <c r="I4" s="72"/>
      <c r="J4" s="72"/>
    </row>
    <row r="5" spans="1:18" ht="18" customHeight="1" x14ac:dyDescent="0.25">
      <c r="A5" s="67"/>
      <c r="B5" s="14"/>
      <c r="C5" s="15" t="s">
        <v>184</v>
      </c>
      <c r="D5" s="15">
        <v>1</v>
      </c>
      <c r="E5" s="27">
        <v>0.19</v>
      </c>
      <c r="F5" s="27">
        <v>0.2</v>
      </c>
      <c r="G5" s="35">
        <v>0.25</v>
      </c>
      <c r="H5" s="27">
        <f>SUM(E5:G5)</f>
        <v>0.64</v>
      </c>
      <c r="I5" s="55" t="s">
        <v>126</v>
      </c>
      <c r="J5" s="55" t="s">
        <v>127</v>
      </c>
      <c r="K5" s="59">
        <f>H5</f>
        <v>0.64</v>
      </c>
      <c r="L5" s="51"/>
      <c r="R5" t="s">
        <v>163</v>
      </c>
    </row>
    <row r="6" spans="1:18" ht="9" customHeight="1" x14ac:dyDescent="0.25">
      <c r="A6" s="75"/>
      <c r="B6" s="76"/>
      <c r="C6" s="76"/>
      <c r="D6" s="76"/>
      <c r="E6" s="76"/>
      <c r="F6" s="76"/>
      <c r="G6" s="76"/>
      <c r="H6" s="76"/>
      <c r="I6" s="76"/>
      <c r="J6" s="76"/>
    </row>
    <row r="7" spans="1:18" x14ac:dyDescent="0.25">
      <c r="A7" s="67" t="s">
        <v>94</v>
      </c>
      <c r="B7" s="73" t="s">
        <v>28</v>
      </c>
      <c r="C7" s="74"/>
      <c r="D7" s="74"/>
      <c r="E7" s="74"/>
      <c r="F7" s="74"/>
      <c r="G7" s="74"/>
      <c r="H7" s="74"/>
      <c r="I7" s="74"/>
      <c r="J7" s="74"/>
    </row>
    <row r="8" spans="1:18" x14ac:dyDescent="0.25">
      <c r="A8" s="67"/>
      <c r="B8" s="10"/>
      <c r="C8" s="11" t="s">
        <v>175</v>
      </c>
      <c r="D8" s="11">
        <v>1</v>
      </c>
      <c r="E8" s="28">
        <v>0.19</v>
      </c>
      <c r="F8" s="28">
        <v>0.2</v>
      </c>
      <c r="G8" s="36">
        <v>0.45</v>
      </c>
      <c r="H8" s="28">
        <f>SUM(E8:G8)</f>
        <v>0.84000000000000008</v>
      </c>
      <c r="I8" s="56" t="s">
        <v>126</v>
      </c>
      <c r="J8" s="56" t="s">
        <v>127</v>
      </c>
      <c r="K8" s="59">
        <f>H8</f>
        <v>0.84000000000000008</v>
      </c>
      <c r="R8" t="s">
        <v>160</v>
      </c>
    </row>
    <row r="9" spans="1:18" x14ac:dyDescent="0.25">
      <c r="A9" s="67"/>
      <c r="B9" s="10"/>
      <c r="C9" s="11" t="s">
        <v>174</v>
      </c>
      <c r="D9" s="11">
        <v>1</v>
      </c>
      <c r="E9" s="28">
        <v>0.18</v>
      </c>
      <c r="F9" s="28">
        <v>0.2</v>
      </c>
      <c r="G9" s="36">
        <v>0.43</v>
      </c>
      <c r="H9" s="28">
        <f>SUM(E9:G9)</f>
        <v>0.81</v>
      </c>
      <c r="I9" s="56" t="s">
        <v>126</v>
      </c>
      <c r="J9" s="56" t="s">
        <v>127</v>
      </c>
      <c r="K9" s="59">
        <f t="shared" ref="K9:K14" si="0">H9</f>
        <v>0.81</v>
      </c>
      <c r="R9" t="s">
        <v>160</v>
      </c>
    </row>
    <row r="10" spans="1:18" x14ac:dyDescent="0.25">
      <c r="A10" s="67"/>
      <c r="B10" s="10"/>
      <c r="C10" s="11" t="s">
        <v>176</v>
      </c>
      <c r="D10" s="11">
        <v>1</v>
      </c>
      <c r="E10" s="28">
        <v>0.19</v>
      </c>
      <c r="F10" s="28">
        <v>0.2</v>
      </c>
      <c r="G10" s="36">
        <v>0</v>
      </c>
      <c r="H10" s="28">
        <f>SUM(E10:G10)</f>
        <v>0.39</v>
      </c>
      <c r="I10" s="56" t="s">
        <v>126</v>
      </c>
      <c r="J10" s="56" t="s">
        <v>127</v>
      </c>
      <c r="K10" s="59">
        <f t="shared" si="0"/>
        <v>0.39</v>
      </c>
      <c r="R10" t="s">
        <v>149</v>
      </c>
    </row>
    <row r="11" spans="1:18" x14ac:dyDescent="0.25">
      <c r="A11" s="67"/>
      <c r="B11" s="85" t="s">
        <v>34</v>
      </c>
      <c r="C11" s="86"/>
      <c r="D11" s="86"/>
      <c r="E11" s="86"/>
      <c r="F11" s="86"/>
      <c r="G11" s="86"/>
      <c r="H11" s="86"/>
      <c r="I11" s="86"/>
      <c r="J11" s="86"/>
      <c r="K11" s="59">
        <f t="shared" si="0"/>
        <v>0</v>
      </c>
    </row>
    <row r="12" spans="1:18" x14ac:dyDescent="0.25">
      <c r="A12" s="67"/>
      <c r="B12" s="58"/>
      <c r="C12" s="61" t="s">
        <v>177</v>
      </c>
      <c r="D12" s="11">
        <v>1</v>
      </c>
      <c r="E12" s="28">
        <v>0.18</v>
      </c>
      <c r="F12" s="62">
        <v>0</v>
      </c>
      <c r="G12" s="36">
        <v>0</v>
      </c>
      <c r="H12" s="28">
        <f>SUM(E12:G12)</f>
        <v>0.18</v>
      </c>
      <c r="I12" s="56" t="s">
        <v>126</v>
      </c>
      <c r="J12" s="56" t="s">
        <v>127</v>
      </c>
      <c r="K12" s="59">
        <f t="shared" si="0"/>
        <v>0.18</v>
      </c>
    </row>
    <row r="13" spans="1:18" x14ac:dyDescent="0.25">
      <c r="A13" s="67"/>
      <c r="B13" s="10"/>
      <c r="C13" s="11" t="s">
        <v>178</v>
      </c>
      <c r="D13" s="11">
        <v>1</v>
      </c>
      <c r="E13" s="28">
        <v>0.15</v>
      </c>
      <c r="F13" s="28">
        <v>0.2</v>
      </c>
      <c r="G13" s="36">
        <v>0</v>
      </c>
      <c r="H13" s="28">
        <f>SUM(E13:G13)</f>
        <v>0.35</v>
      </c>
      <c r="I13" s="56" t="s">
        <v>126</v>
      </c>
      <c r="J13" s="56" t="s">
        <v>127</v>
      </c>
      <c r="K13" s="59">
        <f t="shared" si="0"/>
        <v>0.35</v>
      </c>
      <c r="R13" t="s">
        <v>161</v>
      </c>
    </row>
    <row r="14" spans="1:18" x14ac:dyDescent="0.25">
      <c r="A14" s="67"/>
      <c r="B14" s="10"/>
      <c r="C14" s="11" t="s">
        <v>179</v>
      </c>
      <c r="D14" s="11">
        <v>1</v>
      </c>
      <c r="E14" s="28">
        <v>0.15</v>
      </c>
      <c r="F14" s="28">
        <v>0</v>
      </c>
      <c r="G14" s="36">
        <v>0</v>
      </c>
      <c r="H14" s="28">
        <f>SUM(E14:G14)</f>
        <v>0.15</v>
      </c>
      <c r="I14" s="56" t="s">
        <v>126</v>
      </c>
      <c r="J14" s="56" t="s">
        <v>127</v>
      </c>
      <c r="K14" s="59">
        <f t="shared" si="0"/>
        <v>0.15</v>
      </c>
      <c r="R14" t="s">
        <v>173</v>
      </c>
    </row>
    <row r="15" spans="1:18" ht="9" customHeight="1" x14ac:dyDescent="0.25">
      <c r="A15" s="89"/>
      <c r="B15" s="89"/>
      <c r="C15" s="89"/>
      <c r="D15" s="89"/>
      <c r="E15" s="89"/>
      <c r="F15" s="89"/>
      <c r="G15" s="89"/>
      <c r="H15" s="89"/>
      <c r="I15" s="89"/>
      <c r="J15" s="89"/>
      <c r="K15" s="59">
        <f t="shared" ref="K15:K52" si="1">H15</f>
        <v>0</v>
      </c>
    </row>
    <row r="16" spans="1:18" x14ac:dyDescent="0.25">
      <c r="A16" s="82" t="s">
        <v>29</v>
      </c>
      <c r="B16" s="87" t="s">
        <v>30</v>
      </c>
      <c r="C16" s="88"/>
      <c r="D16" s="88"/>
      <c r="E16" s="88"/>
      <c r="F16" s="88"/>
      <c r="G16" s="88"/>
      <c r="H16" s="88"/>
      <c r="I16" s="88"/>
      <c r="J16" s="88"/>
      <c r="K16" s="59">
        <f t="shared" si="1"/>
        <v>0</v>
      </c>
    </row>
    <row r="17" spans="1:18" x14ac:dyDescent="0.25">
      <c r="A17" s="83"/>
      <c r="B17" s="18"/>
      <c r="C17" s="19" t="s">
        <v>95</v>
      </c>
      <c r="D17" s="19">
        <v>1</v>
      </c>
      <c r="E17" s="29">
        <v>0.19</v>
      </c>
      <c r="F17" s="29">
        <v>0.2</v>
      </c>
      <c r="G17" s="37">
        <v>0</v>
      </c>
      <c r="H17" s="29">
        <f>SUM(E17:G17)</f>
        <v>0.39</v>
      </c>
      <c r="I17" s="57" t="s">
        <v>126</v>
      </c>
      <c r="J17" s="57" t="s">
        <v>127</v>
      </c>
      <c r="K17" s="59">
        <f t="shared" si="1"/>
        <v>0.39</v>
      </c>
      <c r="L17">
        <v>0.2</v>
      </c>
      <c r="M17">
        <v>0.2</v>
      </c>
      <c r="N17">
        <v>0.6</v>
      </c>
      <c r="O17" t="s">
        <v>146</v>
      </c>
      <c r="P17">
        <v>1</v>
      </c>
      <c r="Q17">
        <v>0.24</v>
      </c>
      <c r="R17" t="s">
        <v>155</v>
      </c>
    </row>
    <row r="18" spans="1:18" x14ac:dyDescent="0.25">
      <c r="A18" s="83"/>
      <c r="B18" s="18"/>
      <c r="C18" s="19" t="s">
        <v>180</v>
      </c>
      <c r="D18" s="19">
        <v>1</v>
      </c>
      <c r="E18" s="29">
        <v>0.19</v>
      </c>
      <c r="F18" s="29">
        <v>0.2</v>
      </c>
      <c r="G18" s="37">
        <v>0</v>
      </c>
      <c r="H18" s="29">
        <f t="shared" ref="H18:H26" si="2">SUM(E18:G18)</f>
        <v>0.39</v>
      </c>
      <c r="I18" s="57" t="s">
        <v>126</v>
      </c>
      <c r="J18" s="57" t="s">
        <v>127</v>
      </c>
      <c r="K18" s="59">
        <f t="shared" si="1"/>
        <v>0.39</v>
      </c>
      <c r="L18" s="40">
        <v>0.2</v>
      </c>
      <c r="M18" s="40">
        <v>0.2</v>
      </c>
      <c r="N18" s="40">
        <v>0.6</v>
      </c>
      <c r="O18" t="s">
        <v>146</v>
      </c>
      <c r="P18" s="40">
        <v>1</v>
      </c>
      <c r="Q18" s="40">
        <v>0.24</v>
      </c>
      <c r="R18" t="s">
        <v>150</v>
      </c>
    </row>
    <row r="19" spans="1:18" x14ac:dyDescent="0.25">
      <c r="A19" s="83"/>
      <c r="B19" s="18"/>
      <c r="C19" s="19" t="s">
        <v>98</v>
      </c>
      <c r="D19" s="19">
        <v>1</v>
      </c>
      <c r="E19" s="29">
        <v>0</v>
      </c>
      <c r="F19" s="29">
        <v>0</v>
      </c>
      <c r="G19" s="37">
        <v>0</v>
      </c>
      <c r="H19" s="29">
        <f t="shared" si="2"/>
        <v>0</v>
      </c>
      <c r="I19" s="57" t="s">
        <v>126</v>
      </c>
      <c r="J19" s="57" t="s">
        <v>127</v>
      </c>
      <c r="K19" s="59">
        <f>H19</f>
        <v>0</v>
      </c>
      <c r="R19" t="s">
        <v>152</v>
      </c>
    </row>
    <row r="20" spans="1:18" x14ac:dyDescent="0.25">
      <c r="A20" s="83"/>
      <c r="B20" s="18"/>
      <c r="C20" s="19" t="s">
        <v>99</v>
      </c>
      <c r="D20" s="19">
        <v>1</v>
      </c>
      <c r="E20" s="29">
        <v>0</v>
      </c>
      <c r="F20" s="29">
        <v>0</v>
      </c>
      <c r="G20" s="37">
        <v>0</v>
      </c>
      <c r="H20" s="29">
        <f t="shared" si="2"/>
        <v>0</v>
      </c>
      <c r="I20" s="57" t="s">
        <v>126</v>
      </c>
      <c r="J20" s="57" t="s">
        <v>127</v>
      </c>
      <c r="K20" s="59">
        <f t="shared" si="1"/>
        <v>0</v>
      </c>
      <c r="R20" t="s">
        <v>153</v>
      </c>
    </row>
    <row r="21" spans="1:18" x14ac:dyDescent="0.25">
      <c r="A21" s="83"/>
      <c r="B21" s="18"/>
      <c r="C21" s="19" t="s">
        <v>100</v>
      </c>
      <c r="D21" s="19">
        <v>1</v>
      </c>
      <c r="E21" s="29">
        <v>0.08</v>
      </c>
      <c r="F21" s="29">
        <v>0.2</v>
      </c>
      <c r="G21" s="37">
        <v>0</v>
      </c>
      <c r="H21" s="29">
        <f t="shared" si="2"/>
        <v>0.28000000000000003</v>
      </c>
      <c r="I21" s="57" t="s">
        <v>126</v>
      </c>
      <c r="J21" s="57" t="s">
        <v>127</v>
      </c>
      <c r="K21" s="59">
        <f t="shared" si="1"/>
        <v>0.28000000000000003</v>
      </c>
      <c r="R21" t="s">
        <v>155</v>
      </c>
    </row>
    <row r="22" spans="1:18" x14ac:dyDescent="0.25">
      <c r="A22" s="83"/>
      <c r="B22" s="18"/>
      <c r="C22" s="19" t="s">
        <v>101</v>
      </c>
      <c r="D22" s="19">
        <v>1</v>
      </c>
      <c r="E22" s="29">
        <v>0</v>
      </c>
      <c r="F22" s="29">
        <v>0</v>
      </c>
      <c r="G22" s="37">
        <v>0</v>
      </c>
      <c r="H22" s="29">
        <f t="shared" si="2"/>
        <v>0</v>
      </c>
      <c r="I22" s="57" t="s">
        <v>126</v>
      </c>
      <c r="J22" s="57" t="s">
        <v>127</v>
      </c>
      <c r="K22" s="59">
        <f t="shared" si="1"/>
        <v>0</v>
      </c>
      <c r="R22" t="s">
        <v>151</v>
      </c>
    </row>
    <row r="23" spans="1:18" x14ac:dyDescent="0.25">
      <c r="A23" s="83"/>
      <c r="B23" s="18"/>
      <c r="C23" s="19" t="s">
        <v>102</v>
      </c>
      <c r="D23" s="19">
        <v>1</v>
      </c>
      <c r="E23" s="29">
        <v>0.08</v>
      </c>
      <c r="F23" s="29">
        <v>0</v>
      </c>
      <c r="G23" s="37">
        <v>0</v>
      </c>
      <c r="H23" s="29">
        <f t="shared" si="2"/>
        <v>0.08</v>
      </c>
      <c r="I23" s="57" t="s">
        <v>126</v>
      </c>
      <c r="J23" s="57" t="s">
        <v>127</v>
      </c>
      <c r="K23" s="59">
        <f t="shared" si="1"/>
        <v>0.08</v>
      </c>
      <c r="R23" t="s">
        <v>164</v>
      </c>
    </row>
    <row r="24" spans="1:18" x14ac:dyDescent="0.25">
      <c r="A24" s="83"/>
      <c r="B24" s="18"/>
      <c r="C24" s="19" t="s">
        <v>133</v>
      </c>
      <c r="D24" s="19">
        <v>1</v>
      </c>
      <c r="E24" s="29">
        <v>0.15</v>
      </c>
      <c r="F24" s="29">
        <v>0</v>
      </c>
      <c r="G24" s="37">
        <v>0</v>
      </c>
      <c r="H24" s="29">
        <f t="shared" si="2"/>
        <v>0.15</v>
      </c>
      <c r="I24" s="57" t="s">
        <v>126</v>
      </c>
      <c r="J24" s="57" t="s">
        <v>127</v>
      </c>
      <c r="K24" s="59">
        <f t="shared" si="1"/>
        <v>0.15</v>
      </c>
      <c r="R24" t="s">
        <v>165</v>
      </c>
    </row>
    <row r="25" spans="1:18" x14ac:dyDescent="0.25">
      <c r="A25" s="83"/>
      <c r="B25" s="18"/>
      <c r="C25" s="19" t="s">
        <v>103</v>
      </c>
      <c r="D25" s="19">
        <v>1</v>
      </c>
      <c r="E25" s="29">
        <v>0.15</v>
      </c>
      <c r="F25" s="29">
        <v>0</v>
      </c>
      <c r="G25" s="37">
        <v>0</v>
      </c>
      <c r="H25" s="29">
        <f t="shared" si="2"/>
        <v>0.15</v>
      </c>
      <c r="I25" s="57" t="s">
        <v>126</v>
      </c>
      <c r="J25" s="57" t="s">
        <v>127</v>
      </c>
      <c r="K25" s="59">
        <f t="shared" si="1"/>
        <v>0.15</v>
      </c>
      <c r="R25" t="s">
        <v>154</v>
      </c>
    </row>
    <row r="26" spans="1:18" x14ac:dyDescent="0.25">
      <c r="A26" s="83"/>
      <c r="B26" s="18"/>
      <c r="C26" s="19" t="s">
        <v>104</v>
      </c>
      <c r="D26" s="19">
        <v>1</v>
      </c>
      <c r="E26" s="29">
        <v>0</v>
      </c>
      <c r="F26" s="29">
        <v>0</v>
      </c>
      <c r="G26" s="37">
        <v>0</v>
      </c>
      <c r="H26" s="29">
        <f t="shared" si="2"/>
        <v>0</v>
      </c>
      <c r="I26" s="57" t="s">
        <v>126</v>
      </c>
      <c r="J26" s="57" t="s">
        <v>127</v>
      </c>
      <c r="K26" s="59">
        <f t="shared" si="1"/>
        <v>0</v>
      </c>
      <c r="R26" t="s">
        <v>162</v>
      </c>
    </row>
    <row r="27" spans="1:18" x14ac:dyDescent="0.25">
      <c r="A27" s="83"/>
      <c r="B27" s="79" t="s">
        <v>47</v>
      </c>
      <c r="C27" s="80"/>
      <c r="D27" s="80"/>
      <c r="E27" s="80"/>
      <c r="F27" s="80"/>
      <c r="G27" s="80"/>
      <c r="H27" s="80"/>
      <c r="I27" s="80"/>
      <c r="J27" s="80"/>
      <c r="K27" s="59">
        <f>H27</f>
        <v>0</v>
      </c>
    </row>
    <row r="28" spans="1:18" x14ac:dyDescent="0.25">
      <c r="A28" s="83"/>
      <c r="B28" s="18"/>
      <c r="C28" s="19" t="s">
        <v>181</v>
      </c>
      <c r="D28" s="19">
        <v>1</v>
      </c>
      <c r="E28" s="29">
        <v>0.05</v>
      </c>
      <c r="F28" s="29">
        <v>0</v>
      </c>
      <c r="G28" s="37">
        <v>0</v>
      </c>
      <c r="H28" s="29">
        <f>SUM(E28:G28)</f>
        <v>0.05</v>
      </c>
      <c r="I28" s="57" t="s">
        <v>126</v>
      </c>
      <c r="J28" s="57" t="s">
        <v>127</v>
      </c>
      <c r="K28" s="59">
        <f t="shared" si="1"/>
        <v>0.05</v>
      </c>
      <c r="R28" t="s">
        <v>155</v>
      </c>
    </row>
    <row r="29" spans="1:18" x14ac:dyDescent="0.25">
      <c r="A29" s="83"/>
      <c r="B29" s="18"/>
      <c r="C29" s="19" t="s">
        <v>182</v>
      </c>
      <c r="D29" s="19">
        <v>1</v>
      </c>
      <c r="E29" s="29">
        <v>0.05</v>
      </c>
      <c r="F29" s="29">
        <v>0</v>
      </c>
      <c r="G29" s="37">
        <v>0</v>
      </c>
      <c r="H29" s="29">
        <f>SUM(E29:G29)</f>
        <v>0.05</v>
      </c>
      <c r="I29" s="57" t="s">
        <v>126</v>
      </c>
      <c r="J29" s="57" t="s">
        <v>127</v>
      </c>
      <c r="K29" s="59">
        <f t="shared" si="1"/>
        <v>0.05</v>
      </c>
      <c r="R29" t="s">
        <v>155</v>
      </c>
    </row>
    <row r="30" spans="1:18" x14ac:dyDescent="0.25">
      <c r="A30" s="83"/>
      <c r="B30" s="18"/>
      <c r="C30" s="19" t="s">
        <v>183</v>
      </c>
      <c r="D30" s="19">
        <v>1</v>
      </c>
      <c r="E30" s="29">
        <v>0</v>
      </c>
      <c r="F30" s="29">
        <v>0</v>
      </c>
      <c r="G30" s="37">
        <v>0</v>
      </c>
      <c r="H30" s="29">
        <f>SUM(E30:G30)</f>
        <v>0</v>
      </c>
      <c r="I30" s="57" t="s">
        <v>126</v>
      </c>
      <c r="J30" s="57" t="s">
        <v>127</v>
      </c>
      <c r="K30" s="59">
        <f t="shared" si="1"/>
        <v>0</v>
      </c>
      <c r="R30" t="s">
        <v>156</v>
      </c>
    </row>
    <row r="31" spans="1:18" x14ac:dyDescent="0.25">
      <c r="A31" s="83"/>
      <c r="B31" s="79" t="s">
        <v>50</v>
      </c>
      <c r="C31" s="80"/>
      <c r="D31" s="80"/>
      <c r="E31" s="80"/>
      <c r="F31" s="80"/>
      <c r="G31" s="80"/>
      <c r="H31" s="80"/>
      <c r="I31" s="80"/>
      <c r="J31" s="80"/>
      <c r="K31" s="59">
        <f t="shared" si="1"/>
        <v>0</v>
      </c>
    </row>
    <row r="32" spans="1:18" x14ac:dyDescent="0.25">
      <c r="A32" s="83"/>
      <c r="B32" s="18"/>
      <c r="C32" s="19" t="s">
        <v>107</v>
      </c>
      <c r="D32" s="19">
        <v>1</v>
      </c>
      <c r="E32" s="29">
        <v>0.15</v>
      </c>
      <c r="F32" s="29">
        <v>0</v>
      </c>
      <c r="G32" s="37">
        <v>0</v>
      </c>
      <c r="H32" s="29">
        <f>SUM(E32:G32)</f>
        <v>0.15</v>
      </c>
      <c r="I32" s="57" t="s">
        <v>126</v>
      </c>
      <c r="J32" s="57" t="s">
        <v>127</v>
      </c>
      <c r="K32" s="59">
        <f t="shared" si="1"/>
        <v>0.15</v>
      </c>
      <c r="R32" t="s">
        <v>157</v>
      </c>
    </row>
    <row r="33" spans="1:18" x14ac:dyDescent="0.25">
      <c r="A33" s="83"/>
      <c r="B33" s="18"/>
      <c r="C33" s="19" t="s">
        <v>51</v>
      </c>
      <c r="D33" s="19">
        <v>1</v>
      </c>
      <c r="E33" s="29">
        <v>0.13</v>
      </c>
      <c r="F33" s="29">
        <v>0</v>
      </c>
      <c r="G33" s="37">
        <v>0</v>
      </c>
      <c r="H33" s="29">
        <f>SUM(E33:G33)</f>
        <v>0.13</v>
      </c>
      <c r="I33" s="57" t="s">
        <v>126</v>
      </c>
      <c r="J33" s="57" t="s">
        <v>127</v>
      </c>
      <c r="K33" s="59">
        <f t="shared" si="1"/>
        <v>0.13</v>
      </c>
      <c r="R33" t="s">
        <v>157</v>
      </c>
    </row>
    <row r="34" spans="1:18" x14ac:dyDescent="0.25">
      <c r="A34" s="83"/>
      <c r="B34" s="18"/>
      <c r="C34" s="19" t="s">
        <v>108</v>
      </c>
      <c r="D34" s="19">
        <v>1</v>
      </c>
      <c r="E34" s="29">
        <v>0.13</v>
      </c>
      <c r="F34" s="29">
        <v>0</v>
      </c>
      <c r="G34" s="37">
        <v>0</v>
      </c>
      <c r="H34" s="29">
        <f>SUM(E34:G34)</f>
        <v>0.13</v>
      </c>
      <c r="I34" s="57" t="s">
        <v>126</v>
      </c>
      <c r="J34" s="57" t="s">
        <v>127</v>
      </c>
      <c r="K34" s="59">
        <f t="shared" si="1"/>
        <v>0.13</v>
      </c>
      <c r="R34" t="s">
        <v>157</v>
      </c>
    </row>
    <row r="35" spans="1:18" x14ac:dyDescent="0.25">
      <c r="A35" s="83"/>
      <c r="B35" s="18"/>
      <c r="C35" s="19" t="s">
        <v>109</v>
      </c>
      <c r="D35" s="19">
        <v>1</v>
      </c>
      <c r="E35" s="29">
        <v>0.15</v>
      </c>
      <c r="F35" s="29">
        <v>0</v>
      </c>
      <c r="G35" s="37">
        <v>0</v>
      </c>
      <c r="H35" s="29">
        <f>SUM(E35:G35)</f>
        <v>0.15</v>
      </c>
      <c r="I35" s="57" t="s">
        <v>126</v>
      </c>
      <c r="J35" s="57" t="s">
        <v>127</v>
      </c>
      <c r="K35" s="59">
        <f t="shared" si="1"/>
        <v>0.15</v>
      </c>
      <c r="R35" t="s">
        <v>157</v>
      </c>
    </row>
    <row r="36" spans="1:18" x14ac:dyDescent="0.25">
      <c r="A36" s="83"/>
      <c r="B36" s="79" t="s">
        <v>6</v>
      </c>
      <c r="C36" s="80"/>
      <c r="D36" s="80"/>
      <c r="E36" s="80"/>
      <c r="F36" s="80"/>
      <c r="G36" s="80"/>
      <c r="H36" s="80"/>
      <c r="I36" s="80"/>
      <c r="J36" s="80"/>
      <c r="K36" s="59">
        <f t="shared" si="1"/>
        <v>0</v>
      </c>
    </row>
    <row r="37" spans="1:18" x14ac:dyDescent="0.25">
      <c r="A37" s="83"/>
      <c r="B37" s="18"/>
      <c r="C37" s="19" t="s">
        <v>110</v>
      </c>
      <c r="D37" s="19">
        <v>1</v>
      </c>
      <c r="E37" s="29">
        <v>0.15</v>
      </c>
      <c r="F37" s="29">
        <v>0</v>
      </c>
      <c r="G37" s="37">
        <v>0</v>
      </c>
      <c r="H37" s="29">
        <f>SUM(E37:G37)</f>
        <v>0.15</v>
      </c>
      <c r="I37" s="57" t="s">
        <v>126</v>
      </c>
      <c r="J37" s="57" t="s">
        <v>127</v>
      </c>
      <c r="K37" s="59">
        <f>H37</f>
        <v>0.15</v>
      </c>
      <c r="R37" t="s">
        <v>158</v>
      </c>
    </row>
    <row r="38" spans="1:18" x14ac:dyDescent="0.25">
      <c r="A38" s="83"/>
      <c r="B38" s="18"/>
      <c r="C38" s="19" t="s">
        <v>111</v>
      </c>
      <c r="D38" s="19">
        <v>1</v>
      </c>
      <c r="E38" s="29">
        <v>0.15</v>
      </c>
      <c r="F38" s="29">
        <v>0</v>
      </c>
      <c r="G38" s="37">
        <v>0</v>
      </c>
      <c r="H38" s="29">
        <f>SUM(E38:G38)</f>
        <v>0.15</v>
      </c>
      <c r="I38" s="57" t="s">
        <v>126</v>
      </c>
      <c r="J38" s="57" t="s">
        <v>127</v>
      </c>
      <c r="K38" s="59">
        <f t="shared" si="1"/>
        <v>0.15</v>
      </c>
      <c r="R38" t="s">
        <v>159</v>
      </c>
    </row>
    <row r="39" spans="1:18" x14ac:dyDescent="0.25">
      <c r="A39" s="83"/>
      <c r="B39" s="18"/>
      <c r="C39" s="19" t="s">
        <v>112</v>
      </c>
      <c r="D39" s="19">
        <v>1</v>
      </c>
      <c r="E39" s="29">
        <v>0.15</v>
      </c>
      <c r="F39" s="29">
        <v>0</v>
      </c>
      <c r="G39" s="37">
        <v>0</v>
      </c>
      <c r="H39" s="29">
        <f>SUM(E39:G39)</f>
        <v>0.15</v>
      </c>
      <c r="I39" s="57" t="s">
        <v>126</v>
      </c>
      <c r="J39" s="57" t="s">
        <v>127</v>
      </c>
      <c r="K39" s="59">
        <f t="shared" si="1"/>
        <v>0.15</v>
      </c>
      <c r="R39" t="s">
        <v>167</v>
      </c>
    </row>
    <row r="40" spans="1:18" x14ac:dyDescent="0.25">
      <c r="A40" s="83"/>
      <c r="B40" s="79" t="s">
        <v>76</v>
      </c>
      <c r="C40" s="80"/>
      <c r="D40" s="80"/>
      <c r="E40" s="80"/>
      <c r="F40" s="80"/>
      <c r="G40" s="80"/>
      <c r="H40" s="80"/>
      <c r="I40" s="80"/>
      <c r="J40" s="80"/>
      <c r="K40" s="59">
        <f t="shared" si="1"/>
        <v>0</v>
      </c>
    </row>
    <row r="41" spans="1:18" x14ac:dyDescent="0.25">
      <c r="A41" s="83"/>
      <c r="B41" s="18"/>
      <c r="C41" s="19" t="s">
        <v>113</v>
      </c>
      <c r="D41" s="19">
        <v>1</v>
      </c>
      <c r="E41" s="29">
        <v>0</v>
      </c>
      <c r="F41" s="29">
        <v>0</v>
      </c>
      <c r="G41" s="37">
        <v>0</v>
      </c>
      <c r="H41" s="29">
        <f>SUM(E41:G41)</f>
        <v>0</v>
      </c>
      <c r="I41" s="57" t="s">
        <v>126</v>
      </c>
      <c r="J41" s="57" t="s">
        <v>127</v>
      </c>
      <c r="K41" s="59">
        <f t="shared" si="1"/>
        <v>0</v>
      </c>
    </row>
    <row r="42" spans="1:18" x14ac:dyDescent="0.25">
      <c r="A42" s="83"/>
      <c r="B42" s="79" t="s">
        <v>83</v>
      </c>
      <c r="C42" s="80"/>
      <c r="D42" s="80"/>
      <c r="E42" s="80"/>
      <c r="F42" s="80"/>
      <c r="G42" s="80"/>
      <c r="H42" s="80"/>
      <c r="I42" s="80"/>
      <c r="J42" s="80"/>
      <c r="K42" s="59">
        <f>H42</f>
        <v>0</v>
      </c>
    </row>
    <row r="43" spans="1:18" x14ac:dyDescent="0.25">
      <c r="A43" s="83"/>
      <c r="B43" s="25"/>
      <c r="C43" s="26" t="s">
        <v>123</v>
      </c>
      <c r="D43" s="47">
        <v>1</v>
      </c>
      <c r="E43" s="30">
        <v>0.15</v>
      </c>
      <c r="F43" s="30">
        <v>0.2</v>
      </c>
      <c r="G43" s="37">
        <v>0</v>
      </c>
      <c r="H43" s="30">
        <f>SUM(E43:G43)</f>
        <v>0.35</v>
      </c>
      <c r="I43" s="57" t="s">
        <v>126</v>
      </c>
      <c r="J43" s="57" t="s">
        <v>127</v>
      </c>
      <c r="K43" s="59">
        <f t="shared" si="1"/>
        <v>0.35</v>
      </c>
      <c r="R43" t="s">
        <v>172</v>
      </c>
    </row>
    <row r="44" spans="1:18" x14ac:dyDescent="0.25">
      <c r="A44" s="83"/>
      <c r="B44" s="25"/>
      <c r="C44" s="26" t="s">
        <v>124</v>
      </c>
      <c r="D44" s="47">
        <v>1</v>
      </c>
      <c r="E44" s="30">
        <v>0.15</v>
      </c>
      <c r="F44" s="30">
        <v>0.2</v>
      </c>
      <c r="G44" s="37">
        <v>0</v>
      </c>
      <c r="H44" s="30">
        <f t="shared" ref="H44:H50" si="3">SUM(E44:G44)</f>
        <v>0.35</v>
      </c>
      <c r="I44" s="57" t="s">
        <v>126</v>
      </c>
      <c r="J44" s="57" t="s">
        <v>127</v>
      </c>
      <c r="K44" s="59">
        <f t="shared" si="1"/>
        <v>0.35</v>
      </c>
      <c r="R44" t="s">
        <v>172</v>
      </c>
    </row>
    <row r="45" spans="1:18" x14ac:dyDescent="0.25">
      <c r="A45" s="83"/>
      <c r="B45" s="25"/>
      <c r="C45" s="26" t="s">
        <v>125</v>
      </c>
      <c r="D45" s="47">
        <v>1</v>
      </c>
      <c r="E45" s="30">
        <v>0.15</v>
      </c>
      <c r="F45" s="30">
        <v>0.2</v>
      </c>
      <c r="G45" s="37">
        <v>0</v>
      </c>
      <c r="H45" s="30">
        <f t="shared" si="3"/>
        <v>0.35</v>
      </c>
      <c r="I45" s="57" t="s">
        <v>126</v>
      </c>
      <c r="J45" s="57" t="s">
        <v>127</v>
      </c>
      <c r="K45" s="59">
        <f t="shared" si="1"/>
        <v>0.35</v>
      </c>
      <c r="R45" t="s">
        <v>172</v>
      </c>
    </row>
    <row r="46" spans="1:18" x14ac:dyDescent="0.25">
      <c r="A46" s="83"/>
      <c r="B46" s="25"/>
      <c r="C46" s="26" t="s">
        <v>122</v>
      </c>
      <c r="D46" s="47">
        <v>1</v>
      </c>
      <c r="E46" s="30">
        <v>0.15</v>
      </c>
      <c r="F46" s="30">
        <v>0.2</v>
      </c>
      <c r="G46" s="37">
        <v>0</v>
      </c>
      <c r="H46" s="30">
        <f t="shared" si="3"/>
        <v>0.35</v>
      </c>
      <c r="I46" s="57" t="s">
        <v>126</v>
      </c>
      <c r="J46" s="57" t="s">
        <v>127</v>
      </c>
      <c r="K46" s="59">
        <f t="shared" si="1"/>
        <v>0.35</v>
      </c>
      <c r="R46" t="s">
        <v>172</v>
      </c>
    </row>
    <row r="47" spans="1:18" x14ac:dyDescent="0.25">
      <c r="A47" s="83"/>
      <c r="B47" s="18"/>
      <c r="C47" s="19" t="s">
        <v>114</v>
      </c>
      <c r="D47" s="19">
        <v>1</v>
      </c>
      <c r="E47" s="29">
        <v>0.15</v>
      </c>
      <c r="F47" s="29">
        <v>0</v>
      </c>
      <c r="G47" s="37">
        <v>0</v>
      </c>
      <c r="H47" s="30">
        <f t="shared" si="3"/>
        <v>0.15</v>
      </c>
      <c r="I47" s="57" t="s">
        <v>126</v>
      </c>
      <c r="J47" s="57" t="s">
        <v>127</v>
      </c>
      <c r="K47" s="59">
        <f t="shared" si="1"/>
        <v>0.15</v>
      </c>
      <c r="R47" t="s">
        <v>168</v>
      </c>
    </row>
    <row r="48" spans="1:18" x14ac:dyDescent="0.25">
      <c r="A48" s="83"/>
      <c r="B48" s="18"/>
      <c r="C48" s="19" t="s">
        <v>115</v>
      </c>
      <c r="D48" s="19">
        <v>1</v>
      </c>
      <c r="E48" s="29">
        <v>0.15</v>
      </c>
      <c r="F48" s="29">
        <v>0</v>
      </c>
      <c r="G48" s="37">
        <v>0</v>
      </c>
      <c r="H48" s="30">
        <f t="shared" si="3"/>
        <v>0.15</v>
      </c>
      <c r="I48" s="57" t="s">
        <v>126</v>
      </c>
      <c r="J48" s="57" t="s">
        <v>127</v>
      </c>
      <c r="K48" s="59">
        <f t="shared" si="1"/>
        <v>0.15</v>
      </c>
      <c r="R48" t="s">
        <v>169</v>
      </c>
    </row>
    <row r="49" spans="1:18" x14ac:dyDescent="0.25">
      <c r="A49" s="83"/>
      <c r="B49" s="18"/>
      <c r="C49" s="19" t="s">
        <v>116</v>
      </c>
      <c r="D49" s="19">
        <v>1</v>
      </c>
      <c r="E49" s="29">
        <v>0.15</v>
      </c>
      <c r="F49" s="29">
        <v>0</v>
      </c>
      <c r="G49" s="37">
        <v>0</v>
      </c>
      <c r="H49" s="30">
        <f t="shared" si="3"/>
        <v>0.15</v>
      </c>
      <c r="I49" s="57" t="s">
        <v>126</v>
      </c>
      <c r="J49" s="57" t="s">
        <v>127</v>
      </c>
      <c r="K49" s="59">
        <f t="shared" si="1"/>
        <v>0.15</v>
      </c>
      <c r="R49" t="s">
        <v>170</v>
      </c>
    </row>
    <row r="50" spans="1:18" x14ac:dyDescent="0.25">
      <c r="A50" s="83"/>
      <c r="B50" s="18"/>
      <c r="C50" s="19" t="s">
        <v>117</v>
      </c>
      <c r="D50" s="19">
        <v>1</v>
      </c>
      <c r="E50" s="29">
        <v>0.15</v>
      </c>
      <c r="F50" s="29">
        <v>0</v>
      </c>
      <c r="G50" s="37">
        <v>0</v>
      </c>
      <c r="H50" s="30">
        <f t="shared" si="3"/>
        <v>0.15</v>
      </c>
      <c r="I50" s="57" t="s">
        <v>126</v>
      </c>
      <c r="J50" s="57" t="s">
        <v>127</v>
      </c>
      <c r="K50" s="59">
        <f t="shared" si="1"/>
        <v>0.15</v>
      </c>
      <c r="R50" t="s">
        <v>166</v>
      </c>
    </row>
    <row r="51" spans="1:18" x14ac:dyDescent="0.25">
      <c r="A51" s="83"/>
      <c r="B51" s="22" t="s">
        <v>137</v>
      </c>
      <c r="C51" s="23"/>
      <c r="D51" s="23"/>
      <c r="E51" s="31"/>
      <c r="F51" s="32"/>
      <c r="G51" s="33"/>
      <c r="H51" s="32"/>
      <c r="I51" s="32"/>
      <c r="J51" s="32"/>
      <c r="K51" s="59">
        <f t="shared" si="1"/>
        <v>0</v>
      </c>
    </row>
    <row r="52" spans="1:18" x14ac:dyDescent="0.25">
      <c r="A52" s="83"/>
      <c r="B52" s="18"/>
      <c r="C52" s="19" t="s">
        <v>138</v>
      </c>
      <c r="D52" s="19">
        <v>1</v>
      </c>
      <c r="E52" s="29">
        <v>0.18</v>
      </c>
      <c r="F52" s="29">
        <v>0</v>
      </c>
      <c r="G52" s="37">
        <v>0</v>
      </c>
      <c r="H52" s="29">
        <f>SUM(E52:G52)</f>
        <v>0.18</v>
      </c>
      <c r="I52" s="57" t="s">
        <v>126</v>
      </c>
      <c r="J52" s="57" t="s">
        <v>127</v>
      </c>
      <c r="K52" s="59">
        <f t="shared" si="1"/>
        <v>0.18</v>
      </c>
      <c r="R52" t="s">
        <v>171</v>
      </c>
    </row>
    <row r="53" spans="1:18" x14ac:dyDescent="0.25">
      <c r="A53" s="84"/>
      <c r="B53" s="18"/>
      <c r="C53" s="19" t="s">
        <v>139</v>
      </c>
      <c r="D53" s="19">
        <v>1</v>
      </c>
      <c r="E53" s="29">
        <v>0.18</v>
      </c>
      <c r="F53" s="29">
        <v>0</v>
      </c>
      <c r="G53" s="37">
        <v>0</v>
      </c>
      <c r="H53" s="29">
        <f>SUM(E53:G53)</f>
        <v>0.18</v>
      </c>
      <c r="I53" s="57" t="s">
        <v>126</v>
      </c>
      <c r="J53" s="57" t="s">
        <v>127</v>
      </c>
      <c r="K53" s="59">
        <f>H53</f>
        <v>0.18</v>
      </c>
      <c r="R53" t="s">
        <v>171</v>
      </c>
    </row>
    <row r="54" spans="1:18" ht="16.5" customHeight="1" x14ac:dyDescent="0.25">
      <c r="A54" s="81"/>
      <c r="B54" s="81"/>
      <c r="C54" s="81"/>
      <c r="D54" s="81"/>
      <c r="E54" s="81"/>
      <c r="F54" s="81"/>
      <c r="G54" s="81"/>
      <c r="H54" s="81"/>
      <c r="I54" s="81"/>
      <c r="J54" s="81"/>
      <c r="K54" s="60"/>
    </row>
    <row r="55" spans="1:18" x14ac:dyDescent="0.25">
      <c r="C55" s="52"/>
      <c r="D55">
        <f>SUM(D5,D8:D10,D12:D14,D17:D26,D28:D30,D32:D35,D37:D39,D41,D43:D50,D52:D53)</f>
        <v>38</v>
      </c>
    </row>
    <row r="56" spans="1:18" x14ac:dyDescent="0.25">
      <c r="C56" s="53" t="s">
        <v>147</v>
      </c>
    </row>
    <row r="57" spans="1:18" ht="33.75" customHeight="1" x14ac:dyDescent="0.25">
      <c r="C57" s="41" t="s">
        <v>140</v>
      </c>
      <c r="D57" s="41" t="s">
        <v>145</v>
      </c>
      <c r="E57" s="9" t="s">
        <v>144</v>
      </c>
      <c r="F57" s="9" t="s">
        <v>119</v>
      </c>
      <c r="H57"/>
    </row>
    <row r="58" spans="1:18" x14ac:dyDescent="0.25">
      <c r="C58" s="38" t="s">
        <v>141</v>
      </c>
      <c r="D58" s="38">
        <f>SUM(D5)</f>
        <v>1</v>
      </c>
      <c r="E58" s="42">
        <f>D58/D55</f>
        <v>2.6315789473684209E-2</v>
      </c>
      <c r="F58" s="42">
        <f>K5/D55</f>
        <v>1.6842105263157894E-2</v>
      </c>
      <c r="H58"/>
    </row>
    <row r="59" spans="1:18" x14ac:dyDescent="0.25">
      <c r="C59" s="43" t="s">
        <v>142</v>
      </c>
      <c r="D59" s="63">
        <f>SUM(D8:D10,D12:D14)</f>
        <v>6</v>
      </c>
      <c r="E59" s="42">
        <f>D59/D55</f>
        <v>0.15789473684210525</v>
      </c>
      <c r="F59" s="42">
        <f>SUM(K8:K14)/D55</f>
        <v>7.1578947368421061E-2</v>
      </c>
      <c r="G59" s="40"/>
      <c r="H59" s="39"/>
    </row>
    <row r="60" spans="1:18" x14ac:dyDescent="0.25">
      <c r="C60" s="38" t="s">
        <v>143</v>
      </c>
      <c r="D60" s="38">
        <f>SUM(D17:D26,D28:D30,D32:D35,D37:D39,D41,D43:D50,D52:D53)</f>
        <v>31</v>
      </c>
      <c r="E60" s="42">
        <f>D60/D55</f>
        <v>0.81578947368421051</v>
      </c>
      <c r="F60" s="42">
        <f>SUM(K17:K53)/D55</f>
        <v>0.12921052631578947</v>
      </c>
    </row>
    <row r="61" spans="1:18" x14ac:dyDescent="0.25">
      <c r="C61" s="49" t="s">
        <v>145</v>
      </c>
      <c r="D61" s="38"/>
      <c r="E61" s="50">
        <f>SUM(E58:E60)</f>
        <v>1</v>
      </c>
      <c r="F61" s="50">
        <f>SUM(F58:F60)</f>
        <v>0.21763157894736843</v>
      </c>
    </row>
    <row r="62" spans="1:18" x14ac:dyDescent="0.25">
      <c r="C62" s="48"/>
      <c r="E62" s="39"/>
    </row>
    <row r="63" spans="1:18" x14ac:dyDescent="0.25">
      <c r="C63" s="54" t="s">
        <v>148</v>
      </c>
    </row>
    <row r="1048574" spans="7:7" x14ac:dyDescent="0.25">
      <c r="G1048574" t="s">
        <v>128</v>
      </c>
    </row>
  </sheetData>
  <mergeCells count="20">
    <mergeCell ref="B42:J42"/>
    <mergeCell ref="A54:J54"/>
    <mergeCell ref="A16:A53"/>
    <mergeCell ref="B11:J11"/>
    <mergeCell ref="B16:J16"/>
    <mergeCell ref="B27:J27"/>
    <mergeCell ref="B31:J31"/>
    <mergeCell ref="B36:J36"/>
    <mergeCell ref="B40:J40"/>
    <mergeCell ref="A15:J15"/>
    <mergeCell ref="E2:H2"/>
    <mergeCell ref="A4:A5"/>
    <mergeCell ref="A7:A14"/>
    <mergeCell ref="B2:C3"/>
    <mergeCell ref="A2:A3"/>
    <mergeCell ref="B4:J4"/>
    <mergeCell ref="B7:J7"/>
    <mergeCell ref="A6:J6"/>
    <mergeCell ref="I2:I3"/>
    <mergeCell ref="J2:J3"/>
  </mergeCells>
  <pageMargins left="0.7" right="0.7" top="0.75" bottom="0.75" header="0.3" footer="0.3"/>
  <pageSetup orientation="portrait" horizontalDpi="4294967292" verticalDpi="2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5"/>
  <sheetViews>
    <sheetView zoomScale="85" zoomScaleNormal="85" workbookViewId="0">
      <pane xSplit="9" ySplit="3" topLeftCell="J22" activePane="bottomRight" state="frozen"/>
      <selection pane="topRight" activeCell="J1" sqref="J1"/>
      <selection pane="bottomLeft" activeCell="A4" sqref="A4"/>
      <selection pane="bottomRight" activeCell="C28" sqref="C28"/>
    </sheetView>
  </sheetViews>
  <sheetFormatPr defaultRowHeight="15" x14ac:dyDescent="0.25"/>
  <cols>
    <col min="1" max="1" width="27.28515625" customWidth="1"/>
    <col min="2" max="2" width="4.7109375" customWidth="1"/>
    <col min="3" max="3" width="46" customWidth="1"/>
    <col min="4" max="4" width="18.85546875" customWidth="1"/>
    <col min="5" max="9" width="11.42578125" customWidth="1"/>
  </cols>
  <sheetData>
    <row r="1" spans="1:9" ht="25.5" customHeight="1" x14ac:dyDescent="0.25">
      <c r="B1" s="5"/>
      <c r="C1" s="5"/>
      <c r="D1" s="5"/>
    </row>
    <row r="2" spans="1:9" ht="25.5" customHeight="1" x14ac:dyDescent="0.25">
      <c r="A2" s="77" t="s">
        <v>75</v>
      </c>
      <c r="B2" s="65" t="s">
        <v>64</v>
      </c>
      <c r="C2" s="66"/>
      <c r="D2" s="92" t="s">
        <v>65</v>
      </c>
      <c r="E2" s="92" t="s">
        <v>66</v>
      </c>
      <c r="F2" s="92"/>
      <c r="G2" s="92"/>
      <c r="H2" s="92"/>
      <c r="I2" s="92"/>
    </row>
    <row r="3" spans="1:9" ht="35.25" customHeight="1" x14ac:dyDescent="0.25">
      <c r="A3" s="78"/>
      <c r="B3" s="68"/>
      <c r="C3" s="69"/>
      <c r="D3" s="92"/>
      <c r="E3" s="45" t="s">
        <v>67</v>
      </c>
      <c r="F3" s="45" t="s">
        <v>68</v>
      </c>
      <c r="G3" s="45" t="s">
        <v>69</v>
      </c>
      <c r="H3" s="45" t="s">
        <v>70</v>
      </c>
      <c r="I3" s="45" t="s">
        <v>71</v>
      </c>
    </row>
    <row r="4" spans="1:9" ht="16.5" customHeight="1" x14ac:dyDescent="0.25">
      <c r="A4" s="67" t="s">
        <v>91</v>
      </c>
      <c r="B4" s="71" t="s">
        <v>2</v>
      </c>
      <c r="C4" s="72"/>
      <c r="D4" s="72"/>
      <c r="E4" s="72"/>
      <c r="F4" s="72"/>
      <c r="G4" s="72"/>
      <c r="H4" s="72"/>
      <c r="I4" s="93"/>
    </row>
    <row r="5" spans="1:9" ht="18" customHeight="1" x14ac:dyDescent="0.25">
      <c r="A5" s="67"/>
      <c r="B5" s="14"/>
      <c r="C5" s="15" t="s">
        <v>136</v>
      </c>
      <c r="D5" s="16" t="s">
        <v>41</v>
      </c>
      <c r="E5" s="17" t="s">
        <v>118</v>
      </c>
      <c r="F5" s="14"/>
      <c r="G5" s="14"/>
      <c r="H5" s="14"/>
      <c r="I5" s="17" t="s">
        <v>118</v>
      </c>
    </row>
    <row r="6" spans="1:9" ht="9" customHeight="1" x14ac:dyDescent="0.25">
      <c r="A6" s="75"/>
      <c r="B6" s="76"/>
      <c r="C6" s="76"/>
      <c r="D6" s="76"/>
      <c r="E6" s="76"/>
      <c r="F6" s="76"/>
      <c r="G6" s="76"/>
      <c r="H6" s="76"/>
      <c r="I6" s="94"/>
    </row>
    <row r="7" spans="1:9" x14ac:dyDescent="0.25">
      <c r="A7" s="67" t="s">
        <v>94</v>
      </c>
      <c r="B7" s="73" t="s">
        <v>28</v>
      </c>
      <c r="C7" s="74"/>
      <c r="D7" s="74"/>
      <c r="E7" s="74"/>
      <c r="F7" s="74"/>
      <c r="G7" s="74"/>
      <c r="H7" s="74"/>
      <c r="I7" s="95"/>
    </row>
    <row r="8" spans="1:9" x14ac:dyDescent="0.25">
      <c r="A8" s="67"/>
      <c r="B8" s="10"/>
      <c r="C8" s="11" t="s">
        <v>88</v>
      </c>
      <c r="D8" s="10" t="s">
        <v>41</v>
      </c>
      <c r="E8" s="13" t="s">
        <v>118</v>
      </c>
      <c r="F8" s="10"/>
      <c r="G8" s="10"/>
      <c r="H8" s="10"/>
      <c r="I8" s="13" t="s">
        <v>118</v>
      </c>
    </row>
    <row r="9" spans="1:9" x14ac:dyDescent="0.25">
      <c r="A9" s="67"/>
      <c r="B9" s="10"/>
      <c r="C9" s="11" t="s">
        <v>89</v>
      </c>
      <c r="D9" s="10" t="s">
        <v>42</v>
      </c>
      <c r="E9" s="13" t="s">
        <v>118</v>
      </c>
      <c r="F9" s="10"/>
      <c r="G9" s="10"/>
      <c r="H9" s="10"/>
      <c r="I9" s="13" t="s">
        <v>118</v>
      </c>
    </row>
    <row r="10" spans="1:9" x14ac:dyDescent="0.25">
      <c r="A10" s="67"/>
      <c r="B10" s="10"/>
      <c r="C10" s="11" t="s">
        <v>90</v>
      </c>
      <c r="D10" s="10" t="s">
        <v>43</v>
      </c>
      <c r="E10" s="13" t="s">
        <v>118</v>
      </c>
      <c r="F10" s="10"/>
      <c r="G10" s="10"/>
      <c r="H10" s="10"/>
      <c r="I10" s="13" t="s">
        <v>118</v>
      </c>
    </row>
    <row r="11" spans="1:9" x14ac:dyDescent="0.25">
      <c r="A11" s="67"/>
      <c r="B11" s="85" t="s">
        <v>34</v>
      </c>
      <c r="C11" s="86"/>
      <c r="D11" s="86"/>
      <c r="E11" s="86"/>
      <c r="F11" s="86"/>
      <c r="G11" s="86"/>
      <c r="H11" s="86"/>
      <c r="I11" s="96"/>
    </row>
    <row r="12" spans="1:9" x14ac:dyDescent="0.25">
      <c r="A12" s="67"/>
      <c r="B12" s="10"/>
      <c r="C12" s="11" t="s">
        <v>92</v>
      </c>
      <c r="D12" s="10"/>
      <c r="E12" s="13" t="s">
        <v>118</v>
      </c>
      <c r="F12" s="10"/>
      <c r="G12" s="10"/>
      <c r="H12" s="10"/>
      <c r="I12" s="13" t="s">
        <v>118</v>
      </c>
    </row>
    <row r="13" spans="1:9" x14ac:dyDescent="0.25">
      <c r="A13" s="67"/>
      <c r="B13" s="10"/>
      <c r="C13" s="11" t="s">
        <v>93</v>
      </c>
      <c r="D13" s="12" t="s">
        <v>44</v>
      </c>
      <c r="E13" s="13" t="s">
        <v>118</v>
      </c>
      <c r="F13" s="10"/>
      <c r="G13" s="10"/>
      <c r="H13" s="10"/>
      <c r="I13" s="13" t="s">
        <v>118</v>
      </c>
    </row>
    <row r="14" spans="1:9" ht="9" customHeight="1" x14ac:dyDescent="0.25">
      <c r="A14" s="89"/>
      <c r="B14" s="89"/>
      <c r="C14" s="89"/>
      <c r="D14" s="89"/>
      <c r="E14" s="89"/>
      <c r="F14" s="89"/>
      <c r="G14" s="89"/>
      <c r="H14" s="89"/>
      <c r="I14" s="89"/>
    </row>
    <row r="15" spans="1:9" x14ac:dyDescent="0.25">
      <c r="A15" s="82" t="s">
        <v>29</v>
      </c>
      <c r="B15" s="87" t="s">
        <v>30</v>
      </c>
      <c r="C15" s="88"/>
      <c r="D15" s="88"/>
      <c r="E15" s="88"/>
      <c r="F15" s="88"/>
      <c r="G15" s="88"/>
      <c r="H15" s="88"/>
      <c r="I15" s="90"/>
    </row>
    <row r="16" spans="1:9" x14ac:dyDescent="0.25">
      <c r="A16" s="83"/>
      <c r="B16" s="18"/>
      <c r="C16" s="19" t="s">
        <v>95</v>
      </c>
      <c r="D16" s="18"/>
      <c r="E16" s="20" t="s">
        <v>118</v>
      </c>
      <c r="F16" s="20" t="s">
        <v>118</v>
      </c>
      <c r="G16" s="18"/>
      <c r="H16" s="18"/>
      <c r="I16" s="18"/>
    </row>
    <row r="17" spans="1:9" x14ac:dyDescent="0.25">
      <c r="A17" s="83"/>
      <c r="B17" s="18"/>
      <c r="C17" s="19" t="s">
        <v>96</v>
      </c>
      <c r="D17" s="18"/>
      <c r="E17" s="20" t="s">
        <v>118</v>
      </c>
      <c r="F17" s="20" t="s">
        <v>118</v>
      </c>
      <c r="G17" s="18"/>
      <c r="H17" s="18"/>
      <c r="I17" s="18"/>
    </row>
    <row r="18" spans="1:9" x14ac:dyDescent="0.25">
      <c r="A18" s="83"/>
      <c r="B18" s="18"/>
      <c r="C18" s="19" t="s">
        <v>97</v>
      </c>
      <c r="D18" s="18"/>
      <c r="E18" s="20" t="s">
        <v>118</v>
      </c>
      <c r="F18" s="20" t="s">
        <v>118</v>
      </c>
      <c r="G18" s="18"/>
      <c r="H18" s="18"/>
      <c r="I18" s="18"/>
    </row>
    <row r="19" spans="1:9" x14ac:dyDescent="0.25">
      <c r="A19" s="83"/>
      <c r="B19" s="18"/>
      <c r="C19" s="19" t="s">
        <v>98</v>
      </c>
      <c r="D19" s="18" t="s">
        <v>45</v>
      </c>
      <c r="E19" s="20" t="s">
        <v>118</v>
      </c>
      <c r="F19" s="20" t="s">
        <v>118</v>
      </c>
      <c r="G19" s="18"/>
      <c r="H19" s="18"/>
      <c r="I19" s="18"/>
    </row>
    <row r="20" spans="1:9" x14ac:dyDescent="0.25">
      <c r="A20" s="83"/>
      <c r="B20" s="18"/>
      <c r="C20" s="19" t="s">
        <v>99</v>
      </c>
      <c r="D20" s="18" t="s">
        <v>45</v>
      </c>
      <c r="E20" s="20" t="s">
        <v>118</v>
      </c>
      <c r="F20" s="20" t="s">
        <v>118</v>
      </c>
      <c r="G20" s="18"/>
      <c r="H20" s="18"/>
      <c r="I20" s="18"/>
    </row>
    <row r="21" spans="1:9" x14ac:dyDescent="0.25">
      <c r="A21" s="83"/>
      <c r="B21" s="18"/>
      <c r="C21" s="19" t="s">
        <v>100</v>
      </c>
      <c r="D21" s="18"/>
      <c r="E21" s="20" t="s">
        <v>118</v>
      </c>
      <c r="F21" s="20" t="s">
        <v>118</v>
      </c>
      <c r="G21" s="18"/>
      <c r="H21" s="18"/>
      <c r="I21" s="18"/>
    </row>
    <row r="22" spans="1:9" x14ac:dyDescent="0.25">
      <c r="A22" s="83"/>
      <c r="B22" s="18"/>
      <c r="C22" s="19" t="s">
        <v>101</v>
      </c>
      <c r="D22" s="18"/>
      <c r="E22" s="20" t="s">
        <v>118</v>
      </c>
      <c r="F22" s="20" t="s">
        <v>118</v>
      </c>
      <c r="G22" s="18"/>
      <c r="H22" s="18"/>
      <c r="I22" s="18"/>
    </row>
    <row r="23" spans="1:9" x14ac:dyDescent="0.25">
      <c r="A23" s="83"/>
      <c r="B23" s="18"/>
      <c r="C23" s="19" t="s">
        <v>102</v>
      </c>
      <c r="D23" s="18"/>
      <c r="E23" s="20" t="s">
        <v>118</v>
      </c>
      <c r="F23" s="20" t="s">
        <v>118</v>
      </c>
      <c r="G23" s="18"/>
      <c r="H23" s="18"/>
      <c r="I23" s="18"/>
    </row>
    <row r="24" spans="1:9" x14ac:dyDescent="0.25">
      <c r="A24" s="83"/>
      <c r="B24" s="18"/>
      <c r="C24" s="19" t="s">
        <v>133</v>
      </c>
      <c r="D24" s="21" t="s">
        <v>46</v>
      </c>
      <c r="E24" s="20" t="s">
        <v>118</v>
      </c>
      <c r="F24" s="20" t="s">
        <v>118</v>
      </c>
      <c r="G24" s="18"/>
      <c r="H24" s="18"/>
      <c r="I24" s="18"/>
    </row>
    <row r="25" spans="1:9" x14ac:dyDescent="0.25">
      <c r="A25" s="83"/>
      <c r="B25" s="18"/>
      <c r="C25" s="19" t="s">
        <v>103</v>
      </c>
      <c r="D25" s="18"/>
      <c r="E25" s="20" t="s">
        <v>118</v>
      </c>
      <c r="F25" s="20" t="s">
        <v>118</v>
      </c>
      <c r="G25" s="18"/>
      <c r="H25" s="18"/>
      <c r="I25" s="18"/>
    </row>
    <row r="26" spans="1:9" x14ac:dyDescent="0.25">
      <c r="A26" s="83"/>
      <c r="B26" s="18"/>
      <c r="C26" s="19" t="s">
        <v>104</v>
      </c>
      <c r="D26" s="18"/>
      <c r="E26" s="20" t="s">
        <v>118</v>
      </c>
      <c r="F26" s="20" t="s">
        <v>118</v>
      </c>
      <c r="G26" s="18"/>
      <c r="H26" s="18"/>
      <c r="I26" s="18"/>
    </row>
    <row r="27" spans="1:9" x14ac:dyDescent="0.25">
      <c r="A27" s="83"/>
      <c r="B27" s="79" t="s">
        <v>47</v>
      </c>
      <c r="C27" s="80"/>
      <c r="D27" s="80"/>
      <c r="E27" s="80"/>
      <c r="F27" s="80"/>
      <c r="G27" s="80"/>
      <c r="H27" s="80"/>
      <c r="I27" s="91"/>
    </row>
    <row r="28" spans="1:9" x14ac:dyDescent="0.25">
      <c r="A28" s="83"/>
      <c r="B28" s="18"/>
      <c r="C28" s="19" t="s">
        <v>105</v>
      </c>
      <c r="D28" s="18" t="s">
        <v>49</v>
      </c>
      <c r="E28" s="20" t="s">
        <v>118</v>
      </c>
      <c r="F28" s="18"/>
      <c r="G28" s="20" t="s">
        <v>118</v>
      </c>
      <c r="H28" s="18"/>
      <c r="I28" s="18"/>
    </row>
    <row r="29" spans="1:9" x14ac:dyDescent="0.25">
      <c r="A29" s="83"/>
      <c r="B29" s="18"/>
      <c r="C29" s="19" t="s">
        <v>120</v>
      </c>
      <c r="D29" s="18" t="s">
        <v>61</v>
      </c>
      <c r="E29" s="20" t="s">
        <v>118</v>
      </c>
      <c r="F29" s="18"/>
      <c r="G29" s="20" t="s">
        <v>118</v>
      </c>
      <c r="H29" s="18"/>
      <c r="I29" s="18"/>
    </row>
    <row r="30" spans="1:9" x14ac:dyDescent="0.25">
      <c r="A30" s="83"/>
      <c r="B30" s="18"/>
      <c r="C30" s="19" t="s">
        <v>106</v>
      </c>
      <c r="D30" s="18"/>
      <c r="E30" s="20" t="s">
        <v>118</v>
      </c>
      <c r="F30" s="18"/>
      <c r="G30" s="20"/>
      <c r="H30" s="18"/>
      <c r="I30" s="18"/>
    </row>
    <row r="31" spans="1:9" x14ac:dyDescent="0.25">
      <c r="A31" s="83"/>
      <c r="B31" s="18"/>
      <c r="C31" s="19" t="s">
        <v>121</v>
      </c>
      <c r="D31" s="18"/>
      <c r="E31" s="20" t="s">
        <v>118</v>
      </c>
      <c r="F31" s="18"/>
      <c r="G31" s="20"/>
      <c r="H31" s="18"/>
      <c r="I31" s="18"/>
    </row>
    <row r="32" spans="1:9" x14ac:dyDescent="0.25">
      <c r="A32" s="83"/>
      <c r="B32" s="79" t="s">
        <v>50</v>
      </c>
      <c r="C32" s="80"/>
      <c r="D32" s="80"/>
      <c r="E32" s="80"/>
      <c r="F32" s="80"/>
      <c r="G32" s="80"/>
      <c r="H32" s="80"/>
      <c r="I32" s="91"/>
    </row>
    <row r="33" spans="1:9" x14ac:dyDescent="0.25">
      <c r="A33" s="83"/>
      <c r="B33" s="18"/>
      <c r="C33" s="19" t="s">
        <v>107</v>
      </c>
      <c r="D33" s="18"/>
      <c r="E33" s="20" t="s">
        <v>118</v>
      </c>
      <c r="F33" s="18"/>
      <c r="G33" s="20" t="s">
        <v>118</v>
      </c>
      <c r="H33" s="18"/>
      <c r="I33" s="18"/>
    </row>
    <row r="34" spans="1:9" x14ac:dyDescent="0.25">
      <c r="A34" s="83"/>
      <c r="B34" s="18"/>
      <c r="C34" s="19" t="s">
        <v>51</v>
      </c>
      <c r="D34" s="18" t="s">
        <v>72</v>
      </c>
      <c r="E34" s="20" t="s">
        <v>118</v>
      </c>
      <c r="F34" s="18"/>
      <c r="G34" s="20" t="s">
        <v>118</v>
      </c>
      <c r="H34" s="18"/>
      <c r="I34" s="18"/>
    </row>
    <row r="35" spans="1:9" x14ac:dyDescent="0.25">
      <c r="A35" s="83"/>
      <c r="B35" s="18"/>
      <c r="C35" s="19" t="s">
        <v>108</v>
      </c>
      <c r="D35" s="18" t="s">
        <v>49</v>
      </c>
      <c r="E35" s="20" t="s">
        <v>118</v>
      </c>
      <c r="F35" s="18"/>
      <c r="G35" s="20" t="s">
        <v>118</v>
      </c>
      <c r="H35" s="18"/>
      <c r="I35" s="18"/>
    </row>
    <row r="36" spans="1:9" x14ac:dyDescent="0.25">
      <c r="A36" s="83"/>
      <c r="B36" s="18"/>
      <c r="C36" s="19" t="s">
        <v>109</v>
      </c>
      <c r="D36" s="18" t="s">
        <v>56</v>
      </c>
      <c r="E36" s="20" t="s">
        <v>118</v>
      </c>
      <c r="F36" s="18"/>
      <c r="G36" s="20"/>
      <c r="H36" s="20" t="s">
        <v>118</v>
      </c>
      <c r="I36" s="18"/>
    </row>
    <row r="37" spans="1:9" x14ac:dyDescent="0.25">
      <c r="A37" s="83"/>
      <c r="B37" s="79" t="s">
        <v>6</v>
      </c>
      <c r="C37" s="80"/>
      <c r="D37" s="80"/>
      <c r="E37" s="80"/>
      <c r="F37" s="80"/>
      <c r="G37" s="80"/>
      <c r="H37" s="80"/>
      <c r="I37" s="91"/>
    </row>
    <row r="38" spans="1:9" x14ac:dyDescent="0.25">
      <c r="A38" s="83"/>
      <c r="B38" s="18"/>
      <c r="C38" s="19" t="s">
        <v>110</v>
      </c>
      <c r="D38" s="18"/>
      <c r="E38" s="20" t="s">
        <v>118</v>
      </c>
      <c r="F38" s="18"/>
      <c r="G38" s="18"/>
      <c r="H38" s="20" t="s">
        <v>118</v>
      </c>
      <c r="I38" s="18"/>
    </row>
    <row r="39" spans="1:9" x14ac:dyDescent="0.25">
      <c r="A39" s="83"/>
      <c r="B39" s="18"/>
      <c r="C39" s="19" t="s">
        <v>111</v>
      </c>
      <c r="D39" s="18" t="s">
        <v>59</v>
      </c>
      <c r="E39" s="20" t="s">
        <v>118</v>
      </c>
      <c r="F39" s="20" t="s">
        <v>118</v>
      </c>
      <c r="G39" s="18"/>
      <c r="H39" s="20" t="s">
        <v>118</v>
      </c>
      <c r="I39" s="18"/>
    </row>
    <row r="40" spans="1:9" x14ac:dyDescent="0.25">
      <c r="A40" s="83"/>
      <c r="B40" s="18"/>
      <c r="C40" s="19" t="s">
        <v>112</v>
      </c>
      <c r="D40" s="18" t="s">
        <v>74</v>
      </c>
      <c r="E40" s="20" t="s">
        <v>118</v>
      </c>
      <c r="F40" s="20" t="s">
        <v>118</v>
      </c>
      <c r="G40" s="18"/>
      <c r="H40" s="20" t="s">
        <v>118</v>
      </c>
      <c r="I40" s="18"/>
    </row>
    <row r="41" spans="1:9" x14ac:dyDescent="0.25">
      <c r="A41" s="83"/>
      <c r="B41" s="79" t="s">
        <v>76</v>
      </c>
      <c r="C41" s="80"/>
      <c r="D41" s="80"/>
      <c r="E41" s="80"/>
      <c r="F41" s="80"/>
      <c r="G41" s="80"/>
      <c r="H41" s="80"/>
      <c r="I41" s="91"/>
    </row>
    <row r="42" spans="1:9" x14ac:dyDescent="0.25">
      <c r="A42" s="83"/>
      <c r="B42" s="18"/>
      <c r="C42" s="19" t="s">
        <v>113</v>
      </c>
      <c r="D42" s="18"/>
      <c r="E42" s="20" t="s">
        <v>118</v>
      </c>
      <c r="F42" s="20" t="s">
        <v>118</v>
      </c>
      <c r="G42" s="20" t="s">
        <v>118</v>
      </c>
      <c r="H42" s="20" t="s">
        <v>118</v>
      </c>
      <c r="I42" s="20" t="s">
        <v>118</v>
      </c>
    </row>
    <row r="43" spans="1:9" x14ac:dyDescent="0.25">
      <c r="A43" s="83"/>
      <c r="B43" s="79" t="s">
        <v>83</v>
      </c>
      <c r="C43" s="80"/>
      <c r="D43" s="80"/>
      <c r="E43" s="80"/>
      <c r="F43" s="80"/>
      <c r="G43" s="80"/>
      <c r="H43" s="80"/>
      <c r="I43" s="91"/>
    </row>
    <row r="44" spans="1:9" x14ac:dyDescent="0.25">
      <c r="A44" s="83"/>
      <c r="B44" s="25"/>
      <c r="C44" s="26" t="s">
        <v>123</v>
      </c>
      <c r="D44" s="25"/>
      <c r="E44" s="20" t="s">
        <v>118</v>
      </c>
      <c r="F44" s="25"/>
      <c r="G44" s="25"/>
      <c r="H44" s="25"/>
      <c r="I44" s="25"/>
    </row>
    <row r="45" spans="1:9" x14ac:dyDescent="0.25">
      <c r="A45" s="83"/>
      <c r="B45" s="25"/>
      <c r="C45" s="26" t="s">
        <v>124</v>
      </c>
      <c r="D45" s="25"/>
      <c r="E45" s="20" t="s">
        <v>118</v>
      </c>
      <c r="F45" s="25"/>
      <c r="G45" s="25"/>
      <c r="H45" s="25"/>
      <c r="I45" s="25"/>
    </row>
    <row r="46" spans="1:9" x14ac:dyDescent="0.25">
      <c r="A46" s="83"/>
      <c r="B46" s="25"/>
      <c r="C46" s="26" t="s">
        <v>125</v>
      </c>
      <c r="D46" s="25"/>
      <c r="E46" s="20" t="s">
        <v>118</v>
      </c>
      <c r="F46" s="25"/>
      <c r="G46" s="25"/>
      <c r="H46" s="25"/>
      <c r="I46" s="25"/>
    </row>
    <row r="47" spans="1:9" x14ac:dyDescent="0.25">
      <c r="A47" s="83"/>
      <c r="B47" s="25"/>
      <c r="C47" s="26" t="s">
        <v>122</v>
      </c>
      <c r="D47" s="25"/>
      <c r="E47" s="20" t="s">
        <v>118</v>
      </c>
      <c r="F47" s="25"/>
      <c r="G47" s="25"/>
      <c r="H47" s="25"/>
      <c r="I47" s="25"/>
    </row>
    <row r="48" spans="1:9" x14ac:dyDescent="0.25">
      <c r="A48" s="83"/>
      <c r="B48" s="18"/>
      <c r="C48" s="19" t="s">
        <v>114</v>
      </c>
      <c r="D48" s="18"/>
      <c r="E48" s="20" t="s">
        <v>118</v>
      </c>
      <c r="F48" s="18"/>
      <c r="G48" s="18"/>
      <c r="H48" s="18"/>
      <c r="I48" s="18"/>
    </row>
    <row r="49" spans="1:9" x14ac:dyDescent="0.25">
      <c r="A49" s="83"/>
      <c r="B49" s="18"/>
      <c r="C49" s="19" t="s">
        <v>115</v>
      </c>
      <c r="D49" s="18"/>
      <c r="E49" s="20" t="s">
        <v>118</v>
      </c>
      <c r="F49" s="18"/>
      <c r="G49" s="18"/>
      <c r="H49" s="18"/>
      <c r="I49" s="18"/>
    </row>
    <row r="50" spans="1:9" x14ac:dyDescent="0.25">
      <c r="A50" s="83"/>
      <c r="B50" s="18"/>
      <c r="C50" s="19" t="s">
        <v>116</v>
      </c>
      <c r="D50" s="18"/>
      <c r="E50" s="20" t="s">
        <v>118</v>
      </c>
      <c r="F50" s="18"/>
      <c r="G50" s="18"/>
      <c r="H50" s="18"/>
      <c r="I50" s="18"/>
    </row>
    <row r="51" spans="1:9" x14ac:dyDescent="0.25">
      <c r="A51" s="83"/>
      <c r="B51" s="18"/>
      <c r="C51" s="19" t="s">
        <v>117</v>
      </c>
      <c r="D51" s="18"/>
      <c r="E51" s="20" t="s">
        <v>118</v>
      </c>
      <c r="F51" s="18"/>
      <c r="G51" s="18"/>
      <c r="H51" s="18"/>
      <c r="I51" s="18"/>
    </row>
    <row r="52" spans="1:9" x14ac:dyDescent="0.25">
      <c r="A52" s="83"/>
      <c r="B52" s="22" t="s">
        <v>137</v>
      </c>
      <c r="C52" s="23"/>
      <c r="D52" s="22"/>
      <c r="E52" s="24"/>
      <c r="F52" s="22"/>
      <c r="G52" s="22"/>
      <c r="H52" s="22"/>
      <c r="I52" s="34"/>
    </row>
    <row r="53" spans="1:9" x14ac:dyDescent="0.25">
      <c r="A53" s="83"/>
      <c r="B53" s="18"/>
      <c r="C53" s="19" t="s">
        <v>138</v>
      </c>
      <c r="D53" s="18"/>
      <c r="E53" s="20" t="s">
        <v>118</v>
      </c>
      <c r="F53" s="18"/>
      <c r="G53" s="18"/>
      <c r="H53" s="18"/>
      <c r="I53" s="18"/>
    </row>
    <row r="54" spans="1:9" x14ac:dyDescent="0.25">
      <c r="A54" s="84"/>
      <c r="B54" s="18"/>
      <c r="C54" s="19" t="s">
        <v>139</v>
      </c>
      <c r="D54" s="18"/>
      <c r="E54" s="20" t="s">
        <v>118</v>
      </c>
      <c r="F54" s="18"/>
      <c r="G54" s="18"/>
      <c r="H54" s="18"/>
      <c r="I54" s="18"/>
    </row>
    <row r="55" spans="1:9" ht="9.75" customHeight="1" x14ac:dyDescent="0.25">
      <c r="A55" s="81"/>
      <c r="B55" s="81"/>
      <c r="C55" s="81"/>
      <c r="D55" s="81"/>
      <c r="E55" s="81"/>
      <c r="F55" s="81"/>
      <c r="G55" s="81"/>
      <c r="H55" s="81"/>
      <c r="I55" s="81"/>
    </row>
  </sheetData>
  <mergeCells count="19">
    <mergeCell ref="E2:I2"/>
    <mergeCell ref="A4:A5"/>
    <mergeCell ref="B4:I4"/>
    <mergeCell ref="A6:I6"/>
    <mergeCell ref="A7:A13"/>
    <mergeCell ref="B7:I7"/>
    <mergeCell ref="B11:I11"/>
    <mergeCell ref="A2:A3"/>
    <mergeCell ref="B2:C3"/>
    <mergeCell ref="D2:D3"/>
    <mergeCell ref="A55:I55"/>
    <mergeCell ref="A14:I14"/>
    <mergeCell ref="A15:A54"/>
    <mergeCell ref="B15:I15"/>
    <mergeCell ref="B27:I27"/>
    <mergeCell ref="B32:I32"/>
    <mergeCell ref="B37:I37"/>
    <mergeCell ref="B41:I41"/>
    <mergeCell ref="B43:I43"/>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8"/>
  <sheetViews>
    <sheetView zoomScaleNormal="100" workbookViewId="0">
      <selection activeCell="C29" sqref="C29"/>
    </sheetView>
  </sheetViews>
  <sheetFormatPr defaultRowHeight="15" x14ac:dyDescent="0.25"/>
  <cols>
    <col min="1" max="1" width="15.7109375" customWidth="1"/>
    <col min="2" max="2" width="24.42578125" customWidth="1"/>
    <col min="3" max="3" width="33.85546875" customWidth="1"/>
    <col min="4" max="4" width="19.5703125" customWidth="1"/>
    <col min="5" max="5" width="44.28515625" customWidth="1"/>
    <col min="6" max="6" width="27.85546875" customWidth="1"/>
    <col min="7" max="7" width="24.5703125" customWidth="1"/>
    <col min="8" max="8" width="15.42578125" customWidth="1"/>
    <col min="9" max="9" width="19.28515625" customWidth="1"/>
  </cols>
  <sheetData>
    <row r="1" spans="1:12" x14ac:dyDescent="0.25">
      <c r="A1" s="97" t="s">
        <v>0</v>
      </c>
      <c r="B1" s="97"/>
      <c r="C1" s="97"/>
      <c r="D1" s="97"/>
      <c r="E1" s="97"/>
      <c r="F1" s="97"/>
      <c r="G1" s="97"/>
      <c r="H1" s="97"/>
      <c r="I1" s="97"/>
      <c r="J1" s="2"/>
      <c r="K1" s="2"/>
      <c r="L1" s="2"/>
    </row>
    <row r="3" spans="1:12" x14ac:dyDescent="0.25">
      <c r="A3" s="1" t="s">
        <v>1</v>
      </c>
      <c r="B3" s="1" t="s">
        <v>2</v>
      </c>
      <c r="C3" s="1" t="s">
        <v>3</v>
      </c>
      <c r="D3" s="1" t="s">
        <v>4</v>
      </c>
      <c r="E3" s="1" t="s">
        <v>5</v>
      </c>
      <c r="F3" s="1" t="s">
        <v>6</v>
      </c>
      <c r="G3" s="1" t="s">
        <v>7</v>
      </c>
      <c r="H3" s="1" t="s">
        <v>8</v>
      </c>
      <c r="I3" s="1" t="s">
        <v>9</v>
      </c>
    </row>
    <row r="4" spans="1:12" x14ac:dyDescent="0.25">
      <c r="B4" s="3" t="s">
        <v>10</v>
      </c>
      <c r="C4" t="s">
        <v>11</v>
      </c>
      <c r="E4" t="s">
        <v>16</v>
      </c>
      <c r="F4" t="s">
        <v>20</v>
      </c>
      <c r="G4" t="s">
        <v>2</v>
      </c>
    </row>
    <row r="5" spans="1:12" x14ac:dyDescent="0.25">
      <c r="C5" t="s">
        <v>12</v>
      </c>
      <c r="E5" t="s">
        <v>17</v>
      </c>
      <c r="F5" t="s">
        <v>21</v>
      </c>
      <c r="G5" t="s">
        <v>23</v>
      </c>
    </row>
    <row r="6" spans="1:12" x14ac:dyDescent="0.25">
      <c r="C6" t="s">
        <v>13</v>
      </c>
      <c r="E6" t="s">
        <v>18</v>
      </c>
      <c r="F6" t="s">
        <v>22</v>
      </c>
    </row>
    <row r="7" spans="1:12" x14ac:dyDescent="0.25">
      <c r="C7" t="s">
        <v>15</v>
      </c>
      <c r="E7" t="s">
        <v>19</v>
      </c>
    </row>
    <row r="8" spans="1:12" x14ac:dyDescent="0.25">
      <c r="C8" t="s">
        <v>14</v>
      </c>
    </row>
    <row r="12" spans="1:12" x14ac:dyDescent="0.25">
      <c r="A12" s="98" t="s">
        <v>24</v>
      </c>
      <c r="B12" s="98"/>
      <c r="C12" s="98"/>
      <c r="D12" s="5"/>
      <c r="E12" s="98" t="s">
        <v>29</v>
      </c>
      <c r="F12" s="98"/>
      <c r="G12" s="98"/>
      <c r="H12" s="5"/>
      <c r="I12" s="5"/>
    </row>
    <row r="14" spans="1:12" x14ac:dyDescent="0.25">
      <c r="A14" t="s">
        <v>1</v>
      </c>
      <c r="E14" t="s">
        <v>1</v>
      </c>
    </row>
    <row r="15" spans="1:12" x14ac:dyDescent="0.25">
      <c r="A15" t="s">
        <v>28</v>
      </c>
      <c r="E15" t="s">
        <v>30</v>
      </c>
    </row>
    <row r="16" spans="1:12" x14ac:dyDescent="0.25">
      <c r="A16" s="4" t="s">
        <v>25</v>
      </c>
      <c r="C16" t="s">
        <v>41</v>
      </c>
      <c r="E16" s="4" t="s">
        <v>31</v>
      </c>
    </row>
    <row r="17" spans="1:6" x14ac:dyDescent="0.25">
      <c r="A17" s="4" t="s">
        <v>26</v>
      </c>
      <c r="C17" t="s">
        <v>42</v>
      </c>
      <c r="E17" s="4" t="s">
        <v>32</v>
      </c>
    </row>
    <row r="18" spans="1:6" x14ac:dyDescent="0.25">
      <c r="A18" s="4" t="s">
        <v>27</v>
      </c>
      <c r="C18" t="s">
        <v>43</v>
      </c>
      <c r="E18" s="4" t="s">
        <v>33</v>
      </c>
    </row>
    <row r="19" spans="1:6" x14ac:dyDescent="0.25">
      <c r="A19" s="6" t="s">
        <v>34</v>
      </c>
      <c r="E19" s="4" t="s">
        <v>77</v>
      </c>
      <c r="F19" t="s">
        <v>45</v>
      </c>
    </row>
    <row r="20" spans="1:6" x14ac:dyDescent="0.25">
      <c r="A20" s="4" t="s">
        <v>35</v>
      </c>
      <c r="E20" s="4" t="s">
        <v>78</v>
      </c>
      <c r="F20" t="s">
        <v>45</v>
      </c>
    </row>
    <row r="21" spans="1:6" x14ac:dyDescent="0.25">
      <c r="A21" s="4" t="s">
        <v>36</v>
      </c>
      <c r="C21" t="s">
        <v>44</v>
      </c>
      <c r="E21" s="4" t="s">
        <v>37</v>
      </c>
    </row>
    <row r="22" spans="1:6" x14ac:dyDescent="0.25">
      <c r="E22" s="4" t="s">
        <v>38</v>
      </c>
    </row>
    <row r="23" spans="1:6" x14ac:dyDescent="0.25">
      <c r="E23" s="4" t="s">
        <v>39</v>
      </c>
    </row>
    <row r="24" spans="1:6" x14ac:dyDescent="0.25">
      <c r="E24" s="4" t="s">
        <v>40</v>
      </c>
      <c r="F24" t="s">
        <v>46</v>
      </c>
    </row>
    <row r="25" spans="1:6" x14ac:dyDescent="0.25">
      <c r="E25" s="4" t="s">
        <v>48</v>
      </c>
    </row>
    <row r="26" spans="1:6" x14ac:dyDescent="0.25">
      <c r="E26" s="4" t="s">
        <v>79</v>
      </c>
    </row>
    <row r="27" spans="1:6" x14ac:dyDescent="0.25">
      <c r="E27" s="4" t="s">
        <v>73</v>
      </c>
    </row>
    <row r="28" spans="1:6" x14ac:dyDescent="0.25">
      <c r="E28" s="6" t="s">
        <v>47</v>
      </c>
    </row>
    <row r="29" spans="1:6" x14ac:dyDescent="0.25">
      <c r="E29" s="4" t="s">
        <v>52</v>
      </c>
      <c r="F29" t="s">
        <v>49</v>
      </c>
    </row>
    <row r="30" spans="1:6" x14ac:dyDescent="0.25">
      <c r="E30" s="4" t="s">
        <v>60</v>
      </c>
      <c r="F30" t="s">
        <v>61</v>
      </c>
    </row>
    <row r="31" spans="1:6" x14ac:dyDescent="0.25">
      <c r="E31" s="4" t="s">
        <v>80</v>
      </c>
    </row>
    <row r="32" spans="1:6" x14ac:dyDescent="0.25">
      <c r="E32" s="4" t="s">
        <v>81</v>
      </c>
    </row>
    <row r="33" spans="5:6" x14ac:dyDescent="0.25">
      <c r="E33" s="6" t="s">
        <v>50</v>
      </c>
    </row>
    <row r="34" spans="5:6" x14ac:dyDescent="0.25">
      <c r="E34" s="4" t="s">
        <v>53</v>
      </c>
    </row>
    <row r="35" spans="5:6" x14ac:dyDescent="0.25">
      <c r="E35" s="4" t="s">
        <v>54</v>
      </c>
      <c r="F35" t="s">
        <v>72</v>
      </c>
    </row>
    <row r="36" spans="5:6" x14ac:dyDescent="0.25">
      <c r="E36" s="4" t="s">
        <v>62</v>
      </c>
      <c r="F36" t="s">
        <v>49</v>
      </c>
    </row>
    <row r="37" spans="5:6" x14ac:dyDescent="0.25">
      <c r="E37" s="4" t="s">
        <v>55</v>
      </c>
      <c r="F37" t="s">
        <v>56</v>
      </c>
    </row>
    <row r="38" spans="5:6" x14ac:dyDescent="0.25">
      <c r="E38" s="6" t="s">
        <v>6</v>
      </c>
    </row>
    <row r="39" spans="5:6" x14ac:dyDescent="0.25">
      <c r="E39" s="4" t="s">
        <v>57</v>
      </c>
    </row>
    <row r="40" spans="5:6" x14ac:dyDescent="0.25">
      <c r="E40" s="4" t="s">
        <v>58</v>
      </c>
      <c r="F40" t="s">
        <v>59</v>
      </c>
    </row>
    <row r="41" spans="5:6" x14ac:dyDescent="0.25">
      <c r="E41" s="4" t="s">
        <v>63</v>
      </c>
      <c r="F41" t="s">
        <v>74</v>
      </c>
    </row>
    <row r="42" spans="5:6" x14ac:dyDescent="0.25">
      <c r="E42" s="6" t="s">
        <v>76</v>
      </c>
    </row>
    <row r="43" spans="5:6" x14ac:dyDescent="0.25">
      <c r="E43" s="4" t="s">
        <v>82</v>
      </c>
    </row>
    <row r="44" spans="5:6" x14ac:dyDescent="0.25">
      <c r="E44" s="6" t="s">
        <v>83</v>
      </c>
    </row>
    <row r="45" spans="5:6" x14ac:dyDescent="0.25">
      <c r="E45" s="4" t="s">
        <v>84</v>
      </c>
    </row>
    <row r="46" spans="5:6" x14ac:dyDescent="0.25">
      <c r="E46" s="4" t="s">
        <v>87</v>
      </c>
    </row>
    <row r="47" spans="5:6" x14ac:dyDescent="0.25">
      <c r="E47" s="4" t="s">
        <v>85</v>
      </c>
    </row>
    <row r="48" spans="5:6" x14ac:dyDescent="0.25">
      <c r="E48" s="4" t="s">
        <v>86</v>
      </c>
    </row>
  </sheetData>
  <mergeCells count="3">
    <mergeCell ref="A1:I1"/>
    <mergeCell ref="A12:C12"/>
    <mergeCell ref="E12:G12"/>
  </mergeCells>
  <pageMargins left="0.7" right="0.7" top="0.75" bottom="0.75" header="0.3" footer="0.3"/>
  <pageSetup orientation="portrait" horizontalDpi="4294967292"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P15" sqref="P15"/>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Detail Progress</vt:lpstr>
      <vt:lpstr>Hak Akses &amp; Contoh Form</vt:lpstr>
      <vt:lpstr>Global</vt:lpstr>
      <vt:lpstr>Sheet1</vt:lpstr>
    </vt:vector>
  </TitlesOfParts>
  <Company>XXX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PERTIWI</dc:creator>
  <cp:lastModifiedBy>PERTIWI</cp:lastModifiedBy>
  <dcterms:created xsi:type="dcterms:W3CDTF">2016-12-14T06:50:56Z</dcterms:created>
  <dcterms:modified xsi:type="dcterms:W3CDTF">2016-12-28T07:06:30Z</dcterms:modified>
</cp:coreProperties>
</file>