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drawings/drawing16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psf\Home\Source_Code\group-allocator\"/>
    </mc:Choice>
  </mc:AlternateContent>
  <bookViews>
    <workbookView xWindow="0" yWindow="0" windowWidth="10005" windowHeight="7905" tabRatio="870"/>
  </bookViews>
  <sheets>
    <sheet name="Instructions" sheetId="17" r:id="rId1"/>
    <sheet name="Student_Data" sheetId="3" r:id="rId2"/>
    <sheet name="Summary_Results" sheetId="7" r:id="rId3"/>
    <sheet name="GPA_Chart" sheetId="605" r:id="rId4"/>
    <sheet name="Gender_Chart" sheetId="606" r:id="rId5"/>
    <sheet name="Civil_Chart" sheetId="607" r:id="rId6"/>
    <sheet name="Electrical_Chart" sheetId="608" r:id="rId7"/>
    <sheet name="CompSys_Chart" sheetId="609" r:id="rId8"/>
    <sheet name="Software_Chart" sheetId="610" r:id="rId9"/>
    <sheet name="Mechatronics_Chart" sheetId="611" r:id="rId10"/>
    <sheet name="Chemmat_Chart" sheetId="612" r:id="rId11"/>
    <sheet name="Mechanical_Chart" sheetId="613" r:id="rId12"/>
    <sheet name="Biomedical_Chart" sheetId="614" r:id="rId13"/>
    <sheet name="EngSci_Chart" sheetId="615" r:id="rId14"/>
    <sheet name="European(E)_Chart" sheetId="616" r:id="rId15"/>
    <sheet name="Pacific(E)_Chart" sheetId="617" r:id="rId16"/>
    <sheet name="Indian(E)_Chart" sheetId="618" r:id="rId17"/>
    <sheet name="Asian(E)_Chart" sheetId="619" r:id="rId18"/>
  </sheets>
  <definedNames>
    <definedName name="ethnicity" localSheetId="1">OFFSET(Student_Data!$N$2,0,0,COUNTA(Student_Data!$A:$A)-1,1)</definedName>
    <definedName name="ethnicity.badindex" localSheetId="1" hidden="1">1</definedName>
    <definedName name="ethnicity.rowindex" localSheetId="1" hidden="1">Student_Data!STUDENTS</definedName>
    <definedName name="ethnicity.rowindex.dirn" localSheetId="1" hidden="1">"row"</definedName>
    <definedName name="gender" localSheetId="1">OFFSET(Student_Data!$C$2,0,0,COUNTA(Student_Data!$A:$A)-1,1)</definedName>
    <definedName name="gender.badindex" localSheetId="1" hidden="1">1</definedName>
    <definedName name="gender.rowindex" localSheetId="1" hidden="1">Student_Data!STUDENTS</definedName>
    <definedName name="gender.rowindex.dirn" localSheetId="1" hidden="1">"row"</definedName>
    <definedName name="gpa" localSheetId="1">OFFSET(Student_Data!$O$2,0,0,COUNTA(Student_Data!$A:$A)-1,1)</definedName>
    <definedName name="gpa.badindex" localSheetId="1" hidden="1">1</definedName>
    <definedName name="gpa.rowindex" localSheetId="1" hidden="1">Student_Data!STUDENTS</definedName>
    <definedName name="gpa.rowindex.dirn" localSheetId="1" hidden="1">"row"</definedName>
    <definedName name="groups" localSheetId="1">OFFSET(Student_Data!$T$2,0,0,COUNTA(Student_Data!$A:$A)-1,1)</definedName>
    <definedName name="groups.badindex" localSheetId="1" hidden="1">1</definedName>
    <definedName name="groups.rowindex" localSheetId="1" hidden="1">Student_Data!STUDENTS</definedName>
    <definedName name="groups.rowindex.dirn" localSheetId="1" hidden="1">"row"</definedName>
    <definedName name="NAMES" localSheetId="1">OFFSET(Student_Data!$B$2,0,0,COUNTA(Student_Data!$A$2:$A$1000),1)</definedName>
    <definedName name="NAMES.badindex" localSheetId="1" hidden="1">1</definedName>
    <definedName name="NAMES.rowindex" localSheetId="1" hidden="1">Student_Data!STUDENTS</definedName>
    <definedName name="NAMES.rowindex.dirn" localSheetId="1" hidden="1">"row"</definedName>
    <definedName name="number_groups" localSheetId="1">Student_Data!$W$2</definedName>
    <definedName name="specialisation" localSheetId="1">OFFSET(Student_Data!$R$2,0,0,COUNTA(Student_Data!$A:$A)-1,1)</definedName>
    <definedName name="specialisation.badindex" localSheetId="1" hidden="1">1</definedName>
    <definedName name="specialisation.rowindex" localSheetId="1" hidden="1">Student_Data!STUDENTS</definedName>
    <definedName name="specialisation.rowindex.dirn" localSheetId="1" hidden="1">"row"</definedName>
    <definedName name="STUDENTS" localSheetId="1">OFFSET(Student_Data!$A$2,0,0,COUNTA(Student_Data!$A:$A)-1,1)</definedName>
    <definedName name="STUDENTS.dirn" localSheetId="1" hidden="1">"row"</definedName>
    <definedName name="test.dirn" localSheetId="1" hidden="1">"row"</definedName>
    <definedName name="time_limit" localSheetId="1">Student_Data!$W$3</definedName>
    <definedName name="UPI" localSheetId="1">OFFSET(Student_Data!$P$2,0,0,COUNTA(Student_Data!$A:$A)-1,1)</definedName>
    <definedName name="UPI.badindex" localSheetId="1" hidden="1">1</definedName>
    <definedName name="UPI.rowindex" localSheetId="1" hidden="1">Student_Data!STUDENTS</definedName>
    <definedName name="UPI.rowindex.dirn" localSheetId="1" hidden="1">"row"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8" i="3" l="1" a="1"/>
  <c r="W18" i="3" s="1"/>
  <c r="W17" i="3" a="1"/>
  <c r="W17" i="3" s="1"/>
  <c r="W16" i="3" a="1"/>
  <c r="W16" i="3" s="1"/>
  <c r="W14" i="3"/>
  <c r="W13" i="3"/>
  <c r="W11" i="3"/>
  <c r="W10" i="3"/>
  <c r="W9" i="3"/>
  <c r="W8" i="3"/>
  <c r="Y6" i="3" s="1"/>
  <c r="W7" i="3" l="1"/>
  <c r="Y14" i="3"/>
  <c r="Y13" i="3"/>
  <c r="W6" i="3" l="1"/>
</calcChain>
</file>

<file path=xl/comments1.xml><?xml version="1.0" encoding="utf-8"?>
<comments xmlns="http://schemas.openxmlformats.org/spreadsheetml/2006/main">
  <authors>
    <author>Oscar</author>
  </authors>
  <commentList>
    <comment ref="W2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Number of groups to allocate students to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Time limit for algorithm to allocate groups (longer times may result in better solutions)</t>
        </r>
      </text>
    </comment>
  </commentList>
</comments>
</file>

<file path=xl/sharedStrings.xml><?xml version="1.0" encoding="utf-8"?>
<sst xmlns="http://schemas.openxmlformats.org/spreadsheetml/2006/main" count="2148" uniqueCount="95">
  <si>
    <t>Specialisation</t>
  </si>
  <si>
    <t>Gender</t>
  </si>
  <si>
    <t>Group</t>
  </si>
  <si>
    <t>M</t>
  </si>
  <si>
    <t>F</t>
  </si>
  <si>
    <t>ID</t>
  </si>
  <si>
    <t>Number of Groups</t>
  </si>
  <si>
    <t>Time Limit (seconds)</t>
  </si>
  <si>
    <t>Michael Fairley</t>
  </si>
  <si>
    <t>Authors</t>
  </si>
  <si>
    <t>Oscar Dowson</t>
  </si>
  <si>
    <t>Date</t>
  </si>
  <si>
    <t>Options</t>
  </si>
  <si>
    <t>Maximum GPA</t>
  </si>
  <si>
    <t>Minimum GPA</t>
  </si>
  <si>
    <t>Complete data for every student?</t>
  </si>
  <si>
    <t>Data Checks</t>
  </si>
  <si>
    <t>Less than or equal to 9?</t>
  </si>
  <si>
    <t>Greater than or equal to 0?</t>
  </si>
  <si>
    <t>Number of Unique Specialisations</t>
  </si>
  <si>
    <t>Number of Unique Genders</t>
  </si>
  <si>
    <t>Number of Unique Ethnicities</t>
  </si>
  <si>
    <t>Number of GPAs Recorded</t>
  </si>
  <si>
    <t>Number of Specialisations Recorded</t>
  </si>
  <si>
    <t>Number of Genders Recorded</t>
  </si>
  <si>
    <t>Number of Ethnicities Recorded</t>
  </si>
  <si>
    <t>Number of IDs Recorded</t>
  </si>
  <si>
    <t>Number of Names Recoded</t>
  </si>
  <si>
    <t>Females</t>
  </si>
  <si>
    <t>Males</t>
  </si>
  <si>
    <t>Mean GPA</t>
  </si>
  <si>
    <t>GPA Variance</t>
  </si>
  <si>
    <t>Name</t>
  </si>
  <si>
    <t>Ensure there are no blank rows in the data.</t>
  </si>
  <si>
    <t>Step 1</t>
  </si>
  <si>
    <t>Download the latest version of SolverStudio from www.solverstudio.org and install it.</t>
  </si>
  <si>
    <t>Step 2</t>
  </si>
  <si>
    <t>Step 3</t>
  </si>
  <si>
    <t>Under "Options" enter the number of groups you wish to make and the time limit in seconds for running the optimisation (default is 60 seconds)</t>
  </si>
  <si>
    <t>Step 4</t>
  </si>
  <si>
    <t>Check that all the data checks have passed. All checks should say "Yes". If you see a "No"' then you may need to check your data for missing entries, invalid entries etc.</t>
  </si>
  <si>
    <t>Step 5</t>
  </si>
  <si>
    <t>Step 6</t>
  </si>
  <si>
    <t>When the optimisation has finished running you will automatically be taken to the SummaryResults sheet containing tables of results. You will also find sheets start with "g_". These are charts that you can look at to easily see the quality of the solution provided by the optimisation. In addition, a PDF will have been printed and placed in the same directory as this file. This PDF will contain a list of all the groups and the students in each so that you can easily share the allocations with others.</t>
  </si>
  <si>
    <t>This spreadsheet runs an integer programming model using PuLP and SolverStudio. The model optimises the allocation of students to a set number of groups by balancing GPA, specialisation, gender, and ethnicity. The spreadsheet produces graphs and a PDF indicating the quality of the solution.</t>
  </si>
  <si>
    <t>About and Support</t>
  </si>
  <si>
    <t>Please contact the authors for technical support, bug reports or general queries.</t>
  </si>
  <si>
    <t>Click "Solve Model" under the "Data" tab in the ribbon at the top of the window. The optimisation will begun to run and may take some time. You will receive a message indicating that the optimisation is running, and a terminal window may appear showing output of the model. Excel may slow down during this process. This is normal. Note: You must be on the "StudentDataEntry" sheet in order to click "Solve Model" and have the optimisation run.</t>
  </si>
  <si>
    <t>Students</t>
  </si>
  <si>
    <t>odow003@aucklanduni.ac.nz</t>
  </si>
  <si>
    <t>mfai035@aucklanduni.ac.nz</t>
  </si>
  <si>
    <t>Term</t>
  </si>
  <si>
    <t>Subject</t>
  </si>
  <si>
    <t>Catalog</t>
  </si>
  <si>
    <t>Description</t>
  </si>
  <si>
    <t>Component</t>
  </si>
  <si>
    <t>Section</t>
  </si>
  <si>
    <t>Class Nbr</t>
  </si>
  <si>
    <t>Acad Prog</t>
  </si>
  <si>
    <t>Country of Citizenship</t>
  </si>
  <si>
    <t>Citizenship Status</t>
  </si>
  <si>
    <t>Ethnic Group</t>
  </si>
  <si>
    <t>Cumulative GPA</t>
  </si>
  <si>
    <t>UPI</t>
  </si>
  <si>
    <t>Group Name</t>
  </si>
  <si>
    <t>Email</t>
  </si>
  <si>
    <t>Allocated Group</t>
  </si>
  <si>
    <t>Whole Class</t>
  </si>
  <si>
    <t>What to do if you encounter an error</t>
  </si>
  <si>
    <t>Take screenshots of the error message and "Model Output" window if you encounter any errors.</t>
  </si>
  <si>
    <t>If an error message appears like the one in the screenshot below, please screenshot it. Then, while in the "Student_Data" sheet,  go to the "Data" tab at the top of the Excel interface and click "Show Model" in the SolverStudio area, a side window will appear showing source code and a "Model Output" window at the bottom. Take a screenshot of the "Model Output" window. Send both screenshots to the authors for help.</t>
  </si>
  <si>
    <t>Copy and paste your student data into the appropriate place in the "Student_Data" sheet.</t>
  </si>
  <si>
    <t>Mechatronics</t>
  </si>
  <si>
    <t>Biomedical</t>
  </si>
  <si>
    <t>Civil</t>
  </si>
  <si>
    <t>Electrical</t>
  </si>
  <si>
    <t>Mechanical</t>
  </si>
  <si>
    <t>Software</t>
  </si>
  <si>
    <t>Chemmat</t>
  </si>
  <si>
    <t>European</t>
  </si>
  <si>
    <t>Pacific</t>
  </si>
  <si>
    <t>Indian</t>
  </si>
  <si>
    <t>Asian</t>
  </si>
  <si>
    <t>EngSci</t>
  </si>
  <si>
    <t>CompSys</t>
  </si>
  <si>
    <t>gpa_min</t>
  </si>
  <si>
    <t>gpa_q1</t>
  </si>
  <si>
    <t>gpa_median</t>
  </si>
  <si>
    <t>gpa_q3</t>
  </si>
  <si>
    <t>gpa_max</t>
  </si>
  <si>
    <t>gpa_d_min</t>
  </si>
  <si>
    <t>gpa_d_q1</t>
  </si>
  <si>
    <t>gpa_d_median</t>
  </si>
  <si>
    <t>gpa_d_q3</t>
  </si>
  <si>
    <t>gpa_d_max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</si>
</sst>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  <fill>
      <patternFill patternType="solid">
        <fgColor rgb="FFFB130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12" fillId="0" borderId="0"/>
  </cellStyleXfs>
  <cellXfs count="52">
    <xf numFmtId="0" fontId="0" fillId="0" borderId="0" xfId="0"/>
    <xf numFmtId="0" fontId="1" fillId="2" borderId="1" xfId="1"/>
    <xf numFmtId="0" fontId="0" fillId="0" borderId="0" xfId="0" applyBorder="1"/>
    <xf numFmtId="0" fontId="7" fillId="0" borderId="0" xfId="0" applyFont="1" applyAlignment="1">
      <alignment vertical="top" wrapText="1"/>
    </xf>
    <xf numFmtId="0" fontId="6" fillId="3" borderId="0" xfId="3" applyBorder="1"/>
    <xf numFmtId="0" fontId="6" fillId="4" borderId="0" xfId="5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0" xfId="0" applyFont="1"/>
    <xf numFmtId="0" fontId="5" fillId="0" borderId="0" xfId="4" applyAlignment="1">
      <alignment vertical="top" wrapText="1"/>
    </xf>
    <xf numFmtId="0" fontId="5" fillId="0" borderId="0" xfId="4" applyAlignment="1">
      <alignment vertical="top"/>
    </xf>
    <xf numFmtId="0" fontId="9" fillId="4" borderId="0" xfId="5" applyFont="1" applyAlignment="1">
      <alignment horizontal="center"/>
    </xf>
    <xf numFmtId="0" fontId="0" fillId="0" borderId="0" xfId="0" applyBorder="1" applyAlignment="1">
      <alignment vertical="top"/>
    </xf>
    <xf numFmtId="0" fontId="9" fillId="3" borderId="2" xfId="3" applyFont="1" applyBorder="1"/>
    <xf numFmtId="0" fontId="9" fillId="3" borderId="3" xfId="3" applyFont="1" applyBorder="1"/>
    <xf numFmtId="0" fontId="9" fillId="3" borderId="4" xfId="3" applyFont="1" applyBorder="1"/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0" borderId="5" xfId="4" applyBorder="1" applyAlignment="1">
      <alignment horizontal="left" vertical="top"/>
    </xf>
    <xf numFmtId="0" fontId="2" fillId="0" borderId="0" xfId="2" applyBorder="1"/>
    <xf numFmtId="164" fontId="0" fillId="0" borderId="8" xfId="0" applyNumberFormat="1" applyBorder="1"/>
    <xf numFmtId="0" fontId="0" fillId="0" borderId="0" xfId="0" applyAlignment="1">
      <alignment vertical="top" wrapText="1"/>
    </xf>
    <xf numFmtId="0" fontId="6" fillId="7" borderId="0" xfId="8"/>
    <xf numFmtId="0" fontId="0" fillId="0" borderId="0" xfId="0" applyBorder="1" applyAlignment="1">
      <alignment horizontal="center"/>
    </xf>
    <xf numFmtId="2" fontId="0" fillId="0" borderId="0" xfId="0" applyNumberFormat="1"/>
    <xf numFmtId="0" fontId="8" fillId="9" borderId="0" xfId="0" applyFont="1" applyFill="1"/>
    <xf numFmtId="0" fontId="8" fillId="10" borderId="0" xfId="0" applyFont="1" applyFill="1"/>
    <xf numFmtId="0" fontId="10" fillId="5" borderId="0" xfId="6"/>
    <xf numFmtId="2" fontId="10" fillId="5" borderId="0" xfId="6" applyNumberFormat="1"/>
    <xf numFmtId="0" fontId="10" fillId="5" borderId="13" xfId="6" applyBorder="1" applyAlignment="1">
      <alignment horizontal="left"/>
    </xf>
    <xf numFmtId="0" fontId="0" fillId="0" borderId="13" xfId="0" applyBorder="1" applyAlignment="1">
      <alignment horizontal="left"/>
    </xf>
    <xf numFmtId="0" fontId="8" fillId="0" borderId="13" xfId="0" applyFont="1" applyBorder="1" applyAlignment="1">
      <alignment horizontal="left"/>
    </xf>
    <xf numFmtId="0" fontId="6" fillId="8" borderId="0" xfId="9"/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6" borderId="0" xfId="7" applyAlignment="1">
      <alignment horizontal="left"/>
    </xf>
    <xf numFmtId="0" fontId="8" fillId="0" borderId="0" xfId="0" applyFont="1" applyAlignment="1">
      <alignment horizontal="left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11">
    <cellStyle name="Accent3" xfId="8" builtinId="37"/>
    <cellStyle name="Accent5" xfId="3" builtinId="45"/>
    <cellStyle name="Accent6" xfId="9" builtinId="49"/>
    <cellStyle name="Bad" xfId="7" builtinId="27"/>
    <cellStyle name="Good" xfId="6" builtinId="26"/>
    <cellStyle name="Hyperlink" xfId="2" builtinId="8"/>
    <cellStyle name="Input" xfId="1" builtinId="20"/>
    <cellStyle name="Normal" xfId="0" builtinId="0"/>
    <cellStyle name="Normal 2" xfId="10"/>
    <cellStyle name="Red Accent 5" xfId="5"/>
    <cellStyle name="Warning Text" xfId="4" builtinId="11"/>
  </cellStyles>
  <dxfs count="2">
    <dxf>
      <font>
        <b/>
        <i val="0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B130D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4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8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12.xml"/><Relationship Id="rId23" Type="http://schemas.openxmlformats.org/officeDocument/2006/relationships/customXml" Target="../customXml/item1.xml"/><Relationship Id="rId10" Type="http://schemas.openxmlformats.org/officeDocument/2006/relationships/chartsheet" Target="chartsheets/sheet7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11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GPA spread per group (lines bottom to top = Min, Q1, Median, Q3, Max)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5B9BD5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val>
            <c:numRef>
              <c:f>Summary_Results!$Z$3:$Z$22</c:f>
              <c:numCache>
                <c:formatCode>General</c:formatCode>
                <c:ptCount val="20"/>
                <c:pt idx="0">
                  <c:v>2.89</c:v>
                </c:pt>
                <c:pt idx="1">
                  <c:v>2.63</c:v>
                </c:pt>
                <c:pt idx="2">
                  <c:v>2.94</c:v>
                </c:pt>
                <c:pt idx="3">
                  <c:v>2.58</c:v>
                </c:pt>
                <c:pt idx="4">
                  <c:v>3.25</c:v>
                </c:pt>
                <c:pt idx="5">
                  <c:v>3.55</c:v>
                </c:pt>
                <c:pt idx="6">
                  <c:v>2.83</c:v>
                </c:pt>
                <c:pt idx="7">
                  <c:v>3.25</c:v>
                </c:pt>
                <c:pt idx="8">
                  <c:v>1.9</c:v>
                </c:pt>
                <c:pt idx="9">
                  <c:v>2.98</c:v>
                </c:pt>
                <c:pt idx="10">
                  <c:v>2.78</c:v>
                </c:pt>
                <c:pt idx="11">
                  <c:v>3.23</c:v>
                </c:pt>
                <c:pt idx="12">
                  <c:v>3.1</c:v>
                </c:pt>
                <c:pt idx="13">
                  <c:v>3.56</c:v>
                </c:pt>
                <c:pt idx="14">
                  <c:v>2.31</c:v>
                </c:pt>
                <c:pt idx="15">
                  <c:v>3.08</c:v>
                </c:pt>
                <c:pt idx="16">
                  <c:v>2.74</c:v>
                </c:pt>
                <c:pt idx="17">
                  <c:v>2.56</c:v>
                </c:pt>
                <c:pt idx="18">
                  <c:v>3.23</c:v>
                </c:pt>
                <c:pt idx="19">
                  <c:v>3.4</c:v>
                </c:pt>
              </c:numCache>
            </c:numRef>
          </c:val>
        </c:ser>
        <c:ser>
          <c:idx val="1"/>
          <c:order val="1"/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Summary_Results!$AA$3:$AA$22</c:f>
              <c:numCache>
                <c:formatCode>General</c:formatCode>
                <c:ptCount val="20"/>
                <c:pt idx="0">
                  <c:v>1.36</c:v>
                </c:pt>
                <c:pt idx="1">
                  <c:v>1.67</c:v>
                </c:pt>
                <c:pt idx="2">
                  <c:v>1.45</c:v>
                </c:pt>
                <c:pt idx="3">
                  <c:v>1.98</c:v>
                </c:pt>
                <c:pt idx="4">
                  <c:v>1.28</c:v>
                </c:pt>
                <c:pt idx="5">
                  <c:v>0.67</c:v>
                </c:pt>
                <c:pt idx="6">
                  <c:v>1.63</c:v>
                </c:pt>
                <c:pt idx="7">
                  <c:v>1.22</c:v>
                </c:pt>
                <c:pt idx="8">
                  <c:v>2.8</c:v>
                </c:pt>
                <c:pt idx="9">
                  <c:v>1.53</c:v>
                </c:pt>
                <c:pt idx="10">
                  <c:v>1.47</c:v>
                </c:pt>
                <c:pt idx="11">
                  <c:v>1.24</c:v>
                </c:pt>
                <c:pt idx="12">
                  <c:v>1.47</c:v>
                </c:pt>
                <c:pt idx="13">
                  <c:v>0.56000000000000005</c:v>
                </c:pt>
                <c:pt idx="14">
                  <c:v>2.17</c:v>
                </c:pt>
                <c:pt idx="15">
                  <c:v>1.37</c:v>
                </c:pt>
                <c:pt idx="16">
                  <c:v>1.78</c:v>
                </c:pt>
                <c:pt idx="17">
                  <c:v>1.88</c:v>
                </c:pt>
                <c:pt idx="18">
                  <c:v>1.05</c:v>
                </c:pt>
                <c:pt idx="19">
                  <c:v>0.74</c:v>
                </c:pt>
              </c:numCache>
            </c:numRef>
          </c:val>
        </c:ser>
        <c:ser>
          <c:idx val="2"/>
          <c:order val="2"/>
          <c:spPr>
            <a:noFill/>
            <a:ln>
              <a:solidFill>
                <a:schemeClr val="tx1"/>
              </a:solidFill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A5A5A5"/>
                  </a:solidFill>
                </a14:hiddenFill>
              </a:ext>
            </a:extLst>
          </c:spPr>
          <c:invertIfNegative val="0"/>
          <c:val>
            <c:numRef>
              <c:f>Summary_Results!$AB$3:$AB$22</c:f>
              <c:numCache>
                <c:formatCode>General</c:formatCode>
                <c:ptCount val="20"/>
                <c:pt idx="0">
                  <c:v>0.47</c:v>
                </c:pt>
                <c:pt idx="1">
                  <c:v>0.56999999999999995</c:v>
                </c:pt>
                <c:pt idx="2">
                  <c:v>0.94</c:v>
                </c:pt>
                <c:pt idx="3">
                  <c:v>0.37</c:v>
                </c:pt>
                <c:pt idx="4">
                  <c:v>0.47</c:v>
                </c:pt>
                <c:pt idx="5">
                  <c:v>0.89</c:v>
                </c:pt>
                <c:pt idx="6">
                  <c:v>0.67</c:v>
                </c:pt>
                <c:pt idx="7">
                  <c:v>0.74</c:v>
                </c:pt>
                <c:pt idx="8">
                  <c:v>0.49</c:v>
                </c:pt>
                <c:pt idx="9">
                  <c:v>0.44</c:v>
                </c:pt>
                <c:pt idx="10">
                  <c:v>0.96</c:v>
                </c:pt>
                <c:pt idx="11">
                  <c:v>0.42</c:v>
                </c:pt>
                <c:pt idx="12">
                  <c:v>0.25</c:v>
                </c:pt>
                <c:pt idx="13">
                  <c:v>1.06</c:v>
                </c:pt>
                <c:pt idx="14">
                  <c:v>0.66</c:v>
                </c:pt>
                <c:pt idx="15">
                  <c:v>0.27</c:v>
                </c:pt>
                <c:pt idx="16">
                  <c:v>0.53</c:v>
                </c:pt>
                <c:pt idx="17">
                  <c:v>0.79</c:v>
                </c:pt>
                <c:pt idx="18">
                  <c:v>0.54</c:v>
                </c:pt>
                <c:pt idx="19">
                  <c:v>1.06</c:v>
                </c:pt>
              </c:numCache>
            </c:numRef>
          </c:val>
        </c:ser>
        <c:ser>
          <c:idx val="3"/>
          <c:order val="3"/>
          <c:spPr>
            <a:noFill/>
            <a:ln>
              <a:solidFill>
                <a:schemeClr val="tx1"/>
              </a:solidFill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C000"/>
                  </a:solidFill>
                </a14:hiddenFill>
              </a:ext>
            </a:extLst>
          </c:spPr>
          <c:invertIfNegative val="0"/>
          <c:errBars>
            <c:errBarType val="pl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Summary_Results!$AC$3:$AC$22</c:f>
              <c:numCache>
                <c:formatCode>General</c:formatCode>
                <c:ptCount val="20"/>
                <c:pt idx="0">
                  <c:v>0.98</c:v>
                </c:pt>
                <c:pt idx="1">
                  <c:v>0.97</c:v>
                </c:pt>
                <c:pt idx="2">
                  <c:v>0.51</c:v>
                </c:pt>
                <c:pt idx="3">
                  <c:v>0.46</c:v>
                </c:pt>
                <c:pt idx="4">
                  <c:v>0.57999999999999996</c:v>
                </c:pt>
                <c:pt idx="5">
                  <c:v>0.68</c:v>
                </c:pt>
                <c:pt idx="6">
                  <c:v>0.45</c:v>
                </c:pt>
                <c:pt idx="7">
                  <c:v>0.38</c:v>
                </c:pt>
                <c:pt idx="8">
                  <c:v>0.51</c:v>
                </c:pt>
                <c:pt idx="9">
                  <c:v>0.56000000000000005</c:v>
                </c:pt>
                <c:pt idx="10">
                  <c:v>0.54</c:v>
                </c:pt>
                <c:pt idx="11">
                  <c:v>1.02</c:v>
                </c:pt>
                <c:pt idx="12">
                  <c:v>0.97</c:v>
                </c:pt>
                <c:pt idx="13">
                  <c:v>0.66</c:v>
                </c:pt>
                <c:pt idx="14">
                  <c:v>0.7</c:v>
                </c:pt>
                <c:pt idx="15">
                  <c:v>0.88</c:v>
                </c:pt>
                <c:pt idx="16">
                  <c:v>0.59</c:v>
                </c:pt>
                <c:pt idx="17">
                  <c:v>0.52</c:v>
                </c:pt>
                <c:pt idx="18">
                  <c:v>0.92</c:v>
                </c:pt>
                <c:pt idx="19">
                  <c:v>0.48</c:v>
                </c:pt>
              </c:numCache>
            </c:numRef>
          </c:val>
        </c:ser>
        <c:ser>
          <c:idx val="4"/>
          <c:order val="4"/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4472C4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val>
            <c:numRef>
              <c:f>Summary_Results!$AD$3:$AD$22</c:f>
              <c:numCache>
                <c:formatCode>General</c:formatCode>
                <c:ptCount val="20"/>
                <c:pt idx="0">
                  <c:v>1.46</c:v>
                </c:pt>
                <c:pt idx="1">
                  <c:v>0.96</c:v>
                </c:pt>
                <c:pt idx="2">
                  <c:v>0.43</c:v>
                </c:pt>
                <c:pt idx="3">
                  <c:v>2.13</c:v>
                </c:pt>
                <c:pt idx="4">
                  <c:v>2.4300000000000002</c:v>
                </c:pt>
                <c:pt idx="5">
                  <c:v>1.6</c:v>
                </c:pt>
                <c:pt idx="6">
                  <c:v>1.3</c:v>
                </c:pt>
                <c:pt idx="7">
                  <c:v>1.48</c:v>
                </c:pt>
                <c:pt idx="8">
                  <c:v>1.0900000000000001</c:v>
                </c:pt>
                <c:pt idx="9">
                  <c:v>1.79</c:v>
                </c:pt>
                <c:pt idx="10">
                  <c:v>1.22</c:v>
                </c:pt>
                <c:pt idx="11">
                  <c:v>0.83</c:v>
                </c:pt>
                <c:pt idx="12">
                  <c:v>1.92</c:v>
                </c:pt>
                <c:pt idx="13">
                  <c:v>1.63</c:v>
                </c:pt>
                <c:pt idx="14">
                  <c:v>0.72</c:v>
                </c:pt>
                <c:pt idx="15">
                  <c:v>2.1</c:v>
                </c:pt>
                <c:pt idx="16">
                  <c:v>1.25</c:v>
                </c:pt>
                <c:pt idx="17">
                  <c:v>0.96</c:v>
                </c:pt>
                <c:pt idx="18">
                  <c:v>1.1599999999999999</c:v>
                </c:pt>
                <c:pt idx="19">
                  <c:v>1.39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9350784"/>
        <c:axId val="399342944"/>
      </c:barChart>
      <c:catAx>
        <c:axId val="39935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42944"/>
        <c:crosses val="autoZero"/>
        <c:auto val="1"/>
        <c:lblAlgn val="ctr"/>
        <c:lblOffset val="100"/>
        <c:noMultiLvlLbl val="0"/>
      </c:catAx>
      <c:valAx>
        <c:axId val="399342944"/>
        <c:scaling>
          <c:orientation val="minMax"/>
          <c:max val="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GPA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5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Males and Females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Male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Summary_Results!$C$3:$C$22</c:f>
              <c:numCache>
                <c:formatCode>General</c:formatCode>
                <c:ptCount val="20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27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29</c:v>
                </c:pt>
                <c:pt idx="17">
                  <c:v>28</c:v>
                </c:pt>
                <c:pt idx="18">
                  <c:v>29</c:v>
                </c:pt>
                <c:pt idx="19">
                  <c:v>29</c:v>
                </c:pt>
              </c:numCache>
            </c:numRef>
          </c:val>
        </c:ser>
        <c:ser>
          <c:idx val="1"/>
          <c:order val="1"/>
          <c:tx>
            <c:v>Female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Summary_Results!$D$3:$D$22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7083744"/>
        <c:axId val="887074336"/>
      </c:barChart>
      <c:catAx>
        <c:axId val="887083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7074336"/>
        <c:crosses val="autoZero"/>
        <c:auto val="1"/>
        <c:lblAlgn val="ctr"/>
        <c:lblOffset val="100"/>
        <c:noMultiLvlLbl val="0"/>
      </c:catAx>
      <c:valAx>
        <c:axId val="88707433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708374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Civil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Civil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Summary_Results!$G$3:$G$22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9332360"/>
        <c:axId val="399330400"/>
      </c:barChart>
      <c:catAx>
        <c:axId val="399332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9330400"/>
        <c:crosses val="autoZero"/>
        <c:auto val="1"/>
        <c:lblAlgn val="ctr"/>
        <c:lblOffset val="100"/>
        <c:noMultiLvlLbl val="0"/>
      </c:catAx>
      <c:valAx>
        <c:axId val="39933040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933236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Electrical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Electrical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Summary_Results!$H$3:$H$22</c:f>
              <c:numCache>
                <c:formatCode>General</c:formatCode>
                <c:ptCount val="20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5</c:v>
                </c:pt>
                <c:pt idx="16">
                  <c:v>5</c:v>
                </c:pt>
                <c:pt idx="17">
                  <c:v>7</c:v>
                </c:pt>
                <c:pt idx="18">
                  <c:v>6</c:v>
                </c:pt>
                <c:pt idx="1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9346864"/>
        <c:axId val="399347256"/>
      </c:barChart>
      <c:catAx>
        <c:axId val="399346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9347256"/>
        <c:crosses val="autoZero"/>
        <c:auto val="1"/>
        <c:lblAlgn val="ctr"/>
        <c:lblOffset val="100"/>
        <c:noMultiLvlLbl val="0"/>
      </c:catAx>
      <c:valAx>
        <c:axId val="39934725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934686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Compsys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CompSys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Summary_Results!$I$3:$I$22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0825064"/>
        <c:axId val="970818400"/>
      </c:barChart>
      <c:catAx>
        <c:axId val="970825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0818400"/>
        <c:crosses val="autoZero"/>
        <c:auto val="1"/>
        <c:lblAlgn val="ctr"/>
        <c:lblOffset val="100"/>
        <c:noMultiLvlLbl val="0"/>
      </c:catAx>
      <c:valAx>
        <c:axId val="97081840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082506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Software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Software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Summary_Results!$J$3:$J$22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0823104"/>
        <c:axId val="970827416"/>
      </c:barChart>
      <c:catAx>
        <c:axId val="970823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0827416"/>
        <c:crosses val="autoZero"/>
        <c:auto val="1"/>
        <c:lblAlgn val="ctr"/>
        <c:lblOffset val="100"/>
        <c:noMultiLvlLbl val="0"/>
      </c:catAx>
      <c:valAx>
        <c:axId val="97082741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08231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Mechatronics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Mechatronics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Summary_Results!$K$3:$K$22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0822712"/>
        <c:axId val="970823888"/>
      </c:barChart>
      <c:catAx>
        <c:axId val="970822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0823888"/>
        <c:crosses val="autoZero"/>
        <c:auto val="1"/>
        <c:lblAlgn val="ctr"/>
        <c:lblOffset val="100"/>
        <c:noMultiLvlLbl val="0"/>
      </c:catAx>
      <c:valAx>
        <c:axId val="97082388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082271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Chemmat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Chemmat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Summary_Results!$L$3:$L$22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8065656"/>
        <c:axId val="978060560"/>
      </c:barChart>
      <c:catAx>
        <c:axId val="978065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8060560"/>
        <c:crosses val="autoZero"/>
        <c:auto val="1"/>
        <c:lblAlgn val="ctr"/>
        <c:lblOffset val="100"/>
        <c:noMultiLvlLbl val="0"/>
      </c:catAx>
      <c:valAx>
        <c:axId val="97806056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806565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Mechanical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Mechanical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Summary_Results!$M$3:$M$22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8057032"/>
        <c:axId val="978064088"/>
      </c:barChart>
      <c:catAx>
        <c:axId val="978057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8064088"/>
        <c:crosses val="autoZero"/>
        <c:auto val="1"/>
        <c:lblAlgn val="ctr"/>
        <c:lblOffset val="100"/>
        <c:noMultiLvlLbl val="0"/>
      </c:catAx>
      <c:valAx>
        <c:axId val="97806408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805703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Biomedical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Biomedical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Summary_Results!$N$3:$N$22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1137368"/>
        <c:axId val="511138544"/>
      </c:barChart>
      <c:catAx>
        <c:axId val="511137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1138544"/>
        <c:crosses val="autoZero"/>
        <c:auto val="1"/>
        <c:lblAlgn val="ctr"/>
        <c:lblOffset val="100"/>
        <c:noMultiLvlLbl val="0"/>
      </c:catAx>
      <c:valAx>
        <c:axId val="51113854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113736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Engsci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EngSci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Summary_Results!$O$3:$O$22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8058992"/>
        <c:axId val="978059384"/>
      </c:barChart>
      <c:catAx>
        <c:axId val="978058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8059384"/>
        <c:crosses val="autoZero"/>
        <c:auto val="1"/>
        <c:lblAlgn val="ctr"/>
        <c:lblOffset val="100"/>
        <c:noMultiLvlLbl val="0"/>
      </c:catAx>
      <c:valAx>
        <c:axId val="97805938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80589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European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European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Summary_Results!$P$3:$P$22</c:f>
              <c:numCache>
                <c:formatCode>General</c:formatCode>
                <c:ptCount val="2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18</c:v>
                </c:pt>
                <c:pt idx="5">
                  <c:v>17</c:v>
                </c:pt>
                <c:pt idx="6">
                  <c:v>17</c:v>
                </c:pt>
                <c:pt idx="7">
                  <c:v>18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16</c:v>
                </c:pt>
                <c:pt idx="18">
                  <c:v>17</c:v>
                </c:pt>
                <c:pt idx="19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5444328"/>
        <c:axId val="1135435312"/>
      </c:barChart>
      <c:catAx>
        <c:axId val="1135444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5435312"/>
        <c:crosses val="autoZero"/>
        <c:auto val="1"/>
        <c:lblAlgn val="ctr"/>
        <c:lblOffset val="100"/>
        <c:noMultiLvlLbl val="0"/>
      </c:catAx>
      <c:valAx>
        <c:axId val="113543531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544432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Pacific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Pacific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Summary_Results!$Q$3:$Q$22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9351176"/>
        <c:axId val="399346472"/>
      </c:barChart>
      <c:catAx>
        <c:axId val="399351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9346472"/>
        <c:crosses val="autoZero"/>
        <c:auto val="1"/>
        <c:lblAlgn val="ctr"/>
        <c:lblOffset val="100"/>
        <c:noMultiLvlLbl val="0"/>
      </c:catAx>
      <c:valAx>
        <c:axId val="39934647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935117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Indian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Indian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Summary_Results!$R$3:$R$22</c:f>
              <c:numCache>
                <c:formatCode>General</c:formatCode>
                <c:ptCount val="20"/>
                <c:pt idx="0">
                  <c:v>7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7</c:v>
                </c:pt>
                <c:pt idx="11">
                  <c:v>9</c:v>
                </c:pt>
                <c:pt idx="12">
                  <c:v>9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9</c:v>
                </c:pt>
                <c:pt idx="17">
                  <c:v>7</c:v>
                </c:pt>
                <c:pt idx="18">
                  <c:v>9</c:v>
                </c:pt>
                <c:pt idx="19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9756384"/>
        <c:axId val="1129761480"/>
      </c:barChart>
      <c:catAx>
        <c:axId val="1129756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9761480"/>
        <c:crosses val="autoZero"/>
        <c:auto val="1"/>
        <c:lblAlgn val="ctr"/>
        <c:lblOffset val="100"/>
        <c:noMultiLvlLbl val="0"/>
      </c:catAx>
      <c:valAx>
        <c:axId val="112976148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975638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Asian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Asian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Summary_Results!$S$3:$S$22</c:f>
              <c:numCache>
                <c:formatCode>General</c:formatCode>
                <c:ptCount val="20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9</c:v>
                </c:pt>
                <c:pt idx="18">
                  <c:v>6</c:v>
                </c:pt>
                <c:pt idx="1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1102480"/>
        <c:axId val="511103656"/>
      </c:barChart>
      <c:catAx>
        <c:axId val="511102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1103656"/>
        <c:crosses val="autoZero"/>
        <c:auto val="1"/>
        <c:lblAlgn val="ctr"/>
        <c:lblOffset val="100"/>
        <c:noMultiLvlLbl val="0"/>
      </c:catAx>
      <c:valAx>
        <c:axId val="51110365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110248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1419224</xdr:colOff>
      <xdr:row>2</xdr:row>
      <xdr:rowOff>9525</xdr:rowOff>
    </xdr:from>
    <xdr:to>
      <xdr:col>17</xdr:col>
      <xdr:colOff>508584</xdr:colOff>
      <xdr:row>18</xdr:row>
      <xdr:rowOff>114300</xdr:rowOff>
    </xdr:to>
    <xdr:grpSp>
      <xdr:nvGrpSpPr>
        <xdr:cNvPr id="4" name="Group 3"/>
        <xdr:cNvGrpSpPr/>
      </xdr:nvGrpSpPr>
      <xdr:grpSpPr>
        <a:xfrm>
          <a:off x="1419224" y="514350"/>
          <a:ext cx="10262185" cy="3781425"/>
          <a:chOff x="1419224" y="314325"/>
          <a:chExt cx="10262185" cy="3162300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4" y="409575"/>
            <a:ext cx="10262185" cy="3067050"/>
          </a:xfrm>
          <a:prstGeom prst="rect">
            <a:avLst/>
          </a:prstGeom>
        </xdr:spPr>
      </xdr:pic>
      <xdr:cxnSp macro="">
        <xdr:nvCxnSpPr>
          <xdr:cNvPr id="5" name="Straight Arrow Connector 4"/>
          <xdr:cNvCxnSpPr/>
        </xdr:nvCxnSpPr>
        <xdr:spPr>
          <a:xfrm flipH="1">
            <a:off x="2867026" y="561975"/>
            <a:ext cx="4543424" cy="183832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" name="TextBox 7"/>
          <xdr:cNvSpPr txBox="1"/>
        </xdr:nvSpPr>
        <xdr:spPr>
          <a:xfrm>
            <a:off x="7448549" y="314325"/>
            <a:ext cx="393382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NZ" sz="1100"/>
              <a:t>Click here on www.solverstudio.org to download SolverStudio</a:t>
            </a:r>
          </a:p>
        </xdr:txBody>
      </xdr:sp>
    </xdr:grpSp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477082</xdr:colOff>
      <xdr:row>33</xdr:row>
      <xdr:rowOff>28575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7250"/>
        <a:stretch/>
      </xdr:blipFill>
      <xdr:spPr>
        <a:xfrm>
          <a:off x="1419225" y="3848100"/>
          <a:ext cx="5963482" cy="26955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37</xdr:row>
      <xdr:rowOff>66675</xdr:rowOff>
    </xdr:from>
    <xdr:to>
      <xdr:col>4</xdr:col>
      <xdr:colOff>438465</xdr:colOff>
      <xdr:row>41</xdr:row>
      <xdr:rowOff>114413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7734300"/>
          <a:ext cx="2257740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43</xdr:row>
      <xdr:rowOff>47625</xdr:rowOff>
    </xdr:from>
    <xdr:to>
      <xdr:col>10</xdr:col>
      <xdr:colOff>48395</xdr:colOff>
      <xdr:row>59</xdr:row>
      <xdr:rowOff>152840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5" y="9124950"/>
          <a:ext cx="5515745" cy="315321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60</xdr:row>
      <xdr:rowOff>66675</xdr:rowOff>
    </xdr:from>
    <xdr:to>
      <xdr:col>22</xdr:col>
      <xdr:colOff>82561</xdr:colOff>
      <xdr:row>72</xdr:row>
      <xdr:rowOff>104775</xdr:rowOff>
    </xdr:to>
    <xdr:grpSp>
      <xdr:nvGrpSpPr>
        <xdr:cNvPr id="2" name="Group 1"/>
        <xdr:cNvGrpSpPr/>
      </xdr:nvGrpSpPr>
      <xdr:grpSpPr>
        <a:xfrm>
          <a:off x="1438275" y="13192125"/>
          <a:ext cx="13750936" cy="3381375"/>
          <a:chOff x="1419225" y="11658600"/>
          <a:chExt cx="13750936" cy="2238375"/>
        </a:xfrm>
      </xdr:grpSpPr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5" y="12544425"/>
            <a:ext cx="13750936" cy="1352550"/>
          </a:xfrm>
          <a:prstGeom prst="rect">
            <a:avLst/>
          </a:prstGeom>
          <a:noFill/>
          <a:ln>
            <a:noFill/>
          </a:ln>
        </xdr:spPr>
      </xdr:pic>
      <xdr:cxnSp macro="">
        <xdr:nvCxnSpPr>
          <xdr:cNvPr id="14" name="Straight Arrow Connector 13"/>
          <xdr:cNvCxnSpPr/>
        </xdr:nvCxnSpPr>
        <xdr:spPr>
          <a:xfrm>
            <a:off x="7800975" y="11658600"/>
            <a:ext cx="4619625" cy="120967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600075</xdr:colOff>
      <xdr:row>15</xdr:row>
      <xdr:rowOff>57150</xdr:rowOff>
    </xdr:from>
    <xdr:to>
      <xdr:col>33</xdr:col>
      <xdr:colOff>5302</xdr:colOff>
      <xdr:row>50</xdr:row>
      <xdr:rowOff>26175</xdr:rowOff>
    </xdr:to>
    <xdr:grpSp>
      <xdr:nvGrpSpPr>
        <xdr:cNvPr id="16" name="Group 15"/>
        <xdr:cNvGrpSpPr/>
      </xdr:nvGrpSpPr>
      <xdr:grpSpPr>
        <a:xfrm>
          <a:off x="12992100" y="3667125"/>
          <a:ext cx="8825452" cy="7579500"/>
          <a:chOff x="12992100" y="3667125"/>
          <a:chExt cx="8825452" cy="7579500"/>
        </a:xfrm>
      </xdr:grpSpPr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92100" y="3667125"/>
            <a:ext cx="3248478" cy="2353003"/>
          </a:xfrm>
          <a:prstGeom prst="rect">
            <a:avLst/>
          </a:prstGeom>
        </xdr:spPr>
      </xdr:pic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28226" y="3705225"/>
            <a:ext cx="5389326" cy="7541400"/>
          </a:xfrm>
          <a:prstGeom prst="rect">
            <a:avLst/>
          </a:prstGeom>
        </xdr:spPr>
      </xdr:pic>
      <xdr:cxnSp macro="">
        <xdr:nvCxnSpPr>
          <xdr:cNvPr id="15" name="Straight Arrow Connector 14"/>
          <xdr:cNvCxnSpPr/>
        </xdr:nvCxnSpPr>
        <xdr:spPr>
          <a:xfrm>
            <a:off x="13306425" y="6772275"/>
            <a:ext cx="3038475" cy="164782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AF81"/>
  <sheetViews>
    <sheetView showGridLines="0" tabSelected="1" workbookViewId="0">
      <selection activeCell="R49" sqref="R49"/>
    </sheetView>
  </sheetViews>
  <sheetFormatPr defaultRowHeight="15" x14ac:dyDescent="0.25"/>
  <cols>
    <col min="1" max="1" width="21.28515625" customWidth="1"/>
    <col min="22" max="22" width="22.42578125" bestFit="1" customWidth="1"/>
  </cols>
  <sheetData>
    <row r="1" spans="1:32" ht="15.75" thickBot="1" x14ac:dyDescent="0.3"/>
    <row r="2" spans="1:32" ht="24" thickBot="1" x14ac:dyDescent="0.4">
      <c r="A2" s="14" t="s">
        <v>34</v>
      </c>
      <c r="B2" s="43" t="s">
        <v>35</v>
      </c>
      <c r="C2" s="44"/>
      <c r="D2" s="44"/>
      <c r="E2" s="44"/>
      <c r="F2" s="44"/>
      <c r="G2" s="44"/>
      <c r="H2" s="44"/>
      <c r="I2" s="44"/>
      <c r="J2" s="45"/>
      <c r="K2" s="15"/>
      <c r="L2" s="15"/>
      <c r="M2" s="15"/>
      <c r="N2" s="15"/>
      <c r="O2" s="15"/>
      <c r="P2" s="15"/>
      <c r="Q2" s="15"/>
      <c r="R2" s="15"/>
      <c r="S2" s="15"/>
      <c r="U2" s="16" t="s">
        <v>45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8"/>
    </row>
    <row r="3" spans="1:32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U3" s="46" t="s">
        <v>44</v>
      </c>
      <c r="V3" s="47"/>
      <c r="W3" s="47"/>
      <c r="X3" s="47"/>
      <c r="Y3" s="47"/>
      <c r="Z3" s="47"/>
      <c r="AA3" s="47"/>
      <c r="AB3" s="47"/>
      <c r="AC3" s="47"/>
      <c r="AD3" s="47"/>
      <c r="AE3" s="47"/>
      <c r="AF3" s="48"/>
    </row>
    <row r="4" spans="1:32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U4" s="4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8"/>
    </row>
    <row r="5" spans="1:32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U5" s="4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8"/>
    </row>
    <row r="6" spans="1:32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U6" s="46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8"/>
    </row>
    <row r="7" spans="1:32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U7" s="19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1"/>
    </row>
    <row r="8" spans="1:32" x14ac:dyDescent="0.2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U8" s="22" t="s">
        <v>46</v>
      </c>
      <c r="V8" s="20"/>
      <c r="W8" s="20"/>
      <c r="X8" s="20"/>
      <c r="Y8" s="20"/>
      <c r="Z8" s="20"/>
      <c r="AA8" s="20"/>
      <c r="AB8" s="20"/>
      <c r="AC8" s="20"/>
      <c r="AD8" s="20"/>
      <c r="AE8" s="20"/>
      <c r="AF8" s="21"/>
    </row>
    <row r="9" spans="1:32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U9" s="6" t="s">
        <v>9</v>
      </c>
      <c r="V9" s="2" t="s">
        <v>10</v>
      </c>
      <c r="W9" s="23" t="s">
        <v>49</v>
      </c>
      <c r="X9" s="2"/>
      <c r="Y9" s="2"/>
      <c r="Z9" s="2"/>
      <c r="AA9" s="2"/>
      <c r="AB9" s="2"/>
      <c r="AC9" s="2"/>
      <c r="AD9" s="2"/>
      <c r="AE9" s="2"/>
      <c r="AF9" s="7"/>
    </row>
    <row r="10" spans="1:32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U10" s="6"/>
      <c r="V10" s="2" t="s">
        <v>8</v>
      </c>
      <c r="W10" s="23" t="s">
        <v>50</v>
      </c>
      <c r="X10" s="2"/>
      <c r="Y10" s="2"/>
      <c r="Z10" s="2"/>
      <c r="AA10" s="2"/>
      <c r="AB10" s="2"/>
      <c r="AC10" s="2"/>
      <c r="AD10" s="2"/>
      <c r="AE10" s="2"/>
      <c r="AF10" s="7"/>
    </row>
    <row r="11" spans="1:32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U11" s="6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7"/>
    </row>
    <row r="12" spans="1:32" ht="15.75" thickBot="1" x14ac:dyDescent="0.3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U12" s="8" t="s">
        <v>11</v>
      </c>
      <c r="V12" s="24">
        <v>41858</v>
      </c>
      <c r="W12" s="9"/>
      <c r="X12" s="9"/>
      <c r="Y12" s="9"/>
      <c r="Z12" s="9"/>
      <c r="AA12" s="9"/>
      <c r="AB12" s="9"/>
      <c r="AC12" s="9"/>
      <c r="AD12" s="9"/>
      <c r="AE12" s="9"/>
      <c r="AF12" s="10"/>
    </row>
    <row r="13" spans="1:32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32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U14" s="41" t="s">
        <v>68</v>
      </c>
      <c r="V14" s="41"/>
      <c r="W14" s="41"/>
    </row>
    <row r="15" spans="1:32" ht="63.75" customHeight="1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U15" s="40" t="s">
        <v>70</v>
      </c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</row>
    <row r="16" spans="1:32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24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24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24" ht="15.75" thickBot="1" x14ac:dyDescent="0.3"/>
    <row r="20" spans="1:24" ht="33" customHeight="1" thickBot="1" x14ac:dyDescent="0.4">
      <c r="A20" s="14" t="s">
        <v>36</v>
      </c>
      <c r="B20" s="49" t="s">
        <v>71</v>
      </c>
      <c r="C20" s="50"/>
      <c r="D20" s="50"/>
      <c r="E20" s="50"/>
      <c r="F20" s="50"/>
      <c r="G20" s="50"/>
      <c r="H20" s="50"/>
      <c r="I20" s="50"/>
      <c r="J20" s="51"/>
    </row>
    <row r="29" spans="1:24" ht="30" customHeight="1" x14ac:dyDescent="0.25">
      <c r="U29" s="42" t="s">
        <v>69</v>
      </c>
      <c r="V29" s="42"/>
      <c r="W29" s="42"/>
      <c r="X29" s="42"/>
    </row>
    <row r="36" spans="1:10" ht="15.75" thickBot="1" x14ac:dyDescent="0.3"/>
    <row r="37" spans="1:10" ht="33.75" customHeight="1" thickBot="1" x14ac:dyDescent="0.4">
      <c r="A37" s="14" t="s">
        <v>37</v>
      </c>
      <c r="B37" s="49" t="s">
        <v>38</v>
      </c>
      <c r="C37" s="50"/>
      <c r="D37" s="50"/>
      <c r="E37" s="50"/>
      <c r="F37" s="50"/>
      <c r="G37" s="50"/>
      <c r="H37" s="50"/>
      <c r="I37" s="50"/>
      <c r="J37" s="51"/>
    </row>
    <row r="42" spans="1:10" ht="15.75" thickBot="1" x14ac:dyDescent="0.3"/>
    <row r="43" spans="1:10" ht="35.25" customHeight="1" thickBot="1" x14ac:dyDescent="0.4">
      <c r="A43" s="14" t="s">
        <v>39</v>
      </c>
      <c r="B43" s="49" t="s">
        <v>40</v>
      </c>
      <c r="C43" s="50"/>
      <c r="D43" s="50"/>
      <c r="E43" s="50"/>
      <c r="F43" s="50"/>
      <c r="G43" s="50"/>
      <c r="H43" s="50"/>
      <c r="I43" s="50"/>
      <c r="J43" s="51"/>
    </row>
    <row r="60" spans="1:11" ht="15" customHeight="1" thickBot="1" x14ac:dyDescent="0.3">
      <c r="C60" s="25"/>
      <c r="D60" s="25"/>
      <c r="E60" s="25"/>
      <c r="F60" s="25"/>
      <c r="G60" s="25"/>
      <c r="H60" s="25"/>
      <c r="I60" s="25"/>
      <c r="J60" s="25"/>
    </row>
    <row r="61" spans="1:11" ht="98.25" customHeight="1" thickBot="1" x14ac:dyDescent="0.4">
      <c r="A61" s="14" t="s">
        <v>41</v>
      </c>
      <c r="B61" s="37" t="s">
        <v>47</v>
      </c>
      <c r="C61" s="38"/>
      <c r="D61" s="38"/>
      <c r="E61" s="38"/>
      <c r="F61" s="38"/>
      <c r="G61" s="38"/>
      <c r="H61" s="38"/>
      <c r="I61" s="38"/>
      <c r="J61" s="39"/>
      <c r="K61" s="25"/>
    </row>
    <row r="62" spans="1:11" x14ac:dyDescent="0.25">
      <c r="B62" s="25"/>
      <c r="C62" s="25"/>
      <c r="D62" s="25"/>
      <c r="E62" s="25"/>
      <c r="F62" s="25"/>
      <c r="G62" s="25"/>
      <c r="H62" s="25"/>
      <c r="I62" s="25"/>
      <c r="J62" s="25"/>
      <c r="K62" s="25"/>
    </row>
    <row r="63" spans="1:11" x14ac:dyDescent="0.25">
      <c r="B63" s="25"/>
      <c r="C63" s="25"/>
      <c r="D63" s="25"/>
      <c r="E63" s="25"/>
      <c r="F63" s="25"/>
      <c r="G63" s="25"/>
      <c r="H63" s="25"/>
      <c r="I63" s="25"/>
      <c r="J63" s="25"/>
      <c r="K63" s="25"/>
    </row>
    <row r="64" spans="1:11" x14ac:dyDescent="0.25">
      <c r="B64" s="25"/>
      <c r="C64" s="25"/>
      <c r="D64" s="25"/>
      <c r="E64" s="25"/>
      <c r="F64" s="25"/>
      <c r="G64" s="25"/>
      <c r="H64" s="25"/>
      <c r="I64" s="25"/>
      <c r="J64" s="25"/>
      <c r="K64" s="25"/>
    </row>
    <row r="65" spans="1:11" x14ac:dyDescent="0.25">
      <c r="B65" s="25"/>
      <c r="C65" s="25"/>
      <c r="D65" s="25"/>
      <c r="E65" s="25"/>
      <c r="F65" s="25"/>
      <c r="G65" s="25"/>
      <c r="H65" s="25"/>
      <c r="I65" s="25"/>
      <c r="J65" s="25"/>
      <c r="K65" s="25"/>
    </row>
    <row r="73" spans="1:11" ht="15" customHeight="1" thickBot="1" x14ac:dyDescent="0.3">
      <c r="C73" s="25"/>
      <c r="D73" s="25"/>
      <c r="E73" s="25"/>
      <c r="F73" s="25"/>
      <c r="G73" s="25"/>
      <c r="H73" s="25"/>
      <c r="I73" s="25"/>
      <c r="J73" s="25"/>
    </row>
    <row r="74" spans="1:11" ht="93.75" customHeight="1" thickBot="1" x14ac:dyDescent="0.4">
      <c r="A74" s="14" t="s">
        <v>42</v>
      </c>
      <c r="B74" s="37" t="s">
        <v>43</v>
      </c>
      <c r="C74" s="38"/>
      <c r="D74" s="38"/>
      <c r="E74" s="38"/>
      <c r="F74" s="38"/>
      <c r="G74" s="38"/>
      <c r="H74" s="38"/>
      <c r="I74" s="38"/>
      <c r="J74" s="39"/>
    </row>
    <row r="75" spans="1:11" x14ac:dyDescent="0.25">
      <c r="B75" s="25"/>
      <c r="C75" s="25"/>
      <c r="D75" s="25"/>
      <c r="E75" s="25"/>
      <c r="F75" s="25"/>
      <c r="G75" s="25"/>
      <c r="H75" s="25"/>
      <c r="I75" s="25"/>
      <c r="J75" s="25"/>
    </row>
    <row r="76" spans="1:11" x14ac:dyDescent="0.25">
      <c r="B76" s="25"/>
      <c r="C76" s="25"/>
      <c r="D76" s="25"/>
      <c r="E76" s="25"/>
      <c r="F76" s="25"/>
      <c r="G76" s="25"/>
      <c r="H76" s="25"/>
      <c r="I76" s="25"/>
      <c r="J76" s="25"/>
    </row>
    <row r="77" spans="1:11" x14ac:dyDescent="0.25">
      <c r="B77" s="25"/>
      <c r="C77" s="25"/>
      <c r="D77" s="25"/>
      <c r="E77" s="25"/>
      <c r="F77" s="25"/>
      <c r="G77" s="25"/>
      <c r="H77" s="25"/>
      <c r="I77" s="25"/>
      <c r="J77" s="25"/>
    </row>
    <row r="78" spans="1:11" x14ac:dyDescent="0.25">
      <c r="B78" s="25"/>
      <c r="C78" s="25"/>
      <c r="D78" s="25"/>
      <c r="E78" s="25"/>
      <c r="F78" s="25"/>
      <c r="G78" s="25"/>
      <c r="H78" s="25"/>
      <c r="I78" s="25"/>
      <c r="J78" s="25"/>
    </row>
    <row r="79" spans="1:11" x14ac:dyDescent="0.25">
      <c r="B79" s="25"/>
      <c r="C79" s="25"/>
      <c r="D79" s="25"/>
      <c r="E79" s="25"/>
      <c r="F79" s="25"/>
      <c r="G79" s="25"/>
      <c r="H79" s="25"/>
      <c r="I79" s="25"/>
      <c r="J79" s="25"/>
    </row>
    <row r="80" spans="1:11" x14ac:dyDescent="0.25">
      <c r="B80" s="25"/>
      <c r="C80" s="25"/>
      <c r="D80" s="25"/>
      <c r="E80" s="25"/>
      <c r="F80" s="25"/>
      <c r="G80" s="25"/>
      <c r="H80" s="25"/>
      <c r="I80" s="25"/>
      <c r="J80" s="25"/>
    </row>
    <row r="81" spans="2:10" x14ac:dyDescent="0.25">
      <c r="B81" s="25"/>
      <c r="C81" s="25"/>
      <c r="D81" s="25"/>
      <c r="E81" s="25"/>
      <c r="F81" s="25"/>
      <c r="G81" s="25"/>
      <c r="H81" s="25"/>
      <c r="I81" s="25"/>
      <c r="J81" s="25"/>
    </row>
  </sheetData>
  <mergeCells count="10">
    <mergeCell ref="B74:J74"/>
    <mergeCell ref="U15:AF15"/>
    <mergeCell ref="U14:W14"/>
    <mergeCell ref="U29:X29"/>
    <mergeCell ref="B2:J2"/>
    <mergeCell ref="U3:AF6"/>
    <mergeCell ref="B20:J20"/>
    <mergeCell ref="B37:J37"/>
    <mergeCell ref="B43:J43"/>
    <mergeCell ref="B61:J61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0"/>
  </sheetPr>
  <dimension ref="A1:AF686"/>
  <sheetViews>
    <sheetView workbookViewId="0">
      <selection activeCell="J20" sqref="J20"/>
    </sheetView>
  </sheetViews>
  <sheetFormatPr defaultRowHeight="15" x14ac:dyDescent="0.25"/>
  <cols>
    <col min="1" max="1" width="8" bestFit="1" customWidth="1"/>
    <col min="2" max="2" width="6.28515625" bestFit="1" customWidth="1"/>
    <col min="3" max="3" width="7.5703125" bestFit="1" customWidth="1"/>
    <col min="4" max="4" width="5.5703125" bestFit="1" customWidth="1"/>
    <col min="5" max="6" width="7.5703125" bestFit="1" customWidth="1"/>
    <col min="7" max="7" width="11.140625" bestFit="1" customWidth="1"/>
    <col min="8" max="8" width="11.42578125" bestFit="1" customWidth="1"/>
    <col min="9" max="9" width="7.5703125" bestFit="1" customWidth="1"/>
    <col min="10" max="10" width="9.140625" customWidth="1"/>
    <col min="11" max="11" width="9.7109375" bestFit="1" customWidth="1"/>
    <col min="12" max="12" width="20.85546875" bestFit="1" customWidth="1"/>
    <col min="13" max="13" width="16.85546875" bestFit="1" customWidth="1"/>
    <col min="14" max="14" width="12.28515625" bestFit="1" customWidth="1"/>
    <col min="15" max="15" width="15.42578125" bestFit="1" customWidth="1"/>
    <col min="16" max="16" width="4" bestFit="1" customWidth="1"/>
    <col min="17" max="17" width="12.140625" bestFit="1" customWidth="1"/>
    <col min="18" max="18" width="19" bestFit="1" customWidth="1"/>
    <col min="19" max="19" width="5.85546875" bestFit="1" customWidth="1"/>
    <col min="20" max="20" width="15.42578125" bestFit="1" customWidth="1"/>
    <col min="21" max="21" width="9.140625" customWidth="1"/>
    <col min="22" max="22" width="39.7109375" bestFit="1" customWidth="1"/>
    <col min="23" max="23" width="12" bestFit="1" customWidth="1"/>
    <col min="24" max="24" width="31.42578125" bestFit="1" customWidth="1"/>
    <col min="25" max="25" width="4" bestFit="1" customWidth="1"/>
  </cols>
  <sheetData>
    <row r="1" spans="1:32" ht="15" customHeight="1" x14ac:dyDescent="0.25">
      <c r="A1" s="26" t="s">
        <v>5</v>
      </c>
      <c r="B1" s="26" t="s">
        <v>32</v>
      </c>
      <c r="C1" s="26" t="s">
        <v>1</v>
      </c>
      <c r="D1" s="26" t="s">
        <v>51</v>
      </c>
      <c r="E1" s="26" t="s">
        <v>52</v>
      </c>
      <c r="F1" s="26" t="s">
        <v>53</v>
      </c>
      <c r="G1" s="26" t="s">
        <v>54</v>
      </c>
      <c r="H1" s="26" t="s">
        <v>55</v>
      </c>
      <c r="I1" s="26" t="s">
        <v>56</v>
      </c>
      <c r="J1" s="26" t="s">
        <v>57</v>
      </c>
      <c r="K1" s="26" t="s">
        <v>58</v>
      </c>
      <c r="L1" s="26" t="s">
        <v>59</v>
      </c>
      <c r="M1" s="26" t="s">
        <v>60</v>
      </c>
      <c r="N1" s="26" t="s">
        <v>61</v>
      </c>
      <c r="O1" s="26" t="s">
        <v>62</v>
      </c>
      <c r="P1" s="26" t="s">
        <v>63</v>
      </c>
      <c r="Q1" s="26" t="s">
        <v>64</v>
      </c>
      <c r="R1" s="26" t="s">
        <v>0</v>
      </c>
      <c r="S1" s="26" t="s">
        <v>65</v>
      </c>
      <c r="T1" s="36" t="s">
        <v>66</v>
      </c>
      <c r="V1" s="4" t="s">
        <v>12</v>
      </c>
    </row>
    <row r="2" spans="1:32" x14ac:dyDescent="0.25">
      <c r="A2">
        <v>1000000</v>
      </c>
      <c r="B2">
        <v>1</v>
      </c>
      <c r="C2" t="s">
        <v>3</v>
      </c>
      <c r="N2" t="s">
        <v>79</v>
      </c>
      <c r="O2" s="28">
        <v>5.0605689975915311</v>
      </c>
      <c r="R2" t="s">
        <v>74</v>
      </c>
      <c r="T2">
        <v>10</v>
      </c>
      <c r="V2" t="s">
        <v>6</v>
      </c>
      <c r="W2" s="1">
        <v>20</v>
      </c>
    </row>
    <row r="3" spans="1:32" x14ac:dyDescent="0.25">
      <c r="A3">
        <v>1000001</v>
      </c>
      <c r="B3">
        <v>2</v>
      </c>
      <c r="C3" t="s">
        <v>3</v>
      </c>
      <c r="N3" t="s">
        <v>80</v>
      </c>
      <c r="O3" s="28">
        <v>4.4718212948379881</v>
      </c>
      <c r="R3" t="s">
        <v>74</v>
      </c>
      <c r="T3">
        <v>15</v>
      </c>
      <c r="V3" t="s">
        <v>7</v>
      </c>
      <c r="W3" s="1">
        <v>10</v>
      </c>
    </row>
    <row r="4" spans="1:32" x14ac:dyDescent="0.25">
      <c r="A4">
        <v>1000002</v>
      </c>
      <c r="B4">
        <v>3</v>
      </c>
      <c r="C4" t="s">
        <v>3</v>
      </c>
      <c r="N4" t="s">
        <v>79</v>
      </c>
      <c r="O4" s="28">
        <v>5.4475433888426057</v>
      </c>
      <c r="R4" t="s">
        <v>74</v>
      </c>
      <c r="T4">
        <v>9</v>
      </c>
    </row>
    <row r="5" spans="1:32" ht="15" customHeight="1" x14ac:dyDescent="0.25">
      <c r="A5">
        <v>1000003</v>
      </c>
      <c r="B5">
        <v>4</v>
      </c>
      <c r="C5" t="s">
        <v>3</v>
      </c>
      <c r="N5" t="s">
        <v>81</v>
      </c>
      <c r="O5" s="28">
        <v>3.8057025857751472</v>
      </c>
      <c r="R5" t="s">
        <v>75</v>
      </c>
      <c r="T5">
        <v>17</v>
      </c>
      <c r="V5" s="5" t="s">
        <v>16</v>
      </c>
      <c r="AE5" s="3"/>
      <c r="AF5" s="3"/>
    </row>
    <row r="6" spans="1:32" ht="15" customHeight="1" x14ac:dyDescent="0.25">
      <c r="A6">
        <v>1000004</v>
      </c>
      <c r="B6">
        <v>5</v>
      </c>
      <c r="C6" t="s">
        <v>3</v>
      </c>
      <c r="N6" t="s">
        <v>79</v>
      </c>
      <c r="O6" s="28">
        <v>5.2485697450100774</v>
      </c>
      <c r="R6" t="s">
        <v>84</v>
      </c>
      <c r="T6">
        <v>18</v>
      </c>
      <c r="V6" s="2" t="s">
        <v>26</v>
      </c>
      <c r="W6" s="2">
        <f>COUNTA(A:A)-1</f>
        <v>685</v>
      </c>
      <c r="X6" s="2" t="s">
        <v>15</v>
      </c>
      <c r="Y6" s="27" t="str">
        <f>IF(COUNTIF(W6:W11,W6)=COUNTA(W6:W11), "Yes", "No")</f>
        <v>Yes</v>
      </c>
    </row>
    <row r="7" spans="1:32" ht="15" customHeight="1" x14ac:dyDescent="0.25">
      <c r="A7">
        <v>1000005</v>
      </c>
      <c r="B7">
        <v>6</v>
      </c>
      <c r="C7" t="s">
        <v>3</v>
      </c>
      <c r="N7" t="s">
        <v>79</v>
      </c>
      <c r="O7" s="28">
        <v>5.2261885890703796</v>
      </c>
      <c r="R7" t="s">
        <v>75</v>
      </c>
      <c r="T7">
        <v>18</v>
      </c>
      <c r="V7" s="2" t="s">
        <v>27</v>
      </c>
      <c r="W7" s="2">
        <f>COUNTA(B:B)-1</f>
        <v>685</v>
      </c>
      <c r="X7" s="2"/>
      <c r="Y7" s="27"/>
    </row>
    <row r="8" spans="1:32" ht="15" customHeight="1" x14ac:dyDescent="0.25">
      <c r="A8">
        <v>1000006</v>
      </c>
      <c r="B8">
        <v>7</v>
      </c>
      <c r="C8" t="s">
        <v>3</v>
      </c>
      <c r="N8" t="s">
        <v>82</v>
      </c>
      <c r="O8" s="28">
        <v>5.9516765476469455</v>
      </c>
      <c r="R8" t="s">
        <v>77</v>
      </c>
      <c r="T8">
        <v>5</v>
      </c>
      <c r="V8" s="2" t="s">
        <v>22</v>
      </c>
      <c r="W8" s="2">
        <f>COUNTA(C:C)-1</f>
        <v>685</v>
      </c>
      <c r="X8" s="2"/>
      <c r="Y8" s="27"/>
    </row>
    <row r="9" spans="1:32" ht="15" customHeight="1" x14ac:dyDescent="0.25">
      <c r="A9">
        <v>1000007</v>
      </c>
      <c r="B9">
        <v>8</v>
      </c>
      <c r="C9" t="s">
        <v>3</v>
      </c>
      <c r="N9" t="s">
        <v>81</v>
      </c>
      <c r="O9" s="28">
        <v>4.0731644926162636</v>
      </c>
      <c r="R9" t="s">
        <v>72</v>
      </c>
      <c r="T9">
        <v>18</v>
      </c>
      <c r="V9" s="2" t="s">
        <v>23</v>
      </c>
      <c r="W9" s="2">
        <f>COUNTA(O:O)-1</f>
        <v>685</v>
      </c>
      <c r="X9" s="2"/>
      <c r="Y9" s="27"/>
    </row>
    <row r="10" spans="1:32" ht="15" customHeight="1" x14ac:dyDescent="0.25">
      <c r="A10">
        <v>1000008</v>
      </c>
      <c r="B10">
        <v>9</v>
      </c>
      <c r="C10" t="s">
        <v>3</v>
      </c>
      <c r="N10" t="s">
        <v>80</v>
      </c>
      <c r="O10" s="28">
        <v>5.5897371803266935</v>
      </c>
      <c r="R10" t="s">
        <v>75</v>
      </c>
      <c r="T10">
        <v>17</v>
      </c>
      <c r="V10" s="2" t="s">
        <v>24</v>
      </c>
      <c r="W10" s="2">
        <f>COUNTA(C:C)-1</f>
        <v>685</v>
      </c>
      <c r="X10" s="2"/>
      <c r="Y10" s="27"/>
    </row>
    <row r="11" spans="1:32" ht="15" customHeight="1" x14ac:dyDescent="0.25">
      <c r="A11">
        <v>1000009</v>
      </c>
      <c r="B11">
        <v>10</v>
      </c>
      <c r="C11" t="s">
        <v>3</v>
      </c>
      <c r="N11" t="s">
        <v>81</v>
      </c>
      <c r="O11" s="28">
        <v>4.8014351228969785</v>
      </c>
      <c r="R11" t="s">
        <v>74</v>
      </c>
      <c r="T11">
        <v>4</v>
      </c>
      <c r="V11" s="2" t="s">
        <v>25</v>
      </c>
      <c r="W11" s="2">
        <f>COUNTA(N:N)-1</f>
        <v>685</v>
      </c>
      <c r="X11" s="2"/>
      <c r="Y11" s="27"/>
    </row>
    <row r="12" spans="1:32" ht="15" customHeight="1" x14ac:dyDescent="0.25">
      <c r="A12">
        <v>1000010</v>
      </c>
      <c r="B12">
        <v>11</v>
      </c>
      <c r="C12" t="s">
        <v>3</v>
      </c>
      <c r="N12" t="s">
        <v>80</v>
      </c>
      <c r="O12" s="28">
        <v>3.2519392193899184</v>
      </c>
      <c r="R12" t="s">
        <v>72</v>
      </c>
      <c r="T12">
        <v>5</v>
      </c>
      <c r="V12" s="2"/>
      <c r="W12" s="2"/>
      <c r="X12" s="2"/>
      <c r="Y12" s="27"/>
    </row>
    <row r="13" spans="1:32" ht="15" customHeight="1" x14ac:dyDescent="0.25">
      <c r="A13">
        <v>1000011</v>
      </c>
      <c r="B13">
        <v>12</v>
      </c>
      <c r="C13" t="s">
        <v>4</v>
      </c>
      <c r="N13" t="s">
        <v>79</v>
      </c>
      <c r="O13" s="28">
        <v>4.7047282572890792</v>
      </c>
      <c r="R13" t="s">
        <v>74</v>
      </c>
      <c r="T13">
        <v>13</v>
      </c>
      <c r="V13" s="2" t="s">
        <v>13</v>
      </c>
      <c r="W13" s="2">
        <f>MAX(O:O)</f>
        <v>8.0057450581208194</v>
      </c>
      <c r="X13" s="2" t="s">
        <v>17</v>
      </c>
      <c r="Y13" s="27" t="str">
        <f>IF(W13&lt;=9, "Yes", "No")</f>
        <v>Yes</v>
      </c>
    </row>
    <row r="14" spans="1:32" ht="15" customHeight="1" x14ac:dyDescent="0.25">
      <c r="A14">
        <v>1000012</v>
      </c>
      <c r="B14">
        <v>13</v>
      </c>
      <c r="C14" t="s">
        <v>3</v>
      </c>
      <c r="N14" t="s">
        <v>80</v>
      </c>
      <c r="O14" s="28">
        <v>4.5985623017326223</v>
      </c>
      <c r="R14" t="s">
        <v>78</v>
      </c>
      <c r="T14">
        <v>7</v>
      </c>
      <c r="V14" s="2" t="s">
        <v>14</v>
      </c>
      <c r="W14" s="2">
        <f>MIN(O:O)</f>
        <v>1.904800810118406</v>
      </c>
      <c r="X14" s="2" t="s">
        <v>18</v>
      </c>
      <c r="Y14" s="27" t="str">
        <f>IF(W14&gt;=0, "Yes", "No")</f>
        <v>Yes</v>
      </c>
    </row>
    <row r="15" spans="1:32" ht="15" customHeight="1" x14ac:dyDescent="0.25">
      <c r="A15">
        <v>1000013</v>
      </c>
      <c r="B15">
        <v>14</v>
      </c>
      <c r="C15" t="s">
        <v>3</v>
      </c>
      <c r="N15" t="s">
        <v>79</v>
      </c>
      <c r="O15" s="28">
        <v>4.1369464152504296</v>
      </c>
      <c r="R15" t="s">
        <v>74</v>
      </c>
      <c r="T15">
        <v>1</v>
      </c>
      <c r="V15" s="2"/>
      <c r="W15" s="2"/>
      <c r="X15" s="2"/>
      <c r="Y15" s="2"/>
    </row>
    <row r="16" spans="1:32" ht="15" customHeight="1" x14ac:dyDescent="0.25">
      <c r="A16">
        <v>1000014</v>
      </c>
      <c r="B16">
        <v>15</v>
      </c>
      <c r="C16" t="s">
        <v>4</v>
      </c>
      <c r="N16" t="s">
        <v>79</v>
      </c>
      <c r="O16" s="28">
        <v>6.250508300523923</v>
      </c>
      <c r="R16" t="s">
        <v>77</v>
      </c>
      <c r="T16">
        <v>2</v>
      </c>
      <c r="V16" s="2" t="s">
        <v>19</v>
      </c>
      <c r="W16" s="2">
        <f t="array" ref="W16">SUM(IF(FREQUENCY(IF(LEN(R2:R1000)&gt;0,MATCH(R2:R1000,R2:R1000,0),""), IF(LEN(R2:R1000)&gt;0,MATCH(R2:R1000,R2:R1000,0),""))&gt;0,1))</f>
        <v>9</v>
      </c>
      <c r="X16" s="2"/>
      <c r="Y16" s="2"/>
    </row>
    <row r="17" spans="1:25" x14ac:dyDescent="0.25">
      <c r="A17">
        <v>1000015</v>
      </c>
      <c r="B17">
        <v>16</v>
      </c>
      <c r="C17" t="s">
        <v>3</v>
      </c>
      <c r="N17" t="s">
        <v>81</v>
      </c>
      <c r="O17" s="28">
        <v>5.4416399851785764</v>
      </c>
      <c r="R17" t="s">
        <v>77</v>
      </c>
      <c r="T17">
        <v>3</v>
      </c>
      <c r="V17" s="2" t="s">
        <v>20</v>
      </c>
      <c r="W17" s="2">
        <f t="array" ref="W17">SUM(IF(FREQUENCY(IF(LEN(C2:C1000)&gt;0,MATCH(C2:C1000,C2:C1000,0),""), IF(LEN(C2:C1000)&gt;0,MATCH(C2:C1000,C2:C999,0),""))&gt;0,1))</f>
        <v>2</v>
      </c>
      <c r="X17" s="2"/>
      <c r="Y17" s="2"/>
    </row>
    <row r="18" spans="1:25" x14ac:dyDescent="0.25">
      <c r="A18">
        <v>1000016</v>
      </c>
      <c r="B18">
        <v>17</v>
      </c>
      <c r="C18" t="s">
        <v>3</v>
      </c>
      <c r="N18" t="s">
        <v>79</v>
      </c>
      <c r="O18" s="28">
        <v>4.7732263078289634</v>
      </c>
      <c r="R18" t="s">
        <v>75</v>
      </c>
      <c r="T18">
        <v>12</v>
      </c>
      <c r="V18" s="2" t="s">
        <v>21</v>
      </c>
      <c r="W18" s="2">
        <f t="array" ref="W18">SUM(IF(FREQUENCY(IF(LEN(N2:N1000)&gt;0,MATCH(N2:N1000,N2:N1000,0),""), IF(LEN(N2:N1000)&gt;0,MATCH(N2:N1000,N2:N1000,0),""))&gt;0,1))</f>
        <v>4</v>
      </c>
      <c r="X18" s="2"/>
      <c r="Y18" s="2"/>
    </row>
    <row r="19" spans="1:25" x14ac:dyDescent="0.25">
      <c r="A19">
        <v>1000017</v>
      </c>
      <c r="B19">
        <v>18</v>
      </c>
      <c r="C19" t="s">
        <v>3</v>
      </c>
      <c r="N19" t="s">
        <v>79</v>
      </c>
      <c r="O19" s="28">
        <v>5.4816984868752989</v>
      </c>
      <c r="R19" t="s">
        <v>75</v>
      </c>
      <c r="T19">
        <v>20</v>
      </c>
    </row>
    <row r="20" spans="1:25" x14ac:dyDescent="0.25">
      <c r="A20">
        <v>1000018</v>
      </c>
      <c r="B20">
        <v>19</v>
      </c>
      <c r="C20" t="s">
        <v>4</v>
      </c>
      <c r="N20" t="s">
        <v>80</v>
      </c>
      <c r="O20" s="28">
        <v>5.0420484348306376</v>
      </c>
      <c r="R20" t="s">
        <v>76</v>
      </c>
      <c r="T20">
        <v>5</v>
      </c>
      <c r="V20" s="13" t="s">
        <v>33</v>
      </c>
      <c r="W20" s="12"/>
      <c r="X20" s="12"/>
    </row>
    <row r="21" spans="1:25" x14ac:dyDescent="0.25">
      <c r="A21">
        <v>1000019</v>
      </c>
      <c r="B21">
        <v>20</v>
      </c>
      <c r="C21" t="s">
        <v>3</v>
      </c>
      <c r="N21" t="s">
        <v>79</v>
      </c>
      <c r="O21" s="28">
        <v>4.4285294435687739</v>
      </c>
      <c r="R21" t="s">
        <v>76</v>
      </c>
      <c r="T21">
        <v>14</v>
      </c>
      <c r="V21" s="12"/>
      <c r="W21" s="12"/>
      <c r="X21" s="12"/>
    </row>
    <row r="22" spans="1:25" x14ac:dyDescent="0.25">
      <c r="A22">
        <v>1000020</v>
      </c>
      <c r="B22">
        <v>21</v>
      </c>
      <c r="C22" t="s">
        <v>3</v>
      </c>
      <c r="N22" t="s">
        <v>79</v>
      </c>
      <c r="O22" s="28">
        <v>5.6345467862830096</v>
      </c>
      <c r="R22" t="s">
        <v>84</v>
      </c>
      <c r="T22">
        <v>2</v>
      </c>
    </row>
    <row r="23" spans="1:25" x14ac:dyDescent="0.25">
      <c r="A23">
        <v>1000021</v>
      </c>
      <c r="B23">
        <v>22</v>
      </c>
      <c r="C23" t="s">
        <v>3</v>
      </c>
      <c r="N23" t="s">
        <v>79</v>
      </c>
      <c r="O23" s="28">
        <v>4.0261618564041752</v>
      </c>
      <c r="R23" t="s">
        <v>76</v>
      </c>
      <c r="T23">
        <v>20</v>
      </c>
    </row>
    <row r="24" spans="1:25" x14ac:dyDescent="0.25">
      <c r="A24">
        <v>1000022</v>
      </c>
      <c r="B24">
        <v>23</v>
      </c>
      <c r="C24" t="s">
        <v>4</v>
      </c>
      <c r="N24" t="s">
        <v>82</v>
      </c>
      <c r="O24" s="28">
        <v>6.1036276600993604</v>
      </c>
      <c r="R24" t="s">
        <v>72</v>
      </c>
      <c r="T24">
        <v>18</v>
      </c>
    </row>
    <row r="25" spans="1:25" x14ac:dyDescent="0.25">
      <c r="A25">
        <v>1000023</v>
      </c>
      <c r="B25">
        <v>24</v>
      </c>
      <c r="C25" t="s">
        <v>3</v>
      </c>
      <c r="N25" t="s">
        <v>80</v>
      </c>
      <c r="O25" s="28">
        <v>5.3428632389399162</v>
      </c>
      <c r="R25" t="s">
        <v>78</v>
      </c>
      <c r="T25">
        <v>19</v>
      </c>
    </row>
    <row r="26" spans="1:25" x14ac:dyDescent="0.25">
      <c r="A26">
        <v>1000024</v>
      </c>
      <c r="B26">
        <v>25</v>
      </c>
      <c r="C26" t="s">
        <v>3</v>
      </c>
      <c r="N26" t="s">
        <v>79</v>
      </c>
      <c r="O26" s="28">
        <v>5.765880581373743</v>
      </c>
      <c r="R26" t="s">
        <v>75</v>
      </c>
      <c r="T26">
        <v>3</v>
      </c>
    </row>
    <row r="27" spans="1:25" x14ac:dyDescent="0.25">
      <c r="A27">
        <v>1000025</v>
      </c>
      <c r="B27">
        <v>26</v>
      </c>
      <c r="C27" t="s">
        <v>3</v>
      </c>
      <c r="N27" t="s">
        <v>79</v>
      </c>
      <c r="O27" s="28">
        <v>4.9878939176898207</v>
      </c>
      <c r="R27" t="s">
        <v>72</v>
      </c>
      <c r="T27">
        <v>17</v>
      </c>
    </row>
    <row r="28" spans="1:25" x14ac:dyDescent="0.25">
      <c r="A28">
        <v>1000026</v>
      </c>
      <c r="B28">
        <v>27</v>
      </c>
      <c r="C28" t="s">
        <v>3</v>
      </c>
      <c r="N28" t="s">
        <v>81</v>
      </c>
      <c r="O28" s="28">
        <v>4.3605991148455638</v>
      </c>
      <c r="R28" t="s">
        <v>73</v>
      </c>
      <c r="T28">
        <v>2</v>
      </c>
    </row>
    <row r="29" spans="1:25" x14ac:dyDescent="0.25">
      <c r="A29">
        <v>1000027</v>
      </c>
      <c r="B29">
        <v>28</v>
      </c>
      <c r="C29" t="s">
        <v>3</v>
      </c>
      <c r="N29" t="s">
        <v>79</v>
      </c>
      <c r="O29" s="28">
        <v>5.5478454041272629</v>
      </c>
      <c r="R29" t="s">
        <v>72</v>
      </c>
      <c r="T29">
        <v>10</v>
      </c>
    </row>
    <row r="30" spans="1:25" x14ac:dyDescent="0.25">
      <c r="A30">
        <v>1000028</v>
      </c>
      <c r="B30">
        <v>29</v>
      </c>
      <c r="C30" t="s">
        <v>3</v>
      </c>
      <c r="N30" t="s">
        <v>79</v>
      </c>
      <c r="O30" s="28">
        <v>4.080589146671338</v>
      </c>
      <c r="R30" t="s">
        <v>75</v>
      </c>
      <c r="T30">
        <v>7</v>
      </c>
    </row>
    <row r="31" spans="1:25" x14ac:dyDescent="0.25">
      <c r="A31">
        <v>1000029</v>
      </c>
      <c r="B31">
        <v>30</v>
      </c>
      <c r="C31" t="s">
        <v>3</v>
      </c>
      <c r="N31" t="s">
        <v>81</v>
      </c>
      <c r="O31" s="28">
        <v>3.9598032036415556</v>
      </c>
      <c r="R31" t="s">
        <v>74</v>
      </c>
      <c r="T31">
        <v>17</v>
      </c>
    </row>
    <row r="32" spans="1:25" x14ac:dyDescent="0.25">
      <c r="A32">
        <v>1000030</v>
      </c>
      <c r="B32">
        <v>31</v>
      </c>
      <c r="C32" t="s">
        <v>3</v>
      </c>
      <c r="N32" t="s">
        <v>81</v>
      </c>
      <c r="O32" s="28">
        <v>4.9080528029777781</v>
      </c>
      <c r="R32" t="s">
        <v>72</v>
      </c>
      <c r="T32">
        <v>9</v>
      </c>
    </row>
    <row r="33" spans="1:20" x14ac:dyDescent="0.25">
      <c r="A33">
        <v>1000031</v>
      </c>
      <c r="B33">
        <v>32</v>
      </c>
      <c r="C33" t="s">
        <v>3</v>
      </c>
      <c r="N33" t="s">
        <v>79</v>
      </c>
      <c r="O33" s="28">
        <v>5.7932807964537059</v>
      </c>
      <c r="R33" t="s">
        <v>77</v>
      </c>
      <c r="T33">
        <v>15</v>
      </c>
    </row>
    <row r="34" spans="1:20" x14ac:dyDescent="0.25">
      <c r="A34">
        <v>1000032</v>
      </c>
      <c r="B34">
        <v>33</v>
      </c>
      <c r="C34" t="s">
        <v>4</v>
      </c>
      <c r="N34" t="s">
        <v>81</v>
      </c>
      <c r="O34" s="28">
        <v>4.6834008612654685</v>
      </c>
      <c r="R34" t="s">
        <v>75</v>
      </c>
      <c r="T34">
        <v>3</v>
      </c>
    </row>
    <row r="35" spans="1:20" x14ac:dyDescent="0.25">
      <c r="A35">
        <v>1000033</v>
      </c>
      <c r="B35">
        <v>34</v>
      </c>
      <c r="C35" t="s">
        <v>3</v>
      </c>
      <c r="N35" t="s">
        <v>79</v>
      </c>
      <c r="O35" s="28">
        <v>4.7387793481137601</v>
      </c>
      <c r="R35" t="s">
        <v>76</v>
      </c>
      <c r="T35">
        <v>13</v>
      </c>
    </row>
    <row r="36" spans="1:20" x14ac:dyDescent="0.25">
      <c r="A36">
        <v>1000034</v>
      </c>
      <c r="B36">
        <v>35</v>
      </c>
      <c r="C36" t="s">
        <v>3</v>
      </c>
      <c r="N36" t="s">
        <v>82</v>
      </c>
      <c r="O36" s="28">
        <v>5.8781029181346156</v>
      </c>
      <c r="R36" t="s">
        <v>74</v>
      </c>
      <c r="T36">
        <v>4</v>
      </c>
    </row>
    <row r="37" spans="1:20" x14ac:dyDescent="0.25">
      <c r="A37">
        <v>1000035</v>
      </c>
      <c r="B37">
        <v>36</v>
      </c>
      <c r="C37" t="s">
        <v>3</v>
      </c>
      <c r="N37" t="s">
        <v>81</v>
      </c>
      <c r="O37" s="28">
        <v>4.2944138836219876</v>
      </c>
      <c r="R37" t="s">
        <v>76</v>
      </c>
      <c r="T37">
        <v>16</v>
      </c>
    </row>
    <row r="38" spans="1:20" x14ac:dyDescent="0.25">
      <c r="A38">
        <v>1000036</v>
      </c>
      <c r="B38">
        <v>37</v>
      </c>
      <c r="C38" t="s">
        <v>4</v>
      </c>
      <c r="N38" t="s">
        <v>79</v>
      </c>
      <c r="O38" s="28">
        <v>4.6172410074392722</v>
      </c>
      <c r="R38" t="s">
        <v>78</v>
      </c>
      <c r="T38">
        <v>19</v>
      </c>
    </row>
    <row r="39" spans="1:20" x14ac:dyDescent="0.25">
      <c r="A39">
        <v>1000037</v>
      </c>
      <c r="B39">
        <v>38</v>
      </c>
      <c r="C39" t="s">
        <v>3</v>
      </c>
      <c r="N39" t="s">
        <v>79</v>
      </c>
      <c r="O39" s="28">
        <v>6.1613415543145926</v>
      </c>
      <c r="R39" t="s">
        <v>84</v>
      </c>
      <c r="T39">
        <v>20</v>
      </c>
    </row>
    <row r="40" spans="1:20" x14ac:dyDescent="0.25">
      <c r="A40">
        <v>1000038</v>
      </c>
      <c r="B40">
        <v>39</v>
      </c>
      <c r="C40" t="s">
        <v>3</v>
      </c>
      <c r="N40" t="s">
        <v>79</v>
      </c>
      <c r="O40" s="28">
        <v>5.9248321156248531</v>
      </c>
      <c r="R40" t="s">
        <v>84</v>
      </c>
      <c r="T40">
        <v>12</v>
      </c>
    </row>
    <row r="41" spans="1:20" x14ac:dyDescent="0.25">
      <c r="A41">
        <v>1000039</v>
      </c>
      <c r="B41">
        <v>40</v>
      </c>
      <c r="C41" t="s">
        <v>4</v>
      </c>
      <c r="N41" t="s">
        <v>79</v>
      </c>
      <c r="O41" s="28">
        <v>5.3952254542165408</v>
      </c>
      <c r="R41" t="s">
        <v>76</v>
      </c>
      <c r="T41">
        <v>15</v>
      </c>
    </row>
    <row r="42" spans="1:20" x14ac:dyDescent="0.25">
      <c r="A42">
        <v>1000040</v>
      </c>
      <c r="B42">
        <v>41</v>
      </c>
      <c r="C42" t="s">
        <v>3</v>
      </c>
      <c r="N42" t="s">
        <v>79</v>
      </c>
      <c r="O42" s="28">
        <v>5.4353319210069371</v>
      </c>
      <c r="R42" t="s">
        <v>72</v>
      </c>
      <c r="T42">
        <v>7</v>
      </c>
    </row>
    <row r="43" spans="1:20" x14ac:dyDescent="0.25">
      <c r="A43">
        <v>1000041</v>
      </c>
      <c r="B43">
        <v>42</v>
      </c>
      <c r="C43" t="s">
        <v>3</v>
      </c>
      <c r="N43" t="s">
        <v>79</v>
      </c>
      <c r="O43" s="28">
        <v>4.9389709027434074</v>
      </c>
      <c r="R43" t="s">
        <v>78</v>
      </c>
      <c r="T43">
        <v>14</v>
      </c>
    </row>
    <row r="44" spans="1:20" x14ac:dyDescent="0.25">
      <c r="A44">
        <v>1000042</v>
      </c>
      <c r="B44">
        <v>43</v>
      </c>
      <c r="C44" t="s">
        <v>3</v>
      </c>
      <c r="N44" t="s">
        <v>80</v>
      </c>
      <c r="O44" s="28">
        <v>4.6124398978073167</v>
      </c>
      <c r="R44" t="s">
        <v>74</v>
      </c>
      <c r="T44">
        <v>1</v>
      </c>
    </row>
    <row r="45" spans="1:20" x14ac:dyDescent="0.25">
      <c r="A45">
        <v>1000043</v>
      </c>
      <c r="B45">
        <v>44</v>
      </c>
      <c r="C45" t="s">
        <v>3</v>
      </c>
      <c r="N45" t="s">
        <v>79</v>
      </c>
      <c r="O45" s="28">
        <v>5.1435054682467269</v>
      </c>
      <c r="R45" t="s">
        <v>75</v>
      </c>
      <c r="T45">
        <v>15</v>
      </c>
    </row>
    <row r="46" spans="1:20" x14ac:dyDescent="0.25">
      <c r="A46">
        <v>1000044</v>
      </c>
      <c r="B46">
        <v>45</v>
      </c>
      <c r="C46" t="s">
        <v>3</v>
      </c>
      <c r="N46" t="s">
        <v>79</v>
      </c>
      <c r="O46" s="28">
        <v>5.4897941200650626</v>
      </c>
      <c r="R46" t="s">
        <v>76</v>
      </c>
      <c r="T46">
        <v>16</v>
      </c>
    </row>
    <row r="47" spans="1:20" x14ac:dyDescent="0.25">
      <c r="A47">
        <v>1000045</v>
      </c>
      <c r="B47">
        <v>46</v>
      </c>
      <c r="C47" t="s">
        <v>3</v>
      </c>
      <c r="N47" t="s">
        <v>80</v>
      </c>
      <c r="O47" s="28">
        <v>8.0057450581208194</v>
      </c>
      <c r="R47" t="s">
        <v>74</v>
      </c>
      <c r="T47">
        <v>5</v>
      </c>
    </row>
    <row r="48" spans="1:20" x14ac:dyDescent="0.25">
      <c r="A48">
        <v>1000046</v>
      </c>
      <c r="B48">
        <v>47</v>
      </c>
      <c r="C48" t="s">
        <v>3</v>
      </c>
      <c r="N48" t="s">
        <v>79</v>
      </c>
      <c r="O48" s="28">
        <v>6.1897667409753758</v>
      </c>
      <c r="R48" t="s">
        <v>76</v>
      </c>
      <c r="T48">
        <v>18</v>
      </c>
    </row>
    <row r="49" spans="1:20" x14ac:dyDescent="0.25">
      <c r="A49">
        <v>1000047</v>
      </c>
      <c r="B49">
        <v>48</v>
      </c>
      <c r="C49" t="s">
        <v>3</v>
      </c>
      <c r="N49" t="s">
        <v>82</v>
      </c>
      <c r="O49" s="28">
        <v>6.4512215064696345</v>
      </c>
      <c r="R49" t="s">
        <v>74</v>
      </c>
      <c r="T49">
        <v>12</v>
      </c>
    </row>
    <row r="50" spans="1:20" x14ac:dyDescent="0.25">
      <c r="A50">
        <v>1000048</v>
      </c>
      <c r="B50">
        <v>49</v>
      </c>
      <c r="C50" t="s">
        <v>4</v>
      </c>
      <c r="N50" t="s">
        <v>81</v>
      </c>
      <c r="O50" s="28">
        <v>5.280405636870781</v>
      </c>
      <c r="R50" t="s">
        <v>72</v>
      </c>
      <c r="T50">
        <v>17</v>
      </c>
    </row>
    <row r="51" spans="1:20" x14ac:dyDescent="0.25">
      <c r="A51">
        <v>1000049</v>
      </c>
      <c r="B51">
        <v>50</v>
      </c>
      <c r="C51" t="s">
        <v>3</v>
      </c>
      <c r="N51" t="s">
        <v>79</v>
      </c>
      <c r="O51" s="28">
        <v>4.0189095064884039</v>
      </c>
      <c r="R51" t="s">
        <v>74</v>
      </c>
      <c r="T51">
        <v>6</v>
      </c>
    </row>
    <row r="52" spans="1:20" x14ac:dyDescent="0.25">
      <c r="A52">
        <v>1000050</v>
      </c>
      <c r="B52">
        <v>51</v>
      </c>
      <c r="C52" t="s">
        <v>3</v>
      </c>
      <c r="N52" t="s">
        <v>82</v>
      </c>
      <c r="O52" s="28">
        <v>4.3278271928897496</v>
      </c>
      <c r="R52" t="s">
        <v>77</v>
      </c>
      <c r="T52">
        <v>5</v>
      </c>
    </row>
    <row r="53" spans="1:20" x14ac:dyDescent="0.25">
      <c r="A53">
        <v>1000051</v>
      </c>
      <c r="B53">
        <v>52</v>
      </c>
      <c r="C53" t="s">
        <v>3</v>
      </c>
      <c r="N53" t="s">
        <v>82</v>
      </c>
      <c r="O53" s="28">
        <v>6.7001085798901352</v>
      </c>
      <c r="R53" t="s">
        <v>76</v>
      </c>
      <c r="T53">
        <v>18</v>
      </c>
    </row>
    <row r="54" spans="1:20" x14ac:dyDescent="0.25">
      <c r="A54">
        <v>1000052</v>
      </c>
      <c r="B54">
        <v>53</v>
      </c>
      <c r="C54" t="s">
        <v>4</v>
      </c>
      <c r="N54" t="s">
        <v>79</v>
      </c>
      <c r="O54" s="28">
        <v>6.3420944305024047</v>
      </c>
      <c r="R54" t="s">
        <v>75</v>
      </c>
      <c r="T54">
        <v>7</v>
      </c>
    </row>
    <row r="55" spans="1:20" x14ac:dyDescent="0.25">
      <c r="A55">
        <v>1000053</v>
      </c>
      <c r="B55">
        <v>54</v>
      </c>
      <c r="C55" t="s">
        <v>3</v>
      </c>
      <c r="N55" t="s">
        <v>82</v>
      </c>
      <c r="O55" s="28">
        <v>4.7312393969163411</v>
      </c>
      <c r="R55" t="s">
        <v>78</v>
      </c>
      <c r="T55">
        <v>17</v>
      </c>
    </row>
    <row r="56" spans="1:20" x14ac:dyDescent="0.25">
      <c r="A56">
        <v>1000054</v>
      </c>
      <c r="B56">
        <v>55</v>
      </c>
      <c r="C56" t="s">
        <v>3</v>
      </c>
      <c r="N56" t="s">
        <v>79</v>
      </c>
      <c r="O56" s="28">
        <v>4.4695275691765968</v>
      </c>
      <c r="R56" t="s">
        <v>74</v>
      </c>
      <c r="T56">
        <v>13</v>
      </c>
    </row>
    <row r="57" spans="1:20" x14ac:dyDescent="0.25">
      <c r="A57">
        <v>1000055</v>
      </c>
      <c r="B57">
        <v>56</v>
      </c>
      <c r="C57" t="s">
        <v>3</v>
      </c>
      <c r="N57" t="s">
        <v>81</v>
      </c>
      <c r="O57" s="28">
        <v>2.782706970844953</v>
      </c>
      <c r="R57" t="s">
        <v>76</v>
      </c>
      <c r="T57">
        <v>11</v>
      </c>
    </row>
    <row r="58" spans="1:20" x14ac:dyDescent="0.25">
      <c r="A58">
        <v>1000056</v>
      </c>
      <c r="B58">
        <v>57</v>
      </c>
      <c r="C58" t="s">
        <v>3</v>
      </c>
      <c r="N58" t="s">
        <v>81</v>
      </c>
      <c r="O58" s="28">
        <v>3.3058174552757484</v>
      </c>
      <c r="R58" t="s">
        <v>76</v>
      </c>
      <c r="T58">
        <v>17</v>
      </c>
    </row>
    <row r="59" spans="1:20" x14ac:dyDescent="0.25">
      <c r="A59">
        <v>1000057</v>
      </c>
      <c r="B59">
        <v>58</v>
      </c>
      <c r="C59" t="s">
        <v>3</v>
      </c>
      <c r="N59" t="s">
        <v>79</v>
      </c>
      <c r="O59" s="28">
        <v>3.2328097284197854</v>
      </c>
      <c r="R59" t="s">
        <v>74</v>
      </c>
      <c r="T59">
        <v>12</v>
      </c>
    </row>
    <row r="60" spans="1:20" x14ac:dyDescent="0.25">
      <c r="A60">
        <v>1000058</v>
      </c>
      <c r="B60">
        <v>59</v>
      </c>
      <c r="C60" t="s">
        <v>4</v>
      </c>
      <c r="N60" t="s">
        <v>81</v>
      </c>
      <c r="O60" s="28">
        <v>3.5103236665411099</v>
      </c>
      <c r="R60" t="s">
        <v>72</v>
      </c>
      <c r="T60">
        <v>12</v>
      </c>
    </row>
    <row r="61" spans="1:20" x14ac:dyDescent="0.25">
      <c r="A61">
        <v>1000059</v>
      </c>
      <c r="B61">
        <v>60</v>
      </c>
      <c r="C61" t="s">
        <v>3</v>
      </c>
      <c r="N61" t="s">
        <v>82</v>
      </c>
      <c r="O61" s="28">
        <v>6.2404902553727268</v>
      </c>
      <c r="R61" t="s">
        <v>74</v>
      </c>
      <c r="T61">
        <v>1</v>
      </c>
    </row>
    <row r="62" spans="1:20" x14ac:dyDescent="0.25">
      <c r="A62">
        <v>1000060</v>
      </c>
      <c r="B62">
        <v>61</v>
      </c>
      <c r="C62" t="s">
        <v>4</v>
      </c>
      <c r="N62" t="s">
        <v>79</v>
      </c>
      <c r="O62" s="28">
        <v>4.7734943349752124</v>
      </c>
      <c r="R62" t="s">
        <v>77</v>
      </c>
      <c r="T62">
        <v>9</v>
      </c>
    </row>
    <row r="63" spans="1:20" x14ac:dyDescent="0.25">
      <c r="A63">
        <v>1000061</v>
      </c>
      <c r="B63">
        <v>62</v>
      </c>
      <c r="C63" t="s">
        <v>3</v>
      </c>
      <c r="N63" t="s">
        <v>79</v>
      </c>
      <c r="O63" s="28">
        <v>5.21656309940649</v>
      </c>
      <c r="R63" t="s">
        <v>74</v>
      </c>
      <c r="T63">
        <v>11</v>
      </c>
    </row>
    <row r="64" spans="1:20" x14ac:dyDescent="0.25">
      <c r="A64">
        <v>1000062</v>
      </c>
      <c r="B64">
        <v>63</v>
      </c>
      <c r="C64" t="s">
        <v>3</v>
      </c>
      <c r="N64" t="s">
        <v>80</v>
      </c>
      <c r="O64" s="28">
        <v>6.3009137321843331</v>
      </c>
      <c r="R64" t="s">
        <v>72</v>
      </c>
      <c r="T64">
        <v>2</v>
      </c>
    </row>
    <row r="65" spans="1:20" x14ac:dyDescent="0.25">
      <c r="A65">
        <v>1000063</v>
      </c>
      <c r="B65">
        <v>64</v>
      </c>
      <c r="C65" t="s">
        <v>3</v>
      </c>
      <c r="N65" t="s">
        <v>79</v>
      </c>
      <c r="O65" s="28">
        <v>6.4713657205101871</v>
      </c>
      <c r="R65" t="s">
        <v>76</v>
      </c>
      <c r="T65">
        <v>6</v>
      </c>
    </row>
    <row r="66" spans="1:20" x14ac:dyDescent="0.25">
      <c r="A66">
        <v>1000064</v>
      </c>
      <c r="B66">
        <v>65</v>
      </c>
      <c r="C66" t="s">
        <v>3</v>
      </c>
      <c r="N66" t="s">
        <v>79</v>
      </c>
      <c r="O66" s="28">
        <v>5.3154110172112441</v>
      </c>
      <c r="R66" t="s">
        <v>72</v>
      </c>
      <c r="T66">
        <v>9</v>
      </c>
    </row>
    <row r="67" spans="1:20" x14ac:dyDescent="0.25">
      <c r="A67">
        <v>1000065</v>
      </c>
      <c r="B67">
        <v>66</v>
      </c>
      <c r="C67" t="s">
        <v>3</v>
      </c>
      <c r="N67" t="s">
        <v>82</v>
      </c>
      <c r="O67" s="28">
        <v>4.375472647522975</v>
      </c>
      <c r="R67" t="s">
        <v>74</v>
      </c>
      <c r="T67">
        <v>6</v>
      </c>
    </row>
    <row r="68" spans="1:20" x14ac:dyDescent="0.25">
      <c r="A68">
        <v>1000066</v>
      </c>
      <c r="B68">
        <v>67</v>
      </c>
      <c r="C68" t="s">
        <v>3</v>
      </c>
      <c r="N68" t="s">
        <v>81</v>
      </c>
      <c r="O68" s="28">
        <v>4.9190076498478934</v>
      </c>
      <c r="R68" t="s">
        <v>75</v>
      </c>
      <c r="T68">
        <v>6</v>
      </c>
    </row>
    <row r="69" spans="1:20" x14ac:dyDescent="0.25">
      <c r="A69">
        <v>1000067</v>
      </c>
      <c r="B69">
        <v>68</v>
      </c>
      <c r="C69" t="s">
        <v>3</v>
      </c>
      <c r="N69" t="s">
        <v>79</v>
      </c>
      <c r="O69" s="28">
        <v>5.570888978479724</v>
      </c>
      <c r="R69" t="s">
        <v>76</v>
      </c>
      <c r="T69">
        <v>11</v>
      </c>
    </row>
    <row r="70" spans="1:20" x14ac:dyDescent="0.25">
      <c r="A70">
        <v>1000068</v>
      </c>
      <c r="B70">
        <v>69</v>
      </c>
      <c r="C70" t="s">
        <v>4</v>
      </c>
      <c r="N70" t="s">
        <v>79</v>
      </c>
      <c r="O70" s="28">
        <v>6.3857845815869254</v>
      </c>
      <c r="R70" t="s">
        <v>84</v>
      </c>
      <c r="T70">
        <v>4</v>
      </c>
    </row>
    <row r="71" spans="1:20" x14ac:dyDescent="0.25">
      <c r="A71">
        <v>1000069</v>
      </c>
      <c r="B71">
        <v>70</v>
      </c>
      <c r="C71" t="s">
        <v>3</v>
      </c>
      <c r="N71" t="s">
        <v>81</v>
      </c>
      <c r="O71" s="28">
        <v>4.5084047455945937</v>
      </c>
      <c r="R71" t="s">
        <v>78</v>
      </c>
      <c r="T71">
        <v>11</v>
      </c>
    </row>
    <row r="72" spans="1:20" x14ac:dyDescent="0.25">
      <c r="A72">
        <v>1000070</v>
      </c>
      <c r="B72">
        <v>71</v>
      </c>
      <c r="C72" t="s">
        <v>4</v>
      </c>
      <c r="N72" t="s">
        <v>80</v>
      </c>
      <c r="O72" s="28">
        <v>5.1961053236113095</v>
      </c>
      <c r="R72" t="s">
        <v>74</v>
      </c>
      <c r="T72">
        <v>10</v>
      </c>
    </row>
    <row r="73" spans="1:20" x14ac:dyDescent="0.25">
      <c r="A73">
        <v>1000071</v>
      </c>
      <c r="B73">
        <v>72</v>
      </c>
      <c r="C73" t="s">
        <v>3</v>
      </c>
      <c r="N73" t="s">
        <v>79</v>
      </c>
      <c r="O73" s="28">
        <v>5.1452163136279143</v>
      </c>
      <c r="R73" t="s">
        <v>77</v>
      </c>
      <c r="T73">
        <v>11</v>
      </c>
    </row>
    <row r="74" spans="1:20" x14ac:dyDescent="0.25">
      <c r="A74">
        <v>1000072</v>
      </c>
      <c r="B74">
        <v>73</v>
      </c>
      <c r="C74" t="s">
        <v>3</v>
      </c>
      <c r="N74" t="s">
        <v>79</v>
      </c>
      <c r="O74" s="28">
        <v>5.9284477220809251</v>
      </c>
      <c r="R74" t="s">
        <v>74</v>
      </c>
      <c r="T74">
        <v>15</v>
      </c>
    </row>
    <row r="75" spans="1:20" x14ac:dyDescent="0.25">
      <c r="A75">
        <v>1000073</v>
      </c>
      <c r="B75">
        <v>74</v>
      </c>
      <c r="C75" t="s">
        <v>3</v>
      </c>
      <c r="N75" t="s">
        <v>79</v>
      </c>
      <c r="O75" s="28">
        <v>4.927372787902784</v>
      </c>
      <c r="R75" t="s">
        <v>75</v>
      </c>
      <c r="T75">
        <v>18</v>
      </c>
    </row>
    <row r="76" spans="1:20" x14ac:dyDescent="0.25">
      <c r="A76">
        <v>1000074</v>
      </c>
      <c r="B76">
        <v>75</v>
      </c>
      <c r="C76" t="s">
        <v>3</v>
      </c>
      <c r="N76" t="s">
        <v>82</v>
      </c>
      <c r="O76" s="28">
        <v>5.8263349013088179</v>
      </c>
      <c r="R76" t="s">
        <v>75</v>
      </c>
      <c r="T76">
        <v>4</v>
      </c>
    </row>
    <row r="77" spans="1:20" x14ac:dyDescent="0.25">
      <c r="A77">
        <v>1000075</v>
      </c>
      <c r="B77">
        <v>76</v>
      </c>
      <c r="C77" t="s">
        <v>3</v>
      </c>
      <c r="N77" t="s">
        <v>79</v>
      </c>
      <c r="O77" s="28">
        <v>4.1100826730466462</v>
      </c>
      <c r="R77" t="s">
        <v>73</v>
      </c>
      <c r="T77">
        <v>14</v>
      </c>
    </row>
    <row r="78" spans="1:20" x14ac:dyDescent="0.25">
      <c r="A78">
        <v>1000076</v>
      </c>
      <c r="B78">
        <v>77</v>
      </c>
      <c r="C78" t="s">
        <v>3</v>
      </c>
      <c r="N78" t="s">
        <v>82</v>
      </c>
      <c r="O78" s="28">
        <v>6.8483332153320422</v>
      </c>
      <c r="R78" t="s">
        <v>74</v>
      </c>
      <c r="T78">
        <v>10</v>
      </c>
    </row>
    <row r="79" spans="1:20" x14ac:dyDescent="0.25">
      <c r="A79">
        <v>1000077</v>
      </c>
      <c r="B79">
        <v>78</v>
      </c>
      <c r="C79" t="s">
        <v>4</v>
      </c>
      <c r="N79" t="s">
        <v>79</v>
      </c>
      <c r="O79" s="28">
        <v>3.4894824814958021</v>
      </c>
      <c r="R79" t="s">
        <v>74</v>
      </c>
      <c r="T79">
        <v>3</v>
      </c>
    </row>
    <row r="80" spans="1:20" x14ac:dyDescent="0.25">
      <c r="A80">
        <v>1000078</v>
      </c>
      <c r="B80">
        <v>79</v>
      </c>
      <c r="C80" t="s">
        <v>3</v>
      </c>
      <c r="N80" t="s">
        <v>79</v>
      </c>
      <c r="O80" s="28">
        <v>4.1818501900000813</v>
      </c>
      <c r="R80" t="s">
        <v>74</v>
      </c>
      <c r="T80">
        <v>15</v>
      </c>
    </row>
    <row r="81" spans="1:20" x14ac:dyDescent="0.25">
      <c r="A81">
        <v>1000079</v>
      </c>
      <c r="B81">
        <v>80</v>
      </c>
      <c r="C81" t="s">
        <v>4</v>
      </c>
      <c r="N81" t="s">
        <v>80</v>
      </c>
      <c r="O81" s="28">
        <v>5.9427668577425079</v>
      </c>
      <c r="R81" t="s">
        <v>76</v>
      </c>
      <c r="T81">
        <v>12</v>
      </c>
    </row>
    <row r="82" spans="1:20" x14ac:dyDescent="0.25">
      <c r="A82">
        <v>1000080</v>
      </c>
      <c r="B82">
        <v>81</v>
      </c>
      <c r="C82" t="s">
        <v>3</v>
      </c>
      <c r="N82" t="s">
        <v>81</v>
      </c>
      <c r="O82" s="28">
        <v>4.8986908046365434</v>
      </c>
      <c r="R82" t="s">
        <v>78</v>
      </c>
      <c r="T82">
        <v>8</v>
      </c>
    </row>
    <row r="83" spans="1:20" x14ac:dyDescent="0.25">
      <c r="A83">
        <v>1000081</v>
      </c>
      <c r="B83">
        <v>82</v>
      </c>
      <c r="C83" t="s">
        <v>3</v>
      </c>
      <c r="N83" t="s">
        <v>79</v>
      </c>
      <c r="O83" s="28">
        <v>5.7312249393778965</v>
      </c>
      <c r="R83" t="s">
        <v>84</v>
      </c>
      <c r="T83">
        <v>10</v>
      </c>
    </row>
    <row r="84" spans="1:20" x14ac:dyDescent="0.25">
      <c r="A84">
        <v>1000082</v>
      </c>
      <c r="B84">
        <v>83</v>
      </c>
      <c r="C84" t="s">
        <v>3</v>
      </c>
      <c r="N84" t="s">
        <v>81</v>
      </c>
      <c r="O84" s="28">
        <v>5.1934304949297072</v>
      </c>
      <c r="R84" t="s">
        <v>75</v>
      </c>
      <c r="T84">
        <v>4</v>
      </c>
    </row>
    <row r="85" spans="1:20" x14ac:dyDescent="0.25">
      <c r="A85">
        <v>1000083</v>
      </c>
      <c r="B85">
        <v>84</v>
      </c>
      <c r="C85" t="s">
        <v>4</v>
      </c>
      <c r="N85" t="s">
        <v>79</v>
      </c>
      <c r="O85" s="28">
        <v>5.7306078221090697</v>
      </c>
      <c r="R85" t="s">
        <v>77</v>
      </c>
      <c r="T85">
        <v>6</v>
      </c>
    </row>
    <row r="86" spans="1:20" x14ac:dyDescent="0.25">
      <c r="A86">
        <v>1000084</v>
      </c>
      <c r="B86">
        <v>85</v>
      </c>
      <c r="C86" t="s">
        <v>4</v>
      </c>
      <c r="N86" t="s">
        <v>82</v>
      </c>
      <c r="O86" s="28">
        <v>3.872049380784329</v>
      </c>
      <c r="R86" t="s">
        <v>74</v>
      </c>
      <c r="T86">
        <v>11</v>
      </c>
    </row>
    <row r="87" spans="1:20" x14ac:dyDescent="0.25">
      <c r="A87">
        <v>1000085</v>
      </c>
      <c r="B87">
        <v>86</v>
      </c>
      <c r="C87" t="s">
        <v>3</v>
      </c>
      <c r="N87" t="s">
        <v>79</v>
      </c>
      <c r="O87" s="28">
        <v>5.5211381658047411</v>
      </c>
      <c r="R87" t="s">
        <v>72</v>
      </c>
      <c r="T87">
        <v>16</v>
      </c>
    </row>
    <row r="88" spans="1:20" x14ac:dyDescent="0.25">
      <c r="A88">
        <v>1000086</v>
      </c>
      <c r="B88">
        <v>87</v>
      </c>
      <c r="C88" t="s">
        <v>3</v>
      </c>
      <c r="N88" t="s">
        <v>79</v>
      </c>
      <c r="O88" s="28">
        <v>4.3394331333190976</v>
      </c>
      <c r="R88" t="s">
        <v>73</v>
      </c>
      <c r="T88">
        <v>16</v>
      </c>
    </row>
    <row r="89" spans="1:20" x14ac:dyDescent="0.25">
      <c r="A89">
        <v>1000087</v>
      </c>
      <c r="B89">
        <v>88</v>
      </c>
      <c r="C89" t="s">
        <v>3</v>
      </c>
      <c r="N89" t="s">
        <v>79</v>
      </c>
      <c r="O89" s="28">
        <v>6.3147218309499866</v>
      </c>
      <c r="R89" t="s">
        <v>84</v>
      </c>
      <c r="T89">
        <v>19</v>
      </c>
    </row>
    <row r="90" spans="1:20" x14ac:dyDescent="0.25">
      <c r="A90">
        <v>1000088</v>
      </c>
      <c r="B90">
        <v>89</v>
      </c>
      <c r="C90" t="s">
        <v>3</v>
      </c>
      <c r="N90" t="s">
        <v>79</v>
      </c>
      <c r="O90" s="28">
        <v>6.5625305280285593</v>
      </c>
      <c r="R90" t="s">
        <v>75</v>
      </c>
      <c r="T90">
        <v>17</v>
      </c>
    </row>
    <row r="91" spans="1:20" x14ac:dyDescent="0.25">
      <c r="A91">
        <v>1000089</v>
      </c>
      <c r="B91">
        <v>90</v>
      </c>
      <c r="C91" t="s">
        <v>3</v>
      </c>
      <c r="N91" t="s">
        <v>81</v>
      </c>
      <c r="O91" s="28">
        <v>6.1459056454381304</v>
      </c>
      <c r="R91" t="s">
        <v>72</v>
      </c>
      <c r="T91">
        <v>19</v>
      </c>
    </row>
    <row r="92" spans="1:20" x14ac:dyDescent="0.25">
      <c r="A92">
        <v>1000090</v>
      </c>
      <c r="B92">
        <v>91</v>
      </c>
      <c r="C92" t="s">
        <v>3</v>
      </c>
      <c r="N92" t="s">
        <v>82</v>
      </c>
      <c r="O92" s="28">
        <v>5.7840341067987531</v>
      </c>
      <c r="R92" t="s">
        <v>74</v>
      </c>
      <c r="T92">
        <v>8</v>
      </c>
    </row>
    <row r="93" spans="1:20" x14ac:dyDescent="0.25">
      <c r="A93">
        <v>1000091</v>
      </c>
      <c r="B93">
        <v>92</v>
      </c>
      <c r="C93" t="s">
        <v>3</v>
      </c>
      <c r="N93" t="s">
        <v>80</v>
      </c>
      <c r="O93" s="28">
        <v>4.8496688162266999</v>
      </c>
      <c r="R93" t="s">
        <v>75</v>
      </c>
      <c r="T93">
        <v>4</v>
      </c>
    </row>
    <row r="94" spans="1:20" x14ac:dyDescent="0.25">
      <c r="A94">
        <v>1000092</v>
      </c>
      <c r="B94">
        <v>93</v>
      </c>
      <c r="C94" t="s">
        <v>3</v>
      </c>
      <c r="N94" t="s">
        <v>79</v>
      </c>
      <c r="O94" s="28">
        <v>4.3968277592475591</v>
      </c>
      <c r="R94" t="s">
        <v>74</v>
      </c>
      <c r="T94">
        <v>6</v>
      </c>
    </row>
    <row r="95" spans="1:20" x14ac:dyDescent="0.25">
      <c r="A95">
        <v>1000093</v>
      </c>
      <c r="B95">
        <v>94</v>
      </c>
      <c r="C95" t="s">
        <v>3</v>
      </c>
      <c r="N95" t="s">
        <v>79</v>
      </c>
      <c r="O95" s="28">
        <v>3.9675365700835306</v>
      </c>
      <c r="R95" t="s">
        <v>74</v>
      </c>
      <c r="T95">
        <v>16</v>
      </c>
    </row>
    <row r="96" spans="1:20" x14ac:dyDescent="0.25">
      <c r="A96">
        <v>1000094</v>
      </c>
      <c r="B96">
        <v>95</v>
      </c>
      <c r="C96" t="s">
        <v>3</v>
      </c>
      <c r="N96" t="s">
        <v>79</v>
      </c>
      <c r="O96" s="28">
        <v>3.4970204061700612</v>
      </c>
      <c r="R96" t="s">
        <v>74</v>
      </c>
      <c r="T96">
        <v>11</v>
      </c>
    </row>
    <row r="97" spans="1:20" x14ac:dyDescent="0.25">
      <c r="A97">
        <v>1000095</v>
      </c>
      <c r="B97">
        <v>96</v>
      </c>
      <c r="C97" t="s">
        <v>3</v>
      </c>
      <c r="N97" t="s">
        <v>81</v>
      </c>
      <c r="O97" s="28">
        <v>6.5246823199165949</v>
      </c>
      <c r="R97" t="s">
        <v>77</v>
      </c>
      <c r="T97">
        <v>7</v>
      </c>
    </row>
    <row r="98" spans="1:20" x14ac:dyDescent="0.25">
      <c r="A98">
        <v>1000096</v>
      </c>
      <c r="B98">
        <v>97</v>
      </c>
      <c r="C98" t="s">
        <v>3</v>
      </c>
      <c r="N98" t="s">
        <v>80</v>
      </c>
      <c r="O98" s="28">
        <v>3.8139369473235547</v>
      </c>
      <c r="R98" t="s">
        <v>72</v>
      </c>
      <c r="T98">
        <v>14</v>
      </c>
    </row>
    <row r="99" spans="1:20" x14ac:dyDescent="0.25">
      <c r="A99">
        <v>1000097</v>
      </c>
      <c r="B99">
        <v>98</v>
      </c>
      <c r="C99" t="s">
        <v>3</v>
      </c>
      <c r="N99" t="s">
        <v>79</v>
      </c>
      <c r="O99" s="28">
        <v>5.6037754281039316</v>
      </c>
      <c r="R99" t="s">
        <v>74</v>
      </c>
      <c r="T99">
        <v>16</v>
      </c>
    </row>
    <row r="100" spans="1:20" x14ac:dyDescent="0.25">
      <c r="A100">
        <v>1000098</v>
      </c>
      <c r="B100">
        <v>99</v>
      </c>
      <c r="C100" t="s">
        <v>4</v>
      </c>
      <c r="N100" t="s">
        <v>79</v>
      </c>
      <c r="O100" s="28">
        <v>5.616198297090909</v>
      </c>
      <c r="R100" t="s">
        <v>74</v>
      </c>
      <c r="T100">
        <v>14</v>
      </c>
    </row>
    <row r="101" spans="1:20" x14ac:dyDescent="0.25">
      <c r="A101">
        <v>1000099</v>
      </c>
      <c r="B101">
        <v>100</v>
      </c>
      <c r="C101" t="s">
        <v>3</v>
      </c>
      <c r="N101" t="s">
        <v>79</v>
      </c>
      <c r="O101" s="28">
        <v>3.8488899616855692</v>
      </c>
      <c r="R101" t="s">
        <v>83</v>
      </c>
      <c r="T101">
        <v>10</v>
      </c>
    </row>
    <row r="102" spans="1:20" x14ac:dyDescent="0.25">
      <c r="A102">
        <v>1000100</v>
      </c>
      <c r="B102">
        <v>101</v>
      </c>
      <c r="C102" t="s">
        <v>3</v>
      </c>
      <c r="N102" t="s">
        <v>79</v>
      </c>
      <c r="O102" s="28">
        <v>3.9975134245411099</v>
      </c>
      <c r="R102" t="s">
        <v>74</v>
      </c>
      <c r="T102">
        <v>5</v>
      </c>
    </row>
    <row r="103" spans="1:20" x14ac:dyDescent="0.25">
      <c r="A103">
        <v>1000101</v>
      </c>
      <c r="B103">
        <v>102</v>
      </c>
      <c r="C103" t="s">
        <v>3</v>
      </c>
      <c r="N103" t="s">
        <v>79</v>
      </c>
      <c r="O103" s="28">
        <v>4.4350211893535052</v>
      </c>
      <c r="R103" t="s">
        <v>84</v>
      </c>
      <c r="T103">
        <v>6</v>
      </c>
    </row>
    <row r="104" spans="1:20" x14ac:dyDescent="0.25">
      <c r="A104">
        <v>1000102</v>
      </c>
      <c r="B104">
        <v>103</v>
      </c>
      <c r="C104" t="s">
        <v>3</v>
      </c>
      <c r="N104" t="s">
        <v>79</v>
      </c>
      <c r="O104" s="28">
        <v>6.359780013737856</v>
      </c>
      <c r="R104" t="s">
        <v>72</v>
      </c>
      <c r="T104">
        <v>11</v>
      </c>
    </row>
    <row r="105" spans="1:20" x14ac:dyDescent="0.25">
      <c r="A105">
        <v>1000103</v>
      </c>
      <c r="B105">
        <v>104</v>
      </c>
      <c r="C105" t="s">
        <v>3</v>
      </c>
      <c r="N105" t="s">
        <v>81</v>
      </c>
      <c r="O105" s="28">
        <v>4.5808173321652124</v>
      </c>
      <c r="R105" t="s">
        <v>77</v>
      </c>
      <c r="T105">
        <v>17</v>
      </c>
    </row>
    <row r="106" spans="1:20" x14ac:dyDescent="0.25">
      <c r="A106">
        <v>1000104</v>
      </c>
      <c r="B106">
        <v>105</v>
      </c>
      <c r="C106" t="s">
        <v>3</v>
      </c>
      <c r="N106" t="s">
        <v>81</v>
      </c>
      <c r="O106" s="28">
        <v>4.4922572057236803</v>
      </c>
      <c r="R106" t="s">
        <v>76</v>
      </c>
      <c r="T106">
        <v>15</v>
      </c>
    </row>
    <row r="107" spans="1:20" x14ac:dyDescent="0.25">
      <c r="A107">
        <v>1000105</v>
      </c>
      <c r="B107">
        <v>106</v>
      </c>
      <c r="C107" t="s">
        <v>3</v>
      </c>
      <c r="N107" t="s">
        <v>79</v>
      </c>
      <c r="O107" s="28">
        <v>4.3609300642732753</v>
      </c>
      <c r="R107" t="s">
        <v>74</v>
      </c>
      <c r="T107">
        <v>8</v>
      </c>
    </row>
    <row r="108" spans="1:20" x14ac:dyDescent="0.25">
      <c r="A108">
        <v>1000106</v>
      </c>
      <c r="B108">
        <v>107</v>
      </c>
      <c r="C108" t="s">
        <v>3</v>
      </c>
      <c r="N108" t="s">
        <v>79</v>
      </c>
      <c r="O108" s="28">
        <v>5.2766258672178621</v>
      </c>
      <c r="R108" t="s">
        <v>83</v>
      </c>
      <c r="T108">
        <v>11</v>
      </c>
    </row>
    <row r="109" spans="1:20" x14ac:dyDescent="0.25">
      <c r="A109">
        <v>1000107</v>
      </c>
      <c r="B109">
        <v>108</v>
      </c>
      <c r="C109" t="s">
        <v>3</v>
      </c>
      <c r="N109" t="s">
        <v>79</v>
      </c>
      <c r="O109" s="28">
        <v>5.8649132718543635</v>
      </c>
      <c r="R109" t="s">
        <v>83</v>
      </c>
      <c r="T109">
        <v>2</v>
      </c>
    </row>
    <row r="110" spans="1:20" x14ac:dyDescent="0.25">
      <c r="A110">
        <v>1000108</v>
      </c>
      <c r="B110">
        <v>109</v>
      </c>
      <c r="C110" t="s">
        <v>3</v>
      </c>
      <c r="N110" t="s">
        <v>79</v>
      </c>
      <c r="O110" s="28">
        <v>5.0844483982205748</v>
      </c>
      <c r="R110" t="s">
        <v>75</v>
      </c>
      <c r="T110">
        <v>19</v>
      </c>
    </row>
    <row r="111" spans="1:20" x14ac:dyDescent="0.25">
      <c r="A111">
        <v>1000109</v>
      </c>
      <c r="B111">
        <v>110</v>
      </c>
      <c r="C111" t="s">
        <v>3</v>
      </c>
      <c r="N111" t="s">
        <v>79</v>
      </c>
      <c r="O111" s="28">
        <v>4.9512075351364198</v>
      </c>
      <c r="R111" t="s">
        <v>78</v>
      </c>
      <c r="T111">
        <v>13</v>
      </c>
    </row>
    <row r="112" spans="1:20" x14ac:dyDescent="0.25">
      <c r="A112">
        <v>1000110</v>
      </c>
      <c r="B112">
        <v>111</v>
      </c>
      <c r="C112" t="s">
        <v>3</v>
      </c>
      <c r="N112" t="s">
        <v>81</v>
      </c>
      <c r="O112" s="28">
        <v>5.1354914855129499</v>
      </c>
      <c r="R112" t="s">
        <v>78</v>
      </c>
      <c r="T112">
        <v>2</v>
      </c>
    </row>
    <row r="113" spans="1:20" x14ac:dyDescent="0.25">
      <c r="A113">
        <v>1000111</v>
      </c>
      <c r="B113">
        <v>112</v>
      </c>
      <c r="C113" t="s">
        <v>4</v>
      </c>
      <c r="N113" t="s">
        <v>82</v>
      </c>
      <c r="O113" s="28">
        <v>3.734250234443067</v>
      </c>
      <c r="R113" t="s">
        <v>76</v>
      </c>
      <c r="T113">
        <v>6</v>
      </c>
    </row>
    <row r="114" spans="1:20" x14ac:dyDescent="0.25">
      <c r="A114">
        <v>1000112</v>
      </c>
      <c r="B114">
        <v>113</v>
      </c>
      <c r="C114" t="s">
        <v>3</v>
      </c>
      <c r="N114" t="s">
        <v>80</v>
      </c>
      <c r="O114" s="28">
        <v>4.5578646070817177</v>
      </c>
      <c r="R114" t="s">
        <v>76</v>
      </c>
      <c r="T114">
        <v>12</v>
      </c>
    </row>
    <row r="115" spans="1:20" x14ac:dyDescent="0.25">
      <c r="A115">
        <v>1000113</v>
      </c>
      <c r="B115">
        <v>114</v>
      </c>
      <c r="C115" t="s">
        <v>4</v>
      </c>
      <c r="N115" t="s">
        <v>82</v>
      </c>
      <c r="O115" s="28">
        <v>3.5575163185725547</v>
      </c>
      <c r="R115" t="s">
        <v>77</v>
      </c>
      <c r="T115">
        <v>14</v>
      </c>
    </row>
    <row r="116" spans="1:20" x14ac:dyDescent="0.25">
      <c r="A116">
        <v>1000114</v>
      </c>
      <c r="B116">
        <v>115</v>
      </c>
      <c r="C116" t="s">
        <v>3</v>
      </c>
      <c r="N116" t="s">
        <v>79</v>
      </c>
      <c r="O116" s="28">
        <v>4.5422061998366772</v>
      </c>
      <c r="R116" t="s">
        <v>75</v>
      </c>
      <c r="T116">
        <v>13</v>
      </c>
    </row>
    <row r="117" spans="1:20" x14ac:dyDescent="0.25">
      <c r="A117">
        <v>1000115</v>
      </c>
      <c r="B117">
        <v>116</v>
      </c>
      <c r="C117" t="s">
        <v>3</v>
      </c>
      <c r="N117" t="s">
        <v>79</v>
      </c>
      <c r="O117" s="28">
        <v>5.2456025551297429</v>
      </c>
      <c r="R117" t="s">
        <v>75</v>
      </c>
      <c r="T117">
        <v>18</v>
      </c>
    </row>
    <row r="118" spans="1:20" x14ac:dyDescent="0.25">
      <c r="A118">
        <v>1000116</v>
      </c>
      <c r="B118">
        <v>117</v>
      </c>
      <c r="C118" t="s">
        <v>3</v>
      </c>
      <c r="N118" t="s">
        <v>82</v>
      </c>
      <c r="O118" s="28">
        <v>4.7142333341141489</v>
      </c>
      <c r="R118" t="s">
        <v>74</v>
      </c>
      <c r="T118">
        <v>9</v>
      </c>
    </row>
    <row r="119" spans="1:20" x14ac:dyDescent="0.25">
      <c r="A119">
        <v>1000117</v>
      </c>
      <c r="B119">
        <v>118</v>
      </c>
      <c r="C119" t="s">
        <v>3</v>
      </c>
      <c r="N119" t="s">
        <v>81</v>
      </c>
      <c r="O119" s="28">
        <v>4.0753723337300167</v>
      </c>
      <c r="R119" t="s">
        <v>74</v>
      </c>
      <c r="T119">
        <v>2</v>
      </c>
    </row>
    <row r="120" spans="1:20" x14ac:dyDescent="0.25">
      <c r="A120">
        <v>1000118</v>
      </c>
      <c r="B120">
        <v>119</v>
      </c>
      <c r="C120" t="s">
        <v>3</v>
      </c>
      <c r="N120" t="s">
        <v>81</v>
      </c>
      <c r="O120" s="28">
        <v>3.1418903488418986</v>
      </c>
      <c r="R120" t="s">
        <v>74</v>
      </c>
      <c r="T120">
        <v>3</v>
      </c>
    </row>
    <row r="121" spans="1:20" x14ac:dyDescent="0.25">
      <c r="A121">
        <v>1000119</v>
      </c>
      <c r="B121">
        <v>120</v>
      </c>
      <c r="C121" t="s">
        <v>4</v>
      </c>
      <c r="N121" t="s">
        <v>81</v>
      </c>
      <c r="O121" s="28">
        <v>5.0605660358485105</v>
      </c>
      <c r="R121" t="s">
        <v>77</v>
      </c>
      <c r="T121">
        <v>16</v>
      </c>
    </row>
    <row r="122" spans="1:20" x14ac:dyDescent="0.25">
      <c r="A122">
        <v>1000120</v>
      </c>
      <c r="B122">
        <v>121</v>
      </c>
      <c r="C122" t="s">
        <v>3</v>
      </c>
      <c r="N122" t="s">
        <v>79</v>
      </c>
      <c r="O122" s="28">
        <v>5.2203101673194707</v>
      </c>
      <c r="R122" t="s">
        <v>84</v>
      </c>
      <c r="T122">
        <v>4</v>
      </c>
    </row>
    <row r="123" spans="1:20" x14ac:dyDescent="0.25">
      <c r="A123">
        <v>1000121</v>
      </c>
      <c r="B123">
        <v>122</v>
      </c>
      <c r="C123" t="s">
        <v>3</v>
      </c>
      <c r="N123" t="s">
        <v>80</v>
      </c>
      <c r="O123" s="28">
        <v>4.923899921047866</v>
      </c>
      <c r="R123" t="s">
        <v>77</v>
      </c>
      <c r="T123">
        <v>4</v>
      </c>
    </row>
    <row r="124" spans="1:20" x14ac:dyDescent="0.25">
      <c r="A124">
        <v>1000122</v>
      </c>
      <c r="B124">
        <v>123</v>
      </c>
      <c r="C124" t="s">
        <v>4</v>
      </c>
      <c r="N124" t="s">
        <v>81</v>
      </c>
      <c r="O124" s="28">
        <v>6.429622268097722</v>
      </c>
      <c r="R124" t="s">
        <v>74</v>
      </c>
      <c r="T124">
        <v>13</v>
      </c>
    </row>
    <row r="125" spans="1:20" x14ac:dyDescent="0.25">
      <c r="A125">
        <v>1000123</v>
      </c>
      <c r="B125">
        <v>124</v>
      </c>
      <c r="C125" t="s">
        <v>3</v>
      </c>
      <c r="N125" t="s">
        <v>79</v>
      </c>
      <c r="O125" s="28">
        <v>4.6884235573888322</v>
      </c>
      <c r="R125" t="s">
        <v>74</v>
      </c>
      <c r="T125">
        <v>19</v>
      </c>
    </row>
    <row r="126" spans="1:20" x14ac:dyDescent="0.25">
      <c r="A126">
        <v>1000124</v>
      </c>
      <c r="B126">
        <v>125</v>
      </c>
      <c r="C126" t="s">
        <v>3</v>
      </c>
      <c r="N126" t="s">
        <v>79</v>
      </c>
      <c r="O126" s="28">
        <v>4.2866647437839314</v>
      </c>
      <c r="R126" t="s">
        <v>72</v>
      </c>
      <c r="T126">
        <v>2</v>
      </c>
    </row>
    <row r="127" spans="1:20" x14ac:dyDescent="0.25">
      <c r="A127">
        <v>1000125</v>
      </c>
      <c r="B127">
        <v>126</v>
      </c>
      <c r="C127" t="s">
        <v>3</v>
      </c>
      <c r="N127" t="s">
        <v>79</v>
      </c>
      <c r="O127" s="28">
        <v>5.5392502376606778</v>
      </c>
      <c r="R127" t="s">
        <v>78</v>
      </c>
      <c r="T127">
        <v>8</v>
      </c>
    </row>
    <row r="128" spans="1:20" x14ac:dyDescent="0.25">
      <c r="A128">
        <v>1000126</v>
      </c>
      <c r="B128">
        <v>127</v>
      </c>
      <c r="C128" t="s">
        <v>3</v>
      </c>
      <c r="N128" t="s">
        <v>79</v>
      </c>
      <c r="O128" s="28">
        <v>5.7653099358375339</v>
      </c>
      <c r="R128" t="s">
        <v>74</v>
      </c>
      <c r="T128">
        <v>4</v>
      </c>
    </row>
    <row r="129" spans="1:20" x14ac:dyDescent="0.25">
      <c r="A129">
        <v>1000127</v>
      </c>
      <c r="B129">
        <v>128</v>
      </c>
      <c r="C129" t="s">
        <v>3</v>
      </c>
      <c r="N129" t="s">
        <v>82</v>
      </c>
      <c r="O129" s="28">
        <v>5.845943706141588</v>
      </c>
      <c r="R129" t="s">
        <v>76</v>
      </c>
      <c r="T129">
        <v>2</v>
      </c>
    </row>
    <row r="130" spans="1:20" x14ac:dyDescent="0.25">
      <c r="A130">
        <v>1000128</v>
      </c>
      <c r="B130">
        <v>129</v>
      </c>
      <c r="C130" t="s">
        <v>3</v>
      </c>
      <c r="N130" t="s">
        <v>79</v>
      </c>
      <c r="O130" s="28">
        <v>4.3603134857545269</v>
      </c>
      <c r="R130" t="s">
        <v>75</v>
      </c>
      <c r="T130">
        <v>2</v>
      </c>
    </row>
    <row r="131" spans="1:20" x14ac:dyDescent="0.25">
      <c r="A131">
        <v>1000129</v>
      </c>
      <c r="B131">
        <v>130</v>
      </c>
      <c r="C131" t="s">
        <v>3</v>
      </c>
      <c r="N131" t="s">
        <v>82</v>
      </c>
      <c r="O131" s="28">
        <v>5.8901707241529246</v>
      </c>
      <c r="R131" t="s">
        <v>74</v>
      </c>
      <c r="T131">
        <v>13</v>
      </c>
    </row>
    <row r="132" spans="1:20" x14ac:dyDescent="0.25">
      <c r="A132">
        <v>1000130</v>
      </c>
      <c r="B132">
        <v>131</v>
      </c>
      <c r="C132" t="s">
        <v>3</v>
      </c>
      <c r="N132" t="s">
        <v>79</v>
      </c>
      <c r="O132" s="28">
        <v>3.2518051763810467</v>
      </c>
      <c r="R132" t="s">
        <v>84</v>
      </c>
      <c r="T132">
        <v>8</v>
      </c>
    </row>
    <row r="133" spans="1:20" x14ac:dyDescent="0.25">
      <c r="A133">
        <v>1000131</v>
      </c>
      <c r="B133">
        <v>132</v>
      </c>
      <c r="C133" t="s">
        <v>3</v>
      </c>
      <c r="N133" t="s">
        <v>81</v>
      </c>
      <c r="O133" s="28">
        <v>5.1877287132464911</v>
      </c>
      <c r="R133" t="s">
        <v>73</v>
      </c>
      <c r="T133">
        <v>17</v>
      </c>
    </row>
    <row r="134" spans="1:20" x14ac:dyDescent="0.25">
      <c r="A134">
        <v>1000132</v>
      </c>
      <c r="B134">
        <v>133</v>
      </c>
      <c r="C134" t="s">
        <v>3</v>
      </c>
      <c r="N134" t="s">
        <v>79</v>
      </c>
      <c r="O134" s="28">
        <v>5.6897449385298637</v>
      </c>
      <c r="R134" t="s">
        <v>78</v>
      </c>
      <c r="T134">
        <v>13</v>
      </c>
    </row>
    <row r="135" spans="1:20" x14ac:dyDescent="0.25">
      <c r="A135">
        <v>1000133</v>
      </c>
      <c r="B135">
        <v>134</v>
      </c>
      <c r="C135" t="s">
        <v>3</v>
      </c>
      <c r="N135" t="s">
        <v>79</v>
      </c>
      <c r="O135" s="28">
        <v>3.5183263224180976</v>
      </c>
      <c r="R135" t="s">
        <v>74</v>
      </c>
      <c r="T135">
        <v>15</v>
      </c>
    </row>
    <row r="136" spans="1:20" x14ac:dyDescent="0.25">
      <c r="A136">
        <v>1000134</v>
      </c>
      <c r="B136">
        <v>135</v>
      </c>
      <c r="C136" t="s">
        <v>3</v>
      </c>
      <c r="N136" t="s">
        <v>82</v>
      </c>
      <c r="O136" s="28">
        <v>5.9962374533332801</v>
      </c>
      <c r="R136" t="s">
        <v>74</v>
      </c>
      <c r="T136">
        <v>2</v>
      </c>
    </row>
    <row r="137" spans="1:20" x14ac:dyDescent="0.25">
      <c r="A137">
        <v>1000135</v>
      </c>
      <c r="B137">
        <v>136</v>
      </c>
      <c r="C137" t="s">
        <v>4</v>
      </c>
      <c r="N137" t="s">
        <v>79</v>
      </c>
      <c r="O137" s="28">
        <v>4.4014247927175774</v>
      </c>
      <c r="R137" t="s">
        <v>78</v>
      </c>
      <c r="T137">
        <v>17</v>
      </c>
    </row>
    <row r="138" spans="1:20" x14ac:dyDescent="0.25">
      <c r="A138">
        <v>1000136</v>
      </c>
      <c r="B138">
        <v>137</v>
      </c>
      <c r="C138" t="s">
        <v>3</v>
      </c>
      <c r="N138" t="s">
        <v>79</v>
      </c>
      <c r="O138" s="28">
        <v>5.2127489273897982</v>
      </c>
      <c r="R138" t="s">
        <v>74</v>
      </c>
      <c r="T138">
        <v>11</v>
      </c>
    </row>
    <row r="139" spans="1:20" x14ac:dyDescent="0.25">
      <c r="A139">
        <v>1000137</v>
      </c>
      <c r="B139">
        <v>138</v>
      </c>
      <c r="C139" t="s">
        <v>3</v>
      </c>
      <c r="N139" t="s">
        <v>80</v>
      </c>
      <c r="O139" s="28">
        <v>4.7205418906097592</v>
      </c>
      <c r="R139" t="s">
        <v>84</v>
      </c>
      <c r="T139">
        <v>13</v>
      </c>
    </row>
    <row r="140" spans="1:20" x14ac:dyDescent="0.25">
      <c r="A140">
        <v>1000138</v>
      </c>
      <c r="B140">
        <v>139</v>
      </c>
      <c r="C140" t="s">
        <v>3</v>
      </c>
      <c r="N140" t="s">
        <v>82</v>
      </c>
      <c r="O140" s="28">
        <v>5.1193487758294793</v>
      </c>
      <c r="R140" t="s">
        <v>74</v>
      </c>
      <c r="T140">
        <v>7</v>
      </c>
    </row>
    <row r="141" spans="1:20" x14ac:dyDescent="0.25">
      <c r="A141">
        <v>1000139</v>
      </c>
      <c r="B141">
        <v>140</v>
      </c>
      <c r="C141" t="s">
        <v>3</v>
      </c>
      <c r="N141" t="s">
        <v>81</v>
      </c>
      <c r="O141" s="28">
        <v>3.5770021616087879</v>
      </c>
      <c r="R141" t="s">
        <v>72</v>
      </c>
      <c r="T141">
        <v>14</v>
      </c>
    </row>
    <row r="142" spans="1:20" x14ac:dyDescent="0.25">
      <c r="A142">
        <v>1000140</v>
      </c>
      <c r="B142">
        <v>141</v>
      </c>
      <c r="C142" t="s">
        <v>3</v>
      </c>
      <c r="N142" t="s">
        <v>79</v>
      </c>
      <c r="O142" s="28">
        <v>3.1384133160346384</v>
      </c>
      <c r="R142" t="s">
        <v>74</v>
      </c>
      <c r="T142">
        <v>10</v>
      </c>
    </row>
    <row r="143" spans="1:20" x14ac:dyDescent="0.25">
      <c r="A143">
        <v>1000141</v>
      </c>
      <c r="B143">
        <v>142</v>
      </c>
      <c r="C143" t="s">
        <v>3</v>
      </c>
      <c r="N143" t="s">
        <v>82</v>
      </c>
      <c r="O143" s="28">
        <v>4.4965751433718415</v>
      </c>
      <c r="R143" t="s">
        <v>75</v>
      </c>
      <c r="T143">
        <v>10</v>
      </c>
    </row>
    <row r="144" spans="1:20" x14ac:dyDescent="0.25">
      <c r="A144">
        <v>1000142</v>
      </c>
      <c r="B144">
        <v>143</v>
      </c>
      <c r="C144" t="s">
        <v>3</v>
      </c>
      <c r="N144" t="s">
        <v>81</v>
      </c>
      <c r="O144" s="28">
        <v>6.3613186241046176</v>
      </c>
      <c r="R144" t="s">
        <v>76</v>
      </c>
      <c r="T144">
        <v>7</v>
      </c>
    </row>
    <row r="145" spans="1:20" x14ac:dyDescent="0.25">
      <c r="A145">
        <v>1000143</v>
      </c>
      <c r="B145">
        <v>144</v>
      </c>
      <c r="C145" t="s">
        <v>3</v>
      </c>
      <c r="N145" t="s">
        <v>82</v>
      </c>
      <c r="O145" s="28">
        <v>3.8724677365615987</v>
      </c>
      <c r="R145" t="s">
        <v>74</v>
      </c>
      <c r="T145">
        <v>20</v>
      </c>
    </row>
    <row r="146" spans="1:20" x14ac:dyDescent="0.25">
      <c r="A146">
        <v>1000144</v>
      </c>
      <c r="B146">
        <v>145</v>
      </c>
      <c r="C146" t="s">
        <v>3</v>
      </c>
      <c r="N146" t="s">
        <v>81</v>
      </c>
      <c r="O146" s="28">
        <v>7.2671259051922679</v>
      </c>
      <c r="R146" t="s">
        <v>76</v>
      </c>
      <c r="T146">
        <v>16</v>
      </c>
    </row>
    <row r="147" spans="1:20" x14ac:dyDescent="0.25">
      <c r="A147">
        <v>1000145</v>
      </c>
      <c r="B147">
        <v>146</v>
      </c>
      <c r="C147" t="s">
        <v>3</v>
      </c>
      <c r="N147" t="s">
        <v>82</v>
      </c>
      <c r="O147" s="28">
        <v>4.0981261197608099</v>
      </c>
      <c r="R147" t="s">
        <v>75</v>
      </c>
      <c r="T147">
        <v>14</v>
      </c>
    </row>
    <row r="148" spans="1:20" x14ac:dyDescent="0.25">
      <c r="A148">
        <v>1000146</v>
      </c>
      <c r="B148">
        <v>147</v>
      </c>
      <c r="C148" t="s">
        <v>3</v>
      </c>
      <c r="N148" t="s">
        <v>79</v>
      </c>
      <c r="O148" s="28">
        <v>7.3921749552070093</v>
      </c>
      <c r="R148" t="s">
        <v>76</v>
      </c>
      <c r="T148">
        <v>6</v>
      </c>
    </row>
    <row r="149" spans="1:20" x14ac:dyDescent="0.25">
      <c r="A149">
        <v>1000147</v>
      </c>
      <c r="B149">
        <v>148</v>
      </c>
      <c r="C149" t="s">
        <v>3</v>
      </c>
      <c r="N149" t="s">
        <v>79</v>
      </c>
      <c r="O149" s="28">
        <v>3.820426310224744</v>
      </c>
      <c r="R149" t="s">
        <v>78</v>
      </c>
      <c r="T149">
        <v>7</v>
      </c>
    </row>
    <row r="150" spans="1:20" x14ac:dyDescent="0.25">
      <c r="A150">
        <v>1000148</v>
      </c>
      <c r="B150">
        <v>149</v>
      </c>
      <c r="C150" t="s">
        <v>4</v>
      </c>
      <c r="N150" t="s">
        <v>79</v>
      </c>
      <c r="O150" s="28">
        <v>5.1276854745224121</v>
      </c>
      <c r="R150" t="s">
        <v>72</v>
      </c>
      <c r="T150">
        <v>15</v>
      </c>
    </row>
    <row r="151" spans="1:20" x14ac:dyDescent="0.25">
      <c r="A151">
        <v>1000149</v>
      </c>
      <c r="B151">
        <v>150</v>
      </c>
      <c r="C151" t="s">
        <v>3</v>
      </c>
      <c r="N151" t="s">
        <v>82</v>
      </c>
      <c r="O151" s="28">
        <v>5.1314952382865151</v>
      </c>
      <c r="R151" t="s">
        <v>72</v>
      </c>
      <c r="T151">
        <v>7</v>
      </c>
    </row>
    <row r="152" spans="1:20" x14ac:dyDescent="0.25">
      <c r="A152">
        <v>1000150</v>
      </c>
      <c r="B152">
        <v>151</v>
      </c>
      <c r="C152" t="s">
        <v>3</v>
      </c>
      <c r="N152" t="s">
        <v>81</v>
      </c>
      <c r="O152" s="28">
        <v>6.8827703440263068</v>
      </c>
      <c r="R152" t="s">
        <v>74</v>
      </c>
      <c r="T152">
        <v>7</v>
      </c>
    </row>
    <row r="153" spans="1:20" x14ac:dyDescent="0.25">
      <c r="A153">
        <v>1000151</v>
      </c>
      <c r="B153">
        <v>152</v>
      </c>
      <c r="C153" t="s">
        <v>3</v>
      </c>
      <c r="N153" t="s">
        <v>79</v>
      </c>
      <c r="O153" s="28">
        <v>6.5448571282761634</v>
      </c>
      <c r="R153" t="s">
        <v>75</v>
      </c>
      <c r="T153">
        <v>1</v>
      </c>
    </row>
    <row r="154" spans="1:20" x14ac:dyDescent="0.25">
      <c r="A154">
        <v>1000152</v>
      </c>
      <c r="B154">
        <v>153</v>
      </c>
      <c r="C154" t="s">
        <v>3</v>
      </c>
      <c r="N154" t="s">
        <v>79</v>
      </c>
      <c r="O154" s="28">
        <v>5.863233610169015</v>
      </c>
      <c r="R154" t="s">
        <v>76</v>
      </c>
      <c r="T154">
        <v>12</v>
      </c>
    </row>
    <row r="155" spans="1:20" x14ac:dyDescent="0.25">
      <c r="A155">
        <v>1000153</v>
      </c>
      <c r="B155">
        <v>154</v>
      </c>
      <c r="C155" t="s">
        <v>4</v>
      </c>
      <c r="N155" t="s">
        <v>82</v>
      </c>
      <c r="O155" s="28">
        <v>5.4933807059846567</v>
      </c>
      <c r="R155" t="s">
        <v>77</v>
      </c>
      <c r="T155">
        <v>3</v>
      </c>
    </row>
    <row r="156" spans="1:20" x14ac:dyDescent="0.25">
      <c r="A156">
        <v>1000154</v>
      </c>
      <c r="B156">
        <v>155</v>
      </c>
      <c r="C156" t="s">
        <v>3</v>
      </c>
      <c r="N156" t="s">
        <v>82</v>
      </c>
      <c r="O156" s="28">
        <v>4.8615777199312804</v>
      </c>
      <c r="R156" t="s">
        <v>76</v>
      </c>
      <c r="T156">
        <v>13</v>
      </c>
    </row>
    <row r="157" spans="1:20" x14ac:dyDescent="0.25">
      <c r="A157">
        <v>1000155</v>
      </c>
      <c r="B157">
        <v>156</v>
      </c>
      <c r="C157" t="s">
        <v>3</v>
      </c>
      <c r="N157" t="s">
        <v>82</v>
      </c>
      <c r="O157" s="28">
        <v>4.8045414622922022</v>
      </c>
      <c r="R157" t="s">
        <v>75</v>
      </c>
      <c r="T157">
        <v>15</v>
      </c>
    </row>
    <row r="158" spans="1:20" x14ac:dyDescent="0.25">
      <c r="A158">
        <v>1000156</v>
      </c>
      <c r="B158">
        <v>157</v>
      </c>
      <c r="C158" t="s">
        <v>3</v>
      </c>
      <c r="N158" t="s">
        <v>79</v>
      </c>
      <c r="O158" s="28">
        <v>4.4419518407740162</v>
      </c>
      <c r="R158" t="s">
        <v>74</v>
      </c>
      <c r="T158">
        <v>15</v>
      </c>
    </row>
    <row r="159" spans="1:20" x14ac:dyDescent="0.25">
      <c r="A159">
        <v>1000157</v>
      </c>
      <c r="B159">
        <v>158</v>
      </c>
      <c r="C159" t="s">
        <v>3</v>
      </c>
      <c r="N159" t="s">
        <v>82</v>
      </c>
      <c r="O159" s="28">
        <v>6.5587272863294697</v>
      </c>
      <c r="R159" t="s">
        <v>74</v>
      </c>
      <c r="T159">
        <v>1</v>
      </c>
    </row>
    <row r="160" spans="1:20" x14ac:dyDescent="0.25">
      <c r="A160">
        <v>1000158</v>
      </c>
      <c r="B160">
        <v>159</v>
      </c>
      <c r="C160" t="s">
        <v>3</v>
      </c>
      <c r="N160" t="s">
        <v>79</v>
      </c>
      <c r="O160" s="28">
        <v>6.8122974520234196</v>
      </c>
      <c r="R160" t="s">
        <v>76</v>
      </c>
      <c r="T160">
        <v>2</v>
      </c>
    </row>
    <row r="161" spans="1:20" x14ac:dyDescent="0.25">
      <c r="A161">
        <v>1000159</v>
      </c>
      <c r="B161">
        <v>160</v>
      </c>
      <c r="C161" t="s">
        <v>3</v>
      </c>
      <c r="N161" t="s">
        <v>79</v>
      </c>
      <c r="O161" s="28">
        <v>2.9448830998253435</v>
      </c>
      <c r="R161" t="s">
        <v>74</v>
      </c>
      <c r="T161">
        <v>3</v>
      </c>
    </row>
    <row r="162" spans="1:20" x14ac:dyDescent="0.25">
      <c r="A162">
        <v>1000160</v>
      </c>
      <c r="B162">
        <v>161</v>
      </c>
      <c r="C162" t="s">
        <v>3</v>
      </c>
      <c r="N162" t="s">
        <v>79</v>
      </c>
      <c r="O162" s="28">
        <v>5.6522736246943994</v>
      </c>
      <c r="R162" t="s">
        <v>72</v>
      </c>
      <c r="T162">
        <v>19</v>
      </c>
    </row>
    <row r="163" spans="1:20" x14ac:dyDescent="0.25">
      <c r="A163">
        <v>1000161</v>
      </c>
      <c r="B163">
        <v>162</v>
      </c>
      <c r="C163" t="s">
        <v>3</v>
      </c>
      <c r="N163" t="s">
        <v>80</v>
      </c>
      <c r="O163" s="28">
        <v>6.4653568716543965</v>
      </c>
      <c r="R163" t="s">
        <v>73</v>
      </c>
      <c r="T163">
        <v>8</v>
      </c>
    </row>
    <row r="164" spans="1:20" x14ac:dyDescent="0.25">
      <c r="A164">
        <v>1000162</v>
      </c>
      <c r="B164">
        <v>163</v>
      </c>
      <c r="C164" t="s">
        <v>3</v>
      </c>
      <c r="N164" t="s">
        <v>79</v>
      </c>
      <c r="O164" s="28">
        <v>5.4580951603061134</v>
      </c>
      <c r="R164" t="s">
        <v>74</v>
      </c>
      <c r="T164">
        <v>11</v>
      </c>
    </row>
    <row r="165" spans="1:20" x14ac:dyDescent="0.25">
      <c r="A165">
        <v>1000163</v>
      </c>
      <c r="B165">
        <v>164</v>
      </c>
      <c r="C165" t="s">
        <v>3</v>
      </c>
      <c r="N165" t="s">
        <v>79</v>
      </c>
      <c r="O165" s="28">
        <v>4.1841788039506511</v>
      </c>
      <c r="R165" t="s">
        <v>76</v>
      </c>
      <c r="T165">
        <v>4</v>
      </c>
    </row>
    <row r="166" spans="1:20" x14ac:dyDescent="0.25">
      <c r="A166">
        <v>1000164</v>
      </c>
      <c r="B166">
        <v>165</v>
      </c>
      <c r="C166" t="s">
        <v>3</v>
      </c>
      <c r="N166" t="s">
        <v>79</v>
      </c>
      <c r="O166" s="28">
        <v>4.6993561912323969</v>
      </c>
      <c r="R166" t="s">
        <v>78</v>
      </c>
      <c r="T166">
        <v>9</v>
      </c>
    </row>
    <row r="167" spans="1:20" x14ac:dyDescent="0.25">
      <c r="A167">
        <v>1000165</v>
      </c>
      <c r="B167">
        <v>166</v>
      </c>
      <c r="C167" t="s">
        <v>3</v>
      </c>
      <c r="N167" t="s">
        <v>81</v>
      </c>
      <c r="O167" s="28">
        <v>5.2582485239346539</v>
      </c>
      <c r="R167" t="s">
        <v>72</v>
      </c>
      <c r="T167">
        <v>15</v>
      </c>
    </row>
    <row r="168" spans="1:20" x14ac:dyDescent="0.25">
      <c r="A168">
        <v>1000166</v>
      </c>
      <c r="B168">
        <v>167</v>
      </c>
      <c r="C168" t="s">
        <v>3</v>
      </c>
      <c r="N168" t="s">
        <v>82</v>
      </c>
      <c r="O168" s="28">
        <v>5.7948193882869354</v>
      </c>
      <c r="R168" t="s">
        <v>74</v>
      </c>
      <c r="T168">
        <v>14</v>
      </c>
    </row>
    <row r="169" spans="1:20" x14ac:dyDescent="0.25">
      <c r="A169">
        <v>1000167</v>
      </c>
      <c r="B169">
        <v>168</v>
      </c>
      <c r="C169" t="s">
        <v>3</v>
      </c>
      <c r="N169" t="s">
        <v>79</v>
      </c>
      <c r="O169" s="28">
        <v>7.1655073898890187</v>
      </c>
      <c r="R169" t="s">
        <v>72</v>
      </c>
      <c r="T169">
        <v>1</v>
      </c>
    </row>
    <row r="170" spans="1:20" x14ac:dyDescent="0.25">
      <c r="A170">
        <v>1000168</v>
      </c>
      <c r="B170">
        <v>169</v>
      </c>
      <c r="C170" t="s">
        <v>3</v>
      </c>
      <c r="N170" t="s">
        <v>82</v>
      </c>
      <c r="O170" s="28">
        <v>5.4459616053183568</v>
      </c>
      <c r="R170" t="s">
        <v>73</v>
      </c>
      <c r="T170">
        <v>12</v>
      </c>
    </row>
    <row r="171" spans="1:20" x14ac:dyDescent="0.25">
      <c r="A171">
        <v>1000169</v>
      </c>
      <c r="B171">
        <v>170</v>
      </c>
      <c r="C171" t="s">
        <v>3</v>
      </c>
      <c r="N171" t="s">
        <v>79</v>
      </c>
      <c r="O171" s="28">
        <v>6.5136897539373866</v>
      </c>
      <c r="R171" t="s">
        <v>75</v>
      </c>
      <c r="T171">
        <v>8</v>
      </c>
    </row>
    <row r="172" spans="1:20" x14ac:dyDescent="0.25">
      <c r="A172">
        <v>1000170</v>
      </c>
      <c r="B172">
        <v>171</v>
      </c>
      <c r="C172" t="s">
        <v>3</v>
      </c>
      <c r="N172" t="s">
        <v>79</v>
      </c>
      <c r="O172" s="28">
        <v>5.1866863578200997</v>
      </c>
      <c r="R172" t="s">
        <v>76</v>
      </c>
      <c r="T172">
        <v>4</v>
      </c>
    </row>
    <row r="173" spans="1:20" x14ac:dyDescent="0.25">
      <c r="A173">
        <v>1000171</v>
      </c>
      <c r="B173">
        <v>172</v>
      </c>
      <c r="C173" t="s">
        <v>3</v>
      </c>
      <c r="N173" t="s">
        <v>82</v>
      </c>
      <c r="O173" s="28">
        <v>3.8498121231520481</v>
      </c>
      <c r="R173" t="s">
        <v>74</v>
      </c>
      <c r="T173">
        <v>15</v>
      </c>
    </row>
    <row r="174" spans="1:20" x14ac:dyDescent="0.25">
      <c r="A174">
        <v>1000172</v>
      </c>
      <c r="B174">
        <v>173</v>
      </c>
      <c r="C174" t="s">
        <v>3</v>
      </c>
      <c r="N174" t="s">
        <v>80</v>
      </c>
      <c r="O174" s="28">
        <v>3.5470828049545222</v>
      </c>
      <c r="R174" t="s">
        <v>72</v>
      </c>
      <c r="T174">
        <v>6</v>
      </c>
    </row>
    <row r="175" spans="1:20" x14ac:dyDescent="0.25">
      <c r="A175">
        <v>1000173</v>
      </c>
      <c r="B175">
        <v>174</v>
      </c>
      <c r="C175" t="s">
        <v>3</v>
      </c>
      <c r="N175" t="s">
        <v>82</v>
      </c>
      <c r="O175" s="28">
        <v>6.0436383044190043</v>
      </c>
      <c r="R175" t="s">
        <v>74</v>
      </c>
      <c r="T175">
        <v>9</v>
      </c>
    </row>
    <row r="176" spans="1:20" x14ac:dyDescent="0.25">
      <c r="A176">
        <v>1000174</v>
      </c>
      <c r="B176">
        <v>175</v>
      </c>
      <c r="C176" t="s">
        <v>4</v>
      </c>
      <c r="N176" t="s">
        <v>82</v>
      </c>
      <c r="O176" s="28">
        <v>5.3706194832290226</v>
      </c>
      <c r="R176" t="s">
        <v>74</v>
      </c>
      <c r="T176">
        <v>5</v>
      </c>
    </row>
    <row r="177" spans="1:20" x14ac:dyDescent="0.25">
      <c r="A177">
        <v>1000175</v>
      </c>
      <c r="B177">
        <v>176</v>
      </c>
      <c r="C177" t="s">
        <v>3</v>
      </c>
      <c r="N177" t="s">
        <v>79</v>
      </c>
      <c r="O177" s="28">
        <v>4.6818640656819603</v>
      </c>
      <c r="R177" t="s">
        <v>74</v>
      </c>
      <c r="T177">
        <v>19</v>
      </c>
    </row>
    <row r="178" spans="1:20" x14ac:dyDescent="0.25">
      <c r="A178">
        <v>1000176</v>
      </c>
      <c r="B178">
        <v>177</v>
      </c>
      <c r="C178" t="s">
        <v>3</v>
      </c>
      <c r="N178" t="s">
        <v>79</v>
      </c>
      <c r="O178" s="28">
        <v>5.7588787591149684</v>
      </c>
      <c r="R178" t="s">
        <v>75</v>
      </c>
      <c r="T178">
        <v>14</v>
      </c>
    </row>
    <row r="179" spans="1:20" x14ac:dyDescent="0.25">
      <c r="A179">
        <v>1000177</v>
      </c>
      <c r="B179">
        <v>178</v>
      </c>
      <c r="C179" t="s">
        <v>3</v>
      </c>
      <c r="N179" t="s">
        <v>79</v>
      </c>
      <c r="O179" s="28">
        <v>4.2570794516402302</v>
      </c>
      <c r="R179" t="s">
        <v>78</v>
      </c>
      <c r="T179">
        <v>2</v>
      </c>
    </row>
    <row r="180" spans="1:20" x14ac:dyDescent="0.25">
      <c r="A180">
        <v>1000178</v>
      </c>
      <c r="B180">
        <v>179</v>
      </c>
      <c r="C180" t="s">
        <v>3</v>
      </c>
      <c r="N180" t="s">
        <v>81</v>
      </c>
      <c r="O180" s="28">
        <v>3.2897006537348998</v>
      </c>
      <c r="R180" t="s">
        <v>76</v>
      </c>
      <c r="T180">
        <v>12</v>
      </c>
    </row>
    <row r="181" spans="1:20" x14ac:dyDescent="0.25">
      <c r="A181">
        <v>1000179</v>
      </c>
      <c r="B181">
        <v>180</v>
      </c>
      <c r="C181" t="s">
        <v>3</v>
      </c>
      <c r="N181" t="s">
        <v>79</v>
      </c>
      <c r="O181" s="28">
        <v>5.1958987988777512</v>
      </c>
      <c r="R181" t="s">
        <v>74</v>
      </c>
      <c r="T181">
        <v>9</v>
      </c>
    </row>
    <row r="182" spans="1:20" x14ac:dyDescent="0.25">
      <c r="A182">
        <v>1000180</v>
      </c>
      <c r="B182">
        <v>181</v>
      </c>
      <c r="C182" t="s">
        <v>3</v>
      </c>
      <c r="N182" t="s">
        <v>81</v>
      </c>
      <c r="O182" s="28">
        <v>6.3293537160750555</v>
      </c>
      <c r="R182" t="s">
        <v>74</v>
      </c>
      <c r="T182">
        <v>13</v>
      </c>
    </row>
    <row r="183" spans="1:20" x14ac:dyDescent="0.25">
      <c r="A183">
        <v>1000181</v>
      </c>
      <c r="B183">
        <v>182</v>
      </c>
      <c r="C183" t="s">
        <v>3</v>
      </c>
      <c r="N183" t="s">
        <v>81</v>
      </c>
      <c r="O183" s="28">
        <v>4.3866798141204626</v>
      </c>
      <c r="R183" t="s">
        <v>76</v>
      </c>
      <c r="T183">
        <v>20</v>
      </c>
    </row>
    <row r="184" spans="1:20" x14ac:dyDescent="0.25">
      <c r="A184">
        <v>1000182</v>
      </c>
      <c r="B184">
        <v>183</v>
      </c>
      <c r="C184" t="s">
        <v>3</v>
      </c>
      <c r="N184" t="s">
        <v>82</v>
      </c>
      <c r="O184" s="28">
        <v>3.4922745648429885</v>
      </c>
      <c r="R184" t="s">
        <v>76</v>
      </c>
      <c r="T184">
        <v>8</v>
      </c>
    </row>
    <row r="185" spans="1:20" x14ac:dyDescent="0.25">
      <c r="A185">
        <v>1000183</v>
      </c>
      <c r="B185">
        <v>184</v>
      </c>
      <c r="C185" t="s">
        <v>3</v>
      </c>
      <c r="N185" t="s">
        <v>79</v>
      </c>
      <c r="O185" s="28">
        <v>5.2608680611091394</v>
      </c>
      <c r="R185" t="s">
        <v>78</v>
      </c>
      <c r="T185">
        <v>5</v>
      </c>
    </row>
    <row r="186" spans="1:20" x14ac:dyDescent="0.25">
      <c r="A186">
        <v>1000184</v>
      </c>
      <c r="B186">
        <v>185</v>
      </c>
      <c r="C186" t="s">
        <v>3</v>
      </c>
      <c r="N186" t="s">
        <v>80</v>
      </c>
      <c r="O186" s="28">
        <v>5.3049988486464912</v>
      </c>
      <c r="R186" t="s">
        <v>78</v>
      </c>
      <c r="T186">
        <v>3</v>
      </c>
    </row>
    <row r="187" spans="1:20" x14ac:dyDescent="0.25">
      <c r="A187">
        <v>1000185</v>
      </c>
      <c r="B187">
        <v>186</v>
      </c>
      <c r="C187" t="s">
        <v>3</v>
      </c>
      <c r="N187" t="s">
        <v>81</v>
      </c>
      <c r="O187" s="28">
        <v>5.3947735647289097</v>
      </c>
      <c r="R187" t="s">
        <v>74</v>
      </c>
      <c r="T187">
        <v>2</v>
      </c>
    </row>
    <row r="188" spans="1:20" x14ac:dyDescent="0.25">
      <c r="A188">
        <v>1000186</v>
      </c>
      <c r="B188">
        <v>187</v>
      </c>
      <c r="C188" t="s">
        <v>3</v>
      </c>
      <c r="N188" t="s">
        <v>82</v>
      </c>
      <c r="O188" s="28">
        <v>3.918454521240835</v>
      </c>
      <c r="R188" t="s">
        <v>77</v>
      </c>
      <c r="T188">
        <v>17</v>
      </c>
    </row>
    <row r="189" spans="1:20" x14ac:dyDescent="0.25">
      <c r="A189">
        <v>1000187</v>
      </c>
      <c r="B189">
        <v>188</v>
      </c>
      <c r="C189" t="s">
        <v>3</v>
      </c>
      <c r="N189" t="s">
        <v>79</v>
      </c>
      <c r="O189" s="28">
        <v>4.8740846311105939</v>
      </c>
      <c r="R189" t="s">
        <v>74</v>
      </c>
      <c r="T189">
        <v>5</v>
      </c>
    </row>
    <row r="190" spans="1:20" x14ac:dyDescent="0.25">
      <c r="A190">
        <v>1000188</v>
      </c>
      <c r="B190">
        <v>189</v>
      </c>
      <c r="C190" t="s">
        <v>3</v>
      </c>
      <c r="N190" t="s">
        <v>79</v>
      </c>
      <c r="O190" s="28">
        <v>4.9275991997817945</v>
      </c>
      <c r="R190" t="s">
        <v>72</v>
      </c>
      <c r="T190">
        <v>5</v>
      </c>
    </row>
    <row r="191" spans="1:20" x14ac:dyDescent="0.25">
      <c r="A191">
        <v>1000189</v>
      </c>
      <c r="B191">
        <v>190</v>
      </c>
      <c r="C191" t="s">
        <v>3</v>
      </c>
      <c r="N191" t="s">
        <v>79</v>
      </c>
      <c r="O191" s="28">
        <v>5.1832406642305759</v>
      </c>
      <c r="R191" t="s">
        <v>83</v>
      </c>
      <c r="T191">
        <v>6</v>
      </c>
    </row>
    <row r="192" spans="1:20" x14ac:dyDescent="0.25">
      <c r="A192">
        <v>1000190</v>
      </c>
      <c r="B192">
        <v>191</v>
      </c>
      <c r="C192" t="s">
        <v>3</v>
      </c>
      <c r="N192" t="s">
        <v>79</v>
      </c>
      <c r="O192" s="28">
        <v>4.5601255305478627</v>
      </c>
      <c r="R192" t="s">
        <v>78</v>
      </c>
      <c r="T192">
        <v>1</v>
      </c>
    </row>
    <row r="193" spans="1:20" x14ac:dyDescent="0.25">
      <c r="A193">
        <v>1000191</v>
      </c>
      <c r="B193">
        <v>192</v>
      </c>
      <c r="C193" t="s">
        <v>3</v>
      </c>
      <c r="N193" t="s">
        <v>80</v>
      </c>
      <c r="O193" s="28">
        <v>4.508036724734132</v>
      </c>
      <c r="R193" t="s">
        <v>72</v>
      </c>
      <c r="T193">
        <v>16</v>
      </c>
    </row>
    <row r="194" spans="1:20" x14ac:dyDescent="0.25">
      <c r="A194">
        <v>1000192</v>
      </c>
      <c r="B194">
        <v>193</v>
      </c>
      <c r="C194" t="s">
        <v>4</v>
      </c>
      <c r="N194" t="s">
        <v>79</v>
      </c>
      <c r="O194" s="28">
        <v>7.3105403788750571</v>
      </c>
      <c r="R194" t="s">
        <v>74</v>
      </c>
      <c r="T194">
        <v>10</v>
      </c>
    </row>
    <row r="195" spans="1:20" x14ac:dyDescent="0.25">
      <c r="A195">
        <v>1000193</v>
      </c>
      <c r="B195">
        <v>194</v>
      </c>
      <c r="C195" t="s">
        <v>3</v>
      </c>
      <c r="N195" t="s">
        <v>79</v>
      </c>
      <c r="O195" s="28">
        <v>6.5495527601001875</v>
      </c>
      <c r="R195" t="s">
        <v>74</v>
      </c>
      <c r="T195">
        <v>15</v>
      </c>
    </row>
    <row r="196" spans="1:20" x14ac:dyDescent="0.25">
      <c r="A196">
        <v>1000194</v>
      </c>
      <c r="B196">
        <v>195</v>
      </c>
      <c r="C196" t="s">
        <v>4</v>
      </c>
      <c r="N196" t="s">
        <v>81</v>
      </c>
      <c r="O196" s="28">
        <v>3.9814860877279536</v>
      </c>
      <c r="R196" t="s">
        <v>74</v>
      </c>
      <c r="T196">
        <v>19</v>
      </c>
    </row>
    <row r="197" spans="1:20" x14ac:dyDescent="0.25">
      <c r="A197">
        <v>1000195</v>
      </c>
      <c r="B197">
        <v>196</v>
      </c>
      <c r="C197" t="s">
        <v>3</v>
      </c>
      <c r="N197" t="s">
        <v>79</v>
      </c>
      <c r="O197" s="28">
        <v>5.5989759415929008</v>
      </c>
      <c r="R197" t="s">
        <v>75</v>
      </c>
      <c r="T197">
        <v>11</v>
      </c>
    </row>
    <row r="198" spans="1:20" x14ac:dyDescent="0.25">
      <c r="A198">
        <v>1000196</v>
      </c>
      <c r="B198">
        <v>197</v>
      </c>
      <c r="C198" t="s">
        <v>4</v>
      </c>
      <c r="N198" t="s">
        <v>79</v>
      </c>
      <c r="O198" s="28">
        <v>5.8272958861083897</v>
      </c>
      <c r="R198" t="s">
        <v>78</v>
      </c>
      <c r="T198">
        <v>20</v>
      </c>
    </row>
    <row r="199" spans="1:20" x14ac:dyDescent="0.25">
      <c r="A199">
        <v>1000197</v>
      </c>
      <c r="B199">
        <v>198</v>
      </c>
      <c r="C199" t="s">
        <v>3</v>
      </c>
      <c r="N199" t="s">
        <v>79</v>
      </c>
      <c r="O199" s="28">
        <v>4.2986023977734957</v>
      </c>
      <c r="R199" t="s">
        <v>76</v>
      </c>
      <c r="T199">
        <v>10</v>
      </c>
    </row>
    <row r="200" spans="1:20" x14ac:dyDescent="0.25">
      <c r="A200">
        <v>1000198</v>
      </c>
      <c r="B200">
        <v>199</v>
      </c>
      <c r="C200" t="s">
        <v>3</v>
      </c>
      <c r="N200" t="s">
        <v>79</v>
      </c>
      <c r="O200" s="28">
        <v>5.1210978751773499</v>
      </c>
      <c r="R200" t="s">
        <v>74</v>
      </c>
      <c r="T200">
        <v>14</v>
      </c>
    </row>
    <row r="201" spans="1:20" x14ac:dyDescent="0.25">
      <c r="A201">
        <v>1000199</v>
      </c>
      <c r="B201">
        <v>200</v>
      </c>
      <c r="C201" t="s">
        <v>4</v>
      </c>
      <c r="N201" t="s">
        <v>79</v>
      </c>
      <c r="O201" s="28">
        <v>5.2011496025339392</v>
      </c>
      <c r="R201" t="s">
        <v>83</v>
      </c>
      <c r="T201">
        <v>1</v>
      </c>
    </row>
    <row r="202" spans="1:20" x14ac:dyDescent="0.25">
      <c r="A202">
        <v>1000200</v>
      </c>
      <c r="B202">
        <v>201</v>
      </c>
      <c r="C202" t="s">
        <v>4</v>
      </c>
      <c r="N202" t="s">
        <v>81</v>
      </c>
      <c r="O202" s="28">
        <v>4.4005700168555881</v>
      </c>
      <c r="R202" t="s">
        <v>76</v>
      </c>
      <c r="T202">
        <v>5</v>
      </c>
    </row>
    <row r="203" spans="1:20" x14ac:dyDescent="0.25">
      <c r="A203">
        <v>1000201</v>
      </c>
      <c r="B203">
        <v>202</v>
      </c>
      <c r="C203" t="s">
        <v>3</v>
      </c>
      <c r="N203" t="s">
        <v>79</v>
      </c>
      <c r="O203" s="28">
        <v>5.5126461677241192</v>
      </c>
      <c r="R203" t="s">
        <v>74</v>
      </c>
      <c r="T203">
        <v>19</v>
      </c>
    </row>
    <row r="204" spans="1:20" x14ac:dyDescent="0.25">
      <c r="A204">
        <v>1000202</v>
      </c>
      <c r="B204">
        <v>203</v>
      </c>
      <c r="C204" t="s">
        <v>3</v>
      </c>
      <c r="N204" t="s">
        <v>81</v>
      </c>
      <c r="O204" s="28">
        <v>4.5011679681652232</v>
      </c>
      <c r="R204" t="s">
        <v>76</v>
      </c>
      <c r="T204">
        <v>10</v>
      </c>
    </row>
    <row r="205" spans="1:20" x14ac:dyDescent="0.25">
      <c r="A205">
        <v>1000203</v>
      </c>
      <c r="B205">
        <v>204</v>
      </c>
      <c r="C205" t="s">
        <v>4</v>
      </c>
      <c r="N205" t="s">
        <v>79</v>
      </c>
      <c r="O205" s="28">
        <v>5.9798021316555632</v>
      </c>
      <c r="R205" t="s">
        <v>74</v>
      </c>
      <c r="T205">
        <v>12</v>
      </c>
    </row>
    <row r="206" spans="1:20" x14ac:dyDescent="0.25">
      <c r="A206">
        <v>1000204</v>
      </c>
      <c r="B206">
        <v>205</v>
      </c>
      <c r="C206" t="s">
        <v>3</v>
      </c>
      <c r="N206" t="s">
        <v>82</v>
      </c>
      <c r="O206" s="28">
        <v>4.4766180721881588</v>
      </c>
      <c r="R206" t="s">
        <v>74</v>
      </c>
      <c r="T206">
        <v>19</v>
      </c>
    </row>
    <row r="207" spans="1:20" x14ac:dyDescent="0.25">
      <c r="A207">
        <v>1000205</v>
      </c>
      <c r="B207">
        <v>206</v>
      </c>
      <c r="C207" t="s">
        <v>3</v>
      </c>
      <c r="N207" t="s">
        <v>79</v>
      </c>
      <c r="O207" s="28">
        <v>6.480675837374406</v>
      </c>
      <c r="R207" t="s">
        <v>72</v>
      </c>
      <c r="T207">
        <v>20</v>
      </c>
    </row>
    <row r="208" spans="1:20" x14ac:dyDescent="0.25">
      <c r="A208">
        <v>1000206</v>
      </c>
      <c r="B208">
        <v>207</v>
      </c>
      <c r="C208" t="s">
        <v>3</v>
      </c>
      <c r="N208" t="s">
        <v>79</v>
      </c>
      <c r="O208" s="28">
        <v>5.4196212007078399</v>
      </c>
      <c r="R208" t="s">
        <v>77</v>
      </c>
      <c r="T208">
        <v>20</v>
      </c>
    </row>
    <row r="209" spans="1:20" x14ac:dyDescent="0.25">
      <c r="A209">
        <v>1000207</v>
      </c>
      <c r="B209">
        <v>208</v>
      </c>
      <c r="C209" t="s">
        <v>3</v>
      </c>
      <c r="N209" t="s">
        <v>79</v>
      </c>
      <c r="O209" s="28">
        <v>3.9123310086590628</v>
      </c>
      <c r="R209" t="s">
        <v>74</v>
      </c>
      <c r="T209">
        <v>6</v>
      </c>
    </row>
    <row r="210" spans="1:20" x14ac:dyDescent="0.25">
      <c r="A210">
        <v>1000208</v>
      </c>
      <c r="B210">
        <v>209</v>
      </c>
      <c r="C210" t="s">
        <v>3</v>
      </c>
      <c r="N210" t="s">
        <v>82</v>
      </c>
      <c r="O210" s="28">
        <v>6.8612554092088267</v>
      </c>
      <c r="R210" t="s">
        <v>75</v>
      </c>
      <c r="T210">
        <v>16</v>
      </c>
    </row>
    <row r="211" spans="1:20" x14ac:dyDescent="0.25">
      <c r="A211">
        <v>1000209</v>
      </c>
      <c r="B211">
        <v>210</v>
      </c>
      <c r="C211" t="s">
        <v>3</v>
      </c>
      <c r="N211" t="s">
        <v>79</v>
      </c>
      <c r="O211" s="28">
        <v>5.0779995063783279</v>
      </c>
      <c r="R211" t="s">
        <v>72</v>
      </c>
      <c r="T211">
        <v>12</v>
      </c>
    </row>
    <row r="212" spans="1:20" x14ac:dyDescent="0.25">
      <c r="A212">
        <v>1000210</v>
      </c>
      <c r="B212">
        <v>211</v>
      </c>
      <c r="C212" t="s">
        <v>3</v>
      </c>
      <c r="N212" t="s">
        <v>79</v>
      </c>
      <c r="O212" s="28">
        <v>5.4382966387582297</v>
      </c>
      <c r="R212" t="s">
        <v>77</v>
      </c>
      <c r="T212">
        <v>19</v>
      </c>
    </row>
    <row r="213" spans="1:20" x14ac:dyDescent="0.25">
      <c r="A213">
        <v>1000211</v>
      </c>
      <c r="B213">
        <v>212</v>
      </c>
      <c r="C213" t="s">
        <v>4</v>
      </c>
      <c r="N213" t="s">
        <v>81</v>
      </c>
      <c r="O213" s="28">
        <v>4.9625472439172311</v>
      </c>
      <c r="R213" t="s">
        <v>74</v>
      </c>
      <c r="T213">
        <v>11</v>
      </c>
    </row>
    <row r="214" spans="1:20" x14ac:dyDescent="0.25">
      <c r="A214">
        <v>1000212</v>
      </c>
      <c r="B214">
        <v>213</v>
      </c>
      <c r="C214" t="s">
        <v>3</v>
      </c>
      <c r="N214" t="s">
        <v>79</v>
      </c>
      <c r="O214" s="28">
        <v>6.5698686042764578</v>
      </c>
      <c r="R214" t="s">
        <v>75</v>
      </c>
      <c r="T214">
        <v>10</v>
      </c>
    </row>
    <row r="215" spans="1:20" x14ac:dyDescent="0.25">
      <c r="A215">
        <v>1000213</v>
      </c>
      <c r="B215">
        <v>214</v>
      </c>
      <c r="C215" t="s">
        <v>3</v>
      </c>
      <c r="N215" t="s">
        <v>81</v>
      </c>
      <c r="O215" s="28">
        <v>5.0398908890644467</v>
      </c>
      <c r="R215" t="s">
        <v>75</v>
      </c>
      <c r="T215">
        <v>2</v>
      </c>
    </row>
    <row r="216" spans="1:20" x14ac:dyDescent="0.25">
      <c r="A216">
        <v>1000214</v>
      </c>
      <c r="B216">
        <v>215</v>
      </c>
      <c r="C216" t="s">
        <v>3</v>
      </c>
      <c r="N216" t="s">
        <v>79</v>
      </c>
      <c r="O216" s="28">
        <v>3.3485078970929791</v>
      </c>
      <c r="R216" t="s">
        <v>77</v>
      </c>
      <c r="T216">
        <v>12</v>
      </c>
    </row>
    <row r="217" spans="1:20" x14ac:dyDescent="0.25">
      <c r="A217">
        <v>1000215</v>
      </c>
      <c r="B217">
        <v>216</v>
      </c>
      <c r="C217" t="s">
        <v>3</v>
      </c>
      <c r="N217" t="s">
        <v>79</v>
      </c>
      <c r="O217" s="28">
        <v>5.8778838152657293</v>
      </c>
      <c r="R217" t="s">
        <v>75</v>
      </c>
      <c r="T217">
        <v>16</v>
      </c>
    </row>
    <row r="218" spans="1:20" x14ac:dyDescent="0.25">
      <c r="A218">
        <v>1000216</v>
      </c>
      <c r="B218">
        <v>217</v>
      </c>
      <c r="C218" t="s">
        <v>3</v>
      </c>
      <c r="N218" t="s">
        <v>79</v>
      </c>
      <c r="O218" s="28">
        <v>5.9048922072171424</v>
      </c>
      <c r="R218" t="s">
        <v>84</v>
      </c>
      <c r="T218">
        <v>15</v>
      </c>
    </row>
    <row r="219" spans="1:20" x14ac:dyDescent="0.25">
      <c r="A219">
        <v>1000217</v>
      </c>
      <c r="B219">
        <v>218</v>
      </c>
      <c r="C219" t="s">
        <v>3</v>
      </c>
      <c r="N219" t="s">
        <v>82</v>
      </c>
      <c r="O219" s="28">
        <v>6.4777103042424145</v>
      </c>
      <c r="R219" t="s">
        <v>83</v>
      </c>
      <c r="T219">
        <v>15</v>
      </c>
    </row>
    <row r="220" spans="1:20" x14ac:dyDescent="0.25">
      <c r="A220">
        <v>1000218</v>
      </c>
      <c r="B220">
        <v>219</v>
      </c>
      <c r="C220" t="s">
        <v>4</v>
      </c>
      <c r="N220" t="s">
        <v>79</v>
      </c>
      <c r="O220" s="28">
        <v>6.2595720025155783</v>
      </c>
      <c r="R220" t="s">
        <v>83</v>
      </c>
      <c r="T220">
        <v>8</v>
      </c>
    </row>
    <row r="221" spans="1:20" x14ac:dyDescent="0.25">
      <c r="A221">
        <v>1000219</v>
      </c>
      <c r="B221">
        <v>220</v>
      </c>
      <c r="C221" t="s">
        <v>3</v>
      </c>
      <c r="N221" t="s">
        <v>82</v>
      </c>
      <c r="O221" s="28">
        <v>4.8692610349324381</v>
      </c>
      <c r="R221" t="s">
        <v>77</v>
      </c>
      <c r="T221">
        <v>12</v>
      </c>
    </row>
    <row r="222" spans="1:20" x14ac:dyDescent="0.25">
      <c r="A222">
        <v>1000220</v>
      </c>
      <c r="B222">
        <v>221</v>
      </c>
      <c r="C222" t="s">
        <v>4</v>
      </c>
      <c r="N222" t="s">
        <v>79</v>
      </c>
      <c r="O222" s="28">
        <v>4.0116367928750218</v>
      </c>
      <c r="R222" t="s">
        <v>74</v>
      </c>
      <c r="T222">
        <v>7</v>
      </c>
    </row>
    <row r="223" spans="1:20" x14ac:dyDescent="0.25">
      <c r="A223">
        <v>1000221</v>
      </c>
      <c r="B223">
        <v>222</v>
      </c>
      <c r="C223" t="s">
        <v>3</v>
      </c>
      <c r="N223" t="s">
        <v>79</v>
      </c>
      <c r="O223" s="28">
        <v>3.2695803464844473</v>
      </c>
      <c r="R223" t="s">
        <v>75</v>
      </c>
      <c r="T223">
        <v>12</v>
      </c>
    </row>
    <row r="224" spans="1:20" x14ac:dyDescent="0.25">
      <c r="A224">
        <v>1000222</v>
      </c>
      <c r="B224">
        <v>223</v>
      </c>
      <c r="C224" t="s">
        <v>3</v>
      </c>
      <c r="N224" t="s">
        <v>80</v>
      </c>
      <c r="O224" s="28">
        <v>5.3616073813773539</v>
      </c>
      <c r="R224" t="s">
        <v>75</v>
      </c>
      <c r="T224">
        <v>1</v>
      </c>
    </row>
    <row r="225" spans="1:20" x14ac:dyDescent="0.25">
      <c r="A225">
        <v>1000223</v>
      </c>
      <c r="B225">
        <v>224</v>
      </c>
      <c r="C225" t="s">
        <v>3</v>
      </c>
      <c r="N225" t="s">
        <v>82</v>
      </c>
      <c r="O225" s="28">
        <v>3.8467459721941699</v>
      </c>
      <c r="R225" t="s">
        <v>77</v>
      </c>
      <c r="T225">
        <v>7</v>
      </c>
    </row>
    <row r="226" spans="1:20" x14ac:dyDescent="0.25">
      <c r="A226">
        <v>1000224</v>
      </c>
      <c r="B226">
        <v>225</v>
      </c>
      <c r="C226" t="s">
        <v>4</v>
      </c>
      <c r="N226" t="s">
        <v>80</v>
      </c>
      <c r="O226" s="28">
        <v>3.9390894699390016</v>
      </c>
      <c r="R226" t="s">
        <v>72</v>
      </c>
      <c r="T226">
        <v>14</v>
      </c>
    </row>
    <row r="227" spans="1:20" x14ac:dyDescent="0.25">
      <c r="A227">
        <v>1000225</v>
      </c>
      <c r="B227">
        <v>226</v>
      </c>
      <c r="C227" t="s">
        <v>3</v>
      </c>
      <c r="N227" t="s">
        <v>81</v>
      </c>
      <c r="O227" s="28">
        <v>5.1907211530729693</v>
      </c>
      <c r="R227" t="s">
        <v>76</v>
      </c>
      <c r="T227">
        <v>4</v>
      </c>
    </row>
    <row r="228" spans="1:20" x14ac:dyDescent="0.25">
      <c r="A228">
        <v>1000226</v>
      </c>
      <c r="B228">
        <v>227</v>
      </c>
      <c r="C228" t="s">
        <v>3</v>
      </c>
      <c r="N228" t="s">
        <v>82</v>
      </c>
      <c r="O228" s="28">
        <v>5.7470688846578009</v>
      </c>
      <c r="R228" t="s">
        <v>74</v>
      </c>
      <c r="T228">
        <v>18</v>
      </c>
    </row>
    <row r="229" spans="1:20" x14ac:dyDescent="0.25">
      <c r="A229">
        <v>1000227</v>
      </c>
      <c r="B229">
        <v>228</v>
      </c>
      <c r="C229" t="s">
        <v>3</v>
      </c>
      <c r="N229" t="s">
        <v>81</v>
      </c>
      <c r="O229" s="28">
        <v>6.185084949998128</v>
      </c>
      <c r="R229" t="s">
        <v>74</v>
      </c>
      <c r="T229">
        <v>19</v>
      </c>
    </row>
    <row r="230" spans="1:20" x14ac:dyDescent="0.25">
      <c r="A230">
        <v>1000228</v>
      </c>
      <c r="B230">
        <v>229</v>
      </c>
      <c r="C230" t="s">
        <v>3</v>
      </c>
      <c r="N230" t="s">
        <v>81</v>
      </c>
      <c r="O230" s="28">
        <v>5.5393180165856375</v>
      </c>
      <c r="R230" t="s">
        <v>74</v>
      </c>
      <c r="T230">
        <v>12</v>
      </c>
    </row>
    <row r="231" spans="1:20" x14ac:dyDescent="0.25">
      <c r="A231">
        <v>1000229</v>
      </c>
      <c r="B231">
        <v>230</v>
      </c>
      <c r="C231" t="s">
        <v>3</v>
      </c>
      <c r="N231" t="s">
        <v>79</v>
      </c>
      <c r="O231" s="28">
        <v>6.123864151955777</v>
      </c>
      <c r="R231" t="s">
        <v>84</v>
      </c>
      <c r="T231">
        <v>15</v>
      </c>
    </row>
    <row r="232" spans="1:20" x14ac:dyDescent="0.25">
      <c r="A232">
        <v>1000230</v>
      </c>
      <c r="B232">
        <v>231</v>
      </c>
      <c r="C232" t="s">
        <v>3</v>
      </c>
      <c r="N232" t="s">
        <v>79</v>
      </c>
      <c r="O232" s="28">
        <v>5.0587718781837081</v>
      </c>
      <c r="R232" t="s">
        <v>78</v>
      </c>
      <c r="T232">
        <v>17</v>
      </c>
    </row>
    <row r="233" spans="1:20" x14ac:dyDescent="0.25">
      <c r="A233">
        <v>1000231</v>
      </c>
      <c r="B233">
        <v>232</v>
      </c>
      <c r="C233" t="s">
        <v>3</v>
      </c>
      <c r="N233" t="s">
        <v>82</v>
      </c>
      <c r="O233" s="28">
        <v>4.2052730481324483</v>
      </c>
      <c r="R233" t="s">
        <v>76</v>
      </c>
      <c r="T233">
        <v>16</v>
      </c>
    </row>
    <row r="234" spans="1:20" x14ac:dyDescent="0.25">
      <c r="A234">
        <v>1000232</v>
      </c>
      <c r="B234">
        <v>233</v>
      </c>
      <c r="C234" t="s">
        <v>3</v>
      </c>
      <c r="N234" t="s">
        <v>79</v>
      </c>
      <c r="O234" s="28">
        <v>5.26681792755394</v>
      </c>
      <c r="R234" t="s">
        <v>76</v>
      </c>
      <c r="T234">
        <v>14</v>
      </c>
    </row>
    <row r="235" spans="1:20" x14ac:dyDescent="0.25">
      <c r="A235">
        <v>1000233</v>
      </c>
      <c r="B235">
        <v>234</v>
      </c>
      <c r="C235" t="s">
        <v>3</v>
      </c>
      <c r="N235" t="s">
        <v>82</v>
      </c>
      <c r="O235" s="28">
        <v>3.7040442488945944</v>
      </c>
      <c r="R235" t="s">
        <v>76</v>
      </c>
      <c r="T235">
        <v>1</v>
      </c>
    </row>
    <row r="236" spans="1:20" x14ac:dyDescent="0.25">
      <c r="A236">
        <v>1000234</v>
      </c>
      <c r="B236">
        <v>235</v>
      </c>
      <c r="C236" t="s">
        <v>3</v>
      </c>
      <c r="N236" t="s">
        <v>82</v>
      </c>
      <c r="O236" s="28">
        <v>5.7995145741447489</v>
      </c>
      <c r="R236" t="s">
        <v>72</v>
      </c>
      <c r="T236">
        <v>13</v>
      </c>
    </row>
    <row r="237" spans="1:20" x14ac:dyDescent="0.25">
      <c r="A237">
        <v>1000235</v>
      </c>
      <c r="B237">
        <v>236</v>
      </c>
      <c r="C237" t="s">
        <v>3</v>
      </c>
      <c r="N237" t="s">
        <v>79</v>
      </c>
      <c r="O237" s="28">
        <v>3.2834662616652919</v>
      </c>
      <c r="R237" t="s">
        <v>83</v>
      </c>
      <c r="T237">
        <v>8</v>
      </c>
    </row>
    <row r="238" spans="1:20" x14ac:dyDescent="0.25">
      <c r="A238">
        <v>1000236</v>
      </c>
      <c r="B238">
        <v>237</v>
      </c>
      <c r="C238" t="s">
        <v>3</v>
      </c>
      <c r="N238" t="s">
        <v>79</v>
      </c>
      <c r="O238" s="28">
        <v>5.7424258369047632</v>
      </c>
      <c r="R238" t="s">
        <v>76</v>
      </c>
      <c r="T238">
        <v>18</v>
      </c>
    </row>
    <row r="239" spans="1:20" x14ac:dyDescent="0.25">
      <c r="A239">
        <v>1000237</v>
      </c>
      <c r="B239">
        <v>238</v>
      </c>
      <c r="C239" t="s">
        <v>3</v>
      </c>
      <c r="N239" t="s">
        <v>79</v>
      </c>
      <c r="O239" s="28">
        <v>4.5495998081283036</v>
      </c>
      <c r="R239" t="s">
        <v>74</v>
      </c>
      <c r="T239">
        <v>16</v>
      </c>
    </row>
    <row r="240" spans="1:20" x14ac:dyDescent="0.25">
      <c r="A240">
        <v>1000238</v>
      </c>
      <c r="B240">
        <v>239</v>
      </c>
      <c r="C240" t="s">
        <v>3</v>
      </c>
      <c r="N240" t="s">
        <v>79</v>
      </c>
      <c r="O240" s="28">
        <v>3.6704549683869443</v>
      </c>
      <c r="R240" t="s">
        <v>74</v>
      </c>
      <c r="T240">
        <v>8</v>
      </c>
    </row>
    <row r="241" spans="1:20" x14ac:dyDescent="0.25">
      <c r="A241">
        <v>1000239</v>
      </c>
      <c r="B241">
        <v>240</v>
      </c>
      <c r="C241" t="s">
        <v>3</v>
      </c>
      <c r="N241" t="s">
        <v>81</v>
      </c>
      <c r="O241" s="28">
        <v>3.9708132780233045</v>
      </c>
      <c r="R241" t="s">
        <v>75</v>
      </c>
      <c r="T241">
        <v>13</v>
      </c>
    </row>
    <row r="242" spans="1:20" x14ac:dyDescent="0.25">
      <c r="A242">
        <v>1000240</v>
      </c>
      <c r="B242">
        <v>241</v>
      </c>
      <c r="C242" t="s">
        <v>3</v>
      </c>
      <c r="N242" t="s">
        <v>80</v>
      </c>
      <c r="O242" s="28">
        <v>6.18464198617459</v>
      </c>
      <c r="R242" t="s">
        <v>75</v>
      </c>
      <c r="T242">
        <v>7</v>
      </c>
    </row>
    <row r="243" spans="1:20" x14ac:dyDescent="0.25">
      <c r="A243">
        <v>1000241</v>
      </c>
      <c r="B243">
        <v>242</v>
      </c>
      <c r="C243" t="s">
        <v>3</v>
      </c>
      <c r="N243" t="s">
        <v>81</v>
      </c>
      <c r="O243" s="28">
        <v>4.3813406646056752</v>
      </c>
      <c r="R243" t="s">
        <v>74</v>
      </c>
      <c r="T243">
        <v>9</v>
      </c>
    </row>
    <row r="244" spans="1:20" x14ac:dyDescent="0.25">
      <c r="A244">
        <v>1000242</v>
      </c>
      <c r="B244">
        <v>243</v>
      </c>
      <c r="C244" t="s">
        <v>3</v>
      </c>
      <c r="N244" t="s">
        <v>81</v>
      </c>
      <c r="O244" s="28">
        <v>5.7005000045414427</v>
      </c>
      <c r="R244" t="s">
        <v>78</v>
      </c>
      <c r="T244">
        <v>15</v>
      </c>
    </row>
    <row r="245" spans="1:20" x14ac:dyDescent="0.25">
      <c r="A245">
        <v>1000243</v>
      </c>
      <c r="B245">
        <v>244</v>
      </c>
      <c r="C245" t="s">
        <v>3</v>
      </c>
      <c r="N245" t="s">
        <v>79</v>
      </c>
      <c r="O245" s="28">
        <v>4.0792193958946976</v>
      </c>
      <c r="R245" t="s">
        <v>73</v>
      </c>
      <c r="T245">
        <v>9</v>
      </c>
    </row>
    <row r="246" spans="1:20" x14ac:dyDescent="0.25">
      <c r="A246">
        <v>1000244</v>
      </c>
      <c r="B246">
        <v>245</v>
      </c>
      <c r="C246" t="s">
        <v>3</v>
      </c>
      <c r="N246" t="s">
        <v>79</v>
      </c>
      <c r="O246" s="28">
        <v>4.4756798312753929</v>
      </c>
      <c r="R246" t="s">
        <v>75</v>
      </c>
      <c r="T246">
        <v>15</v>
      </c>
    </row>
    <row r="247" spans="1:20" x14ac:dyDescent="0.25">
      <c r="A247">
        <v>1000245</v>
      </c>
      <c r="B247">
        <v>246</v>
      </c>
      <c r="C247" t="s">
        <v>3</v>
      </c>
      <c r="N247" t="s">
        <v>82</v>
      </c>
      <c r="O247" s="28">
        <v>5.2106291501969153</v>
      </c>
      <c r="R247" t="s">
        <v>74</v>
      </c>
      <c r="T247">
        <v>20</v>
      </c>
    </row>
    <row r="248" spans="1:20" x14ac:dyDescent="0.25">
      <c r="A248">
        <v>1000246</v>
      </c>
      <c r="B248">
        <v>247</v>
      </c>
      <c r="C248" t="s">
        <v>3</v>
      </c>
      <c r="N248" t="s">
        <v>82</v>
      </c>
      <c r="O248" s="28">
        <v>6.2734064220660004</v>
      </c>
      <c r="R248" t="s">
        <v>72</v>
      </c>
      <c r="T248">
        <v>5</v>
      </c>
    </row>
    <row r="249" spans="1:20" x14ac:dyDescent="0.25">
      <c r="A249">
        <v>1000247</v>
      </c>
      <c r="B249">
        <v>248</v>
      </c>
      <c r="C249" t="s">
        <v>3</v>
      </c>
      <c r="N249" t="s">
        <v>79</v>
      </c>
      <c r="O249" s="28">
        <v>6.2585805471737146</v>
      </c>
      <c r="R249" t="s">
        <v>77</v>
      </c>
      <c r="T249">
        <v>2</v>
      </c>
    </row>
    <row r="250" spans="1:20" x14ac:dyDescent="0.25">
      <c r="A250">
        <v>1000248</v>
      </c>
      <c r="B250">
        <v>249</v>
      </c>
      <c r="C250" t="s">
        <v>3</v>
      </c>
      <c r="N250" t="s">
        <v>79</v>
      </c>
      <c r="O250" s="28">
        <v>4.7868734853890826</v>
      </c>
      <c r="R250" t="s">
        <v>74</v>
      </c>
      <c r="T250">
        <v>13</v>
      </c>
    </row>
    <row r="251" spans="1:20" x14ac:dyDescent="0.25">
      <c r="A251">
        <v>1000249</v>
      </c>
      <c r="B251">
        <v>250</v>
      </c>
      <c r="C251" t="s">
        <v>3</v>
      </c>
      <c r="N251" t="s">
        <v>81</v>
      </c>
      <c r="O251" s="28">
        <v>4.8141506053262564</v>
      </c>
      <c r="R251" t="s">
        <v>75</v>
      </c>
      <c r="T251">
        <v>3</v>
      </c>
    </row>
    <row r="252" spans="1:20" x14ac:dyDescent="0.25">
      <c r="A252">
        <v>1000250</v>
      </c>
      <c r="B252">
        <v>251</v>
      </c>
      <c r="C252" t="s">
        <v>4</v>
      </c>
      <c r="N252" t="s">
        <v>82</v>
      </c>
      <c r="O252" s="28">
        <v>6.2288617390214469</v>
      </c>
      <c r="R252" t="s">
        <v>77</v>
      </c>
      <c r="T252">
        <v>2</v>
      </c>
    </row>
    <row r="253" spans="1:20" x14ac:dyDescent="0.25">
      <c r="A253">
        <v>1000251</v>
      </c>
      <c r="B253">
        <v>252</v>
      </c>
      <c r="C253" t="s">
        <v>4</v>
      </c>
      <c r="N253" t="s">
        <v>81</v>
      </c>
      <c r="O253" s="28">
        <v>6.1149079059301332</v>
      </c>
      <c r="R253" t="s">
        <v>76</v>
      </c>
      <c r="T253">
        <v>3</v>
      </c>
    </row>
    <row r="254" spans="1:20" x14ac:dyDescent="0.25">
      <c r="A254">
        <v>1000252</v>
      </c>
      <c r="B254">
        <v>253</v>
      </c>
      <c r="C254" t="s">
        <v>4</v>
      </c>
      <c r="N254" t="s">
        <v>82</v>
      </c>
      <c r="O254" s="28">
        <v>4.678175903580267</v>
      </c>
      <c r="R254" t="s">
        <v>75</v>
      </c>
      <c r="T254">
        <v>15</v>
      </c>
    </row>
    <row r="255" spans="1:20" x14ac:dyDescent="0.25">
      <c r="A255">
        <v>1000253</v>
      </c>
      <c r="B255">
        <v>254</v>
      </c>
      <c r="C255" t="s">
        <v>3</v>
      </c>
      <c r="N255" t="s">
        <v>79</v>
      </c>
      <c r="O255" s="28">
        <v>4.1705427936113253</v>
      </c>
      <c r="R255" t="s">
        <v>77</v>
      </c>
      <c r="T255">
        <v>1</v>
      </c>
    </row>
    <row r="256" spans="1:20" x14ac:dyDescent="0.25">
      <c r="A256">
        <v>1000254</v>
      </c>
      <c r="B256">
        <v>255</v>
      </c>
      <c r="C256" t="s">
        <v>4</v>
      </c>
      <c r="N256" t="s">
        <v>79</v>
      </c>
      <c r="O256" s="28">
        <v>3.8849244006005694</v>
      </c>
      <c r="R256" t="s">
        <v>77</v>
      </c>
      <c r="T256">
        <v>15</v>
      </c>
    </row>
    <row r="257" spans="1:20" x14ac:dyDescent="0.25">
      <c r="A257">
        <v>1000255</v>
      </c>
      <c r="B257">
        <v>256</v>
      </c>
      <c r="C257" t="s">
        <v>3</v>
      </c>
      <c r="N257" t="s">
        <v>79</v>
      </c>
      <c r="O257" s="28">
        <v>4.2899273813795471</v>
      </c>
      <c r="R257" t="s">
        <v>74</v>
      </c>
      <c r="T257">
        <v>17</v>
      </c>
    </row>
    <row r="258" spans="1:20" x14ac:dyDescent="0.25">
      <c r="A258">
        <v>1000256</v>
      </c>
      <c r="B258">
        <v>257</v>
      </c>
      <c r="C258" t="s">
        <v>3</v>
      </c>
      <c r="N258" t="s">
        <v>81</v>
      </c>
      <c r="O258" s="28">
        <v>6.4704806989269041</v>
      </c>
      <c r="R258" t="s">
        <v>78</v>
      </c>
      <c r="T258">
        <v>7</v>
      </c>
    </row>
    <row r="259" spans="1:20" x14ac:dyDescent="0.25">
      <c r="A259">
        <v>1000257</v>
      </c>
      <c r="B259">
        <v>258</v>
      </c>
      <c r="C259" t="s">
        <v>3</v>
      </c>
      <c r="N259" t="s">
        <v>79</v>
      </c>
      <c r="O259" s="28">
        <v>5.2369887006281521</v>
      </c>
      <c r="R259" t="s">
        <v>74</v>
      </c>
      <c r="T259">
        <v>5</v>
      </c>
    </row>
    <row r="260" spans="1:20" x14ac:dyDescent="0.25">
      <c r="A260">
        <v>1000258</v>
      </c>
      <c r="B260">
        <v>259</v>
      </c>
      <c r="C260" t="s">
        <v>4</v>
      </c>
      <c r="N260" t="s">
        <v>79</v>
      </c>
      <c r="O260" s="28">
        <v>5.3239666752724988</v>
      </c>
      <c r="R260" t="s">
        <v>74</v>
      </c>
      <c r="T260">
        <v>1</v>
      </c>
    </row>
    <row r="261" spans="1:20" x14ac:dyDescent="0.25">
      <c r="A261">
        <v>1000259</v>
      </c>
      <c r="B261">
        <v>260</v>
      </c>
      <c r="C261" t="s">
        <v>3</v>
      </c>
      <c r="N261" t="s">
        <v>81</v>
      </c>
      <c r="O261" s="28">
        <v>5.8488032900038434</v>
      </c>
      <c r="R261" t="s">
        <v>72</v>
      </c>
      <c r="T261">
        <v>14</v>
      </c>
    </row>
    <row r="262" spans="1:20" x14ac:dyDescent="0.25">
      <c r="A262">
        <v>1000260</v>
      </c>
      <c r="B262">
        <v>261</v>
      </c>
      <c r="C262" t="s">
        <v>3</v>
      </c>
      <c r="N262" t="s">
        <v>81</v>
      </c>
      <c r="O262" s="28">
        <v>6.1623452008656487</v>
      </c>
      <c r="R262" t="s">
        <v>74</v>
      </c>
      <c r="T262">
        <v>16</v>
      </c>
    </row>
    <row r="263" spans="1:20" x14ac:dyDescent="0.25">
      <c r="A263">
        <v>1000261</v>
      </c>
      <c r="B263">
        <v>262</v>
      </c>
      <c r="C263" t="s">
        <v>3</v>
      </c>
      <c r="N263" t="s">
        <v>79</v>
      </c>
      <c r="O263" s="28">
        <v>5.3601336887569211</v>
      </c>
      <c r="R263" t="s">
        <v>75</v>
      </c>
      <c r="T263">
        <v>3</v>
      </c>
    </row>
    <row r="264" spans="1:20" x14ac:dyDescent="0.25">
      <c r="A264">
        <v>1000262</v>
      </c>
      <c r="B264">
        <v>263</v>
      </c>
      <c r="C264" t="s">
        <v>3</v>
      </c>
      <c r="N264" t="s">
        <v>81</v>
      </c>
      <c r="O264" s="28">
        <v>3.6153449532095796</v>
      </c>
      <c r="R264" t="s">
        <v>74</v>
      </c>
      <c r="T264">
        <v>6</v>
      </c>
    </row>
    <row r="265" spans="1:20" x14ac:dyDescent="0.25">
      <c r="A265">
        <v>1000263</v>
      </c>
      <c r="B265">
        <v>264</v>
      </c>
      <c r="C265" t="s">
        <v>3</v>
      </c>
      <c r="N265" t="s">
        <v>81</v>
      </c>
      <c r="O265" s="28">
        <v>5.1955719199768264</v>
      </c>
      <c r="R265" t="s">
        <v>84</v>
      </c>
      <c r="T265">
        <v>4</v>
      </c>
    </row>
    <row r="266" spans="1:20" x14ac:dyDescent="0.25">
      <c r="A266">
        <v>1000264</v>
      </c>
      <c r="B266">
        <v>265</v>
      </c>
      <c r="C266" t="s">
        <v>4</v>
      </c>
      <c r="N266" t="s">
        <v>79</v>
      </c>
      <c r="O266" s="28">
        <v>3.9172067438295386</v>
      </c>
      <c r="R266" t="s">
        <v>74</v>
      </c>
      <c r="T266">
        <v>18</v>
      </c>
    </row>
    <row r="267" spans="1:20" x14ac:dyDescent="0.25">
      <c r="A267">
        <v>1000265</v>
      </c>
      <c r="B267">
        <v>266</v>
      </c>
      <c r="C267" t="s">
        <v>4</v>
      </c>
      <c r="N267" t="s">
        <v>81</v>
      </c>
      <c r="O267" s="28">
        <v>5.3965784396479899</v>
      </c>
      <c r="R267" t="s">
        <v>75</v>
      </c>
      <c r="T267">
        <v>8</v>
      </c>
    </row>
    <row r="268" spans="1:20" x14ac:dyDescent="0.25">
      <c r="A268">
        <v>1000266</v>
      </c>
      <c r="B268">
        <v>267</v>
      </c>
      <c r="C268" t="s">
        <v>3</v>
      </c>
      <c r="N268" t="s">
        <v>81</v>
      </c>
      <c r="O268" s="28">
        <v>5.8042573325192386</v>
      </c>
      <c r="R268" t="s">
        <v>76</v>
      </c>
      <c r="T268">
        <v>8</v>
      </c>
    </row>
    <row r="269" spans="1:20" x14ac:dyDescent="0.25">
      <c r="A269">
        <v>1000267</v>
      </c>
      <c r="B269">
        <v>268</v>
      </c>
      <c r="C269" t="s">
        <v>3</v>
      </c>
      <c r="N269" t="s">
        <v>79</v>
      </c>
      <c r="O269" s="28">
        <v>5.7042015098617886</v>
      </c>
      <c r="R269" t="s">
        <v>78</v>
      </c>
      <c r="T269">
        <v>17</v>
      </c>
    </row>
    <row r="270" spans="1:20" x14ac:dyDescent="0.25">
      <c r="A270">
        <v>1000268</v>
      </c>
      <c r="B270">
        <v>269</v>
      </c>
      <c r="C270" t="s">
        <v>4</v>
      </c>
      <c r="N270" t="s">
        <v>81</v>
      </c>
      <c r="O270" s="28">
        <v>3.8610626505035297</v>
      </c>
      <c r="R270" t="s">
        <v>74</v>
      </c>
      <c r="T270">
        <v>8</v>
      </c>
    </row>
    <row r="271" spans="1:20" x14ac:dyDescent="0.25">
      <c r="A271">
        <v>1000269</v>
      </c>
      <c r="B271">
        <v>270</v>
      </c>
      <c r="C271" t="s">
        <v>3</v>
      </c>
      <c r="N271" t="s">
        <v>81</v>
      </c>
      <c r="O271" s="28">
        <v>6.7352228885635288</v>
      </c>
      <c r="R271" t="s">
        <v>77</v>
      </c>
      <c r="T271">
        <v>12</v>
      </c>
    </row>
    <row r="272" spans="1:20" x14ac:dyDescent="0.25">
      <c r="A272">
        <v>1000270</v>
      </c>
      <c r="B272">
        <v>271</v>
      </c>
      <c r="C272" t="s">
        <v>3</v>
      </c>
      <c r="N272" t="s">
        <v>79</v>
      </c>
      <c r="O272" s="28">
        <v>6.0469230542103434</v>
      </c>
      <c r="R272" t="s">
        <v>75</v>
      </c>
      <c r="T272">
        <v>13</v>
      </c>
    </row>
    <row r="273" spans="1:20" x14ac:dyDescent="0.25">
      <c r="A273">
        <v>1000271</v>
      </c>
      <c r="B273">
        <v>272</v>
      </c>
      <c r="C273" t="s">
        <v>4</v>
      </c>
      <c r="N273" t="s">
        <v>79</v>
      </c>
      <c r="O273" s="28">
        <v>4.5442159048709492</v>
      </c>
      <c r="R273" t="s">
        <v>84</v>
      </c>
      <c r="T273">
        <v>10</v>
      </c>
    </row>
    <row r="274" spans="1:20" x14ac:dyDescent="0.25">
      <c r="A274">
        <v>1000272</v>
      </c>
      <c r="B274">
        <v>273</v>
      </c>
      <c r="C274" t="s">
        <v>3</v>
      </c>
      <c r="N274" t="s">
        <v>82</v>
      </c>
      <c r="O274" s="28">
        <v>5.8116185599484735</v>
      </c>
      <c r="R274" t="s">
        <v>75</v>
      </c>
      <c r="T274">
        <v>11</v>
      </c>
    </row>
    <row r="275" spans="1:20" x14ac:dyDescent="0.25">
      <c r="A275">
        <v>1000273</v>
      </c>
      <c r="B275">
        <v>274</v>
      </c>
      <c r="C275" t="s">
        <v>3</v>
      </c>
      <c r="N275" t="s">
        <v>81</v>
      </c>
      <c r="O275" s="28">
        <v>5.2678929987312122</v>
      </c>
      <c r="R275" t="s">
        <v>75</v>
      </c>
      <c r="T275">
        <v>20</v>
      </c>
    </row>
    <row r="276" spans="1:20" x14ac:dyDescent="0.25">
      <c r="A276">
        <v>1000274</v>
      </c>
      <c r="B276">
        <v>275</v>
      </c>
      <c r="C276" t="s">
        <v>3</v>
      </c>
      <c r="N276" t="s">
        <v>79</v>
      </c>
      <c r="O276" s="28">
        <v>5.8929367505362578</v>
      </c>
      <c r="R276" t="s">
        <v>84</v>
      </c>
      <c r="T276">
        <v>18</v>
      </c>
    </row>
    <row r="277" spans="1:20" x14ac:dyDescent="0.25">
      <c r="A277">
        <v>1000275</v>
      </c>
      <c r="B277">
        <v>276</v>
      </c>
      <c r="C277" t="s">
        <v>3</v>
      </c>
      <c r="N277" t="s">
        <v>82</v>
      </c>
      <c r="O277" s="28">
        <v>6.2338841476974274</v>
      </c>
      <c r="R277" t="s">
        <v>84</v>
      </c>
      <c r="T277">
        <v>13</v>
      </c>
    </row>
    <row r="278" spans="1:20" x14ac:dyDescent="0.25">
      <c r="A278">
        <v>1000276</v>
      </c>
      <c r="B278">
        <v>277</v>
      </c>
      <c r="C278" t="s">
        <v>3</v>
      </c>
      <c r="N278" t="s">
        <v>79</v>
      </c>
      <c r="O278" s="28">
        <v>5.6283990381158544</v>
      </c>
      <c r="R278" t="s">
        <v>72</v>
      </c>
      <c r="T278">
        <v>13</v>
      </c>
    </row>
    <row r="279" spans="1:20" x14ac:dyDescent="0.25">
      <c r="A279">
        <v>1000277</v>
      </c>
      <c r="B279">
        <v>278</v>
      </c>
      <c r="C279" t="s">
        <v>3</v>
      </c>
      <c r="N279" t="s">
        <v>79</v>
      </c>
      <c r="O279" s="28">
        <v>4.9173907387017373</v>
      </c>
      <c r="R279" t="s">
        <v>72</v>
      </c>
      <c r="T279">
        <v>3</v>
      </c>
    </row>
    <row r="280" spans="1:20" x14ac:dyDescent="0.25">
      <c r="A280">
        <v>1000278</v>
      </c>
      <c r="B280">
        <v>279</v>
      </c>
      <c r="C280" t="s">
        <v>3</v>
      </c>
      <c r="N280" t="s">
        <v>81</v>
      </c>
      <c r="O280" s="28">
        <v>6.4743739105908809</v>
      </c>
      <c r="R280" t="s">
        <v>74</v>
      </c>
      <c r="T280">
        <v>9</v>
      </c>
    </row>
    <row r="281" spans="1:20" x14ac:dyDescent="0.25">
      <c r="A281">
        <v>1000279</v>
      </c>
      <c r="B281">
        <v>280</v>
      </c>
      <c r="C281" t="s">
        <v>3</v>
      </c>
      <c r="N281" t="s">
        <v>82</v>
      </c>
      <c r="O281" s="28">
        <v>7.0028716520393992</v>
      </c>
      <c r="R281" t="s">
        <v>74</v>
      </c>
      <c r="T281">
        <v>6</v>
      </c>
    </row>
    <row r="282" spans="1:20" x14ac:dyDescent="0.25">
      <c r="A282">
        <v>1000280</v>
      </c>
      <c r="B282">
        <v>281</v>
      </c>
      <c r="C282" t="s">
        <v>3</v>
      </c>
      <c r="N282" t="s">
        <v>82</v>
      </c>
      <c r="O282" s="28">
        <v>5.9263154020918885</v>
      </c>
      <c r="R282" t="s">
        <v>75</v>
      </c>
      <c r="T282">
        <v>11</v>
      </c>
    </row>
    <row r="283" spans="1:20" x14ac:dyDescent="0.25">
      <c r="A283">
        <v>1000281</v>
      </c>
      <c r="B283">
        <v>282</v>
      </c>
      <c r="C283" t="s">
        <v>3</v>
      </c>
      <c r="N283" t="s">
        <v>82</v>
      </c>
      <c r="O283" s="28">
        <v>4.4725466804451113</v>
      </c>
      <c r="R283" t="s">
        <v>75</v>
      </c>
      <c r="T283">
        <v>5</v>
      </c>
    </row>
    <row r="284" spans="1:20" x14ac:dyDescent="0.25">
      <c r="A284">
        <v>1000282</v>
      </c>
      <c r="B284">
        <v>283</v>
      </c>
      <c r="C284" t="s">
        <v>3</v>
      </c>
      <c r="N284" t="s">
        <v>80</v>
      </c>
      <c r="O284" s="28">
        <v>6.2704951044378898</v>
      </c>
      <c r="R284" t="s">
        <v>74</v>
      </c>
      <c r="T284">
        <v>3</v>
      </c>
    </row>
    <row r="285" spans="1:20" x14ac:dyDescent="0.25">
      <c r="A285">
        <v>1000283</v>
      </c>
      <c r="B285">
        <v>284</v>
      </c>
      <c r="C285" t="s">
        <v>3</v>
      </c>
      <c r="N285" t="s">
        <v>81</v>
      </c>
      <c r="O285" s="28">
        <v>6.8698107758293689</v>
      </c>
      <c r="R285" t="s">
        <v>74</v>
      </c>
      <c r="T285">
        <v>17</v>
      </c>
    </row>
    <row r="286" spans="1:20" x14ac:dyDescent="0.25">
      <c r="A286">
        <v>1000284</v>
      </c>
      <c r="B286">
        <v>285</v>
      </c>
      <c r="C286" t="s">
        <v>3</v>
      </c>
      <c r="N286" t="s">
        <v>82</v>
      </c>
      <c r="O286" s="28">
        <v>5.8449353221589044</v>
      </c>
      <c r="R286" t="s">
        <v>74</v>
      </c>
      <c r="T286">
        <v>19</v>
      </c>
    </row>
    <row r="287" spans="1:20" x14ac:dyDescent="0.25">
      <c r="A287">
        <v>1000285</v>
      </c>
      <c r="B287">
        <v>286</v>
      </c>
      <c r="C287" t="s">
        <v>4</v>
      </c>
      <c r="N287" t="s">
        <v>79</v>
      </c>
      <c r="O287" s="28">
        <v>4.5516796654276073</v>
      </c>
      <c r="R287" t="s">
        <v>74</v>
      </c>
      <c r="T287">
        <v>2</v>
      </c>
    </row>
    <row r="288" spans="1:20" x14ac:dyDescent="0.25">
      <c r="A288">
        <v>1000286</v>
      </c>
      <c r="B288">
        <v>287</v>
      </c>
      <c r="C288" t="s">
        <v>4</v>
      </c>
      <c r="N288" t="s">
        <v>79</v>
      </c>
      <c r="O288" s="28">
        <v>5.5305573371535788</v>
      </c>
      <c r="R288" t="s">
        <v>77</v>
      </c>
      <c r="T288">
        <v>14</v>
      </c>
    </row>
    <row r="289" spans="1:20" x14ac:dyDescent="0.25">
      <c r="A289">
        <v>1000287</v>
      </c>
      <c r="B289">
        <v>288</v>
      </c>
      <c r="C289" t="s">
        <v>3</v>
      </c>
      <c r="N289" t="s">
        <v>79</v>
      </c>
      <c r="O289" s="28">
        <v>5.5913199220725609</v>
      </c>
      <c r="R289" t="s">
        <v>74</v>
      </c>
      <c r="T289">
        <v>5</v>
      </c>
    </row>
    <row r="290" spans="1:20" x14ac:dyDescent="0.25">
      <c r="A290">
        <v>1000288</v>
      </c>
      <c r="B290">
        <v>289</v>
      </c>
      <c r="C290" t="s">
        <v>3</v>
      </c>
      <c r="N290" t="s">
        <v>79</v>
      </c>
      <c r="O290" s="28">
        <v>4.8944466104732518</v>
      </c>
      <c r="R290" t="s">
        <v>74</v>
      </c>
      <c r="T290">
        <v>5</v>
      </c>
    </row>
    <row r="291" spans="1:20" x14ac:dyDescent="0.25">
      <c r="A291">
        <v>1000289</v>
      </c>
      <c r="B291">
        <v>290</v>
      </c>
      <c r="C291" t="s">
        <v>3</v>
      </c>
      <c r="N291" t="s">
        <v>80</v>
      </c>
      <c r="O291" s="28">
        <v>5.0657085199698386</v>
      </c>
      <c r="R291" t="s">
        <v>74</v>
      </c>
      <c r="T291">
        <v>10</v>
      </c>
    </row>
    <row r="292" spans="1:20" x14ac:dyDescent="0.25">
      <c r="A292">
        <v>1000290</v>
      </c>
      <c r="B292">
        <v>291</v>
      </c>
      <c r="C292" t="s">
        <v>4</v>
      </c>
      <c r="N292" t="s">
        <v>82</v>
      </c>
      <c r="O292" s="28">
        <v>5.9676140022783226</v>
      </c>
      <c r="R292" t="s">
        <v>76</v>
      </c>
      <c r="T292">
        <v>1</v>
      </c>
    </row>
    <row r="293" spans="1:20" x14ac:dyDescent="0.25">
      <c r="A293">
        <v>1000291</v>
      </c>
      <c r="B293">
        <v>292</v>
      </c>
      <c r="C293" t="s">
        <v>4</v>
      </c>
      <c r="N293" t="s">
        <v>79</v>
      </c>
      <c r="O293" s="28">
        <v>5.4925275967828773</v>
      </c>
      <c r="R293" t="s">
        <v>74</v>
      </c>
      <c r="T293">
        <v>18</v>
      </c>
    </row>
    <row r="294" spans="1:20" x14ac:dyDescent="0.25">
      <c r="A294">
        <v>1000292</v>
      </c>
      <c r="B294">
        <v>293</v>
      </c>
      <c r="C294" t="s">
        <v>3</v>
      </c>
      <c r="N294" t="s">
        <v>79</v>
      </c>
      <c r="O294" s="28">
        <v>4.3008491639133446</v>
      </c>
      <c r="R294" t="s">
        <v>72</v>
      </c>
      <c r="T294">
        <v>3</v>
      </c>
    </row>
    <row r="295" spans="1:20" x14ac:dyDescent="0.25">
      <c r="A295">
        <v>1000293</v>
      </c>
      <c r="B295">
        <v>294</v>
      </c>
      <c r="C295" t="s">
        <v>3</v>
      </c>
      <c r="N295" t="s">
        <v>82</v>
      </c>
      <c r="O295" s="28">
        <v>4.4499019420015173</v>
      </c>
      <c r="R295" t="s">
        <v>78</v>
      </c>
      <c r="T295">
        <v>16</v>
      </c>
    </row>
    <row r="296" spans="1:20" x14ac:dyDescent="0.25">
      <c r="A296">
        <v>1000294</v>
      </c>
      <c r="B296">
        <v>295</v>
      </c>
      <c r="C296" t="s">
        <v>3</v>
      </c>
      <c r="N296" t="s">
        <v>79</v>
      </c>
      <c r="O296" s="28">
        <v>5.0823655869481295</v>
      </c>
      <c r="R296" t="s">
        <v>76</v>
      </c>
      <c r="T296">
        <v>4</v>
      </c>
    </row>
    <row r="297" spans="1:20" x14ac:dyDescent="0.25">
      <c r="A297">
        <v>1000295</v>
      </c>
      <c r="B297">
        <v>296</v>
      </c>
      <c r="C297" t="s">
        <v>3</v>
      </c>
      <c r="N297" t="s">
        <v>79</v>
      </c>
      <c r="O297" s="28">
        <v>3.9569225312332525</v>
      </c>
      <c r="R297" t="s">
        <v>83</v>
      </c>
      <c r="T297">
        <v>14</v>
      </c>
    </row>
    <row r="298" spans="1:20" x14ac:dyDescent="0.25">
      <c r="A298">
        <v>1000296</v>
      </c>
      <c r="B298">
        <v>297</v>
      </c>
      <c r="C298" t="s">
        <v>3</v>
      </c>
      <c r="N298" t="s">
        <v>79</v>
      </c>
      <c r="O298" s="28">
        <v>4.3778835873897517</v>
      </c>
      <c r="R298" t="s">
        <v>74</v>
      </c>
      <c r="T298">
        <v>12</v>
      </c>
    </row>
    <row r="299" spans="1:20" x14ac:dyDescent="0.25">
      <c r="A299">
        <v>1000297</v>
      </c>
      <c r="B299">
        <v>298</v>
      </c>
      <c r="C299" t="s">
        <v>3</v>
      </c>
      <c r="N299" t="s">
        <v>80</v>
      </c>
      <c r="O299" s="28">
        <v>5.8466662364304947</v>
      </c>
      <c r="R299" t="s">
        <v>77</v>
      </c>
      <c r="T299">
        <v>15</v>
      </c>
    </row>
    <row r="300" spans="1:20" x14ac:dyDescent="0.25">
      <c r="A300">
        <v>1000298</v>
      </c>
      <c r="B300">
        <v>299</v>
      </c>
      <c r="C300" t="s">
        <v>3</v>
      </c>
      <c r="N300" t="s">
        <v>79</v>
      </c>
      <c r="O300" s="28">
        <v>4.2326236876031027</v>
      </c>
      <c r="R300" t="s">
        <v>73</v>
      </c>
      <c r="T300">
        <v>11</v>
      </c>
    </row>
    <row r="301" spans="1:20" x14ac:dyDescent="0.25">
      <c r="A301">
        <v>1000299</v>
      </c>
      <c r="B301">
        <v>300</v>
      </c>
      <c r="C301" t="s">
        <v>3</v>
      </c>
      <c r="N301" t="s">
        <v>81</v>
      </c>
      <c r="O301" s="28">
        <v>4.8055365884672518</v>
      </c>
      <c r="R301" t="s">
        <v>75</v>
      </c>
      <c r="T301">
        <v>10</v>
      </c>
    </row>
    <row r="302" spans="1:20" x14ac:dyDescent="0.25">
      <c r="A302">
        <v>1000300</v>
      </c>
      <c r="B302">
        <v>301</v>
      </c>
      <c r="C302" t="s">
        <v>3</v>
      </c>
      <c r="N302" t="s">
        <v>79</v>
      </c>
      <c r="O302" s="28">
        <v>5.9920694971559483</v>
      </c>
      <c r="R302" t="s">
        <v>74</v>
      </c>
      <c r="T302">
        <v>17</v>
      </c>
    </row>
    <row r="303" spans="1:20" x14ac:dyDescent="0.25">
      <c r="A303">
        <v>1000301</v>
      </c>
      <c r="B303">
        <v>302</v>
      </c>
      <c r="C303" t="s">
        <v>3</v>
      </c>
      <c r="N303" t="s">
        <v>79</v>
      </c>
      <c r="O303" s="28">
        <v>2.5768990275959944</v>
      </c>
      <c r="R303" t="s">
        <v>73</v>
      </c>
      <c r="T303">
        <v>4</v>
      </c>
    </row>
    <row r="304" spans="1:20" x14ac:dyDescent="0.25">
      <c r="A304">
        <v>1000302</v>
      </c>
      <c r="B304">
        <v>303</v>
      </c>
      <c r="C304" t="s">
        <v>3</v>
      </c>
      <c r="N304" t="s">
        <v>81</v>
      </c>
      <c r="O304" s="28">
        <v>3.3391518399711941</v>
      </c>
      <c r="R304" t="s">
        <v>74</v>
      </c>
      <c r="T304">
        <v>4</v>
      </c>
    </row>
    <row r="305" spans="1:20" x14ac:dyDescent="0.25">
      <c r="A305">
        <v>1000303</v>
      </c>
      <c r="B305">
        <v>304</v>
      </c>
      <c r="C305" t="s">
        <v>3</v>
      </c>
      <c r="N305" t="s">
        <v>82</v>
      </c>
      <c r="O305" s="28">
        <v>5.3821442753963362</v>
      </c>
      <c r="R305" t="s">
        <v>84</v>
      </c>
      <c r="T305">
        <v>8</v>
      </c>
    </row>
    <row r="306" spans="1:20" x14ac:dyDescent="0.25">
      <c r="A306">
        <v>1000304</v>
      </c>
      <c r="B306">
        <v>305</v>
      </c>
      <c r="C306" t="s">
        <v>3</v>
      </c>
      <c r="N306" t="s">
        <v>82</v>
      </c>
      <c r="O306" s="28">
        <v>5.7851277933181384</v>
      </c>
      <c r="R306" t="s">
        <v>74</v>
      </c>
      <c r="T306">
        <v>4</v>
      </c>
    </row>
    <row r="307" spans="1:20" x14ac:dyDescent="0.25">
      <c r="A307">
        <v>1000305</v>
      </c>
      <c r="B307">
        <v>306</v>
      </c>
      <c r="C307" t="s">
        <v>3</v>
      </c>
      <c r="N307" t="s">
        <v>79</v>
      </c>
      <c r="O307" s="28">
        <v>6.3170562917572326</v>
      </c>
      <c r="R307" t="s">
        <v>76</v>
      </c>
      <c r="T307">
        <v>2</v>
      </c>
    </row>
    <row r="308" spans="1:20" x14ac:dyDescent="0.25">
      <c r="A308">
        <v>1000306</v>
      </c>
      <c r="B308">
        <v>307</v>
      </c>
      <c r="C308" t="s">
        <v>3</v>
      </c>
      <c r="N308" t="s">
        <v>79</v>
      </c>
      <c r="O308" s="28">
        <v>4.8862119515275282</v>
      </c>
      <c r="R308" t="s">
        <v>74</v>
      </c>
      <c r="T308">
        <v>4</v>
      </c>
    </row>
    <row r="309" spans="1:20" x14ac:dyDescent="0.25">
      <c r="A309">
        <v>1000307</v>
      </c>
      <c r="B309">
        <v>308</v>
      </c>
      <c r="C309" t="s">
        <v>3</v>
      </c>
      <c r="N309" t="s">
        <v>80</v>
      </c>
      <c r="O309" s="28">
        <v>6.0109296642312806</v>
      </c>
      <c r="R309" t="s">
        <v>78</v>
      </c>
      <c r="T309">
        <v>12</v>
      </c>
    </row>
    <row r="310" spans="1:20" x14ac:dyDescent="0.25">
      <c r="A310">
        <v>1000308</v>
      </c>
      <c r="B310">
        <v>309</v>
      </c>
      <c r="C310" t="s">
        <v>3</v>
      </c>
      <c r="N310" t="s">
        <v>79</v>
      </c>
      <c r="O310" s="28">
        <v>3.8771330685957652</v>
      </c>
      <c r="R310" t="s">
        <v>74</v>
      </c>
      <c r="T310">
        <v>7</v>
      </c>
    </row>
    <row r="311" spans="1:20" x14ac:dyDescent="0.25">
      <c r="A311">
        <v>1000309</v>
      </c>
      <c r="B311">
        <v>310</v>
      </c>
      <c r="C311" t="s">
        <v>3</v>
      </c>
      <c r="N311" t="s">
        <v>80</v>
      </c>
      <c r="O311" s="28">
        <v>5.0813411101337964</v>
      </c>
      <c r="R311" t="s">
        <v>75</v>
      </c>
      <c r="T311">
        <v>18</v>
      </c>
    </row>
    <row r="312" spans="1:20" x14ac:dyDescent="0.25">
      <c r="A312">
        <v>1000310</v>
      </c>
      <c r="B312">
        <v>311</v>
      </c>
      <c r="C312" t="s">
        <v>3</v>
      </c>
      <c r="N312" t="s">
        <v>82</v>
      </c>
      <c r="O312" s="28">
        <v>5.2516631817375163</v>
      </c>
      <c r="R312" t="s">
        <v>77</v>
      </c>
      <c r="T312">
        <v>10</v>
      </c>
    </row>
    <row r="313" spans="1:20" x14ac:dyDescent="0.25">
      <c r="A313">
        <v>1000311</v>
      </c>
      <c r="B313">
        <v>312</v>
      </c>
      <c r="C313" t="s">
        <v>3</v>
      </c>
      <c r="N313" t="s">
        <v>79</v>
      </c>
      <c r="O313" s="28">
        <v>4.952533549444472</v>
      </c>
      <c r="R313" t="s">
        <v>73</v>
      </c>
      <c r="T313">
        <v>5</v>
      </c>
    </row>
    <row r="314" spans="1:20" x14ac:dyDescent="0.25">
      <c r="A314">
        <v>1000312</v>
      </c>
      <c r="B314">
        <v>313</v>
      </c>
      <c r="C314" t="s">
        <v>3</v>
      </c>
      <c r="N314" t="s">
        <v>79</v>
      </c>
      <c r="O314" s="28">
        <v>4.3859236995342368</v>
      </c>
      <c r="R314" t="s">
        <v>72</v>
      </c>
      <c r="T314">
        <v>8</v>
      </c>
    </row>
    <row r="315" spans="1:20" x14ac:dyDescent="0.25">
      <c r="A315">
        <v>1000313</v>
      </c>
      <c r="B315">
        <v>314</v>
      </c>
      <c r="C315" t="s">
        <v>3</v>
      </c>
      <c r="N315" t="s">
        <v>81</v>
      </c>
      <c r="O315" s="28">
        <v>6.2681207167222146</v>
      </c>
      <c r="R315" t="s">
        <v>72</v>
      </c>
      <c r="T315">
        <v>20</v>
      </c>
    </row>
    <row r="316" spans="1:20" x14ac:dyDescent="0.25">
      <c r="A316">
        <v>1000314</v>
      </c>
      <c r="B316">
        <v>315</v>
      </c>
      <c r="C316" t="s">
        <v>3</v>
      </c>
      <c r="N316" t="s">
        <v>80</v>
      </c>
      <c r="O316" s="28">
        <v>6.0275815231647485</v>
      </c>
      <c r="R316" t="s">
        <v>75</v>
      </c>
      <c r="T316">
        <v>11</v>
      </c>
    </row>
    <row r="317" spans="1:20" x14ac:dyDescent="0.25">
      <c r="A317">
        <v>1000315</v>
      </c>
      <c r="B317">
        <v>316</v>
      </c>
      <c r="C317" t="s">
        <v>3</v>
      </c>
      <c r="N317" t="s">
        <v>82</v>
      </c>
      <c r="O317" s="28">
        <v>4.6193760550354668</v>
      </c>
      <c r="R317" t="s">
        <v>77</v>
      </c>
      <c r="T317">
        <v>2</v>
      </c>
    </row>
    <row r="318" spans="1:20" x14ac:dyDescent="0.25">
      <c r="A318">
        <v>1000316</v>
      </c>
      <c r="B318">
        <v>317</v>
      </c>
      <c r="C318" t="s">
        <v>4</v>
      </c>
      <c r="N318" t="s">
        <v>79</v>
      </c>
      <c r="O318" s="28">
        <v>5.4261195497023174</v>
      </c>
      <c r="R318" t="s">
        <v>78</v>
      </c>
      <c r="T318">
        <v>10</v>
      </c>
    </row>
    <row r="319" spans="1:20" x14ac:dyDescent="0.25">
      <c r="A319">
        <v>1000317</v>
      </c>
      <c r="B319">
        <v>318</v>
      </c>
      <c r="C319" t="s">
        <v>3</v>
      </c>
      <c r="N319" t="s">
        <v>81</v>
      </c>
      <c r="O319" s="28">
        <v>4.1087327689575579</v>
      </c>
      <c r="R319" t="s">
        <v>77</v>
      </c>
      <c r="T319">
        <v>19</v>
      </c>
    </row>
    <row r="320" spans="1:20" x14ac:dyDescent="0.25">
      <c r="A320">
        <v>1000318</v>
      </c>
      <c r="B320">
        <v>319</v>
      </c>
      <c r="C320" t="s">
        <v>3</v>
      </c>
      <c r="N320" t="s">
        <v>82</v>
      </c>
      <c r="O320" s="28">
        <v>6.7424979037809543</v>
      </c>
      <c r="R320" t="s">
        <v>75</v>
      </c>
      <c r="T320">
        <v>4</v>
      </c>
    </row>
    <row r="321" spans="1:20" x14ac:dyDescent="0.25">
      <c r="A321">
        <v>1000319</v>
      </c>
      <c r="B321">
        <v>320</v>
      </c>
      <c r="C321" t="s">
        <v>4</v>
      </c>
      <c r="N321" t="s">
        <v>82</v>
      </c>
      <c r="O321" s="28">
        <v>5.1258177416021677</v>
      </c>
      <c r="R321" t="s">
        <v>84</v>
      </c>
      <c r="T321">
        <v>7</v>
      </c>
    </row>
    <row r="322" spans="1:20" x14ac:dyDescent="0.25">
      <c r="A322">
        <v>1000320</v>
      </c>
      <c r="B322">
        <v>321</v>
      </c>
      <c r="C322" t="s">
        <v>3</v>
      </c>
      <c r="N322" t="s">
        <v>81</v>
      </c>
      <c r="O322" s="28">
        <v>4.5417090524813712</v>
      </c>
      <c r="R322" t="s">
        <v>72</v>
      </c>
      <c r="T322">
        <v>16</v>
      </c>
    </row>
    <row r="323" spans="1:20" x14ac:dyDescent="0.25">
      <c r="A323">
        <v>1000321</v>
      </c>
      <c r="B323">
        <v>322</v>
      </c>
      <c r="C323" t="s">
        <v>3</v>
      </c>
      <c r="N323" t="s">
        <v>81</v>
      </c>
      <c r="O323" s="28">
        <v>3.8663498288787537</v>
      </c>
      <c r="R323" t="s">
        <v>75</v>
      </c>
      <c r="T323">
        <v>19</v>
      </c>
    </row>
    <row r="324" spans="1:20" x14ac:dyDescent="0.25">
      <c r="A324">
        <v>1000322</v>
      </c>
      <c r="B324">
        <v>323</v>
      </c>
      <c r="C324" t="s">
        <v>3</v>
      </c>
      <c r="N324" t="s">
        <v>82</v>
      </c>
      <c r="O324" s="28">
        <v>4.320836874507231</v>
      </c>
      <c r="R324" t="s">
        <v>72</v>
      </c>
      <c r="T324">
        <v>1</v>
      </c>
    </row>
    <row r="325" spans="1:20" x14ac:dyDescent="0.25">
      <c r="A325">
        <v>1000323</v>
      </c>
      <c r="B325">
        <v>324</v>
      </c>
      <c r="C325" t="s">
        <v>3</v>
      </c>
      <c r="N325" t="s">
        <v>79</v>
      </c>
      <c r="O325" s="28">
        <v>3.9700067358447422</v>
      </c>
      <c r="R325" t="s">
        <v>76</v>
      </c>
      <c r="T325">
        <v>5</v>
      </c>
    </row>
    <row r="326" spans="1:20" x14ac:dyDescent="0.25">
      <c r="A326">
        <v>1000324</v>
      </c>
      <c r="B326">
        <v>325</v>
      </c>
      <c r="C326" t="s">
        <v>3</v>
      </c>
      <c r="N326" t="s">
        <v>79</v>
      </c>
      <c r="O326" s="28">
        <v>7.7041676153509897</v>
      </c>
      <c r="R326" t="s">
        <v>76</v>
      </c>
      <c r="T326">
        <v>16</v>
      </c>
    </row>
    <row r="327" spans="1:20" x14ac:dyDescent="0.25">
      <c r="A327">
        <v>1000325</v>
      </c>
      <c r="B327">
        <v>326</v>
      </c>
      <c r="C327" t="s">
        <v>3</v>
      </c>
      <c r="N327" t="s">
        <v>81</v>
      </c>
      <c r="O327" s="28">
        <v>4.691523440510684</v>
      </c>
      <c r="R327" t="s">
        <v>76</v>
      </c>
      <c r="T327">
        <v>16</v>
      </c>
    </row>
    <row r="328" spans="1:20" x14ac:dyDescent="0.25">
      <c r="A328">
        <v>1000326</v>
      </c>
      <c r="B328">
        <v>327</v>
      </c>
      <c r="C328" t="s">
        <v>3</v>
      </c>
      <c r="N328" t="s">
        <v>79</v>
      </c>
      <c r="O328" s="28">
        <v>4.1002818369648271</v>
      </c>
      <c r="R328" t="s">
        <v>74</v>
      </c>
      <c r="T328">
        <v>16</v>
      </c>
    </row>
    <row r="329" spans="1:20" x14ac:dyDescent="0.25">
      <c r="A329">
        <v>1000327</v>
      </c>
      <c r="B329">
        <v>328</v>
      </c>
      <c r="C329" t="s">
        <v>3</v>
      </c>
      <c r="N329" t="s">
        <v>79</v>
      </c>
      <c r="O329" s="28">
        <v>4.610500794716387</v>
      </c>
      <c r="R329" t="s">
        <v>75</v>
      </c>
      <c r="T329">
        <v>2</v>
      </c>
    </row>
    <row r="330" spans="1:20" x14ac:dyDescent="0.25">
      <c r="A330">
        <v>1000328</v>
      </c>
      <c r="B330">
        <v>329</v>
      </c>
      <c r="C330" t="s">
        <v>3</v>
      </c>
      <c r="N330" t="s">
        <v>80</v>
      </c>
      <c r="O330" s="28">
        <v>4.784734596807807</v>
      </c>
      <c r="R330" t="s">
        <v>77</v>
      </c>
      <c r="T330">
        <v>13</v>
      </c>
    </row>
    <row r="331" spans="1:20" x14ac:dyDescent="0.25">
      <c r="A331">
        <v>1000329</v>
      </c>
      <c r="B331">
        <v>330</v>
      </c>
      <c r="C331" t="s">
        <v>3</v>
      </c>
      <c r="N331" t="s">
        <v>79</v>
      </c>
      <c r="O331" s="28">
        <v>5.6903382741971047</v>
      </c>
      <c r="R331" t="s">
        <v>84</v>
      </c>
      <c r="T331">
        <v>1</v>
      </c>
    </row>
    <row r="332" spans="1:20" x14ac:dyDescent="0.25">
      <c r="A332">
        <v>1000330</v>
      </c>
      <c r="B332">
        <v>331</v>
      </c>
      <c r="C332" t="s">
        <v>3</v>
      </c>
      <c r="N332" t="s">
        <v>82</v>
      </c>
      <c r="O332" s="28">
        <v>4.4158092292486426</v>
      </c>
      <c r="R332" t="s">
        <v>76</v>
      </c>
      <c r="T332">
        <v>18</v>
      </c>
    </row>
    <row r="333" spans="1:20" x14ac:dyDescent="0.25">
      <c r="A333">
        <v>1000331</v>
      </c>
      <c r="B333">
        <v>332</v>
      </c>
      <c r="C333" t="s">
        <v>3</v>
      </c>
      <c r="N333" t="s">
        <v>82</v>
      </c>
      <c r="O333" s="28">
        <v>5.4301318029462777</v>
      </c>
      <c r="R333" t="s">
        <v>77</v>
      </c>
      <c r="T333">
        <v>11</v>
      </c>
    </row>
    <row r="334" spans="1:20" x14ac:dyDescent="0.25">
      <c r="A334">
        <v>1000332</v>
      </c>
      <c r="B334">
        <v>333</v>
      </c>
      <c r="C334" t="s">
        <v>3</v>
      </c>
      <c r="N334" t="s">
        <v>81</v>
      </c>
      <c r="O334" s="28">
        <v>6.0014596126944753</v>
      </c>
      <c r="R334" t="s">
        <v>75</v>
      </c>
      <c r="T334">
        <v>1</v>
      </c>
    </row>
    <row r="335" spans="1:20" x14ac:dyDescent="0.25">
      <c r="A335">
        <v>1000333</v>
      </c>
      <c r="B335">
        <v>334</v>
      </c>
      <c r="C335" t="s">
        <v>3</v>
      </c>
      <c r="N335" t="s">
        <v>79</v>
      </c>
      <c r="O335" s="28">
        <v>4.9358756564283155</v>
      </c>
      <c r="R335" t="s">
        <v>74</v>
      </c>
      <c r="T335">
        <v>4</v>
      </c>
    </row>
    <row r="336" spans="1:20" x14ac:dyDescent="0.25">
      <c r="A336">
        <v>1000334</v>
      </c>
      <c r="B336">
        <v>335</v>
      </c>
      <c r="C336" t="s">
        <v>4</v>
      </c>
      <c r="N336" t="s">
        <v>79</v>
      </c>
      <c r="O336" s="28">
        <v>4.4856960034790534</v>
      </c>
      <c r="R336" t="s">
        <v>76</v>
      </c>
      <c r="T336">
        <v>20</v>
      </c>
    </row>
    <row r="337" spans="1:20" x14ac:dyDescent="0.25">
      <c r="A337">
        <v>1000335</v>
      </c>
      <c r="B337">
        <v>336</v>
      </c>
      <c r="C337" t="s">
        <v>3</v>
      </c>
      <c r="N337" t="s">
        <v>79</v>
      </c>
      <c r="O337" s="28">
        <v>3.684897570338344</v>
      </c>
      <c r="R337" t="s">
        <v>78</v>
      </c>
      <c r="T337">
        <v>3</v>
      </c>
    </row>
    <row r="338" spans="1:20" x14ac:dyDescent="0.25">
      <c r="A338">
        <v>1000336</v>
      </c>
      <c r="B338">
        <v>337</v>
      </c>
      <c r="C338" t="s">
        <v>3</v>
      </c>
      <c r="N338" t="s">
        <v>81</v>
      </c>
      <c r="O338" s="28">
        <v>5.2447214713067014</v>
      </c>
      <c r="R338" t="s">
        <v>84</v>
      </c>
      <c r="T338">
        <v>9</v>
      </c>
    </row>
    <row r="339" spans="1:20" x14ac:dyDescent="0.25">
      <c r="A339">
        <v>1000337</v>
      </c>
      <c r="B339">
        <v>338</v>
      </c>
      <c r="C339" t="s">
        <v>3</v>
      </c>
      <c r="N339" t="s">
        <v>82</v>
      </c>
      <c r="O339" s="28">
        <v>5.8488250726747824</v>
      </c>
      <c r="R339" t="s">
        <v>72</v>
      </c>
      <c r="T339">
        <v>2</v>
      </c>
    </row>
    <row r="340" spans="1:20" x14ac:dyDescent="0.25">
      <c r="A340">
        <v>1000338</v>
      </c>
      <c r="B340">
        <v>339</v>
      </c>
      <c r="C340" t="s">
        <v>3</v>
      </c>
      <c r="N340" t="s">
        <v>79</v>
      </c>
      <c r="O340" s="28">
        <v>4.8627262600533818</v>
      </c>
      <c r="R340" t="s">
        <v>74</v>
      </c>
      <c r="T340">
        <v>7</v>
      </c>
    </row>
    <row r="341" spans="1:20" x14ac:dyDescent="0.25">
      <c r="A341">
        <v>1000339</v>
      </c>
      <c r="B341">
        <v>340</v>
      </c>
      <c r="C341" t="s">
        <v>4</v>
      </c>
      <c r="N341" t="s">
        <v>79</v>
      </c>
      <c r="O341" s="28">
        <v>6.2791358503582888</v>
      </c>
      <c r="R341" t="s">
        <v>77</v>
      </c>
      <c r="T341">
        <v>20</v>
      </c>
    </row>
    <row r="342" spans="1:20" x14ac:dyDescent="0.25">
      <c r="A342">
        <v>1000340</v>
      </c>
      <c r="B342">
        <v>341</v>
      </c>
      <c r="C342" t="s">
        <v>4</v>
      </c>
      <c r="N342" t="s">
        <v>79</v>
      </c>
      <c r="O342" s="28">
        <v>3.7066653781206265</v>
      </c>
      <c r="R342" t="s">
        <v>74</v>
      </c>
      <c r="T342">
        <v>3</v>
      </c>
    </row>
    <row r="343" spans="1:20" x14ac:dyDescent="0.25">
      <c r="A343">
        <v>1000341</v>
      </c>
      <c r="B343">
        <v>342</v>
      </c>
      <c r="C343" t="s">
        <v>3</v>
      </c>
      <c r="N343" t="s">
        <v>80</v>
      </c>
      <c r="O343" s="28">
        <v>5.5242051829250753</v>
      </c>
      <c r="R343" t="s">
        <v>76</v>
      </c>
      <c r="T343">
        <v>20</v>
      </c>
    </row>
    <row r="344" spans="1:20" x14ac:dyDescent="0.25">
      <c r="A344">
        <v>1000342</v>
      </c>
      <c r="B344">
        <v>343</v>
      </c>
      <c r="C344" t="s">
        <v>3</v>
      </c>
      <c r="N344" t="s">
        <v>79</v>
      </c>
      <c r="O344" s="28">
        <v>5.1789650875687157</v>
      </c>
      <c r="R344" t="s">
        <v>74</v>
      </c>
      <c r="T344">
        <v>8</v>
      </c>
    </row>
    <row r="345" spans="1:20" x14ac:dyDescent="0.25">
      <c r="A345">
        <v>1000343</v>
      </c>
      <c r="B345">
        <v>344</v>
      </c>
      <c r="C345" t="s">
        <v>3</v>
      </c>
      <c r="N345" t="s">
        <v>79</v>
      </c>
      <c r="O345" s="28">
        <v>2.7425703974360718</v>
      </c>
      <c r="R345" t="s">
        <v>76</v>
      </c>
      <c r="T345">
        <v>17</v>
      </c>
    </row>
    <row r="346" spans="1:20" x14ac:dyDescent="0.25">
      <c r="A346">
        <v>1000344</v>
      </c>
      <c r="B346">
        <v>345</v>
      </c>
      <c r="C346" t="s">
        <v>3</v>
      </c>
      <c r="N346" t="s">
        <v>79</v>
      </c>
      <c r="O346" s="28">
        <v>5.9344071446330604</v>
      </c>
      <c r="R346" t="s">
        <v>76</v>
      </c>
      <c r="T346">
        <v>17</v>
      </c>
    </row>
    <row r="347" spans="1:20" x14ac:dyDescent="0.25">
      <c r="A347">
        <v>1000345</v>
      </c>
      <c r="B347">
        <v>346</v>
      </c>
      <c r="C347" t="s">
        <v>3</v>
      </c>
      <c r="N347" t="s">
        <v>82</v>
      </c>
      <c r="O347" s="28">
        <v>4.5633095544524807</v>
      </c>
      <c r="R347" t="s">
        <v>77</v>
      </c>
      <c r="T347">
        <v>18</v>
      </c>
    </row>
    <row r="348" spans="1:20" x14ac:dyDescent="0.25">
      <c r="A348">
        <v>1000346</v>
      </c>
      <c r="B348">
        <v>347</v>
      </c>
      <c r="C348" t="s">
        <v>3</v>
      </c>
      <c r="N348" t="s">
        <v>79</v>
      </c>
      <c r="O348" s="28">
        <v>3.9888439667306992</v>
      </c>
      <c r="R348" t="s">
        <v>84</v>
      </c>
      <c r="T348">
        <v>3</v>
      </c>
    </row>
    <row r="349" spans="1:20" x14ac:dyDescent="0.25">
      <c r="A349">
        <v>1000347</v>
      </c>
      <c r="B349">
        <v>348</v>
      </c>
      <c r="C349" t="s">
        <v>3</v>
      </c>
      <c r="N349" t="s">
        <v>82</v>
      </c>
      <c r="O349" s="28">
        <v>3.7962512127693406</v>
      </c>
      <c r="R349" t="s">
        <v>72</v>
      </c>
      <c r="T349">
        <v>11</v>
      </c>
    </row>
    <row r="350" spans="1:20" x14ac:dyDescent="0.25">
      <c r="A350">
        <v>1000348</v>
      </c>
      <c r="B350">
        <v>349</v>
      </c>
      <c r="C350" t="s">
        <v>4</v>
      </c>
      <c r="N350" t="s">
        <v>81</v>
      </c>
      <c r="O350" s="28">
        <v>4.6611201989995701</v>
      </c>
      <c r="R350" t="s">
        <v>75</v>
      </c>
      <c r="T350">
        <v>13</v>
      </c>
    </row>
    <row r="351" spans="1:20" x14ac:dyDescent="0.25">
      <c r="A351">
        <v>1000349</v>
      </c>
      <c r="B351">
        <v>350</v>
      </c>
      <c r="C351" t="s">
        <v>3</v>
      </c>
      <c r="N351" t="s">
        <v>80</v>
      </c>
      <c r="O351" s="28">
        <v>7.519454339443695</v>
      </c>
      <c r="R351" t="s">
        <v>83</v>
      </c>
      <c r="T351">
        <v>4</v>
      </c>
    </row>
    <row r="352" spans="1:20" x14ac:dyDescent="0.25">
      <c r="A352">
        <v>1000350</v>
      </c>
      <c r="B352">
        <v>351</v>
      </c>
      <c r="C352" t="s">
        <v>3</v>
      </c>
      <c r="N352" t="s">
        <v>79</v>
      </c>
      <c r="O352" s="28">
        <v>4.6964940372213713</v>
      </c>
      <c r="R352" t="s">
        <v>75</v>
      </c>
      <c r="T352">
        <v>12</v>
      </c>
    </row>
    <row r="353" spans="1:20" x14ac:dyDescent="0.25">
      <c r="A353">
        <v>1000351</v>
      </c>
      <c r="B353">
        <v>352</v>
      </c>
      <c r="C353" t="s">
        <v>4</v>
      </c>
      <c r="N353" t="s">
        <v>79</v>
      </c>
      <c r="O353" s="28">
        <v>4.7192781986702768</v>
      </c>
      <c r="R353" t="s">
        <v>84</v>
      </c>
      <c r="T353">
        <v>16</v>
      </c>
    </row>
    <row r="354" spans="1:20" x14ac:dyDescent="0.25">
      <c r="A354">
        <v>1000352</v>
      </c>
      <c r="B354">
        <v>353</v>
      </c>
      <c r="C354" t="s">
        <v>4</v>
      </c>
      <c r="N354" t="s">
        <v>79</v>
      </c>
      <c r="O354" s="28">
        <v>5.0734078124948763</v>
      </c>
      <c r="R354" t="s">
        <v>74</v>
      </c>
      <c r="T354">
        <v>17</v>
      </c>
    </row>
    <row r="355" spans="1:20" x14ac:dyDescent="0.25">
      <c r="A355">
        <v>1000353</v>
      </c>
      <c r="B355">
        <v>354</v>
      </c>
      <c r="C355" t="s">
        <v>3</v>
      </c>
      <c r="N355" t="s">
        <v>79</v>
      </c>
      <c r="O355" s="28">
        <v>6.3501233010766036</v>
      </c>
      <c r="R355" t="s">
        <v>75</v>
      </c>
      <c r="T355">
        <v>5</v>
      </c>
    </row>
    <row r="356" spans="1:20" x14ac:dyDescent="0.25">
      <c r="A356">
        <v>1000354</v>
      </c>
      <c r="B356">
        <v>355</v>
      </c>
      <c r="C356" t="s">
        <v>3</v>
      </c>
      <c r="N356" t="s">
        <v>79</v>
      </c>
      <c r="O356" s="28">
        <v>3.5848646622312481</v>
      </c>
      <c r="R356" t="s">
        <v>74</v>
      </c>
      <c r="T356">
        <v>10</v>
      </c>
    </row>
    <row r="357" spans="1:20" x14ac:dyDescent="0.25">
      <c r="A357">
        <v>1000355</v>
      </c>
      <c r="B357">
        <v>356</v>
      </c>
      <c r="C357" t="s">
        <v>3</v>
      </c>
      <c r="N357" t="s">
        <v>80</v>
      </c>
      <c r="O357" s="28">
        <v>4.1244525410638069</v>
      </c>
      <c r="R357" t="s">
        <v>74</v>
      </c>
      <c r="T357">
        <v>2</v>
      </c>
    </row>
    <row r="358" spans="1:20" x14ac:dyDescent="0.25">
      <c r="A358">
        <v>1000356</v>
      </c>
      <c r="B358">
        <v>357</v>
      </c>
      <c r="C358" t="s">
        <v>3</v>
      </c>
      <c r="N358" t="s">
        <v>79</v>
      </c>
      <c r="O358" s="28">
        <v>6.4463159761709319</v>
      </c>
      <c r="R358" t="s">
        <v>76</v>
      </c>
      <c r="T358">
        <v>14</v>
      </c>
    </row>
    <row r="359" spans="1:20" x14ac:dyDescent="0.25">
      <c r="A359">
        <v>1000357</v>
      </c>
      <c r="B359">
        <v>358</v>
      </c>
      <c r="C359" t="s">
        <v>4</v>
      </c>
      <c r="N359" t="s">
        <v>80</v>
      </c>
      <c r="O359" s="28">
        <v>3.5206245065534523</v>
      </c>
      <c r="R359" t="s">
        <v>74</v>
      </c>
      <c r="T359">
        <v>16</v>
      </c>
    </row>
    <row r="360" spans="1:20" x14ac:dyDescent="0.25">
      <c r="A360">
        <v>1000358</v>
      </c>
      <c r="B360">
        <v>359</v>
      </c>
      <c r="C360" t="s">
        <v>3</v>
      </c>
      <c r="N360" t="s">
        <v>79</v>
      </c>
      <c r="O360" s="28">
        <v>2.5606068478398591</v>
      </c>
      <c r="R360" t="s">
        <v>72</v>
      </c>
      <c r="T360">
        <v>18</v>
      </c>
    </row>
    <row r="361" spans="1:20" x14ac:dyDescent="0.25">
      <c r="A361">
        <v>1000359</v>
      </c>
      <c r="B361">
        <v>360</v>
      </c>
      <c r="C361" t="s">
        <v>3</v>
      </c>
      <c r="N361" t="s">
        <v>82</v>
      </c>
      <c r="O361" s="28">
        <v>5.8463167117851516</v>
      </c>
      <c r="R361" t="s">
        <v>76</v>
      </c>
      <c r="T361">
        <v>3</v>
      </c>
    </row>
    <row r="362" spans="1:20" x14ac:dyDescent="0.25">
      <c r="A362">
        <v>1000360</v>
      </c>
      <c r="B362">
        <v>361</v>
      </c>
      <c r="C362" t="s">
        <v>3</v>
      </c>
      <c r="N362" t="s">
        <v>79</v>
      </c>
      <c r="O362" s="28">
        <v>6.5807397448906704</v>
      </c>
      <c r="R362" t="s">
        <v>74</v>
      </c>
      <c r="T362">
        <v>12</v>
      </c>
    </row>
    <row r="363" spans="1:20" x14ac:dyDescent="0.25">
      <c r="A363">
        <v>1000361</v>
      </c>
      <c r="B363">
        <v>362</v>
      </c>
      <c r="C363" t="s">
        <v>4</v>
      </c>
      <c r="N363" t="s">
        <v>81</v>
      </c>
      <c r="O363" s="28">
        <v>6.3319182265908509</v>
      </c>
      <c r="R363" t="s">
        <v>77</v>
      </c>
      <c r="T363">
        <v>18</v>
      </c>
    </row>
    <row r="364" spans="1:20" x14ac:dyDescent="0.25">
      <c r="A364">
        <v>1000362</v>
      </c>
      <c r="B364">
        <v>363</v>
      </c>
      <c r="C364" t="s">
        <v>3</v>
      </c>
      <c r="N364" t="s">
        <v>80</v>
      </c>
      <c r="O364" s="28">
        <v>4.329295118762265</v>
      </c>
      <c r="R364" t="s">
        <v>75</v>
      </c>
      <c r="T364">
        <v>16</v>
      </c>
    </row>
    <row r="365" spans="1:20" x14ac:dyDescent="0.25">
      <c r="A365">
        <v>1000363</v>
      </c>
      <c r="B365">
        <v>364</v>
      </c>
      <c r="C365" t="s">
        <v>4</v>
      </c>
      <c r="N365" t="s">
        <v>82</v>
      </c>
      <c r="O365" s="28">
        <v>5.0247133415096386</v>
      </c>
      <c r="R365" t="s">
        <v>83</v>
      </c>
      <c r="T365">
        <v>15</v>
      </c>
    </row>
    <row r="366" spans="1:20" x14ac:dyDescent="0.25">
      <c r="A366">
        <v>1000364</v>
      </c>
      <c r="B366">
        <v>365</v>
      </c>
      <c r="C366" t="s">
        <v>3</v>
      </c>
      <c r="N366" t="s">
        <v>79</v>
      </c>
      <c r="O366" s="28">
        <v>4.6905253802361484</v>
      </c>
      <c r="R366" t="s">
        <v>72</v>
      </c>
      <c r="T366">
        <v>5</v>
      </c>
    </row>
    <row r="367" spans="1:20" x14ac:dyDescent="0.25">
      <c r="A367">
        <v>1000365</v>
      </c>
      <c r="B367">
        <v>366</v>
      </c>
      <c r="C367" t="s">
        <v>3</v>
      </c>
      <c r="N367" t="s">
        <v>80</v>
      </c>
      <c r="O367" s="28">
        <v>5.290635895042918</v>
      </c>
      <c r="R367" t="s">
        <v>84</v>
      </c>
      <c r="T367">
        <v>13</v>
      </c>
    </row>
    <row r="368" spans="1:20" x14ac:dyDescent="0.25">
      <c r="A368">
        <v>1000366</v>
      </c>
      <c r="B368">
        <v>367</v>
      </c>
      <c r="C368" t="s">
        <v>3</v>
      </c>
      <c r="N368" t="s">
        <v>82</v>
      </c>
      <c r="O368" s="28">
        <v>4.2739538482647008</v>
      </c>
      <c r="R368" t="s">
        <v>77</v>
      </c>
      <c r="T368">
        <v>14</v>
      </c>
    </row>
    <row r="369" spans="1:20" x14ac:dyDescent="0.25">
      <c r="A369">
        <v>1000367</v>
      </c>
      <c r="B369">
        <v>368</v>
      </c>
      <c r="C369" t="s">
        <v>3</v>
      </c>
      <c r="N369" t="s">
        <v>82</v>
      </c>
      <c r="O369" s="28">
        <v>5.624727998068245</v>
      </c>
      <c r="R369" t="s">
        <v>75</v>
      </c>
      <c r="T369">
        <v>6</v>
      </c>
    </row>
    <row r="370" spans="1:20" x14ac:dyDescent="0.25">
      <c r="A370">
        <v>1000368</v>
      </c>
      <c r="B370">
        <v>369</v>
      </c>
      <c r="C370" t="s">
        <v>4</v>
      </c>
      <c r="N370" t="s">
        <v>79</v>
      </c>
      <c r="O370" s="28">
        <v>4.5949336991589229</v>
      </c>
      <c r="R370" t="s">
        <v>75</v>
      </c>
      <c r="T370">
        <v>2</v>
      </c>
    </row>
    <row r="371" spans="1:20" x14ac:dyDescent="0.25">
      <c r="A371">
        <v>1000369</v>
      </c>
      <c r="B371">
        <v>370</v>
      </c>
      <c r="C371" t="s">
        <v>4</v>
      </c>
      <c r="N371" t="s">
        <v>81</v>
      </c>
      <c r="O371" s="28">
        <v>5.6320983782109311</v>
      </c>
      <c r="R371" t="s">
        <v>76</v>
      </c>
      <c r="T371">
        <v>7</v>
      </c>
    </row>
    <row r="372" spans="1:20" x14ac:dyDescent="0.25">
      <c r="A372">
        <v>1000370</v>
      </c>
      <c r="B372">
        <v>371</v>
      </c>
      <c r="C372" t="s">
        <v>3</v>
      </c>
      <c r="N372" t="s">
        <v>79</v>
      </c>
      <c r="O372" s="28">
        <v>5.8725879023111869</v>
      </c>
      <c r="R372" t="s">
        <v>73</v>
      </c>
      <c r="T372">
        <v>18</v>
      </c>
    </row>
    <row r="373" spans="1:20" x14ac:dyDescent="0.25">
      <c r="A373">
        <v>1000371</v>
      </c>
      <c r="B373">
        <v>372</v>
      </c>
      <c r="C373" t="s">
        <v>3</v>
      </c>
      <c r="N373" t="s">
        <v>79</v>
      </c>
      <c r="O373" s="28">
        <v>4.547700511924412</v>
      </c>
      <c r="R373" t="s">
        <v>73</v>
      </c>
      <c r="T373">
        <v>1</v>
      </c>
    </row>
    <row r="374" spans="1:20" x14ac:dyDescent="0.25">
      <c r="A374">
        <v>1000372</v>
      </c>
      <c r="B374">
        <v>373</v>
      </c>
      <c r="C374" t="s">
        <v>3</v>
      </c>
      <c r="N374" t="s">
        <v>82</v>
      </c>
      <c r="O374" s="28">
        <v>5.2165821070202965</v>
      </c>
      <c r="R374" t="s">
        <v>72</v>
      </c>
      <c r="T374">
        <v>15</v>
      </c>
    </row>
    <row r="375" spans="1:20" x14ac:dyDescent="0.25">
      <c r="A375">
        <v>1000373</v>
      </c>
      <c r="B375">
        <v>374</v>
      </c>
      <c r="C375" t="s">
        <v>4</v>
      </c>
      <c r="N375" t="s">
        <v>82</v>
      </c>
      <c r="O375" s="28">
        <v>4.4757965902467323</v>
      </c>
      <c r="R375" t="s">
        <v>74</v>
      </c>
      <c r="T375">
        <v>14</v>
      </c>
    </row>
    <row r="376" spans="1:20" x14ac:dyDescent="0.25">
      <c r="A376">
        <v>1000374</v>
      </c>
      <c r="B376">
        <v>375</v>
      </c>
      <c r="C376" t="s">
        <v>4</v>
      </c>
      <c r="N376" t="s">
        <v>79</v>
      </c>
      <c r="O376" s="28">
        <v>4.4455296303840912</v>
      </c>
      <c r="R376" t="s">
        <v>75</v>
      </c>
      <c r="T376">
        <v>4</v>
      </c>
    </row>
    <row r="377" spans="1:20" x14ac:dyDescent="0.25">
      <c r="A377">
        <v>1000375</v>
      </c>
      <c r="B377">
        <v>376</v>
      </c>
      <c r="C377" t="s">
        <v>3</v>
      </c>
      <c r="N377" t="s">
        <v>79</v>
      </c>
      <c r="O377" s="28">
        <v>4.4119615937983836</v>
      </c>
      <c r="R377" t="s">
        <v>74</v>
      </c>
      <c r="T377">
        <v>1</v>
      </c>
    </row>
    <row r="378" spans="1:20" x14ac:dyDescent="0.25">
      <c r="A378">
        <v>1000376</v>
      </c>
      <c r="B378">
        <v>377</v>
      </c>
      <c r="C378" t="s">
        <v>3</v>
      </c>
      <c r="N378" t="s">
        <v>79</v>
      </c>
      <c r="O378" s="28">
        <v>5.3605753901632625</v>
      </c>
      <c r="R378" t="s">
        <v>74</v>
      </c>
      <c r="T378">
        <v>16</v>
      </c>
    </row>
    <row r="379" spans="1:20" x14ac:dyDescent="0.25">
      <c r="A379">
        <v>1000377</v>
      </c>
      <c r="B379">
        <v>378</v>
      </c>
      <c r="C379" t="s">
        <v>3</v>
      </c>
      <c r="N379" t="s">
        <v>79</v>
      </c>
      <c r="O379" s="28">
        <v>4.121509385045024</v>
      </c>
      <c r="R379" t="s">
        <v>75</v>
      </c>
      <c r="T379">
        <v>14</v>
      </c>
    </row>
    <row r="380" spans="1:20" x14ac:dyDescent="0.25">
      <c r="A380">
        <v>1000378</v>
      </c>
      <c r="B380">
        <v>379</v>
      </c>
      <c r="C380" t="s">
        <v>3</v>
      </c>
      <c r="N380" t="s">
        <v>82</v>
      </c>
      <c r="O380" s="28">
        <v>4.2059048624508275</v>
      </c>
      <c r="R380" t="s">
        <v>76</v>
      </c>
      <c r="T380">
        <v>19</v>
      </c>
    </row>
    <row r="381" spans="1:20" x14ac:dyDescent="0.25">
      <c r="A381">
        <v>1000379</v>
      </c>
      <c r="B381">
        <v>380</v>
      </c>
      <c r="C381" t="s">
        <v>3</v>
      </c>
      <c r="N381" t="s">
        <v>79</v>
      </c>
      <c r="O381" s="28">
        <v>5.9859841553855864</v>
      </c>
      <c r="R381" t="s">
        <v>74</v>
      </c>
      <c r="T381">
        <v>14</v>
      </c>
    </row>
    <row r="382" spans="1:20" x14ac:dyDescent="0.25">
      <c r="A382">
        <v>1000380</v>
      </c>
      <c r="B382">
        <v>381</v>
      </c>
      <c r="C382" t="s">
        <v>3</v>
      </c>
      <c r="N382" t="s">
        <v>79</v>
      </c>
      <c r="O382" s="28">
        <v>3.8170075963998218</v>
      </c>
      <c r="R382" t="s">
        <v>75</v>
      </c>
      <c r="T382">
        <v>6</v>
      </c>
    </row>
    <row r="383" spans="1:20" x14ac:dyDescent="0.25">
      <c r="A383">
        <v>1000381</v>
      </c>
      <c r="B383">
        <v>382</v>
      </c>
      <c r="C383" t="s">
        <v>3</v>
      </c>
      <c r="N383" t="s">
        <v>81</v>
      </c>
      <c r="O383" s="28">
        <v>4.9428989085751418</v>
      </c>
      <c r="R383" t="s">
        <v>84</v>
      </c>
      <c r="T383">
        <v>1</v>
      </c>
    </row>
    <row r="384" spans="1:20" x14ac:dyDescent="0.25">
      <c r="A384">
        <v>1000382</v>
      </c>
      <c r="B384">
        <v>383</v>
      </c>
      <c r="C384" t="s">
        <v>3</v>
      </c>
      <c r="N384" t="s">
        <v>82</v>
      </c>
      <c r="O384" s="28">
        <v>6.7906496590372036</v>
      </c>
      <c r="R384" t="s">
        <v>77</v>
      </c>
      <c r="T384">
        <v>9</v>
      </c>
    </row>
    <row r="385" spans="1:20" x14ac:dyDescent="0.25">
      <c r="A385">
        <v>1000383</v>
      </c>
      <c r="B385">
        <v>384</v>
      </c>
      <c r="C385" t="s">
        <v>3</v>
      </c>
      <c r="N385" t="s">
        <v>79</v>
      </c>
      <c r="O385" s="28">
        <v>4.1848634788471646</v>
      </c>
      <c r="R385" t="s">
        <v>74</v>
      </c>
      <c r="T385">
        <v>6</v>
      </c>
    </row>
    <row r="386" spans="1:20" x14ac:dyDescent="0.25">
      <c r="A386">
        <v>1000384</v>
      </c>
      <c r="B386">
        <v>385</v>
      </c>
      <c r="C386" t="s">
        <v>3</v>
      </c>
      <c r="N386" t="s">
        <v>80</v>
      </c>
      <c r="O386" s="28">
        <v>5.3281234985200356</v>
      </c>
      <c r="R386" t="s">
        <v>74</v>
      </c>
      <c r="T386">
        <v>8</v>
      </c>
    </row>
    <row r="387" spans="1:20" x14ac:dyDescent="0.25">
      <c r="A387">
        <v>1000385</v>
      </c>
      <c r="B387">
        <v>386</v>
      </c>
      <c r="C387" t="s">
        <v>3</v>
      </c>
      <c r="N387" t="s">
        <v>79</v>
      </c>
      <c r="O387" s="28">
        <v>3.7713495631451401</v>
      </c>
      <c r="R387" t="s">
        <v>74</v>
      </c>
      <c r="T387">
        <v>20</v>
      </c>
    </row>
    <row r="388" spans="1:20" x14ac:dyDescent="0.25">
      <c r="A388">
        <v>1000386</v>
      </c>
      <c r="B388">
        <v>387</v>
      </c>
      <c r="C388" t="s">
        <v>3</v>
      </c>
      <c r="N388" t="s">
        <v>82</v>
      </c>
      <c r="O388" s="28">
        <v>3.0652251831939878</v>
      </c>
      <c r="R388" t="s">
        <v>74</v>
      </c>
      <c r="T388">
        <v>18</v>
      </c>
    </row>
    <row r="389" spans="1:20" x14ac:dyDescent="0.25">
      <c r="A389">
        <v>1000387</v>
      </c>
      <c r="B389">
        <v>388</v>
      </c>
      <c r="C389" t="s">
        <v>3</v>
      </c>
      <c r="N389" t="s">
        <v>82</v>
      </c>
      <c r="O389" s="28">
        <v>4.8155593316570604</v>
      </c>
      <c r="R389" t="s">
        <v>75</v>
      </c>
      <c r="T389">
        <v>8</v>
      </c>
    </row>
    <row r="390" spans="1:20" x14ac:dyDescent="0.25">
      <c r="A390">
        <v>1000388</v>
      </c>
      <c r="B390">
        <v>389</v>
      </c>
      <c r="C390" t="s">
        <v>3</v>
      </c>
      <c r="N390" t="s">
        <v>79</v>
      </c>
      <c r="O390" s="28">
        <v>4.2097859659066552</v>
      </c>
      <c r="R390" t="s">
        <v>74</v>
      </c>
      <c r="T390">
        <v>13</v>
      </c>
    </row>
    <row r="391" spans="1:20" x14ac:dyDescent="0.25">
      <c r="A391">
        <v>1000389</v>
      </c>
      <c r="B391">
        <v>390</v>
      </c>
      <c r="C391" t="s">
        <v>3</v>
      </c>
      <c r="N391" t="s">
        <v>81</v>
      </c>
      <c r="O391" s="28">
        <v>3.2729307832043038</v>
      </c>
      <c r="R391" t="s">
        <v>74</v>
      </c>
      <c r="T391">
        <v>17</v>
      </c>
    </row>
    <row r="392" spans="1:20" x14ac:dyDescent="0.25">
      <c r="A392">
        <v>1000390</v>
      </c>
      <c r="B392">
        <v>391</v>
      </c>
      <c r="C392" t="s">
        <v>3</v>
      </c>
      <c r="N392" t="s">
        <v>82</v>
      </c>
      <c r="O392" s="28">
        <v>6.3264026288183484</v>
      </c>
      <c r="R392" t="s">
        <v>77</v>
      </c>
      <c r="T392">
        <v>7</v>
      </c>
    </row>
    <row r="393" spans="1:20" x14ac:dyDescent="0.25">
      <c r="A393">
        <v>1000391</v>
      </c>
      <c r="B393">
        <v>392</v>
      </c>
      <c r="C393" t="s">
        <v>4</v>
      </c>
      <c r="N393" t="s">
        <v>81</v>
      </c>
      <c r="O393" s="28">
        <v>4.5165575715694475</v>
      </c>
      <c r="R393" t="s">
        <v>78</v>
      </c>
      <c r="T393">
        <v>20</v>
      </c>
    </row>
    <row r="394" spans="1:20" x14ac:dyDescent="0.25">
      <c r="A394">
        <v>1000392</v>
      </c>
      <c r="B394">
        <v>393</v>
      </c>
      <c r="C394" t="s">
        <v>4</v>
      </c>
      <c r="N394" t="s">
        <v>79</v>
      </c>
      <c r="O394" s="28">
        <v>5.1974589217638298</v>
      </c>
      <c r="R394" t="s">
        <v>74</v>
      </c>
      <c r="T394">
        <v>9</v>
      </c>
    </row>
    <row r="395" spans="1:20" x14ac:dyDescent="0.25">
      <c r="A395">
        <v>1000393</v>
      </c>
      <c r="B395">
        <v>394</v>
      </c>
      <c r="C395" t="s">
        <v>3</v>
      </c>
      <c r="N395" t="s">
        <v>79</v>
      </c>
      <c r="O395" s="28">
        <v>6.2145544024400596</v>
      </c>
      <c r="R395" t="s">
        <v>84</v>
      </c>
      <c r="T395">
        <v>9</v>
      </c>
    </row>
    <row r="396" spans="1:20" x14ac:dyDescent="0.25">
      <c r="A396">
        <v>1000394</v>
      </c>
      <c r="B396">
        <v>395</v>
      </c>
      <c r="C396" t="s">
        <v>4</v>
      </c>
      <c r="N396" t="s">
        <v>81</v>
      </c>
      <c r="O396" s="28">
        <v>3.485846224403474</v>
      </c>
      <c r="R396" t="s">
        <v>76</v>
      </c>
      <c r="T396">
        <v>5</v>
      </c>
    </row>
    <row r="397" spans="1:20" x14ac:dyDescent="0.25">
      <c r="A397">
        <v>1000395</v>
      </c>
      <c r="B397">
        <v>396</v>
      </c>
      <c r="C397" t="s">
        <v>3</v>
      </c>
      <c r="N397" t="s">
        <v>79</v>
      </c>
      <c r="O397" s="28">
        <v>4.3227763290498036</v>
      </c>
      <c r="R397" t="s">
        <v>74</v>
      </c>
      <c r="T397">
        <v>13</v>
      </c>
    </row>
    <row r="398" spans="1:20" x14ac:dyDescent="0.25">
      <c r="A398">
        <v>1000396</v>
      </c>
      <c r="B398">
        <v>397</v>
      </c>
      <c r="C398" t="s">
        <v>3</v>
      </c>
      <c r="N398" t="s">
        <v>82</v>
      </c>
      <c r="O398" s="28">
        <v>4.5429990817861405</v>
      </c>
      <c r="R398" t="s">
        <v>74</v>
      </c>
      <c r="T398">
        <v>16</v>
      </c>
    </row>
    <row r="399" spans="1:20" x14ac:dyDescent="0.25">
      <c r="A399">
        <v>1000397</v>
      </c>
      <c r="B399">
        <v>398</v>
      </c>
      <c r="C399" t="s">
        <v>3</v>
      </c>
      <c r="N399" t="s">
        <v>79</v>
      </c>
      <c r="O399" s="28">
        <v>5.8375032505729312</v>
      </c>
      <c r="R399" t="s">
        <v>74</v>
      </c>
      <c r="T399">
        <v>13</v>
      </c>
    </row>
    <row r="400" spans="1:20" x14ac:dyDescent="0.25">
      <c r="A400">
        <v>1000398</v>
      </c>
      <c r="B400">
        <v>399</v>
      </c>
      <c r="C400" t="s">
        <v>3</v>
      </c>
      <c r="N400" t="s">
        <v>79</v>
      </c>
      <c r="O400" s="28">
        <v>5.2320909715453787</v>
      </c>
      <c r="R400" t="s">
        <v>74</v>
      </c>
      <c r="T400">
        <v>20</v>
      </c>
    </row>
    <row r="401" spans="1:20" x14ac:dyDescent="0.25">
      <c r="A401">
        <v>1000399</v>
      </c>
      <c r="B401">
        <v>400</v>
      </c>
      <c r="C401" t="s">
        <v>3</v>
      </c>
      <c r="N401" t="s">
        <v>81</v>
      </c>
      <c r="O401" s="28">
        <v>4.3613569685529852</v>
      </c>
      <c r="R401" t="s">
        <v>84</v>
      </c>
      <c r="T401">
        <v>19</v>
      </c>
    </row>
    <row r="402" spans="1:20" x14ac:dyDescent="0.25">
      <c r="A402">
        <v>1000400</v>
      </c>
      <c r="B402">
        <v>401</v>
      </c>
      <c r="C402" t="s">
        <v>4</v>
      </c>
      <c r="N402" t="s">
        <v>82</v>
      </c>
      <c r="O402" s="28">
        <v>4.8966680329802568</v>
      </c>
      <c r="R402" t="s">
        <v>77</v>
      </c>
      <c r="T402">
        <v>16</v>
      </c>
    </row>
    <row r="403" spans="1:20" x14ac:dyDescent="0.25">
      <c r="A403">
        <v>1000401</v>
      </c>
      <c r="B403">
        <v>402</v>
      </c>
      <c r="C403" t="s">
        <v>3</v>
      </c>
      <c r="N403" t="s">
        <v>82</v>
      </c>
      <c r="O403" s="28">
        <v>6.4943731845790875</v>
      </c>
      <c r="R403" t="s">
        <v>74</v>
      </c>
      <c r="T403">
        <v>15</v>
      </c>
    </row>
    <row r="404" spans="1:20" x14ac:dyDescent="0.25">
      <c r="A404">
        <v>1000402</v>
      </c>
      <c r="B404">
        <v>403</v>
      </c>
      <c r="C404" t="s">
        <v>3</v>
      </c>
      <c r="N404" t="s">
        <v>81</v>
      </c>
      <c r="O404" s="28">
        <v>3.8541926513872422</v>
      </c>
      <c r="R404" t="s">
        <v>74</v>
      </c>
      <c r="T404">
        <v>1</v>
      </c>
    </row>
    <row r="405" spans="1:20" x14ac:dyDescent="0.25">
      <c r="A405">
        <v>1000403</v>
      </c>
      <c r="B405">
        <v>404</v>
      </c>
      <c r="C405" t="s">
        <v>3</v>
      </c>
      <c r="N405" t="s">
        <v>79</v>
      </c>
      <c r="O405" s="28">
        <v>5.5998849352252869</v>
      </c>
      <c r="R405" t="s">
        <v>75</v>
      </c>
      <c r="T405">
        <v>2</v>
      </c>
    </row>
    <row r="406" spans="1:20" x14ac:dyDescent="0.25">
      <c r="A406">
        <v>1000404</v>
      </c>
      <c r="B406">
        <v>405</v>
      </c>
      <c r="C406" t="s">
        <v>3</v>
      </c>
      <c r="N406" t="s">
        <v>81</v>
      </c>
      <c r="O406" s="28">
        <v>4.7277957217442461</v>
      </c>
      <c r="R406" t="s">
        <v>74</v>
      </c>
      <c r="T406">
        <v>4</v>
      </c>
    </row>
    <row r="407" spans="1:20" x14ac:dyDescent="0.25">
      <c r="A407">
        <v>1000405</v>
      </c>
      <c r="B407">
        <v>406</v>
      </c>
      <c r="C407" t="s">
        <v>3</v>
      </c>
      <c r="N407" t="s">
        <v>81</v>
      </c>
      <c r="O407" s="28">
        <v>3.8661957928485471</v>
      </c>
      <c r="R407" t="s">
        <v>72</v>
      </c>
      <c r="T407">
        <v>1</v>
      </c>
    </row>
    <row r="408" spans="1:20" x14ac:dyDescent="0.25">
      <c r="A408">
        <v>1000406</v>
      </c>
      <c r="B408">
        <v>407</v>
      </c>
      <c r="C408" t="s">
        <v>3</v>
      </c>
      <c r="N408" t="s">
        <v>82</v>
      </c>
      <c r="O408" s="28">
        <v>5.0639502787583064</v>
      </c>
      <c r="R408" t="s">
        <v>84</v>
      </c>
      <c r="T408">
        <v>17</v>
      </c>
    </row>
    <row r="409" spans="1:20" x14ac:dyDescent="0.25">
      <c r="A409">
        <v>1000407</v>
      </c>
      <c r="B409">
        <v>408</v>
      </c>
      <c r="C409" t="s">
        <v>3</v>
      </c>
      <c r="N409" t="s">
        <v>79</v>
      </c>
      <c r="O409" s="28">
        <v>4.1918257276867052</v>
      </c>
      <c r="R409" t="s">
        <v>77</v>
      </c>
      <c r="T409">
        <v>6</v>
      </c>
    </row>
    <row r="410" spans="1:20" x14ac:dyDescent="0.25">
      <c r="A410">
        <v>1000408</v>
      </c>
      <c r="B410">
        <v>409</v>
      </c>
      <c r="C410" t="s">
        <v>3</v>
      </c>
      <c r="N410" t="s">
        <v>82</v>
      </c>
      <c r="O410" s="28">
        <v>5.2210820745436006</v>
      </c>
      <c r="R410" t="s">
        <v>75</v>
      </c>
      <c r="T410">
        <v>12</v>
      </c>
    </row>
    <row r="411" spans="1:20" x14ac:dyDescent="0.25">
      <c r="A411">
        <v>1000409</v>
      </c>
      <c r="B411">
        <v>410</v>
      </c>
      <c r="C411" t="s">
        <v>3</v>
      </c>
      <c r="N411" t="s">
        <v>82</v>
      </c>
      <c r="O411" s="28">
        <v>5.8477971026614259</v>
      </c>
      <c r="R411" t="s">
        <v>75</v>
      </c>
      <c r="T411">
        <v>1</v>
      </c>
    </row>
    <row r="412" spans="1:20" x14ac:dyDescent="0.25">
      <c r="A412">
        <v>1000410</v>
      </c>
      <c r="B412">
        <v>411</v>
      </c>
      <c r="C412" t="s">
        <v>4</v>
      </c>
      <c r="N412" t="s">
        <v>79</v>
      </c>
      <c r="O412" s="28">
        <v>5.4313681578935906</v>
      </c>
      <c r="R412" t="s">
        <v>74</v>
      </c>
      <c r="T412">
        <v>7</v>
      </c>
    </row>
    <row r="413" spans="1:20" x14ac:dyDescent="0.25">
      <c r="A413">
        <v>1000411</v>
      </c>
      <c r="B413">
        <v>412</v>
      </c>
      <c r="C413" t="s">
        <v>3</v>
      </c>
      <c r="N413" t="s">
        <v>79</v>
      </c>
      <c r="O413" s="28">
        <v>4.5640128258463246</v>
      </c>
      <c r="R413" t="s">
        <v>74</v>
      </c>
      <c r="T413">
        <v>1</v>
      </c>
    </row>
    <row r="414" spans="1:20" x14ac:dyDescent="0.25">
      <c r="A414">
        <v>1000412</v>
      </c>
      <c r="B414">
        <v>413</v>
      </c>
      <c r="C414" t="s">
        <v>3</v>
      </c>
      <c r="N414" t="s">
        <v>82</v>
      </c>
      <c r="O414" s="28">
        <v>4.7076526016309446</v>
      </c>
      <c r="R414" t="s">
        <v>76</v>
      </c>
      <c r="T414">
        <v>3</v>
      </c>
    </row>
    <row r="415" spans="1:20" x14ac:dyDescent="0.25">
      <c r="A415">
        <v>1000413</v>
      </c>
      <c r="B415">
        <v>414</v>
      </c>
      <c r="C415" t="s">
        <v>3</v>
      </c>
      <c r="N415" t="s">
        <v>82</v>
      </c>
      <c r="O415" s="28">
        <v>5.3631519445384077</v>
      </c>
      <c r="R415" t="s">
        <v>78</v>
      </c>
      <c r="T415">
        <v>20</v>
      </c>
    </row>
    <row r="416" spans="1:20" x14ac:dyDescent="0.25">
      <c r="A416">
        <v>1000414</v>
      </c>
      <c r="B416">
        <v>415</v>
      </c>
      <c r="C416" t="s">
        <v>3</v>
      </c>
      <c r="N416" t="s">
        <v>79</v>
      </c>
      <c r="O416" s="28">
        <v>4.5991255911207602</v>
      </c>
      <c r="R416" t="s">
        <v>74</v>
      </c>
      <c r="T416">
        <v>7</v>
      </c>
    </row>
    <row r="417" spans="1:20" x14ac:dyDescent="0.25">
      <c r="A417">
        <v>1000415</v>
      </c>
      <c r="B417">
        <v>416</v>
      </c>
      <c r="C417" t="s">
        <v>4</v>
      </c>
      <c r="N417" t="s">
        <v>80</v>
      </c>
      <c r="O417" s="28">
        <v>3.4012708126463149</v>
      </c>
      <c r="R417" t="s">
        <v>76</v>
      </c>
      <c r="T417">
        <v>19</v>
      </c>
    </row>
    <row r="418" spans="1:20" x14ac:dyDescent="0.25">
      <c r="A418">
        <v>1000416</v>
      </c>
      <c r="B418">
        <v>417</v>
      </c>
      <c r="C418" t="s">
        <v>4</v>
      </c>
      <c r="N418" t="s">
        <v>79</v>
      </c>
      <c r="O418" s="28">
        <v>4.2771449538003283</v>
      </c>
      <c r="R418" t="s">
        <v>75</v>
      </c>
      <c r="T418">
        <v>19</v>
      </c>
    </row>
    <row r="419" spans="1:20" x14ac:dyDescent="0.25">
      <c r="A419">
        <v>1000417</v>
      </c>
      <c r="B419">
        <v>418</v>
      </c>
      <c r="C419" t="s">
        <v>3</v>
      </c>
      <c r="N419" t="s">
        <v>81</v>
      </c>
      <c r="O419" s="28">
        <v>4.7274957350431004</v>
      </c>
      <c r="R419" t="s">
        <v>76</v>
      </c>
      <c r="T419">
        <v>13</v>
      </c>
    </row>
    <row r="420" spans="1:20" x14ac:dyDescent="0.25">
      <c r="A420">
        <v>1000418</v>
      </c>
      <c r="B420">
        <v>419</v>
      </c>
      <c r="C420" t="s">
        <v>3</v>
      </c>
      <c r="N420" t="s">
        <v>79</v>
      </c>
      <c r="O420" s="28">
        <v>5.5737119960895658</v>
      </c>
      <c r="R420" t="s">
        <v>72</v>
      </c>
      <c r="T420">
        <v>3</v>
      </c>
    </row>
    <row r="421" spans="1:20" x14ac:dyDescent="0.25">
      <c r="A421">
        <v>1000419</v>
      </c>
      <c r="B421">
        <v>420</v>
      </c>
      <c r="C421" t="s">
        <v>4</v>
      </c>
      <c r="N421" t="s">
        <v>79</v>
      </c>
      <c r="O421" s="28">
        <v>4.924208991835572</v>
      </c>
      <c r="R421" t="s">
        <v>74</v>
      </c>
      <c r="T421">
        <v>4</v>
      </c>
    </row>
    <row r="422" spans="1:20" x14ac:dyDescent="0.25">
      <c r="A422">
        <v>1000420</v>
      </c>
      <c r="B422">
        <v>421</v>
      </c>
      <c r="C422" t="s">
        <v>3</v>
      </c>
      <c r="N422" t="s">
        <v>79</v>
      </c>
      <c r="O422" s="28">
        <v>3.7919827064549887</v>
      </c>
      <c r="R422" t="s">
        <v>74</v>
      </c>
      <c r="T422">
        <v>7</v>
      </c>
    </row>
    <row r="423" spans="1:20" x14ac:dyDescent="0.25">
      <c r="A423">
        <v>1000421</v>
      </c>
      <c r="B423">
        <v>422</v>
      </c>
      <c r="C423" t="s">
        <v>4</v>
      </c>
      <c r="N423" t="s">
        <v>79</v>
      </c>
      <c r="O423" s="28">
        <v>4.9689265331189727</v>
      </c>
      <c r="R423" t="s">
        <v>74</v>
      </c>
      <c r="T423">
        <v>17</v>
      </c>
    </row>
    <row r="424" spans="1:20" x14ac:dyDescent="0.25">
      <c r="A424">
        <v>1000422</v>
      </c>
      <c r="B424">
        <v>423</v>
      </c>
      <c r="C424" t="s">
        <v>3</v>
      </c>
      <c r="N424" t="s">
        <v>79</v>
      </c>
      <c r="O424" s="28">
        <v>4.5740074287055936</v>
      </c>
      <c r="R424" t="s">
        <v>84</v>
      </c>
      <c r="T424">
        <v>20</v>
      </c>
    </row>
    <row r="425" spans="1:20" x14ac:dyDescent="0.25">
      <c r="A425">
        <v>1000423</v>
      </c>
      <c r="B425">
        <v>424</v>
      </c>
      <c r="C425" t="s">
        <v>4</v>
      </c>
      <c r="N425" t="s">
        <v>79</v>
      </c>
      <c r="O425" s="28">
        <v>5.7926641847644458</v>
      </c>
      <c r="R425" t="s">
        <v>72</v>
      </c>
      <c r="T425">
        <v>13</v>
      </c>
    </row>
    <row r="426" spans="1:20" x14ac:dyDescent="0.25">
      <c r="A426">
        <v>1000424</v>
      </c>
      <c r="B426">
        <v>425</v>
      </c>
      <c r="C426" t="s">
        <v>3</v>
      </c>
      <c r="N426" t="s">
        <v>79</v>
      </c>
      <c r="O426" s="28">
        <v>6.1886831860519695</v>
      </c>
      <c r="R426" t="s">
        <v>84</v>
      </c>
      <c r="T426">
        <v>11</v>
      </c>
    </row>
    <row r="427" spans="1:20" x14ac:dyDescent="0.25">
      <c r="A427">
        <v>1000425</v>
      </c>
      <c r="B427">
        <v>426</v>
      </c>
      <c r="C427" t="s">
        <v>3</v>
      </c>
      <c r="N427" t="s">
        <v>79</v>
      </c>
      <c r="O427" s="28">
        <v>4.4523864103274917</v>
      </c>
      <c r="R427" t="s">
        <v>77</v>
      </c>
      <c r="T427">
        <v>16</v>
      </c>
    </row>
    <row r="428" spans="1:20" x14ac:dyDescent="0.25">
      <c r="A428">
        <v>1000426</v>
      </c>
      <c r="B428">
        <v>427</v>
      </c>
      <c r="C428" t="s">
        <v>4</v>
      </c>
      <c r="N428" t="s">
        <v>82</v>
      </c>
      <c r="O428" s="28">
        <v>3.7155685975026351</v>
      </c>
      <c r="R428" t="s">
        <v>84</v>
      </c>
      <c r="T428">
        <v>11</v>
      </c>
    </row>
    <row r="429" spans="1:20" x14ac:dyDescent="0.25">
      <c r="A429">
        <v>1000427</v>
      </c>
      <c r="B429">
        <v>428</v>
      </c>
      <c r="C429" t="s">
        <v>3</v>
      </c>
      <c r="N429" t="s">
        <v>79</v>
      </c>
      <c r="O429" s="28">
        <v>5.1358786083478574</v>
      </c>
      <c r="R429" t="s">
        <v>72</v>
      </c>
      <c r="T429">
        <v>19</v>
      </c>
    </row>
    <row r="430" spans="1:20" x14ac:dyDescent="0.25">
      <c r="A430">
        <v>1000428</v>
      </c>
      <c r="B430">
        <v>429</v>
      </c>
      <c r="C430" t="s">
        <v>3</v>
      </c>
      <c r="N430" t="s">
        <v>79</v>
      </c>
      <c r="O430" s="28">
        <v>5.297913290669845</v>
      </c>
      <c r="R430" t="s">
        <v>84</v>
      </c>
      <c r="T430">
        <v>7</v>
      </c>
    </row>
    <row r="431" spans="1:20" x14ac:dyDescent="0.25">
      <c r="A431">
        <v>1000429</v>
      </c>
      <c r="B431">
        <v>430</v>
      </c>
      <c r="C431" t="s">
        <v>3</v>
      </c>
      <c r="N431" t="s">
        <v>79</v>
      </c>
      <c r="O431" s="28">
        <v>5.0231458731847658</v>
      </c>
      <c r="R431" t="s">
        <v>78</v>
      </c>
      <c r="T431">
        <v>10</v>
      </c>
    </row>
    <row r="432" spans="1:20" x14ac:dyDescent="0.25">
      <c r="A432">
        <v>1000430</v>
      </c>
      <c r="B432">
        <v>431</v>
      </c>
      <c r="C432" t="s">
        <v>4</v>
      </c>
      <c r="N432" t="s">
        <v>79</v>
      </c>
      <c r="O432" s="28">
        <v>5.4466874548909106</v>
      </c>
      <c r="R432" t="s">
        <v>78</v>
      </c>
      <c r="T432">
        <v>4</v>
      </c>
    </row>
    <row r="433" spans="1:20" x14ac:dyDescent="0.25">
      <c r="A433">
        <v>1000431</v>
      </c>
      <c r="B433">
        <v>432</v>
      </c>
      <c r="C433" t="s">
        <v>3</v>
      </c>
      <c r="N433" t="s">
        <v>82</v>
      </c>
      <c r="O433" s="28">
        <v>5.9807100763243159</v>
      </c>
      <c r="R433" t="s">
        <v>74</v>
      </c>
      <c r="T433">
        <v>3</v>
      </c>
    </row>
    <row r="434" spans="1:20" x14ac:dyDescent="0.25">
      <c r="A434">
        <v>1000432</v>
      </c>
      <c r="B434">
        <v>433</v>
      </c>
      <c r="C434" t="s">
        <v>3</v>
      </c>
      <c r="N434" t="s">
        <v>81</v>
      </c>
      <c r="O434" s="28">
        <v>5.7102275865749794</v>
      </c>
      <c r="R434" t="s">
        <v>74</v>
      </c>
      <c r="T434">
        <v>1</v>
      </c>
    </row>
    <row r="435" spans="1:20" x14ac:dyDescent="0.25">
      <c r="A435">
        <v>1000433</v>
      </c>
      <c r="B435">
        <v>434</v>
      </c>
      <c r="C435" t="s">
        <v>3</v>
      </c>
      <c r="N435" t="s">
        <v>79</v>
      </c>
      <c r="O435" s="28">
        <v>4.4562669471179932</v>
      </c>
      <c r="R435" t="s">
        <v>74</v>
      </c>
      <c r="T435">
        <v>12</v>
      </c>
    </row>
    <row r="436" spans="1:20" x14ac:dyDescent="0.25">
      <c r="A436">
        <v>1000434</v>
      </c>
      <c r="B436">
        <v>435</v>
      </c>
      <c r="C436" t="s">
        <v>4</v>
      </c>
      <c r="N436" t="s">
        <v>82</v>
      </c>
      <c r="O436" s="28">
        <v>5.2700761247611236</v>
      </c>
      <c r="R436" t="s">
        <v>76</v>
      </c>
      <c r="T436">
        <v>9</v>
      </c>
    </row>
    <row r="437" spans="1:20" x14ac:dyDescent="0.25">
      <c r="A437">
        <v>1000435</v>
      </c>
      <c r="B437">
        <v>436</v>
      </c>
      <c r="C437" t="s">
        <v>3</v>
      </c>
      <c r="N437" t="s">
        <v>79</v>
      </c>
      <c r="O437" s="28">
        <v>6.9120922738743635</v>
      </c>
      <c r="R437" t="s">
        <v>73</v>
      </c>
      <c r="T437">
        <v>20</v>
      </c>
    </row>
    <row r="438" spans="1:20" x14ac:dyDescent="0.25">
      <c r="A438">
        <v>1000436</v>
      </c>
      <c r="B438">
        <v>437</v>
      </c>
      <c r="C438" t="s">
        <v>3</v>
      </c>
      <c r="N438" t="s">
        <v>79</v>
      </c>
      <c r="O438" s="28">
        <v>5.5658256252512039</v>
      </c>
      <c r="R438" t="s">
        <v>84</v>
      </c>
      <c r="T438">
        <v>18</v>
      </c>
    </row>
    <row r="439" spans="1:20" x14ac:dyDescent="0.25">
      <c r="A439">
        <v>1000437</v>
      </c>
      <c r="B439">
        <v>438</v>
      </c>
      <c r="C439" t="s">
        <v>3</v>
      </c>
      <c r="N439" t="s">
        <v>82</v>
      </c>
      <c r="O439" s="28">
        <v>5.6232019661647374</v>
      </c>
      <c r="R439" t="s">
        <v>77</v>
      </c>
      <c r="T439">
        <v>3</v>
      </c>
    </row>
    <row r="440" spans="1:20" x14ac:dyDescent="0.25">
      <c r="A440">
        <v>1000438</v>
      </c>
      <c r="B440">
        <v>439</v>
      </c>
      <c r="C440" t="s">
        <v>3</v>
      </c>
      <c r="N440" t="s">
        <v>79</v>
      </c>
      <c r="O440" s="28">
        <v>4.534810055792442</v>
      </c>
      <c r="R440" t="s">
        <v>74</v>
      </c>
      <c r="T440">
        <v>17</v>
      </c>
    </row>
    <row r="441" spans="1:20" x14ac:dyDescent="0.25">
      <c r="A441">
        <v>1000439</v>
      </c>
      <c r="B441">
        <v>440</v>
      </c>
      <c r="C441" t="s">
        <v>3</v>
      </c>
      <c r="N441" t="s">
        <v>81</v>
      </c>
      <c r="O441" s="28">
        <v>4.9114530564979502</v>
      </c>
      <c r="R441" t="s">
        <v>77</v>
      </c>
      <c r="T441">
        <v>12</v>
      </c>
    </row>
    <row r="442" spans="1:20" x14ac:dyDescent="0.25">
      <c r="A442">
        <v>1000440</v>
      </c>
      <c r="B442">
        <v>441</v>
      </c>
      <c r="C442" t="s">
        <v>4</v>
      </c>
      <c r="N442" t="s">
        <v>79</v>
      </c>
      <c r="O442" s="28">
        <v>4.6045562935043121</v>
      </c>
      <c r="R442" t="s">
        <v>74</v>
      </c>
      <c r="T442">
        <v>12</v>
      </c>
    </row>
    <row r="443" spans="1:20" x14ac:dyDescent="0.25">
      <c r="A443">
        <v>1000441</v>
      </c>
      <c r="B443">
        <v>442</v>
      </c>
      <c r="C443" t="s">
        <v>3</v>
      </c>
      <c r="N443" t="s">
        <v>79</v>
      </c>
      <c r="O443" s="28">
        <v>4.45014750478596</v>
      </c>
      <c r="R443" t="s">
        <v>76</v>
      </c>
      <c r="T443">
        <v>7</v>
      </c>
    </row>
    <row r="444" spans="1:20" x14ac:dyDescent="0.25">
      <c r="A444">
        <v>1000442</v>
      </c>
      <c r="B444">
        <v>443</v>
      </c>
      <c r="C444" t="s">
        <v>3</v>
      </c>
      <c r="N444" t="s">
        <v>79</v>
      </c>
      <c r="O444" s="28">
        <v>4.7925699582177419</v>
      </c>
      <c r="R444" t="s">
        <v>74</v>
      </c>
      <c r="T444">
        <v>15</v>
      </c>
    </row>
    <row r="445" spans="1:20" x14ac:dyDescent="0.25">
      <c r="A445">
        <v>1000443</v>
      </c>
      <c r="B445">
        <v>444</v>
      </c>
      <c r="C445" t="s">
        <v>3</v>
      </c>
      <c r="N445" t="s">
        <v>81</v>
      </c>
      <c r="O445" s="28">
        <v>4.0789350028193265</v>
      </c>
      <c r="R445" t="s">
        <v>76</v>
      </c>
      <c r="T445">
        <v>14</v>
      </c>
    </row>
    <row r="446" spans="1:20" x14ac:dyDescent="0.25">
      <c r="A446">
        <v>1000444</v>
      </c>
      <c r="B446">
        <v>445</v>
      </c>
      <c r="C446" t="s">
        <v>3</v>
      </c>
      <c r="N446" t="s">
        <v>82</v>
      </c>
      <c r="O446" s="28">
        <v>5.0040743911185439</v>
      </c>
      <c r="R446" t="s">
        <v>78</v>
      </c>
      <c r="T446">
        <v>10</v>
      </c>
    </row>
    <row r="447" spans="1:20" x14ac:dyDescent="0.25">
      <c r="A447">
        <v>1000445</v>
      </c>
      <c r="B447">
        <v>446</v>
      </c>
      <c r="C447" t="s">
        <v>3</v>
      </c>
      <c r="N447" t="s">
        <v>79</v>
      </c>
      <c r="O447" s="28">
        <v>6.3935748967144876</v>
      </c>
      <c r="R447" t="s">
        <v>83</v>
      </c>
      <c r="T447">
        <v>17</v>
      </c>
    </row>
    <row r="448" spans="1:20" x14ac:dyDescent="0.25">
      <c r="A448">
        <v>1000446</v>
      </c>
      <c r="B448">
        <v>447</v>
      </c>
      <c r="C448" t="s">
        <v>3</v>
      </c>
      <c r="N448" t="s">
        <v>79</v>
      </c>
      <c r="O448" s="28">
        <v>5.2329973539312586</v>
      </c>
      <c r="R448" t="s">
        <v>74</v>
      </c>
      <c r="T448">
        <v>14</v>
      </c>
    </row>
    <row r="449" spans="1:20" x14ac:dyDescent="0.25">
      <c r="A449">
        <v>1000447</v>
      </c>
      <c r="B449">
        <v>448</v>
      </c>
      <c r="C449" t="s">
        <v>3</v>
      </c>
      <c r="N449" t="s">
        <v>82</v>
      </c>
      <c r="O449" s="28">
        <v>5.1536844890337692</v>
      </c>
      <c r="R449" t="s">
        <v>74</v>
      </c>
      <c r="T449">
        <v>8</v>
      </c>
    </row>
    <row r="450" spans="1:20" x14ac:dyDescent="0.25">
      <c r="A450">
        <v>1000448</v>
      </c>
      <c r="B450">
        <v>449</v>
      </c>
      <c r="C450" t="s">
        <v>3</v>
      </c>
      <c r="N450" t="s">
        <v>81</v>
      </c>
      <c r="O450" s="28">
        <v>4.8826826489621826</v>
      </c>
      <c r="R450" t="s">
        <v>75</v>
      </c>
      <c r="T450">
        <v>15</v>
      </c>
    </row>
    <row r="451" spans="1:20" x14ac:dyDescent="0.25">
      <c r="A451">
        <v>1000449</v>
      </c>
      <c r="B451">
        <v>450</v>
      </c>
      <c r="C451" t="s">
        <v>3</v>
      </c>
      <c r="N451" t="s">
        <v>79</v>
      </c>
      <c r="O451" s="28">
        <v>5.9599058680288435</v>
      </c>
      <c r="R451" t="s">
        <v>72</v>
      </c>
      <c r="T451">
        <v>6</v>
      </c>
    </row>
    <row r="452" spans="1:20" x14ac:dyDescent="0.25">
      <c r="A452">
        <v>1000450</v>
      </c>
      <c r="B452">
        <v>451</v>
      </c>
      <c r="C452" t="s">
        <v>3</v>
      </c>
      <c r="N452" t="s">
        <v>82</v>
      </c>
      <c r="O452" s="28">
        <v>4.6920461779909726</v>
      </c>
      <c r="R452" t="s">
        <v>74</v>
      </c>
      <c r="T452">
        <v>16</v>
      </c>
    </row>
    <row r="453" spans="1:20" x14ac:dyDescent="0.25">
      <c r="A453">
        <v>1000451</v>
      </c>
      <c r="B453">
        <v>452</v>
      </c>
      <c r="C453" t="s">
        <v>3</v>
      </c>
      <c r="N453" t="s">
        <v>79</v>
      </c>
      <c r="O453" s="28">
        <v>4.8930149021753104</v>
      </c>
      <c r="R453" t="s">
        <v>72</v>
      </c>
      <c r="T453">
        <v>16</v>
      </c>
    </row>
    <row r="454" spans="1:20" x14ac:dyDescent="0.25">
      <c r="A454">
        <v>1000452</v>
      </c>
      <c r="B454">
        <v>453</v>
      </c>
      <c r="C454" t="s">
        <v>3</v>
      </c>
      <c r="N454" t="s">
        <v>79</v>
      </c>
      <c r="O454" s="28">
        <v>4.1292803243187732</v>
      </c>
      <c r="R454" t="s">
        <v>75</v>
      </c>
      <c r="T454">
        <v>1</v>
      </c>
    </row>
    <row r="455" spans="1:20" x14ac:dyDescent="0.25">
      <c r="A455">
        <v>1000453</v>
      </c>
      <c r="B455">
        <v>454</v>
      </c>
      <c r="C455" t="s">
        <v>3</v>
      </c>
      <c r="N455" t="s">
        <v>82</v>
      </c>
      <c r="O455" s="28">
        <v>3.2348389218904607</v>
      </c>
      <c r="R455" t="s">
        <v>73</v>
      </c>
      <c r="T455">
        <v>19</v>
      </c>
    </row>
    <row r="456" spans="1:20" x14ac:dyDescent="0.25">
      <c r="A456">
        <v>1000454</v>
      </c>
      <c r="B456">
        <v>455</v>
      </c>
      <c r="C456" t="s">
        <v>3</v>
      </c>
      <c r="N456" t="s">
        <v>79</v>
      </c>
      <c r="O456" s="28">
        <v>5.8388158080527939</v>
      </c>
      <c r="R456" t="s">
        <v>76</v>
      </c>
      <c r="T456">
        <v>3</v>
      </c>
    </row>
    <row r="457" spans="1:20" x14ac:dyDescent="0.25">
      <c r="A457">
        <v>1000455</v>
      </c>
      <c r="B457">
        <v>456</v>
      </c>
      <c r="C457" t="s">
        <v>3</v>
      </c>
      <c r="N457" t="s">
        <v>80</v>
      </c>
      <c r="O457" s="28">
        <v>6.0457545275350375</v>
      </c>
      <c r="R457" t="s">
        <v>78</v>
      </c>
      <c r="T457">
        <v>16</v>
      </c>
    </row>
    <row r="458" spans="1:20" x14ac:dyDescent="0.25">
      <c r="A458">
        <v>1000456</v>
      </c>
      <c r="B458">
        <v>457</v>
      </c>
      <c r="C458" t="s">
        <v>3</v>
      </c>
      <c r="N458" t="s">
        <v>82</v>
      </c>
      <c r="O458" s="28">
        <v>6.3402203029832673</v>
      </c>
      <c r="R458" t="s">
        <v>72</v>
      </c>
      <c r="T458">
        <v>10</v>
      </c>
    </row>
    <row r="459" spans="1:20" x14ac:dyDescent="0.25">
      <c r="A459">
        <v>1000457</v>
      </c>
      <c r="B459">
        <v>458</v>
      </c>
      <c r="C459" t="s">
        <v>3</v>
      </c>
      <c r="N459" t="s">
        <v>79</v>
      </c>
      <c r="O459" s="28">
        <v>4.4868858272876686</v>
      </c>
      <c r="R459" t="s">
        <v>74</v>
      </c>
      <c r="T459">
        <v>10</v>
      </c>
    </row>
    <row r="460" spans="1:20" x14ac:dyDescent="0.25">
      <c r="A460">
        <v>1000458</v>
      </c>
      <c r="B460">
        <v>459</v>
      </c>
      <c r="C460" t="s">
        <v>3</v>
      </c>
      <c r="N460" t="s">
        <v>81</v>
      </c>
      <c r="O460" s="28">
        <v>4.7539367225337772</v>
      </c>
      <c r="R460" t="s">
        <v>77</v>
      </c>
      <c r="T460">
        <v>10</v>
      </c>
    </row>
    <row r="461" spans="1:20" x14ac:dyDescent="0.25">
      <c r="A461">
        <v>1000459</v>
      </c>
      <c r="B461">
        <v>460</v>
      </c>
      <c r="C461" t="s">
        <v>3</v>
      </c>
      <c r="N461" t="s">
        <v>80</v>
      </c>
      <c r="O461" s="28">
        <v>5.5766049912188329</v>
      </c>
      <c r="R461" t="s">
        <v>76</v>
      </c>
      <c r="T461">
        <v>17</v>
      </c>
    </row>
    <row r="462" spans="1:20" x14ac:dyDescent="0.25">
      <c r="A462">
        <v>1000460</v>
      </c>
      <c r="B462">
        <v>461</v>
      </c>
      <c r="C462" t="s">
        <v>3</v>
      </c>
      <c r="N462" t="s">
        <v>79</v>
      </c>
      <c r="O462" s="28">
        <v>6.4861632031494008</v>
      </c>
      <c r="R462" t="s">
        <v>75</v>
      </c>
      <c r="T462">
        <v>15</v>
      </c>
    </row>
    <row r="463" spans="1:20" x14ac:dyDescent="0.25">
      <c r="A463">
        <v>1000461</v>
      </c>
      <c r="B463">
        <v>462</v>
      </c>
      <c r="C463" t="s">
        <v>3</v>
      </c>
      <c r="N463" t="s">
        <v>79</v>
      </c>
      <c r="O463" s="28">
        <v>3.4561944965981328</v>
      </c>
      <c r="R463" t="s">
        <v>74</v>
      </c>
      <c r="T463">
        <v>20</v>
      </c>
    </row>
    <row r="464" spans="1:20" x14ac:dyDescent="0.25">
      <c r="A464">
        <v>1000462</v>
      </c>
      <c r="B464">
        <v>463</v>
      </c>
      <c r="C464" t="s">
        <v>3</v>
      </c>
      <c r="N464" t="s">
        <v>82</v>
      </c>
      <c r="O464" s="28">
        <v>4.6876469089601942</v>
      </c>
      <c r="R464" t="s">
        <v>84</v>
      </c>
      <c r="T464">
        <v>17</v>
      </c>
    </row>
    <row r="465" spans="1:20" x14ac:dyDescent="0.25">
      <c r="A465">
        <v>1000463</v>
      </c>
      <c r="B465">
        <v>464</v>
      </c>
      <c r="C465" t="s">
        <v>3</v>
      </c>
      <c r="N465" t="s">
        <v>81</v>
      </c>
      <c r="O465" s="28">
        <v>3.8256051680223742</v>
      </c>
      <c r="R465" t="s">
        <v>73</v>
      </c>
      <c r="T465">
        <v>13</v>
      </c>
    </row>
    <row r="466" spans="1:20" x14ac:dyDescent="0.25">
      <c r="A466">
        <v>1000464</v>
      </c>
      <c r="B466">
        <v>465</v>
      </c>
      <c r="C466" t="s">
        <v>3</v>
      </c>
      <c r="N466" t="s">
        <v>81</v>
      </c>
      <c r="O466" s="28">
        <v>5.363761597907307</v>
      </c>
      <c r="R466" t="s">
        <v>76</v>
      </c>
      <c r="T466">
        <v>10</v>
      </c>
    </row>
    <row r="467" spans="1:20" x14ac:dyDescent="0.25">
      <c r="A467">
        <v>1000465</v>
      </c>
      <c r="B467">
        <v>466</v>
      </c>
      <c r="C467" t="s">
        <v>4</v>
      </c>
      <c r="N467" t="s">
        <v>79</v>
      </c>
      <c r="O467" s="28">
        <v>4.7254378082032282</v>
      </c>
      <c r="R467" t="s">
        <v>76</v>
      </c>
      <c r="T467">
        <v>9</v>
      </c>
    </row>
    <row r="468" spans="1:20" x14ac:dyDescent="0.25">
      <c r="A468">
        <v>1000466</v>
      </c>
      <c r="B468">
        <v>467</v>
      </c>
      <c r="C468" t="s">
        <v>3</v>
      </c>
      <c r="N468" t="s">
        <v>82</v>
      </c>
      <c r="O468" s="28">
        <v>6.671733887123672</v>
      </c>
      <c r="R468" t="s">
        <v>78</v>
      </c>
      <c r="T468">
        <v>12</v>
      </c>
    </row>
    <row r="469" spans="1:20" x14ac:dyDescent="0.25">
      <c r="A469">
        <v>1000467</v>
      </c>
      <c r="B469">
        <v>468</v>
      </c>
      <c r="C469" t="s">
        <v>3</v>
      </c>
      <c r="N469" t="s">
        <v>81</v>
      </c>
      <c r="O469" s="28">
        <v>4.4993883329718791</v>
      </c>
      <c r="R469" t="s">
        <v>72</v>
      </c>
      <c r="T469">
        <v>4</v>
      </c>
    </row>
    <row r="470" spans="1:20" x14ac:dyDescent="0.25">
      <c r="A470">
        <v>1000468</v>
      </c>
      <c r="B470">
        <v>469</v>
      </c>
      <c r="C470" t="s">
        <v>3</v>
      </c>
      <c r="N470" t="s">
        <v>79</v>
      </c>
      <c r="O470" s="28">
        <v>6.0156856914503667</v>
      </c>
      <c r="R470" t="s">
        <v>74</v>
      </c>
      <c r="T470">
        <v>3</v>
      </c>
    </row>
    <row r="471" spans="1:20" x14ac:dyDescent="0.25">
      <c r="A471">
        <v>1000469</v>
      </c>
      <c r="B471">
        <v>470</v>
      </c>
      <c r="C471" t="s">
        <v>4</v>
      </c>
      <c r="N471" t="s">
        <v>82</v>
      </c>
      <c r="O471" s="28">
        <v>5.518995706603735</v>
      </c>
      <c r="R471" t="s">
        <v>72</v>
      </c>
      <c r="T471">
        <v>6</v>
      </c>
    </row>
    <row r="472" spans="1:20" x14ac:dyDescent="0.25">
      <c r="A472">
        <v>1000470</v>
      </c>
      <c r="B472">
        <v>471</v>
      </c>
      <c r="C472" t="s">
        <v>3</v>
      </c>
      <c r="N472" t="s">
        <v>79</v>
      </c>
      <c r="O472" s="28">
        <v>5.2010869480159689</v>
      </c>
      <c r="R472" t="s">
        <v>72</v>
      </c>
      <c r="T472">
        <v>8</v>
      </c>
    </row>
    <row r="473" spans="1:20" x14ac:dyDescent="0.25">
      <c r="A473">
        <v>1000471</v>
      </c>
      <c r="B473">
        <v>472</v>
      </c>
      <c r="C473" t="s">
        <v>3</v>
      </c>
      <c r="N473" t="s">
        <v>79</v>
      </c>
      <c r="O473" s="28">
        <v>5.3652994395559297</v>
      </c>
      <c r="R473" t="s">
        <v>75</v>
      </c>
      <c r="T473">
        <v>7</v>
      </c>
    </row>
    <row r="474" spans="1:20" x14ac:dyDescent="0.25">
      <c r="A474">
        <v>1000472</v>
      </c>
      <c r="B474">
        <v>473</v>
      </c>
      <c r="C474" t="s">
        <v>3</v>
      </c>
      <c r="N474" t="s">
        <v>81</v>
      </c>
      <c r="O474" s="28">
        <v>5.3724902633652452</v>
      </c>
      <c r="R474" t="s">
        <v>83</v>
      </c>
      <c r="T474">
        <v>18</v>
      </c>
    </row>
    <row r="475" spans="1:20" x14ac:dyDescent="0.25">
      <c r="A475">
        <v>1000473</v>
      </c>
      <c r="B475">
        <v>474</v>
      </c>
      <c r="C475" t="s">
        <v>3</v>
      </c>
      <c r="N475" t="s">
        <v>79</v>
      </c>
      <c r="O475" s="28">
        <v>5.3804294684888756</v>
      </c>
      <c r="R475" t="s">
        <v>78</v>
      </c>
      <c r="T475">
        <v>11</v>
      </c>
    </row>
    <row r="476" spans="1:20" x14ac:dyDescent="0.25">
      <c r="A476">
        <v>1000474</v>
      </c>
      <c r="B476">
        <v>475</v>
      </c>
      <c r="C476" t="s">
        <v>3</v>
      </c>
      <c r="N476" t="s">
        <v>79</v>
      </c>
      <c r="O476" s="28">
        <v>5.0248383616487162</v>
      </c>
      <c r="R476" t="s">
        <v>78</v>
      </c>
      <c r="T476">
        <v>6</v>
      </c>
    </row>
    <row r="477" spans="1:20" x14ac:dyDescent="0.25">
      <c r="A477">
        <v>1000475</v>
      </c>
      <c r="B477">
        <v>476</v>
      </c>
      <c r="C477" t="s">
        <v>3</v>
      </c>
      <c r="N477" t="s">
        <v>82</v>
      </c>
      <c r="O477" s="28">
        <v>4.249234898950041</v>
      </c>
      <c r="R477" t="s">
        <v>72</v>
      </c>
      <c r="T477">
        <v>20</v>
      </c>
    </row>
    <row r="478" spans="1:20" x14ac:dyDescent="0.25">
      <c r="A478">
        <v>1000476</v>
      </c>
      <c r="B478">
        <v>477</v>
      </c>
      <c r="C478" t="s">
        <v>3</v>
      </c>
      <c r="N478" t="s">
        <v>79</v>
      </c>
      <c r="O478" s="28">
        <v>4.3082382286524616</v>
      </c>
      <c r="R478" t="s">
        <v>72</v>
      </c>
      <c r="T478">
        <v>19</v>
      </c>
    </row>
    <row r="479" spans="1:20" x14ac:dyDescent="0.25">
      <c r="A479">
        <v>1000477</v>
      </c>
      <c r="B479">
        <v>478</v>
      </c>
      <c r="C479" t="s">
        <v>3</v>
      </c>
      <c r="N479" t="s">
        <v>81</v>
      </c>
      <c r="O479" s="28">
        <v>6.0367511583731446</v>
      </c>
      <c r="R479" t="s">
        <v>78</v>
      </c>
      <c r="T479">
        <v>12</v>
      </c>
    </row>
    <row r="480" spans="1:20" x14ac:dyDescent="0.25">
      <c r="A480">
        <v>1000478</v>
      </c>
      <c r="B480">
        <v>479</v>
      </c>
      <c r="C480" t="s">
        <v>3</v>
      </c>
      <c r="N480" t="s">
        <v>79</v>
      </c>
      <c r="O480" s="28">
        <v>3.7106986170243283</v>
      </c>
      <c r="R480" t="s">
        <v>76</v>
      </c>
      <c r="T480">
        <v>8</v>
      </c>
    </row>
    <row r="481" spans="1:20" x14ac:dyDescent="0.25">
      <c r="A481">
        <v>1000479</v>
      </c>
      <c r="B481">
        <v>480</v>
      </c>
      <c r="C481" t="s">
        <v>3</v>
      </c>
      <c r="N481" t="s">
        <v>79</v>
      </c>
      <c r="O481" s="28">
        <v>3.8713122842539849</v>
      </c>
      <c r="R481" t="s">
        <v>72</v>
      </c>
      <c r="T481">
        <v>9</v>
      </c>
    </row>
    <row r="482" spans="1:20" x14ac:dyDescent="0.25">
      <c r="A482">
        <v>1000480</v>
      </c>
      <c r="B482">
        <v>481</v>
      </c>
      <c r="C482" t="s">
        <v>3</v>
      </c>
      <c r="N482" t="s">
        <v>79</v>
      </c>
      <c r="O482" s="28">
        <v>4.8694780997392826</v>
      </c>
      <c r="R482" t="s">
        <v>74</v>
      </c>
      <c r="T482">
        <v>12</v>
      </c>
    </row>
    <row r="483" spans="1:20" x14ac:dyDescent="0.25">
      <c r="A483">
        <v>1000481</v>
      </c>
      <c r="B483">
        <v>482</v>
      </c>
      <c r="C483" t="s">
        <v>3</v>
      </c>
      <c r="N483" t="s">
        <v>82</v>
      </c>
      <c r="O483" s="28">
        <v>6.1599965452411443</v>
      </c>
      <c r="R483" t="s">
        <v>74</v>
      </c>
      <c r="T483">
        <v>3</v>
      </c>
    </row>
    <row r="484" spans="1:20" x14ac:dyDescent="0.25">
      <c r="A484">
        <v>1000482</v>
      </c>
      <c r="B484">
        <v>483</v>
      </c>
      <c r="C484" t="s">
        <v>4</v>
      </c>
      <c r="N484" t="s">
        <v>80</v>
      </c>
      <c r="O484" s="28">
        <v>6.9809305386531246</v>
      </c>
      <c r="R484" t="s">
        <v>72</v>
      </c>
      <c r="T484">
        <v>11</v>
      </c>
    </row>
    <row r="485" spans="1:20" x14ac:dyDescent="0.25">
      <c r="A485">
        <v>1000483</v>
      </c>
      <c r="B485">
        <v>484</v>
      </c>
      <c r="C485" t="s">
        <v>3</v>
      </c>
      <c r="N485" t="s">
        <v>79</v>
      </c>
      <c r="O485" s="28">
        <v>7.0733772080148238</v>
      </c>
      <c r="R485" t="s">
        <v>77</v>
      </c>
      <c r="T485">
        <v>8</v>
      </c>
    </row>
    <row r="486" spans="1:20" x14ac:dyDescent="0.25">
      <c r="A486">
        <v>1000484</v>
      </c>
      <c r="B486">
        <v>485</v>
      </c>
      <c r="C486" t="s">
        <v>3</v>
      </c>
      <c r="N486" t="s">
        <v>79</v>
      </c>
      <c r="O486" s="28">
        <v>4.7334325220255451</v>
      </c>
      <c r="R486" t="s">
        <v>76</v>
      </c>
      <c r="T486">
        <v>8</v>
      </c>
    </row>
    <row r="487" spans="1:20" x14ac:dyDescent="0.25">
      <c r="A487">
        <v>1000485</v>
      </c>
      <c r="B487">
        <v>486</v>
      </c>
      <c r="C487" t="s">
        <v>3</v>
      </c>
      <c r="N487" t="s">
        <v>79</v>
      </c>
      <c r="O487" s="28">
        <v>6.6283432439802139</v>
      </c>
      <c r="R487" t="s">
        <v>76</v>
      </c>
      <c r="T487">
        <v>1</v>
      </c>
    </row>
    <row r="488" spans="1:20" x14ac:dyDescent="0.25">
      <c r="A488">
        <v>1000486</v>
      </c>
      <c r="B488">
        <v>487</v>
      </c>
      <c r="C488" t="s">
        <v>4</v>
      </c>
      <c r="N488" t="s">
        <v>79</v>
      </c>
      <c r="O488" s="28">
        <v>3.0806430516680674</v>
      </c>
      <c r="R488" t="s">
        <v>75</v>
      </c>
      <c r="T488">
        <v>16</v>
      </c>
    </row>
    <row r="489" spans="1:20" x14ac:dyDescent="0.25">
      <c r="A489">
        <v>1000487</v>
      </c>
      <c r="B489">
        <v>488</v>
      </c>
      <c r="C489" t="s">
        <v>3</v>
      </c>
      <c r="N489" t="s">
        <v>82</v>
      </c>
      <c r="O489" s="28">
        <v>3.8877630398366634</v>
      </c>
      <c r="R489" t="s">
        <v>78</v>
      </c>
      <c r="T489">
        <v>19</v>
      </c>
    </row>
    <row r="490" spans="1:20" x14ac:dyDescent="0.25">
      <c r="A490">
        <v>1000488</v>
      </c>
      <c r="B490">
        <v>489</v>
      </c>
      <c r="C490" t="s">
        <v>3</v>
      </c>
      <c r="N490" t="s">
        <v>82</v>
      </c>
      <c r="O490" s="28">
        <v>3.1022583142361668</v>
      </c>
      <c r="R490" t="s">
        <v>83</v>
      </c>
      <c r="T490">
        <v>13</v>
      </c>
    </row>
    <row r="491" spans="1:20" x14ac:dyDescent="0.25">
      <c r="A491">
        <v>1000489</v>
      </c>
      <c r="B491">
        <v>490</v>
      </c>
      <c r="C491" t="s">
        <v>3</v>
      </c>
      <c r="N491" t="s">
        <v>79</v>
      </c>
      <c r="O491" s="28">
        <v>4.137961834754817</v>
      </c>
      <c r="R491" t="s">
        <v>75</v>
      </c>
      <c r="T491">
        <v>2</v>
      </c>
    </row>
    <row r="492" spans="1:20" x14ac:dyDescent="0.25">
      <c r="A492">
        <v>1000490</v>
      </c>
      <c r="B492">
        <v>491</v>
      </c>
      <c r="C492" t="s">
        <v>3</v>
      </c>
      <c r="N492" t="s">
        <v>81</v>
      </c>
      <c r="O492" s="28">
        <v>5.2010771959382778</v>
      </c>
      <c r="R492" t="s">
        <v>74</v>
      </c>
      <c r="T492">
        <v>6</v>
      </c>
    </row>
    <row r="493" spans="1:20" x14ac:dyDescent="0.25">
      <c r="A493">
        <v>1000491</v>
      </c>
      <c r="B493">
        <v>492</v>
      </c>
      <c r="C493" t="s">
        <v>3</v>
      </c>
      <c r="N493" t="s">
        <v>81</v>
      </c>
      <c r="O493" s="28">
        <v>5.4203584295869121</v>
      </c>
      <c r="R493" t="s">
        <v>72</v>
      </c>
      <c r="T493">
        <v>12</v>
      </c>
    </row>
    <row r="494" spans="1:20" x14ac:dyDescent="0.25">
      <c r="A494">
        <v>1000492</v>
      </c>
      <c r="B494">
        <v>493</v>
      </c>
      <c r="C494" t="s">
        <v>3</v>
      </c>
      <c r="N494" t="s">
        <v>79</v>
      </c>
      <c r="O494" s="28">
        <v>3.3480491445085141</v>
      </c>
      <c r="R494" t="s">
        <v>76</v>
      </c>
      <c r="T494">
        <v>11</v>
      </c>
    </row>
    <row r="495" spans="1:20" x14ac:dyDescent="0.25">
      <c r="A495">
        <v>1000493</v>
      </c>
      <c r="B495">
        <v>494</v>
      </c>
      <c r="C495" t="s">
        <v>3</v>
      </c>
      <c r="N495" t="s">
        <v>79</v>
      </c>
      <c r="O495" s="28">
        <v>4.4523469096227233</v>
      </c>
      <c r="R495" t="s">
        <v>74</v>
      </c>
      <c r="T495">
        <v>16</v>
      </c>
    </row>
    <row r="496" spans="1:20" x14ac:dyDescent="0.25">
      <c r="A496">
        <v>1000494</v>
      </c>
      <c r="B496">
        <v>495</v>
      </c>
      <c r="C496" t="s">
        <v>3</v>
      </c>
      <c r="N496" t="s">
        <v>79</v>
      </c>
      <c r="O496" s="28">
        <v>3.9897517355224918</v>
      </c>
      <c r="R496" t="s">
        <v>74</v>
      </c>
      <c r="T496">
        <v>18</v>
      </c>
    </row>
    <row r="497" spans="1:20" x14ac:dyDescent="0.25">
      <c r="A497">
        <v>1000495</v>
      </c>
      <c r="B497">
        <v>496</v>
      </c>
      <c r="C497" t="s">
        <v>3</v>
      </c>
      <c r="N497" t="s">
        <v>81</v>
      </c>
      <c r="O497" s="28">
        <v>4.6265041814668342</v>
      </c>
      <c r="R497" t="s">
        <v>74</v>
      </c>
      <c r="T497">
        <v>14</v>
      </c>
    </row>
    <row r="498" spans="1:20" x14ac:dyDescent="0.25">
      <c r="A498">
        <v>1000496</v>
      </c>
      <c r="B498">
        <v>497</v>
      </c>
      <c r="C498" t="s">
        <v>3</v>
      </c>
      <c r="N498" t="s">
        <v>81</v>
      </c>
      <c r="O498" s="28">
        <v>4.7485665075922254</v>
      </c>
      <c r="R498" t="s">
        <v>75</v>
      </c>
      <c r="T498">
        <v>5</v>
      </c>
    </row>
    <row r="499" spans="1:20" x14ac:dyDescent="0.25">
      <c r="A499">
        <v>1000497</v>
      </c>
      <c r="B499">
        <v>498</v>
      </c>
      <c r="C499" t="s">
        <v>3</v>
      </c>
      <c r="N499" t="s">
        <v>81</v>
      </c>
      <c r="O499" s="28">
        <v>4.8429603048427792</v>
      </c>
      <c r="R499" t="s">
        <v>77</v>
      </c>
      <c r="T499">
        <v>4</v>
      </c>
    </row>
    <row r="500" spans="1:20" x14ac:dyDescent="0.25">
      <c r="A500">
        <v>1000498</v>
      </c>
      <c r="B500">
        <v>499</v>
      </c>
      <c r="C500" t="s">
        <v>3</v>
      </c>
      <c r="N500" t="s">
        <v>81</v>
      </c>
      <c r="O500" s="28">
        <v>6.643638271788932</v>
      </c>
      <c r="R500" t="s">
        <v>76</v>
      </c>
      <c r="T500">
        <v>11</v>
      </c>
    </row>
    <row r="501" spans="1:20" x14ac:dyDescent="0.25">
      <c r="A501">
        <v>1000499</v>
      </c>
      <c r="B501">
        <v>500</v>
      </c>
      <c r="C501" t="s">
        <v>3</v>
      </c>
      <c r="N501" t="s">
        <v>81</v>
      </c>
      <c r="O501" s="28">
        <v>6.518024641140248</v>
      </c>
      <c r="R501" t="s">
        <v>72</v>
      </c>
      <c r="T501">
        <v>10</v>
      </c>
    </row>
    <row r="502" spans="1:20" x14ac:dyDescent="0.25">
      <c r="A502">
        <v>1000500</v>
      </c>
      <c r="B502">
        <v>501</v>
      </c>
      <c r="C502" t="s">
        <v>3</v>
      </c>
      <c r="N502" t="s">
        <v>82</v>
      </c>
      <c r="O502" s="28">
        <v>5.1610435455339951</v>
      </c>
      <c r="R502" t="s">
        <v>75</v>
      </c>
      <c r="T502">
        <v>18</v>
      </c>
    </row>
    <row r="503" spans="1:20" x14ac:dyDescent="0.25">
      <c r="A503">
        <v>1000501</v>
      </c>
      <c r="B503">
        <v>502</v>
      </c>
      <c r="C503" t="s">
        <v>3</v>
      </c>
      <c r="N503" t="s">
        <v>81</v>
      </c>
      <c r="O503" s="28">
        <v>4.6695035657528994</v>
      </c>
      <c r="R503" t="s">
        <v>83</v>
      </c>
      <c r="T503">
        <v>13</v>
      </c>
    </row>
    <row r="504" spans="1:20" x14ac:dyDescent="0.25">
      <c r="A504">
        <v>1000502</v>
      </c>
      <c r="B504">
        <v>503</v>
      </c>
      <c r="C504" t="s">
        <v>3</v>
      </c>
      <c r="N504" t="s">
        <v>80</v>
      </c>
      <c r="O504" s="28">
        <v>3.6215861008034631</v>
      </c>
      <c r="R504" t="s">
        <v>78</v>
      </c>
      <c r="T504">
        <v>3</v>
      </c>
    </row>
    <row r="505" spans="1:20" x14ac:dyDescent="0.25">
      <c r="A505">
        <v>1000503</v>
      </c>
      <c r="B505">
        <v>504</v>
      </c>
      <c r="C505" t="s">
        <v>3</v>
      </c>
      <c r="N505" t="s">
        <v>82</v>
      </c>
      <c r="O505" s="28">
        <v>4.7534398813952583</v>
      </c>
      <c r="R505" t="s">
        <v>74</v>
      </c>
      <c r="T505">
        <v>5</v>
      </c>
    </row>
    <row r="506" spans="1:20" x14ac:dyDescent="0.25">
      <c r="A506">
        <v>1000504</v>
      </c>
      <c r="B506">
        <v>505</v>
      </c>
      <c r="C506" t="s">
        <v>3</v>
      </c>
      <c r="N506" t="s">
        <v>81</v>
      </c>
      <c r="O506" s="28">
        <v>5.6042703369311857</v>
      </c>
      <c r="R506" t="s">
        <v>83</v>
      </c>
      <c r="T506">
        <v>16</v>
      </c>
    </row>
    <row r="507" spans="1:20" x14ac:dyDescent="0.25">
      <c r="A507">
        <v>1000505</v>
      </c>
      <c r="B507">
        <v>506</v>
      </c>
      <c r="C507" t="s">
        <v>4</v>
      </c>
      <c r="N507" t="s">
        <v>81</v>
      </c>
      <c r="O507" s="28">
        <v>5.9111685078586254</v>
      </c>
      <c r="R507" t="s">
        <v>73</v>
      </c>
      <c r="T507">
        <v>10</v>
      </c>
    </row>
    <row r="508" spans="1:20" x14ac:dyDescent="0.25">
      <c r="A508">
        <v>1000506</v>
      </c>
      <c r="B508">
        <v>507</v>
      </c>
      <c r="C508" t="s">
        <v>3</v>
      </c>
      <c r="N508" t="s">
        <v>79</v>
      </c>
      <c r="O508" s="28">
        <v>4.0274078700869236</v>
      </c>
      <c r="R508" t="s">
        <v>76</v>
      </c>
      <c r="T508">
        <v>15</v>
      </c>
    </row>
    <row r="509" spans="1:20" x14ac:dyDescent="0.25">
      <c r="A509">
        <v>1000507</v>
      </c>
      <c r="B509">
        <v>508</v>
      </c>
      <c r="C509" t="s">
        <v>4</v>
      </c>
      <c r="N509" t="s">
        <v>82</v>
      </c>
      <c r="O509" s="28">
        <v>5.8094104942222442</v>
      </c>
      <c r="R509" t="s">
        <v>76</v>
      </c>
      <c r="T509">
        <v>6</v>
      </c>
    </row>
    <row r="510" spans="1:20" x14ac:dyDescent="0.25">
      <c r="A510">
        <v>1000508</v>
      </c>
      <c r="B510">
        <v>509</v>
      </c>
      <c r="C510" t="s">
        <v>3</v>
      </c>
      <c r="N510" t="s">
        <v>79</v>
      </c>
      <c r="O510" s="28">
        <v>4.1781931201414428</v>
      </c>
      <c r="R510" t="s">
        <v>72</v>
      </c>
      <c r="T510">
        <v>11</v>
      </c>
    </row>
    <row r="511" spans="1:20" x14ac:dyDescent="0.25">
      <c r="A511">
        <v>1000509</v>
      </c>
      <c r="B511">
        <v>510</v>
      </c>
      <c r="C511" t="s">
        <v>4</v>
      </c>
      <c r="N511" t="s">
        <v>79</v>
      </c>
      <c r="O511" s="28">
        <v>3.8987596364353783</v>
      </c>
      <c r="R511" t="s">
        <v>74</v>
      </c>
      <c r="T511">
        <v>6</v>
      </c>
    </row>
    <row r="512" spans="1:20" x14ac:dyDescent="0.25">
      <c r="A512">
        <v>1000510</v>
      </c>
      <c r="B512">
        <v>511</v>
      </c>
      <c r="C512" t="s">
        <v>3</v>
      </c>
      <c r="N512" t="s">
        <v>81</v>
      </c>
      <c r="O512" s="28">
        <v>4.9088404975430686</v>
      </c>
      <c r="R512" t="s">
        <v>74</v>
      </c>
      <c r="T512">
        <v>2</v>
      </c>
    </row>
    <row r="513" spans="1:20" x14ac:dyDescent="0.25">
      <c r="A513">
        <v>1000511</v>
      </c>
      <c r="B513">
        <v>512</v>
      </c>
      <c r="C513" t="s">
        <v>3</v>
      </c>
      <c r="N513" t="s">
        <v>79</v>
      </c>
      <c r="O513" s="28">
        <v>4.2888258359755902</v>
      </c>
      <c r="R513" t="s">
        <v>76</v>
      </c>
      <c r="T513">
        <v>19</v>
      </c>
    </row>
    <row r="514" spans="1:20" x14ac:dyDescent="0.25">
      <c r="A514">
        <v>1000512</v>
      </c>
      <c r="B514">
        <v>513</v>
      </c>
      <c r="C514" t="s">
        <v>3</v>
      </c>
      <c r="N514" t="s">
        <v>79</v>
      </c>
      <c r="O514" s="28">
        <v>7.0633763626377171</v>
      </c>
      <c r="R514" t="s">
        <v>77</v>
      </c>
      <c r="T514">
        <v>20</v>
      </c>
    </row>
    <row r="515" spans="1:20" x14ac:dyDescent="0.25">
      <c r="A515">
        <v>1000513</v>
      </c>
      <c r="B515">
        <v>514</v>
      </c>
      <c r="C515" t="s">
        <v>3</v>
      </c>
      <c r="N515" t="s">
        <v>81</v>
      </c>
      <c r="O515" s="28">
        <v>7.4696713807676343</v>
      </c>
      <c r="R515" t="s">
        <v>75</v>
      </c>
      <c r="T515">
        <v>14</v>
      </c>
    </row>
    <row r="516" spans="1:20" x14ac:dyDescent="0.25">
      <c r="A516">
        <v>1000514</v>
      </c>
      <c r="B516">
        <v>515</v>
      </c>
      <c r="C516" t="s">
        <v>3</v>
      </c>
      <c r="N516" t="s">
        <v>81</v>
      </c>
      <c r="O516" s="28">
        <v>4.778500164872173</v>
      </c>
      <c r="R516" t="s">
        <v>74</v>
      </c>
      <c r="T516">
        <v>9</v>
      </c>
    </row>
    <row r="517" spans="1:20" x14ac:dyDescent="0.25">
      <c r="A517">
        <v>1000515</v>
      </c>
      <c r="B517">
        <v>516</v>
      </c>
      <c r="C517" t="s">
        <v>3</v>
      </c>
      <c r="N517" t="s">
        <v>81</v>
      </c>
      <c r="O517" s="28">
        <v>6.1218009501173043</v>
      </c>
      <c r="R517" t="s">
        <v>73</v>
      </c>
      <c r="T517">
        <v>3</v>
      </c>
    </row>
    <row r="518" spans="1:20" x14ac:dyDescent="0.25">
      <c r="A518">
        <v>1000516</v>
      </c>
      <c r="B518">
        <v>517</v>
      </c>
      <c r="C518" t="s">
        <v>3</v>
      </c>
      <c r="N518" t="s">
        <v>82</v>
      </c>
      <c r="O518" s="28">
        <v>5.8888707518703267</v>
      </c>
      <c r="R518" t="s">
        <v>74</v>
      </c>
      <c r="T518">
        <v>3</v>
      </c>
    </row>
    <row r="519" spans="1:20" x14ac:dyDescent="0.25">
      <c r="A519">
        <v>1000517</v>
      </c>
      <c r="B519">
        <v>518</v>
      </c>
      <c r="C519" t="s">
        <v>4</v>
      </c>
      <c r="N519" t="s">
        <v>79</v>
      </c>
      <c r="O519" s="28">
        <v>5.5344576223993878</v>
      </c>
      <c r="R519" t="s">
        <v>75</v>
      </c>
      <c r="T519">
        <v>8</v>
      </c>
    </row>
    <row r="520" spans="1:20" x14ac:dyDescent="0.25">
      <c r="A520">
        <v>1000518</v>
      </c>
      <c r="B520">
        <v>519</v>
      </c>
      <c r="C520" t="s">
        <v>3</v>
      </c>
      <c r="N520" t="s">
        <v>79</v>
      </c>
      <c r="O520" s="28">
        <v>3.7525777405885483</v>
      </c>
      <c r="R520" t="s">
        <v>77</v>
      </c>
      <c r="T520">
        <v>9</v>
      </c>
    </row>
    <row r="521" spans="1:20" x14ac:dyDescent="0.25">
      <c r="A521">
        <v>1000519</v>
      </c>
      <c r="B521">
        <v>520</v>
      </c>
      <c r="C521" t="s">
        <v>4</v>
      </c>
      <c r="N521" t="s">
        <v>82</v>
      </c>
      <c r="O521" s="28">
        <v>4.7116095075512465</v>
      </c>
      <c r="R521" t="s">
        <v>74</v>
      </c>
      <c r="T521">
        <v>9</v>
      </c>
    </row>
    <row r="522" spans="1:20" x14ac:dyDescent="0.25">
      <c r="A522">
        <v>1000520</v>
      </c>
      <c r="B522">
        <v>521</v>
      </c>
      <c r="C522" t="s">
        <v>4</v>
      </c>
      <c r="N522" t="s">
        <v>79</v>
      </c>
      <c r="O522" s="28">
        <v>6.9270527694524722</v>
      </c>
      <c r="R522" t="s">
        <v>74</v>
      </c>
      <c r="T522">
        <v>16</v>
      </c>
    </row>
    <row r="523" spans="1:20" x14ac:dyDescent="0.25">
      <c r="A523">
        <v>1000521</v>
      </c>
      <c r="B523">
        <v>522</v>
      </c>
      <c r="C523" t="s">
        <v>3</v>
      </c>
      <c r="N523" t="s">
        <v>79</v>
      </c>
      <c r="O523" s="28">
        <v>5.9777301199511275</v>
      </c>
      <c r="R523" t="s">
        <v>77</v>
      </c>
      <c r="T523">
        <v>9</v>
      </c>
    </row>
    <row r="524" spans="1:20" x14ac:dyDescent="0.25">
      <c r="A524">
        <v>1000522</v>
      </c>
      <c r="B524">
        <v>523</v>
      </c>
      <c r="C524" t="s">
        <v>3</v>
      </c>
      <c r="N524" t="s">
        <v>82</v>
      </c>
      <c r="O524" s="28">
        <v>5.4955492758447821</v>
      </c>
      <c r="R524" t="s">
        <v>78</v>
      </c>
      <c r="T524">
        <v>1</v>
      </c>
    </row>
    <row r="525" spans="1:20" x14ac:dyDescent="0.25">
      <c r="A525">
        <v>1000523</v>
      </c>
      <c r="B525">
        <v>524</v>
      </c>
      <c r="C525" t="s">
        <v>3</v>
      </c>
      <c r="N525" t="s">
        <v>82</v>
      </c>
      <c r="O525" s="28">
        <v>5.3375783357820161</v>
      </c>
      <c r="R525" t="s">
        <v>74</v>
      </c>
      <c r="T525">
        <v>7</v>
      </c>
    </row>
    <row r="526" spans="1:20" x14ac:dyDescent="0.25">
      <c r="A526">
        <v>1000524</v>
      </c>
      <c r="B526">
        <v>525</v>
      </c>
      <c r="C526" t="s">
        <v>3</v>
      </c>
      <c r="N526" t="s">
        <v>79</v>
      </c>
      <c r="O526" s="28">
        <v>4.4098220001446142</v>
      </c>
      <c r="R526" t="s">
        <v>84</v>
      </c>
      <c r="T526">
        <v>12</v>
      </c>
    </row>
    <row r="527" spans="1:20" x14ac:dyDescent="0.25">
      <c r="A527">
        <v>1000525</v>
      </c>
      <c r="B527">
        <v>526</v>
      </c>
      <c r="C527" t="s">
        <v>3</v>
      </c>
      <c r="N527" t="s">
        <v>79</v>
      </c>
      <c r="O527" s="28">
        <v>6.0784545136396382</v>
      </c>
      <c r="R527" t="s">
        <v>84</v>
      </c>
      <c r="T527">
        <v>5</v>
      </c>
    </row>
    <row r="528" spans="1:20" x14ac:dyDescent="0.25">
      <c r="A528">
        <v>1000526</v>
      </c>
      <c r="B528">
        <v>527</v>
      </c>
      <c r="C528" t="s">
        <v>3</v>
      </c>
      <c r="N528" t="s">
        <v>82</v>
      </c>
      <c r="O528" s="28">
        <v>4.6431400462794166</v>
      </c>
      <c r="R528" t="s">
        <v>75</v>
      </c>
      <c r="T528">
        <v>10</v>
      </c>
    </row>
    <row r="529" spans="1:20" x14ac:dyDescent="0.25">
      <c r="A529">
        <v>1000527</v>
      </c>
      <c r="B529">
        <v>528</v>
      </c>
      <c r="C529" t="s">
        <v>3</v>
      </c>
      <c r="N529" t="s">
        <v>79</v>
      </c>
      <c r="O529" s="28">
        <v>5.0030444300814718</v>
      </c>
      <c r="R529" t="s">
        <v>75</v>
      </c>
      <c r="T529">
        <v>17</v>
      </c>
    </row>
    <row r="530" spans="1:20" x14ac:dyDescent="0.25">
      <c r="A530">
        <v>1000528</v>
      </c>
      <c r="B530">
        <v>529</v>
      </c>
      <c r="C530" t="s">
        <v>3</v>
      </c>
      <c r="N530" t="s">
        <v>79</v>
      </c>
      <c r="O530" s="28">
        <v>5.6785143203083255</v>
      </c>
      <c r="R530" t="s">
        <v>78</v>
      </c>
      <c r="T530">
        <v>5</v>
      </c>
    </row>
    <row r="531" spans="1:20" x14ac:dyDescent="0.25">
      <c r="A531">
        <v>1000529</v>
      </c>
      <c r="B531">
        <v>530</v>
      </c>
      <c r="C531" t="s">
        <v>3</v>
      </c>
      <c r="N531" t="s">
        <v>82</v>
      </c>
      <c r="O531" s="28">
        <v>4.3314157175165482</v>
      </c>
      <c r="R531" t="s">
        <v>74</v>
      </c>
      <c r="T531">
        <v>11</v>
      </c>
    </row>
    <row r="532" spans="1:20" x14ac:dyDescent="0.25">
      <c r="A532">
        <v>1000530</v>
      </c>
      <c r="B532">
        <v>531</v>
      </c>
      <c r="C532" t="s">
        <v>3</v>
      </c>
      <c r="N532" t="s">
        <v>79</v>
      </c>
      <c r="O532" s="28">
        <v>6.6338007033831285</v>
      </c>
      <c r="R532" t="s">
        <v>75</v>
      </c>
      <c r="T532">
        <v>19</v>
      </c>
    </row>
    <row r="533" spans="1:20" x14ac:dyDescent="0.25">
      <c r="A533">
        <v>1000531</v>
      </c>
      <c r="B533">
        <v>532</v>
      </c>
      <c r="C533" t="s">
        <v>4</v>
      </c>
      <c r="N533" t="s">
        <v>81</v>
      </c>
      <c r="O533" s="28">
        <v>4.2315613060909234</v>
      </c>
      <c r="R533" t="s">
        <v>76</v>
      </c>
      <c r="T533">
        <v>1</v>
      </c>
    </row>
    <row r="534" spans="1:20" x14ac:dyDescent="0.25">
      <c r="A534">
        <v>1000532</v>
      </c>
      <c r="B534">
        <v>533</v>
      </c>
      <c r="C534" t="s">
        <v>3</v>
      </c>
      <c r="N534" t="s">
        <v>81</v>
      </c>
      <c r="O534" s="28">
        <v>4.4944689727183125</v>
      </c>
      <c r="R534" t="s">
        <v>83</v>
      </c>
      <c r="T534">
        <v>7</v>
      </c>
    </row>
    <row r="535" spans="1:20" x14ac:dyDescent="0.25">
      <c r="A535">
        <v>1000533</v>
      </c>
      <c r="B535">
        <v>534</v>
      </c>
      <c r="C535" t="s">
        <v>3</v>
      </c>
      <c r="N535" t="s">
        <v>79</v>
      </c>
      <c r="O535" s="28">
        <v>5.8590984309753491</v>
      </c>
      <c r="R535" t="s">
        <v>72</v>
      </c>
      <c r="T535">
        <v>6</v>
      </c>
    </row>
    <row r="536" spans="1:20" x14ac:dyDescent="0.25">
      <c r="A536">
        <v>1000534</v>
      </c>
      <c r="B536">
        <v>535</v>
      </c>
      <c r="C536" t="s">
        <v>3</v>
      </c>
      <c r="N536" t="s">
        <v>81</v>
      </c>
      <c r="O536" s="28">
        <v>6.2531133878565406</v>
      </c>
      <c r="R536" t="s">
        <v>76</v>
      </c>
      <c r="T536">
        <v>19</v>
      </c>
    </row>
    <row r="537" spans="1:20" x14ac:dyDescent="0.25">
      <c r="A537">
        <v>1000535</v>
      </c>
      <c r="B537">
        <v>536</v>
      </c>
      <c r="C537" t="s">
        <v>3</v>
      </c>
      <c r="N537" t="s">
        <v>81</v>
      </c>
      <c r="O537" s="28">
        <v>2.3057322847499955</v>
      </c>
      <c r="R537" t="s">
        <v>76</v>
      </c>
      <c r="T537">
        <v>15</v>
      </c>
    </row>
    <row r="538" spans="1:20" x14ac:dyDescent="0.25">
      <c r="A538">
        <v>1000536</v>
      </c>
      <c r="B538">
        <v>537</v>
      </c>
      <c r="C538" t="s">
        <v>3</v>
      </c>
      <c r="N538" t="s">
        <v>80</v>
      </c>
      <c r="O538" s="28">
        <v>6.5945648847407075</v>
      </c>
      <c r="R538" t="s">
        <v>83</v>
      </c>
      <c r="T538">
        <v>19</v>
      </c>
    </row>
    <row r="539" spans="1:20" x14ac:dyDescent="0.25">
      <c r="A539">
        <v>1000537</v>
      </c>
      <c r="B539">
        <v>538</v>
      </c>
      <c r="C539" t="s">
        <v>4</v>
      </c>
      <c r="N539" t="s">
        <v>79</v>
      </c>
      <c r="O539" s="28">
        <v>5.0526752991598309</v>
      </c>
      <c r="R539" t="s">
        <v>74</v>
      </c>
      <c r="T539">
        <v>17</v>
      </c>
    </row>
    <row r="540" spans="1:20" x14ac:dyDescent="0.25">
      <c r="A540">
        <v>1000538</v>
      </c>
      <c r="B540">
        <v>539</v>
      </c>
      <c r="C540" t="s">
        <v>4</v>
      </c>
      <c r="N540" t="s">
        <v>79</v>
      </c>
      <c r="O540" s="28">
        <v>6.1817111223131942</v>
      </c>
      <c r="R540" t="s">
        <v>84</v>
      </c>
      <c r="T540">
        <v>8</v>
      </c>
    </row>
    <row r="541" spans="1:20" x14ac:dyDescent="0.25">
      <c r="A541">
        <v>1000539</v>
      </c>
      <c r="B541">
        <v>540</v>
      </c>
      <c r="C541" t="s">
        <v>3</v>
      </c>
      <c r="N541" t="s">
        <v>79</v>
      </c>
      <c r="O541" s="28">
        <v>4.5665418477150004</v>
      </c>
      <c r="R541" t="s">
        <v>72</v>
      </c>
      <c r="T541">
        <v>7</v>
      </c>
    </row>
    <row r="542" spans="1:20" x14ac:dyDescent="0.25">
      <c r="A542">
        <v>1000540</v>
      </c>
      <c r="B542">
        <v>541</v>
      </c>
      <c r="C542" t="s">
        <v>3</v>
      </c>
      <c r="N542" t="s">
        <v>79</v>
      </c>
      <c r="O542" s="28">
        <v>5.0080363422818461</v>
      </c>
      <c r="R542" t="s">
        <v>77</v>
      </c>
      <c r="T542">
        <v>13</v>
      </c>
    </row>
    <row r="543" spans="1:20" x14ac:dyDescent="0.25">
      <c r="A543">
        <v>1000541</v>
      </c>
      <c r="B543">
        <v>542</v>
      </c>
      <c r="C543" t="s">
        <v>3</v>
      </c>
      <c r="N543" t="s">
        <v>81</v>
      </c>
      <c r="O543" s="28">
        <v>4.3323615442018486</v>
      </c>
      <c r="R543" t="s">
        <v>74</v>
      </c>
      <c r="T543">
        <v>11</v>
      </c>
    </row>
    <row r="544" spans="1:20" x14ac:dyDescent="0.25">
      <c r="A544">
        <v>1000542</v>
      </c>
      <c r="B544">
        <v>543</v>
      </c>
      <c r="C544" t="s">
        <v>3</v>
      </c>
      <c r="N544" t="s">
        <v>81</v>
      </c>
      <c r="O544" s="28">
        <v>3.8439866630967057</v>
      </c>
      <c r="R544" t="s">
        <v>78</v>
      </c>
      <c r="T544">
        <v>20</v>
      </c>
    </row>
    <row r="545" spans="1:20" x14ac:dyDescent="0.25">
      <c r="A545">
        <v>1000543</v>
      </c>
      <c r="B545">
        <v>544</v>
      </c>
      <c r="C545" t="s">
        <v>3</v>
      </c>
      <c r="N545" t="s">
        <v>79</v>
      </c>
      <c r="O545" s="28">
        <v>5.3769366279429018</v>
      </c>
      <c r="R545" t="s">
        <v>84</v>
      </c>
      <c r="T545">
        <v>5</v>
      </c>
    </row>
    <row r="546" spans="1:20" x14ac:dyDescent="0.25">
      <c r="A546">
        <v>1000544</v>
      </c>
      <c r="B546">
        <v>545</v>
      </c>
      <c r="C546" t="s">
        <v>3</v>
      </c>
      <c r="N546" t="s">
        <v>79</v>
      </c>
      <c r="O546" s="28">
        <v>5.2471938443175876</v>
      </c>
      <c r="R546" t="s">
        <v>72</v>
      </c>
      <c r="T546">
        <v>3</v>
      </c>
    </row>
    <row r="547" spans="1:20" x14ac:dyDescent="0.25">
      <c r="A547">
        <v>1000545</v>
      </c>
      <c r="B547">
        <v>546</v>
      </c>
      <c r="C547" t="s">
        <v>4</v>
      </c>
      <c r="N547" t="s">
        <v>79</v>
      </c>
      <c r="O547" s="28">
        <v>4.3439852586729</v>
      </c>
      <c r="R547" t="s">
        <v>75</v>
      </c>
      <c r="T547">
        <v>9</v>
      </c>
    </row>
    <row r="548" spans="1:20" x14ac:dyDescent="0.25">
      <c r="A548">
        <v>1000546</v>
      </c>
      <c r="B548">
        <v>547</v>
      </c>
      <c r="C548" t="s">
        <v>3</v>
      </c>
      <c r="N548" t="s">
        <v>82</v>
      </c>
      <c r="O548" s="28">
        <v>6.0250397999905791</v>
      </c>
      <c r="R548" t="s">
        <v>72</v>
      </c>
      <c r="T548">
        <v>11</v>
      </c>
    </row>
    <row r="549" spans="1:20" x14ac:dyDescent="0.25">
      <c r="A549">
        <v>1000547</v>
      </c>
      <c r="B549">
        <v>548</v>
      </c>
      <c r="C549" t="s">
        <v>4</v>
      </c>
      <c r="N549" t="s">
        <v>79</v>
      </c>
      <c r="O549" s="28">
        <v>4.8871733735950542</v>
      </c>
      <c r="R549" t="s">
        <v>75</v>
      </c>
      <c r="T549">
        <v>11</v>
      </c>
    </row>
    <row r="550" spans="1:20" x14ac:dyDescent="0.25">
      <c r="A550">
        <v>1000548</v>
      </c>
      <c r="B550">
        <v>549</v>
      </c>
      <c r="C550" t="s">
        <v>3</v>
      </c>
      <c r="N550" t="s">
        <v>81</v>
      </c>
      <c r="O550" s="28">
        <v>4.8145073356349517</v>
      </c>
      <c r="R550" t="s">
        <v>83</v>
      </c>
      <c r="T550">
        <v>3</v>
      </c>
    </row>
    <row r="551" spans="1:20" x14ac:dyDescent="0.25">
      <c r="A551">
        <v>1000549</v>
      </c>
      <c r="B551">
        <v>550</v>
      </c>
      <c r="C551" t="s">
        <v>3</v>
      </c>
      <c r="N551" t="s">
        <v>81</v>
      </c>
      <c r="O551" s="28">
        <v>5.4596332029385346</v>
      </c>
      <c r="R551" t="s">
        <v>76</v>
      </c>
      <c r="T551">
        <v>6</v>
      </c>
    </row>
    <row r="552" spans="1:20" x14ac:dyDescent="0.25">
      <c r="A552">
        <v>1000550</v>
      </c>
      <c r="B552">
        <v>551</v>
      </c>
      <c r="C552" t="s">
        <v>3</v>
      </c>
      <c r="N552" t="s">
        <v>79</v>
      </c>
      <c r="O552" s="28">
        <v>5.9794334977710211</v>
      </c>
      <c r="R552" t="s">
        <v>76</v>
      </c>
      <c r="T552">
        <v>17</v>
      </c>
    </row>
    <row r="553" spans="1:20" x14ac:dyDescent="0.25">
      <c r="A553">
        <v>1000551</v>
      </c>
      <c r="B553">
        <v>552</v>
      </c>
      <c r="C553" t="s">
        <v>3</v>
      </c>
      <c r="N553" t="s">
        <v>80</v>
      </c>
      <c r="O553" s="28">
        <v>5.720261283850939</v>
      </c>
      <c r="R553" t="s">
        <v>76</v>
      </c>
      <c r="T553">
        <v>7</v>
      </c>
    </row>
    <row r="554" spans="1:20" x14ac:dyDescent="0.25">
      <c r="A554">
        <v>1000552</v>
      </c>
      <c r="B554">
        <v>553</v>
      </c>
      <c r="C554" t="s">
        <v>4</v>
      </c>
      <c r="N554" t="s">
        <v>80</v>
      </c>
      <c r="O554" s="28">
        <v>4.2556421688026926</v>
      </c>
      <c r="R554" t="s">
        <v>74</v>
      </c>
      <c r="T554">
        <v>2</v>
      </c>
    </row>
    <row r="555" spans="1:20" x14ac:dyDescent="0.25">
      <c r="A555">
        <v>1000553</v>
      </c>
      <c r="B555">
        <v>554</v>
      </c>
      <c r="C555" t="s">
        <v>4</v>
      </c>
      <c r="N555" t="s">
        <v>82</v>
      </c>
      <c r="O555" s="28">
        <v>4.825357261188377</v>
      </c>
      <c r="R555" t="s">
        <v>77</v>
      </c>
      <c r="T555">
        <v>4</v>
      </c>
    </row>
    <row r="556" spans="1:20" x14ac:dyDescent="0.25">
      <c r="A556">
        <v>1000554</v>
      </c>
      <c r="B556">
        <v>555</v>
      </c>
      <c r="C556" t="s">
        <v>3</v>
      </c>
      <c r="N556" t="s">
        <v>79</v>
      </c>
      <c r="O556" s="28">
        <v>6.1502503830982818</v>
      </c>
      <c r="R556" t="s">
        <v>73</v>
      </c>
      <c r="T556">
        <v>6</v>
      </c>
    </row>
    <row r="557" spans="1:20" x14ac:dyDescent="0.25">
      <c r="A557">
        <v>1000555</v>
      </c>
      <c r="B557">
        <v>556</v>
      </c>
      <c r="C557" t="s">
        <v>4</v>
      </c>
      <c r="N557" t="s">
        <v>79</v>
      </c>
      <c r="O557" s="28">
        <v>4.774215890983557</v>
      </c>
      <c r="R557" t="s">
        <v>77</v>
      </c>
      <c r="T557">
        <v>1</v>
      </c>
    </row>
    <row r="558" spans="1:20" x14ac:dyDescent="0.25">
      <c r="A558">
        <v>1000556</v>
      </c>
      <c r="B558">
        <v>557</v>
      </c>
      <c r="C558" t="s">
        <v>3</v>
      </c>
      <c r="N558" t="s">
        <v>82</v>
      </c>
      <c r="O558" s="28">
        <v>5.175375169758186</v>
      </c>
      <c r="R558" t="s">
        <v>77</v>
      </c>
      <c r="T558">
        <v>13</v>
      </c>
    </row>
    <row r="559" spans="1:20" x14ac:dyDescent="0.25">
      <c r="A559">
        <v>1000557</v>
      </c>
      <c r="B559">
        <v>558</v>
      </c>
      <c r="C559" t="s">
        <v>3</v>
      </c>
      <c r="N559" t="s">
        <v>80</v>
      </c>
      <c r="O559" s="28">
        <v>4.0136235883070617</v>
      </c>
      <c r="R559" t="s">
        <v>84</v>
      </c>
      <c r="T559">
        <v>11</v>
      </c>
    </row>
    <row r="560" spans="1:20" x14ac:dyDescent="0.25">
      <c r="A560">
        <v>1000558</v>
      </c>
      <c r="B560">
        <v>559</v>
      </c>
      <c r="C560" t="s">
        <v>3</v>
      </c>
      <c r="N560" t="s">
        <v>81</v>
      </c>
      <c r="O560" s="28">
        <v>5.4469686479797916</v>
      </c>
      <c r="R560" t="s">
        <v>84</v>
      </c>
      <c r="T560">
        <v>5</v>
      </c>
    </row>
    <row r="561" spans="1:20" x14ac:dyDescent="0.25">
      <c r="A561">
        <v>1000559</v>
      </c>
      <c r="B561">
        <v>560</v>
      </c>
      <c r="C561" t="s">
        <v>4</v>
      </c>
      <c r="N561" t="s">
        <v>80</v>
      </c>
      <c r="O561" s="28">
        <v>5.8510925230530244</v>
      </c>
      <c r="R561" t="s">
        <v>75</v>
      </c>
      <c r="T561">
        <v>18</v>
      </c>
    </row>
    <row r="562" spans="1:20" x14ac:dyDescent="0.25">
      <c r="A562">
        <v>1000560</v>
      </c>
      <c r="B562">
        <v>561</v>
      </c>
      <c r="C562" t="s">
        <v>3</v>
      </c>
      <c r="N562" t="s">
        <v>79</v>
      </c>
      <c r="O562" s="28">
        <v>4.5207203755204386</v>
      </c>
      <c r="R562" t="s">
        <v>74</v>
      </c>
      <c r="T562">
        <v>18</v>
      </c>
    </row>
    <row r="563" spans="1:20" x14ac:dyDescent="0.25">
      <c r="A563">
        <v>1000561</v>
      </c>
      <c r="B563">
        <v>562</v>
      </c>
      <c r="C563" t="s">
        <v>3</v>
      </c>
      <c r="N563" t="s">
        <v>79</v>
      </c>
      <c r="O563" s="28">
        <v>5.9434090785501086</v>
      </c>
      <c r="R563" t="s">
        <v>75</v>
      </c>
      <c r="T563">
        <v>14</v>
      </c>
    </row>
    <row r="564" spans="1:20" x14ac:dyDescent="0.25">
      <c r="A564">
        <v>1000562</v>
      </c>
      <c r="B564">
        <v>563</v>
      </c>
      <c r="C564" t="s">
        <v>3</v>
      </c>
      <c r="N564" t="s">
        <v>80</v>
      </c>
      <c r="O564" s="28">
        <v>5.2426600322225729</v>
      </c>
      <c r="R564" t="s">
        <v>76</v>
      </c>
      <c r="T564">
        <v>9</v>
      </c>
    </row>
    <row r="565" spans="1:20" x14ac:dyDescent="0.25">
      <c r="A565">
        <v>1000563</v>
      </c>
      <c r="B565">
        <v>564</v>
      </c>
      <c r="C565" t="s">
        <v>3</v>
      </c>
      <c r="N565" t="s">
        <v>80</v>
      </c>
      <c r="O565" s="28">
        <v>4.7458691956550982</v>
      </c>
      <c r="R565" t="s">
        <v>75</v>
      </c>
      <c r="T565">
        <v>10</v>
      </c>
    </row>
    <row r="566" spans="1:20" x14ac:dyDescent="0.25">
      <c r="A566">
        <v>1000564</v>
      </c>
      <c r="B566">
        <v>565</v>
      </c>
      <c r="C566" t="s">
        <v>4</v>
      </c>
      <c r="N566" t="s">
        <v>79</v>
      </c>
      <c r="O566" s="28">
        <v>6.297820820821201</v>
      </c>
      <c r="R566" t="s">
        <v>77</v>
      </c>
      <c r="T566">
        <v>8</v>
      </c>
    </row>
    <row r="567" spans="1:20" x14ac:dyDescent="0.25">
      <c r="A567">
        <v>1000565</v>
      </c>
      <c r="B567">
        <v>566</v>
      </c>
      <c r="C567" t="s">
        <v>3</v>
      </c>
      <c r="N567" t="s">
        <v>79</v>
      </c>
      <c r="O567" s="28">
        <v>6.4666917578549841</v>
      </c>
      <c r="R567" t="s">
        <v>76</v>
      </c>
      <c r="T567">
        <v>9</v>
      </c>
    </row>
    <row r="568" spans="1:20" x14ac:dyDescent="0.25">
      <c r="A568">
        <v>1000566</v>
      </c>
      <c r="B568">
        <v>567</v>
      </c>
      <c r="C568" t="s">
        <v>3</v>
      </c>
      <c r="N568" t="s">
        <v>82</v>
      </c>
      <c r="O568" s="28">
        <v>3.7982686443117064</v>
      </c>
      <c r="R568" t="s">
        <v>72</v>
      </c>
      <c r="T568">
        <v>4</v>
      </c>
    </row>
    <row r="569" spans="1:20" x14ac:dyDescent="0.25">
      <c r="A569">
        <v>1000567</v>
      </c>
      <c r="B569">
        <v>568</v>
      </c>
      <c r="C569" t="s">
        <v>3</v>
      </c>
      <c r="N569" t="s">
        <v>82</v>
      </c>
      <c r="O569" s="28">
        <v>4.9393043574607587</v>
      </c>
      <c r="R569" t="s">
        <v>84</v>
      </c>
      <c r="T569">
        <v>16</v>
      </c>
    </row>
    <row r="570" spans="1:20" x14ac:dyDescent="0.25">
      <c r="A570">
        <v>1000568</v>
      </c>
      <c r="B570">
        <v>569</v>
      </c>
      <c r="C570" t="s">
        <v>3</v>
      </c>
      <c r="N570" t="s">
        <v>82</v>
      </c>
      <c r="O570" s="28">
        <v>5.0051135783888405</v>
      </c>
      <c r="R570" t="s">
        <v>72</v>
      </c>
      <c r="T570">
        <v>9</v>
      </c>
    </row>
    <row r="571" spans="1:20" x14ac:dyDescent="0.25">
      <c r="A571">
        <v>1000569</v>
      </c>
      <c r="B571">
        <v>570</v>
      </c>
      <c r="C571" t="s">
        <v>3</v>
      </c>
      <c r="N571" t="s">
        <v>81</v>
      </c>
      <c r="O571" s="28">
        <v>5.5170779021379213</v>
      </c>
      <c r="R571" t="s">
        <v>74</v>
      </c>
      <c r="T571">
        <v>8</v>
      </c>
    </row>
    <row r="572" spans="1:20" x14ac:dyDescent="0.25">
      <c r="A572">
        <v>1000570</v>
      </c>
      <c r="B572">
        <v>571</v>
      </c>
      <c r="C572" t="s">
        <v>3</v>
      </c>
      <c r="N572" t="s">
        <v>79</v>
      </c>
      <c r="O572" s="28">
        <v>5.7633045862729402</v>
      </c>
      <c r="R572" t="s">
        <v>75</v>
      </c>
      <c r="T572">
        <v>9</v>
      </c>
    </row>
    <row r="573" spans="1:20" x14ac:dyDescent="0.25">
      <c r="A573">
        <v>1000571</v>
      </c>
      <c r="B573">
        <v>572</v>
      </c>
      <c r="C573" t="s">
        <v>4</v>
      </c>
      <c r="N573" t="s">
        <v>79</v>
      </c>
      <c r="O573" s="28">
        <v>4.0434876234543049</v>
      </c>
      <c r="R573" t="s">
        <v>84</v>
      </c>
      <c r="T573">
        <v>3</v>
      </c>
    </row>
    <row r="574" spans="1:20" x14ac:dyDescent="0.25">
      <c r="A574">
        <v>1000572</v>
      </c>
      <c r="B574">
        <v>573</v>
      </c>
      <c r="C574" t="s">
        <v>3</v>
      </c>
      <c r="N574" t="s">
        <v>80</v>
      </c>
      <c r="O574" s="28">
        <v>3.8819081643445479</v>
      </c>
      <c r="R574" t="s">
        <v>74</v>
      </c>
      <c r="T574">
        <v>20</v>
      </c>
    </row>
    <row r="575" spans="1:20" x14ac:dyDescent="0.25">
      <c r="A575">
        <v>1000573</v>
      </c>
      <c r="B575">
        <v>574</v>
      </c>
      <c r="C575" t="s">
        <v>3</v>
      </c>
      <c r="N575" t="s">
        <v>80</v>
      </c>
      <c r="O575" s="28">
        <v>6.2747598102802558</v>
      </c>
      <c r="R575" t="s">
        <v>75</v>
      </c>
      <c r="T575">
        <v>9</v>
      </c>
    </row>
    <row r="576" spans="1:20" x14ac:dyDescent="0.25">
      <c r="A576">
        <v>1000574</v>
      </c>
      <c r="B576">
        <v>575</v>
      </c>
      <c r="C576" t="s">
        <v>3</v>
      </c>
      <c r="N576" t="s">
        <v>81</v>
      </c>
      <c r="O576" s="28">
        <v>5.01222677849122</v>
      </c>
      <c r="R576" t="s">
        <v>77</v>
      </c>
      <c r="T576">
        <v>8</v>
      </c>
    </row>
    <row r="577" spans="1:20" x14ac:dyDescent="0.25">
      <c r="A577">
        <v>1000575</v>
      </c>
      <c r="B577">
        <v>576</v>
      </c>
      <c r="C577" t="s">
        <v>4</v>
      </c>
      <c r="N577" t="s">
        <v>82</v>
      </c>
      <c r="O577" s="28">
        <v>4.7081593618165529</v>
      </c>
      <c r="R577" t="s">
        <v>74</v>
      </c>
      <c r="T577">
        <v>18</v>
      </c>
    </row>
    <row r="578" spans="1:20" x14ac:dyDescent="0.25">
      <c r="A578">
        <v>1000576</v>
      </c>
      <c r="B578">
        <v>577</v>
      </c>
      <c r="C578" t="s">
        <v>3</v>
      </c>
      <c r="N578" t="s">
        <v>80</v>
      </c>
      <c r="O578" s="28">
        <v>5.9066459652070087</v>
      </c>
      <c r="R578" t="s">
        <v>72</v>
      </c>
      <c r="T578">
        <v>17</v>
      </c>
    </row>
    <row r="579" spans="1:20" x14ac:dyDescent="0.25">
      <c r="A579">
        <v>1000577</v>
      </c>
      <c r="B579">
        <v>578</v>
      </c>
      <c r="C579" t="s">
        <v>3</v>
      </c>
      <c r="N579" t="s">
        <v>82</v>
      </c>
      <c r="O579" s="28">
        <v>6.9011788391410072</v>
      </c>
      <c r="R579" t="s">
        <v>74</v>
      </c>
      <c r="T579">
        <v>17</v>
      </c>
    </row>
    <row r="580" spans="1:20" x14ac:dyDescent="0.25">
      <c r="A580">
        <v>1000578</v>
      </c>
      <c r="B580">
        <v>579</v>
      </c>
      <c r="C580" t="s">
        <v>3</v>
      </c>
      <c r="N580" t="s">
        <v>79</v>
      </c>
      <c r="O580" s="28">
        <v>5.0289856815144898</v>
      </c>
      <c r="R580" t="s">
        <v>78</v>
      </c>
      <c r="T580">
        <v>3</v>
      </c>
    </row>
    <row r="581" spans="1:20" x14ac:dyDescent="0.25">
      <c r="A581">
        <v>1000579</v>
      </c>
      <c r="B581">
        <v>580</v>
      </c>
      <c r="C581" t="s">
        <v>3</v>
      </c>
      <c r="N581" t="s">
        <v>80</v>
      </c>
      <c r="O581" s="28">
        <v>5.6711108500421119</v>
      </c>
      <c r="R581" t="s">
        <v>72</v>
      </c>
      <c r="T581">
        <v>15</v>
      </c>
    </row>
    <row r="582" spans="1:20" x14ac:dyDescent="0.25">
      <c r="A582">
        <v>1000580</v>
      </c>
      <c r="B582">
        <v>581</v>
      </c>
      <c r="C582" t="s">
        <v>3</v>
      </c>
      <c r="N582" t="s">
        <v>82</v>
      </c>
      <c r="O582" s="28">
        <v>5.8212226282662121</v>
      </c>
      <c r="R582" t="s">
        <v>74</v>
      </c>
      <c r="T582">
        <v>20</v>
      </c>
    </row>
    <row r="583" spans="1:20" x14ac:dyDescent="0.25">
      <c r="A583">
        <v>1000581</v>
      </c>
      <c r="B583">
        <v>582</v>
      </c>
      <c r="C583" t="s">
        <v>3</v>
      </c>
      <c r="N583" t="s">
        <v>79</v>
      </c>
      <c r="O583" s="28">
        <v>4.3631245103531215</v>
      </c>
      <c r="R583" t="s">
        <v>74</v>
      </c>
      <c r="T583">
        <v>19</v>
      </c>
    </row>
    <row r="584" spans="1:20" x14ac:dyDescent="0.25">
      <c r="A584">
        <v>1000582</v>
      </c>
      <c r="B584">
        <v>583</v>
      </c>
      <c r="C584" t="s">
        <v>3</v>
      </c>
      <c r="N584" t="s">
        <v>80</v>
      </c>
      <c r="O584" s="28">
        <v>5.9051041781689397</v>
      </c>
      <c r="R584" t="s">
        <v>74</v>
      </c>
      <c r="T584">
        <v>6</v>
      </c>
    </row>
    <row r="585" spans="1:20" x14ac:dyDescent="0.25">
      <c r="A585">
        <v>1000583</v>
      </c>
      <c r="B585">
        <v>584</v>
      </c>
      <c r="C585" t="s">
        <v>3</v>
      </c>
      <c r="N585" t="s">
        <v>80</v>
      </c>
      <c r="O585" s="28">
        <v>4.6681018135713588</v>
      </c>
      <c r="R585" t="s">
        <v>72</v>
      </c>
      <c r="T585">
        <v>1</v>
      </c>
    </row>
    <row r="586" spans="1:20" x14ac:dyDescent="0.25">
      <c r="A586">
        <v>1000584</v>
      </c>
      <c r="B586">
        <v>585</v>
      </c>
      <c r="C586" t="s">
        <v>3</v>
      </c>
      <c r="N586" t="s">
        <v>82</v>
      </c>
      <c r="O586" s="28">
        <v>2.8914002029033932</v>
      </c>
      <c r="R586" t="s">
        <v>75</v>
      </c>
      <c r="T586">
        <v>1</v>
      </c>
    </row>
    <row r="587" spans="1:20" x14ac:dyDescent="0.25">
      <c r="A587">
        <v>1000585</v>
      </c>
      <c r="B587">
        <v>586</v>
      </c>
      <c r="C587" t="s">
        <v>3</v>
      </c>
      <c r="N587" t="s">
        <v>81</v>
      </c>
      <c r="O587" s="28">
        <v>3.8830532639466622</v>
      </c>
      <c r="R587" t="s">
        <v>76</v>
      </c>
      <c r="T587">
        <v>13</v>
      </c>
    </row>
    <row r="588" spans="1:20" x14ac:dyDescent="0.25">
      <c r="A588">
        <v>1000586</v>
      </c>
      <c r="B588">
        <v>587</v>
      </c>
      <c r="C588" t="s">
        <v>3</v>
      </c>
      <c r="N588" t="s">
        <v>80</v>
      </c>
      <c r="O588" s="28">
        <v>6.5478734696076444</v>
      </c>
      <c r="R588" t="s">
        <v>74</v>
      </c>
      <c r="T588">
        <v>14</v>
      </c>
    </row>
    <row r="589" spans="1:20" x14ac:dyDescent="0.25">
      <c r="A589">
        <v>1000587</v>
      </c>
      <c r="B589">
        <v>588</v>
      </c>
      <c r="C589" t="s">
        <v>4</v>
      </c>
      <c r="N589" t="s">
        <v>82</v>
      </c>
      <c r="O589" s="28">
        <v>4.7084745808404094</v>
      </c>
      <c r="R589" t="s">
        <v>74</v>
      </c>
      <c r="T589">
        <v>10</v>
      </c>
    </row>
    <row r="590" spans="1:20" x14ac:dyDescent="0.25">
      <c r="A590">
        <v>1000588</v>
      </c>
      <c r="B590">
        <v>589</v>
      </c>
      <c r="C590" t="s">
        <v>3</v>
      </c>
      <c r="N590" t="s">
        <v>82</v>
      </c>
      <c r="O590" s="28">
        <v>5.5901818674539143</v>
      </c>
      <c r="R590" t="s">
        <v>77</v>
      </c>
      <c r="T590">
        <v>17</v>
      </c>
    </row>
    <row r="591" spans="1:20" x14ac:dyDescent="0.25">
      <c r="A591">
        <v>1000589</v>
      </c>
      <c r="B591">
        <v>590</v>
      </c>
      <c r="C591" t="s">
        <v>3</v>
      </c>
      <c r="N591" t="s">
        <v>79</v>
      </c>
      <c r="O591" s="28">
        <v>3.5739364683570134</v>
      </c>
      <c r="R591" t="s">
        <v>74</v>
      </c>
      <c r="T591">
        <v>18</v>
      </c>
    </row>
    <row r="592" spans="1:20" x14ac:dyDescent="0.25">
      <c r="A592">
        <v>1000590</v>
      </c>
      <c r="B592">
        <v>591</v>
      </c>
      <c r="C592" t="s">
        <v>3</v>
      </c>
      <c r="N592" t="s">
        <v>82</v>
      </c>
      <c r="O592" s="28">
        <v>5.5152730690847083</v>
      </c>
      <c r="R592" t="s">
        <v>83</v>
      </c>
      <c r="T592">
        <v>20</v>
      </c>
    </row>
    <row r="593" spans="1:20" x14ac:dyDescent="0.25">
      <c r="A593">
        <v>1000591</v>
      </c>
      <c r="B593">
        <v>592</v>
      </c>
      <c r="C593" t="s">
        <v>3</v>
      </c>
      <c r="N593" t="s">
        <v>81</v>
      </c>
      <c r="O593" s="28">
        <v>5.0310045282494409</v>
      </c>
      <c r="R593" t="s">
        <v>75</v>
      </c>
      <c r="T593">
        <v>6</v>
      </c>
    </row>
    <row r="594" spans="1:20" x14ac:dyDescent="0.25">
      <c r="A594">
        <v>1000592</v>
      </c>
      <c r="B594">
        <v>593</v>
      </c>
      <c r="C594" t="s">
        <v>3</v>
      </c>
      <c r="N594" t="s">
        <v>80</v>
      </c>
      <c r="O594" s="28">
        <v>5.2198086848707357</v>
      </c>
      <c r="R594" t="s">
        <v>72</v>
      </c>
      <c r="T594">
        <v>8</v>
      </c>
    </row>
    <row r="595" spans="1:20" x14ac:dyDescent="0.25">
      <c r="A595">
        <v>1000593</v>
      </c>
      <c r="B595">
        <v>594</v>
      </c>
      <c r="C595" t="s">
        <v>3</v>
      </c>
      <c r="N595" t="s">
        <v>82</v>
      </c>
      <c r="O595" s="28">
        <v>4.5291048562198259</v>
      </c>
      <c r="R595" t="s">
        <v>84</v>
      </c>
      <c r="T595">
        <v>14</v>
      </c>
    </row>
    <row r="596" spans="1:20" x14ac:dyDescent="0.25">
      <c r="A596">
        <v>1000594</v>
      </c>
      <c r="B596">
        <v>595</v>
      </c>
      <c r="C596" t="s">
        <v>4</v>
      </c>
      <c r="N596" t="s">
        <v>79</v>
      </c>
      <c r="O596" s="28">
        <v>4.7229960746957467</v>
      </c>
      <c r="R596" t="s">
        <v>75</v>
      </c>
      <c r="T596">
        <v>20</v>
      </c>
    </row>
    <row r="597" spans="1:20" x14ac:dyDescent="0.25">
      <c r="A597">
        <v>1000595</v>
      </c>
      <c r="B597">
        <v>596</v>
      </c>
      <c r="C597" t="s">
        <v>3</v>
      </c>
      <c r="N597" t="s">
        <v>79</v>
      </c>
      <c r="O597" s="28">
        <v>5.430083646961501</v>
      </c>
      <c r="R597" t="s">
        <v>72</v>
      </c>
      <c r="T597">
        <v>7</v>
      </c>
    </row>
    <row r="598" spans="1:20" x14ac:dyDescent="0.25">
      <c r="A598">
        <v>1000596</v>
      </c>
      <c r="B598">
        <v>597</v>
      </c>
      <c r="C598" t="s">
        <v>3</v>
      </c>
      <c r="N598" t="s">
        <v>81</v>
      </c>
      <c r="O598" s="28">
        <v>4.8501197963960223</v>
      </c>
      <c r="R598" t="s">
        <v>74</v>
      </c>
      <c r="T598">
        <v>2</v>
      </c>
    </row>
    <row r="599" spans="1:20" x14ac:dyDescent="0.25">
      <c r="A599">
        <v>1000597</v>
      </c>
      <c r="B599">
        <v>598</v>
      </c>
      <c r="C599" t="s">
        <v>3</v>
      </c>
      <c r="N599" t="s">
        <v>82</v>
      </c>
      <c r="O599" s="28">
        <v>4.2863505613461497</v>
      </c>
      <c r="R599" t="s">
        <v>75</v>
      </c>
      <c r="T599">
        <v>6</v>
      </c>
    </row>
    <row r="600" spans="1:20" x14ac:dyDescent="0.25">
      <c r="A600">
        <v>1000598</v>
      </c>
      <c r="B600">
        <v>599</v>
      </c>
      <c r="C600" t="s">
        <v>4</v>
      </c>
      <c r="N600" t="s">
        <v>82</v>
      </c>
      <c r="O600" s="28">
        <v>6.2873713085361675</v>
      </c>
      <c r="R600" t="s">
        <v>74</v>
      </c>
      <c r="T600">
        <v>14</v>
      </c>
    </row>
    <row r="601" spans="1:20" x14ac:dyDescent="0.25">
      <c r="A601">
        <v>1000599</v>
      </c>
      <c r="B601">
        <v>600</v>
      </c>
      <c r="C601" t="s">
        <v>4</v>
      </c>
      <c r="N601" t="s">
        <v>79</v>
      </c>
      <c r="O601" s="28">
        <v>3.33701866060487</v>
      </c>
      <c r="R601" t="s">
        <v>75</v>
      </c>
      <c r="T601">
        <v>5</v>
      </c>
    </row>
    <row r="602" spans="1:20" x14ac:dyDescent="0.25">
      <c r="A602">
        <v>1000600</v>
      </c>
      <c r="B602">
        <v>601</v>
      </c>
      <c r="C602" t="s">
        <v>3</v>
      </c>
      <c r="N602" t="s">
        <v>81</v>
      </c>
      <c r="O602" s="28">
        <v>3.5497371645659896</v>
      </c>
      <c r="R602" t="s">
        <v>78</v>
      </c>
      <c r="T602">
        <v>18</v>
      </c>
    </row>
    <row r="603" spans="1:20" x14ac:dyDescent="0.25">
      <c r="A603">
        <v>1000601</v>
      </c>
      <c r="B603">
        <v>602</v>
      </c>
      <c r="C603" t="s">
        <v>3</v>
      </c>
      <c r="N603" t="s">
        <v>79</v>
      </c>
      <c r="O603" s="28">
        <v>6.0841130976620965</v>
      </c>
      <c r="R603" t="s">
        <v>78</v>
      </c>
      <c r="T603">
        <v>9</v>
      </c>
    </row>
    <row r="604" spans="1:20" x14ac:dyDescent="0.25">
      <c r="A604">
        <v>1000602</v>
      </c>
      <c r="B604">
        <v>603</v>
      </c>
      <c r="C604" t="s">
        <v>3</v>
      </c>
      <c r="N604" t="s">
        <v>80</v>
      </c>
      <c r="O604" s="28">
        <v>4.2337729718843011</v>
      </c>
      <c r="R604" t="s">
        <v>77</v>
      </c>
      <c r="T604">
        <v>9</v>
      </c>
    </row>
    <row r="605" spans="1:20" x14ac:dyDescent="0.25">
      <c r="A605">
        <v>1000603</v>
      </c>
      <c r="B605">
        <v>604</v>
      </c>
      <c r="C605" t="s">
        <v>3</v>
      </c>
      <c r="N605" t="s">
        <v>82</v>
      </c>
      <c r="O605" s="28">
        <v>5.4945710258111058</v>
      </c>
      <c r="R605" t="s">
        <v>83</v>
      </c>
      <c r="T605">
        <v>9</v>
      </c>
    </row>
    <row r="606" spans="1:20" x14ac:dyDescent="0.25">
      <c r="A606">
        <v>1000604</v>
      </c>
      <c r="B606">
        <v>605</v>
      </c>
      <c r="C606" t="s">
        <v>3</v>
      </c>
      <c r="N606" t="s">
        <v>79</v>
      </c>
      <c r="O606" s="28">
        <v>6.0629224717636188</v>
      </c>
      <c r="R606" t="s">
        <v>72</v>
      </c>
      <c r="T606">
        <v>4</v>
      </c>
    </row>
    <row r="607" spans="1:20" x14ac:dyDescent="0.25">
      <c r="A607">
        <v>1000605</v>
      </c>
      <c r="B607">
        <v>606</v>
      </c>
      <c r="C607" t="s">
        <v>3</v>
      </c>
      <c r="N607" t="s">
        <v>79</v>
      </c>
      <c r="O607" s="28">
        <v>5.6228522214700476</v>
      </c>
      <c r="R607" t="s">
        <v>75</v>
      </c>
      <c r="T607">
        <v>16</v>
      </c>
    </row>
    <row r="608" spans="1:20" x14ac:dyDescent="0.25">
      <c r="A608">
        <v>1000606</v>
      </c>
      <c r="B608">
        <v>607</v>
      </c>
      <c r="C608" t="s">
        <v>3</v>
      </c>
      <c r="N608" t="s">
        <v>81</v>
      </c>
      <c r="O608" s="28">
        <v>4.7517856531803169</v>
      </c>
      <c r="R608" t="s">
        <v>75</v>
      </c>
      <c r="T608">
        <v>6</v>
      </c>
    </row>
    <row r="609" spans="1:20" x14ac:dyDescent="0.25">
      <c r="A609">
        <v>1000607</v>
      </c>
      <c r="B609">
        <v>608</v>
      </c>
      <c r="C609" t="s">
        <v>3</v>
      </c>
      <c r="N609" t="s">
        <v>81</v>
      </c>
      <c r="O609" s="28">
        <v>3.4299912543374798</v>
      </c>
      <c r="R609" t="s">
        <v>74</v>
      </c>
      <c r="T609">
        <v>20</v>
      </c>
    </row>
    <row r="610" spans="1:20" x14ac:dyDescent="0.25">
      <c r="A610">
        <v>1000608</v>
      </c>
      <c r="B610">
        <v>609</v>
      </c>
      <c r="C610" t="s">
        <v>3</v>
      </c>
      <c r="N610" t="s">
        <v>79</v>
      </c>
      <c r="O610" s="28">
        <v>4.986499398583887</v>
      </c>
      <c r="R610" t="s">
        <v>75</v>
      </c>
      <c r="T610">
        <v>4</v>
      </c>
    </row>
    <row r="611" spans="1:20" x14ac:dyDescent="0.25">
      <c r="A611">
        <v>1000609</v>
      </c>
      <c r="B611">
        <v>610</v>
      </c>
      <c r="C611" t="s">
        <v>3</v>
      </c>
      <c r="N611" t="s">
        <v>79</v>
      </c>
      <c r="O611" s="28">
        <v>5.5171127560922022</v>
      </c>
      <c r="R611" t="s">
        <v>74</v>
      </c>
      <c r="T611">
        <v>5</v>
      </c>
    </row>
    <row r="612" spans="1:20" x14ac:dyDescent="0.25">
      <c r="A612">
        <v>1000610</v>
      </c>
      <c r="B612">
        <v>611</v>
      </c>
      <c r="C612" t="s">
        <v>3</v>
      </c>
      <c r="N612" t="s">
        <v>80</v>
      </c>
      <c r="O612" s="28">
        <v>6.6030124280910059</v>
      </c>
      <c r="R612" t="s">
        <v>74</v>
      </c>
      <c r="T612">
        <v>18</v>
      </c>
    </row>
    <row r="613" spans="1:20" x14ac:dyDescent="0.25">
      <c r="A613">
        <v>1000611</v>
      </c>
      <c r="B613">
        <v>612</v>
      </c>
      <c r="C613" t="s">
        <v>3</v>
      </c>
      <c r="N613" t="s">
        <v>82</v>
      </c>
      <c r="O613" s="28">
        <v>6.4074066081916854</v>
      </c>
      <c r="R613" t="s">
        <v>72</v>
      </c>
      <c r="T613">
        <v>14</v>
      </c>
    </row>
    <row r="614" spans="1:20" x14ac:dyDescent="0.25">
      <c r="A614">
        <v>1000612</v>
      </c>
      <c r="B614">
        <v>613</v>
      </c>
      <c r="C614" t="s">
        <v>3</v>
      </c>
      <c r="N614" t="s">
        <v>79</v>
      </c>
      <c r="O614" s="28">
        <v>4.8725825584277311</v>
      </c>
      <c r="R614" t="s">
        <v>83</v>
      </c>
      <c r="T614">
        <v>5</v>
      </c>
    </row>
    <row r="615" spans="1:20" x14ac:dyDescent="0.25">
      <c r="A615">
        <v>1000613</v>
      </c>
      <c r="B615">
        <v>614</v>
      </c>
      <c r="C615" t="s">
        <v>3</v>
      </c>
      <c r="N615" t="s">
        <v>79</v>
      </c>
      <c r="O615" s="28">
        <v>4.3033919415383863</v>
      </c>
      <c r="R615" t="s">
        <v>74</v>
      </c>
      <c r="T615">
        <v>18</v>
      </c>
    </row>
    <row r="616" spans="1:20" x14ac:dyDescent="0.25">
      <c r="A616">
        <v>1000614</v>
      </c>
      <c r="B616">
        <v>615</v>
      </c>
      <c r="C616" t="s">
        <v>4</v>
      </c>
      <c r="N616" t="s">
        <v>82</v>
      </c>
      <c r="O616" s="28">
        <v>3.5786496271351043</v>
      </c>
      <c r="R616" t="s">
        <v>75</v>
      </c>
      <c r="T616">
        <v>7</v>
      </c>
    </row>
    <row r="617" spans="1:20" x14ac:dyDescent="0.25">
      <c r="A617">
        <v>1000615</v>
      </c>
      <c r="B617">
        <v>616</v>
      </c>
      <c r="C617" t="s">
        <v>3</v>
      </c>
      <c r="N617" t="s">
        <v>80</v>
      </c>
      <c r="O617" s="28">
        <v>3.3958264336153228</v>
      </c>
      <c r="R617" t="s">
        <v>74</v>
      </c>
      <c r="T617">
        <v>20</v>
      </c>
    </row>
    <row r="618" spans="1:20" x14ac:dyDescent="0.25">
      <c r="A618">
        <v>1000616</v>
      </c>
      <c r="B618">
        <v>617</v>
      </c>
      <c r="C618" t="s">
        <v>4</v>
      </c>
      <c r="N618" t="s">
        <v>79</v>
      </c>
      <c r="O618" s="28">
        <v>6.0547073851357247</v>
      </c>
      <c r="R618" t="s">
        <v>74</v>
      </c>
      <c r="T618">
        <v>20</v>
      </c>
    </row>
    <row r="619" spans="1:20" x14ac:dyDescent="0.25">
      <c r="A619">
        <v>1000617</v>
      </c>
      <c r="B619">
        <v>618</v>
      </c>
      <c r="C619" t="s">
        <v>3</v>
      </c>
      <c r="N619" t="s">
        <v>81</v>
      </c>
      <c r="O619" s="28">
        <v>5.3829131096522449</v>
      </c>
      <c r="R619" t="s">
        <v>77</v>
      </c>
      <c r="T619">
        <v>19</v>
      </c>
    </row>
    <row r="620" spans="1:20" x14ac:dyDescent="0.25">
      <c r="A620">
        <v>1000618</v>
      </c>
      <c r="B620">
        <v>619</v>
      </c>
      <c r="C620" t="s">
        <v>3</v>
      </c>
      <c r="N620" t="s">
        <v>79</v>
      </c>
      <c r="O620" s="28">
        <v>5.6716563863878724</v>
      </c>
      <c r="R620" t="s">
        <v>74</v>
      </c>
      <c r="T620">
        <v>14</v>
      </c>
    </row>
    <row r="621" spans="1:20" x14ac:dyDescent="0.25">
      <c r="A621">
        <v>1000619</v>
      </c>
      <c r="B621">
        <v>620</v>
      </c>
      <c r="C621" t="s">
        <v>3</v>
      </c>
      <c r="N621" t="s">
        <v>79</v>
      </c>
      <c r="O621" s="28">
        <v>4.8231873662491438</v>
      </c>
      <c r="R621" t="s">
        <v>75</v>
      </c>
      <c r="T621">
        <v>19</v>
      </c>
    </row>
    <row r="622" spans="1:20" x14ac:dyDescent="0.25">
      <c r="A622">
        <v>1000620</v>
      </c>
      <c r="B622">
        <v>621</v>
      </c>
      <c r="C622" t="s">
        <v>4</v>
      </c>
      <c r="N622" t="s">
        <v>81</v>
      </c>
      <c r="O622" s="28">
        <v>4.4653449949947328</v>
      </c>
      <c r="R622" t="s">
        <v>72</v>
      </c>
      <c r="T622">
        <v>18</v>
      </c>
    </row>
    <row r="623" spans="1:20" x14ac:dyDescent="0.25">
      <c r="A623">
        <v>1000621</v>
      </c>
      <c r="B623">
        <v>622</v>
      </c>
      <c r="C623" t="s">
        <v>4</v>
      </c>
      <c r="N623" t="s">
        <v>79</v>
      </c>
      <c r="O623" s="28">
        <v>3.9970117577949908</v>
      </c>
      <c r="R623" t="s">
        <v>75</v>
      </c>
      <c r="T623">
        <v>12</v>
      </c>
    </row>
    <row r="624" spans="1:20" x14ac:dyDescent="0.25">
      <c r="A624">
        <v>1000622</v>
      </c>
      <c r="B624">
        <v>623</v>
      </c>
      <c r="C624" t="s">
        <v>3</v>
      </c>
      <c r="N624" t="s">
        <v>81</v>
      </c>
      <c r="O624" s="28">
        <v>7.2901284671420932</v>
      </c>
      <c r="R624" t="s">
        <v>72</v>
      </c>
      <c r="T624">
        <v>13</v>
      </c>
    </row>
    <row r="625" spans="1:20" x14ac:dyDescent="0.25">
      <c r="A625">
        <v>1000623</v>
      </c>
      <c r="B625">
        <v>624</v>
      </c>
      <c r="C625" t="s">
        <v>3</v>
      </c>
      <c r="N625" t="s">
        <v>79</v>
      </c>
      <c r="O625" s="28">
        <v>4.2515645509806603</v>
      </c>
      <c r="R625" t="s">
        <v>78</v>
      </c>
      <c r="T625">
        <v>20</v>
      </c>
    </row>
    <row r="626" spans="1:20" x14ac:dyDescent="0.25">
      <c r="A626">
        <v>1000624</v>
      </c>
      <c r="B626">
        <v>625</v>
      </c>
      <c r="C626" t="s">
        <v>3</v>
      </c>
      <c r="N626" t="s">
        <v>79</v>
      </c>
      <c r="O626" s="28">
        <v>6.5341109476499497</v>
      </c>
      <c r="R626" t="s">
        <v>72</v>
      </c>
      <c r="T626">
        <v>10</v>
      </c>
    </row>
    <row r="627" spans="1:20" x14ac:dyDescent="0.25">
      <c r="A627">
        <v>1000625</v>
      </c>
      <c r="B627">
        <v>626</v>
      </c>
      <c r="C627" t="s">
        <v>3</v>
      </c>
      <c r="N627" t="s">
        <v>79</v>
      </c>
      <c r="O627" s="28">
        <v>4.9058099066269225</v>
      </c>
      <c r="R627" t="s">
        <v>74</v>
      </c>
      <c r="T627">
        <v>10</v>
      </c>
    </row>
    <row r="628" spans="1:20" x14ac:dyDescent="0.25">
      <c r="A628">
        <v>1000626</v>
      </c>
      <c r="B628">
        <v>627</v>
      </c>
      <c r="C628" t="s">
        <v>3</v>
      </c>
      <c r="N628" t="s">
        <v>81</v>
      </c>
      <c r="O628" s="28">
        <v>3.9909842608963317</v>
      </c>
      <c r="R628" t="s">
        <v>76</v>
      </c>
      <c r="T628">
        <v>2</v>
      </c>
    </row>
    <row r="629" spans="1:20" x14ac:dyDescent="0.25">
      <c r="A629">
        <v>1000627</v>
      </c>
      <c r="B629">
        <v>628</v>
      </c>
      <c r="C629" t="s">
        <v>3</v>
      </c>
      <c r="N629" t="s">
        <v>81</v>
      </c>
      <c r="O629" s="28">
        <v>5.3113587414771555</v>
      </c>
      <c r="R629" t="s">
        <v>75</v>
      </c>
      <c r="T629">
        <v>18</v>
      </c>
    </row>
    <row r="630" spans="1:20" x14ac:dyDescent="0.25">
      <c r="A630">
        <v>1000628</v>
      </c>
      <c r="B630">
        <v>629</v>
      </c>
      <c r="C630" t="s">
        <v>3</v>
      </c>
      <c r="N630" t="s">
        <v>79</v>
      </c>
      <c r="O630" s="28">
        <v>5.296432735866631</v>
      </c>
      <c r="R630" t="s">
        <v>83</v>
      </c>
      <c r="T630">
        <v>7</v>
      </c>
    </row>
    <row r="631" spans="1:20" x14ac:dyDescent="0.25">
      <c r="A631">
        <v>1000629</v>
      </c>
      <c r="B631">
        <v>630</v>
      </c>
      <c r="C631" t="s">
        <v>3</v>
      </c>
      <c r="N631" t="s">
        <v>81</v>
      </c>
      <c r="O631" s="28">
        <v>5.6070589528159429</v>
      </c>
      <c r="R631" t="s">
        <v>74</v>
      </c>
      <c r="T631">
        <v>8</v>
      </c>
    </row>
    <row r="632" spans="1:20" x14ac:dyDescent="0.25">
      <c r="A632">
        <v>1000630</v>
      </c>
      <c r="B632">
        <v>631</v>
      </c>
      <c r="C632" t="s">
        <v>4</v>
      </c>
      <c r="N632" t="s">
        <v>79</v>
      </c>
      <c r="O632" s="28">
        <v>6.9053083630942762</v>
      </c>
      <c r="R632" t="s">
        <v>74</v>
      </c>
      <c r="T632">
        <v>19</v>
      </c>
    </row>
    <row r="633" spans="1:20" x14ac:dyDescent="0.25">
      <c r="A633">
        <v>1000631</v>
      </c>
      <c r="B633">
        <v>632</v>
      </c>
      <c r="C633" t="s">
        <v>3</v>
      </c>
      <c r="N633" t="s">
        <v>81</v>
      </c>
      <c r="O633" s="28">
        <v>4.8596644611347379</v>
      </c>
      <c r="R633" t="s">
        <v>72</v>
      </c>
      <c r="T633">
        <v>12</v>
      </c>
    </row>
    <row r="634" spans="1:20" x14ac:dyDescent="0.25">
      <c r="A634">
        <v>1000632</v>
      </c>
      <c r="B634">
        <v>633</v>
      </c>
      <c r="C634" t="s">
        <v>3</v>
      </c>
      <c r="N634" t="s">
        <v>80</v>
      </c>
      <c r="O634" s="28">
        <v>1.904800810118406</v>
      </c>
      <c r="R634" t="s">
        <v>75</v>
      </c>
      <c r="T634">
        <v>9</v>
      </c>
    </row>
    <row r="635" spans="1:20" x14ac:dyDescent="0.25">
      <c r="A635">
        <v>1000633</v>
      </c>
      <c r="B635">
        <v>634</v>
      </c>
      <c r="C635" t="s">
        <v>3</v>
      </c>
      <c r="N635" t="s">
        <v>79</v>
      </c>
      <c r="O635" s="28">
        <v>4.9118550486884773</v>
      </c>
      <c r="R635" t="s">
        <v>75</v>
      </c>
      <c r="T635">
        <v>17</v>
      </c>
    </row>
    <row r="636" spans="1:20" x14ac:dyDescent="0.25">
      <c r="A636">
        <v>1000634</v>
      </c>
      <c r="B636">
        <v>635</v>
      </c>
      <c r="C636" t="s">
        <v>3</v>
      </c>
      <c r="N636" t="s">
        <v>80</v>
      </c>
      <c r="O636" s="28">
        <v>6.0695315334060833</v>
      </c>
      <c r="R636" t="s">
        <v>77</v>
      </c>
      <c r="T636">
        <v>6</v>
      </c>
    </row>
    <row r="637" spans="1:20" x14ac:dyDescent="0.25">
      <c r="A637">
        <v>1000635</v>
      </c>
      <c r="B637">
        <v>636</v>
      </c>
      <c r="C637" t="s">
        <v>3</v>
      </c>
      <c r="N637" t="s">
        <v>81</v>
      </c>
      <c r="O637" s="28">
        <v>6.4746867574744504</v>
      </c>
      <c r="R637" t="s">
        <v>77</v>
      </c>
      <c r="T637">
        <v>5</v>
      </c>
    </row>
    <row r="638" spans="1:20" x14ac:dyDescent="0.25">
      <c r="A638">
        <v>1000636</v>
      </c>
      <c r="B638">
        <v>637</v>
      </c>
      <c r="C638" t="s">
        <v>3</v>
      </c>
      <c r="N638" t="s">
        <v>81</v>
      </c>
      <c r="O638" s="28">
        <v>4.6684514329344431</v>
      </c>
      <c r="R638" t="s">
        <v>73</v>
      </c>
      <c r="T638">
        <v>7</v>
      </c>
    </row>
    <row r="639" spans="1:20" x14ac:dyDescent="0.25">
      <c r="A639">
        <v>1000637</v>
      </c>
      <c r="B639">
        <v>638</v>
      </c>
      <c r="C639" t="s">
        <v>3</v>
      </c>
      <c r="N639" t="s">
        <v>79</v>
      </c>
      <c r="O639" s="28">
        <v>2.8321789600405816</v>
      </c>
      <c r="R639" t="s">
        <v>74</v>
      </c>
      <c r="T639">
        <v>7</v>
      </c>
    </row>
    <row r="640" spans="1:20" x14ac:dyDescent="0.25">
      <c r="A640">
        <v>1000638</v>
      </c>
      <c r="B640">
        <v>639</v>
      </c>
      <c r="C640" t="s">
        <v>3</v>
      </c>
      <c r="N640" t="s">
        <v>79</v>
      </c>
      <c r="O640" s="28">
        <v>6.1367012559922776</v>
      </c>
      <c r="R640" t="s">
        <v>75</v>
      </c>
      <c r="T640">
        <v>3</v>
      </c>
    </row>
    <row r="641" spans="1:20" x14ac:dyDescent="0.25">
      <c r="A641">
        <v>1000639</v>
      </c>
      <c r="B641">
        <v>640</v>
      </c>
      <c r="C641" t="s">
        <v>3</v>
      </c>
      <c r="N641" t="s">
        <v>82</v>
      </c>
      <c r="O641" s="28">
        <v>4.9427341761836612</v>
      </c>
      <c r="R641" t="s">
        <v>74</v>
      </c>
      <c r="T641">
        <v>12</v>
      </c>
    </row>
    <row r="642" spans="1:20" x14ac:dyDescent="0.25">
      <c r="A642">
        <v>1000640</v>
      </c>
      <c r="B642">
        <v>641</v>
      </c>
      <c r="C642" t="s">
        <v>3</v>
      </c>
      <c r="N642" t="s">
        <v>79</v>
      </c>
      <c r="O642" s="28">
        <v>3.8794035209134181</v>
      </c>
      <c r="R642" t="s">
        <v>72</v>
      </c>
      <c r="T642">
        <v>4</v>
      </c>
    </row>
    <row r="643" spans="1:20" x14ac:dyDescent="0.25">
      <c r="A643">
        <v>1000641</v>
      </c>
      <c r="B643">
        <v>642</v>
      </c>
      <c r="C643" t="s">
        <v>4</v>
      </c>
      <c r="N643" t="s">
        <v>81</v>
      </c>
      <c r="O643" s="28">
        <v>5.1794169770530543</v>
      </c>
      <c r="R643" t="s">
        <v>74</v>
      </c>
      <c r="T643">
        <v>9</v>
      </c>
    </row>
    <row r="644" spans="1:20" x14ac:dyDescent="0.25">
      <c r="A644">
        <v>1000642</v>
      </c>
      <c r="B644">
        <v>643</v>
      </c>
      <c r="C644" t="s">
        <v>4</v>
      </c>
      <c r="N644" t="s">
        <v>79</v>
      </c>
      <c r="O644" s="28">
        <v>5.4249448203101833</v>
      </c>
      <c r="R644" t="s">
        <v>74</v>
      </c>
      <c r="T644">
        <v>1</v>
      </c>
    </row>
    <row r="645" spans="1:20" x14ac:dyDescent="0.25">
      <c r="A645">
        <v>1000643</v>
      </c>
      <c r="B645">
        <v>644</v>
      </c>
      <c r="C645" t="s">
        <v>4</v>
      </c>
      <c r="N645" t="s">
        <v>79</v>
      </c>
      <c r="O645" s="28">
        <v>4.3872207342966645</v>
      </c>
      <c r="R645" t="s">
        <v>74</v>
      </c>
      <c r="T645">
        <v>4</v>
      </c>
    </row>
    <row r="646" spans="1:20" x14ac:dyDescent="0.25">
      <c r="A646">
        <v>1000644</v>
      </c>
      <c r="B646">
        <v>645</v>
      </c>
      <c r="C646" t="s">
        <v>3</v>
      </c>
      <c r="N646" t="s">
        <v>79</v>
      </c>
      <c r="O646" s="28">
        <v>2.9803911092744571</v>
      </c>
      <c r="R646" t="s">
        <v>76</v>
      </c>
      <c r="T646">
        <v>10</v>
      </c>
    </row>
    <row r="647" spans="1:20" x14ac:dyDescent="0.25">
      <c r="A647">
        <v>1000645</v>
      </c>
      <c r="B647">
        <v>646</v>
      </c>
      <c r="C647" t="s">
        <v>3</v>
      </c>
      <c r="N647" t="s">
        <v>81</v>
      </c>
      <c r="O647" s="28">
        <v>5.5844946923023473</v>
      </c>
      <c r="R647" t="s">
        <v>84</v>
      </c>
      <c r="T647">
        <v>6</v>
      </c>
    </row>
    <row r="648" spans="1:20" x14ac:dyDescent="0.25">
      <c r="A648">
        <v>1000646</v>
      </c>
      <c r="B648">
        <v>647</v>
      </c>
      <c r="C648" t="s">
        <v>4</v>
      </c>
      <c r="N648" t="s">
        <v>79</v>
      </c>
      <c r="O648" s="28">
        <v>3.8443508180151449</v>
      </c>
      <c r="R648" t="s">
        <v>84</v>
      </c>
      <c r="T648">
        <v>19</v>
      </c>
    </row>
    <row r="649" spans="1:20" x14ac:dyDescent="0.25">
      <c r="A649">
        <v>1000647</v>
      </c>
      <c r="B649">
        <v>648</v>
      </c>
      <c r="C649" t="s">
        <v>3</v>
      </c>
      <c r="N649" t="s">
        <v>81</v>
      </c>
      <c r="O649" s="28">
        <v>5.502976244696943</v>
      </c>
      <c r="R649" t="s">
        <v>77</v>
      </c>
      <c r="T649">
        <v>11</v>
      </c>
    </row>
    <row r="650" spans="1:20" x14ac:dyDescent="0.25">
      <c r="A650">
        <v>1000648</v>
      </c>
      <c r="B650">
        <v>649</v>
      </c>
      <c r="C650" t="s">
        <v>4</v>
      </c>
      <c r="N650" t="s">
        <v>79</v>
      </c>
      <c r="O650" s="28">
        <v>3.4998905042275039</v>
      </c>
      <c r="R650" t="s">
        <v>74</v>
      </c>
      <c r="T650">
        <v>13</v>
      </c>
    </row>
    <row r="651" spans="1:20" x14ac:dyDescent="0.25">
      <c r="A651">
        <v>1000649</v>
      </c>
      <c r="B651">
        <v>650</v>
      </c>
      <c r="C651" t="s">
        <v>3</v>
      </c>
      <c r="N651" t="s">
        <v>81</v>
      </c>
      <c r="O651" s="28">
        <v>5.2230818594834219</v>
      </c>
      <c r="R651" t="s">
        <v>74</v>
      </c>
      <c r="T651">
        <v>5</v>
      </c>
    </row>
    <row r="652" spans="1:20" x14ac:dyDescent="0.25">
      <c r="A652">
        <v>1000650</v>
      </c>
      <c r="B652">
        <v>651</v>
      </c>
      <c r="C652" t="s">
        <v>3</v>
      </c>
      <c r="N652" t="s">
        <v>82</v>
      </c>
      <c r="O652" s="28">
        <v>5.5416892899397876</v>
      </c>
      <c r="R652" t="s">
        <v>74</v>
      </c>
      <c r="T652">
        <v>3</v>
      </c>
    </row>
    <row r="653" spans="1:20" x14ac:dyDescent="0.25">
      <c r="A653">
        <v>1000651</v>
      </c>
      <c r="B653">
        <v>652</v>
      </c>
      <c r="C653" t="s">
        <v>4</v>
      </c>
      <c r="N653" t="s">
        <v>82</v>
      </c>
      <c r="O653" s="28">
        <v>5.7627282668831858</v>
      </c>
      <c r="R653" t="s">
        <v>72</v>
      </c>
      <c r="T653">
        <v>2</v>
      </c>
    </row>
    <row r="654" spans="1:20" x14ac:dyDescent="0.25">
      <c r="A654">
        <v>1000652</v>
      </c>
      <c r="B654">
        <v>653</v>
      </c>
      <c r="C654" t="s">
        <v>3</v>
      </c>
      <c r="N654" t="s">
        <v>82</v>
      </c>
      <c r="O654" s="28">
        <v>3.2800561356941671</v>
      </c>
      <c r="R654" t="s">
        <v>74</v>
      </c>
      <c r="T654">
        <v>2</v>
      </c>
    </row>
    <row r="655" spans="1:20" x14ac:dyDescent="0.25">
      <c r="A655">
        <v>1000653</v>
      </c>
      <c r="B655">
        <v>654</v>
      </c>
      <c r="C655" t="s">
        <v>3</v>
      </c>
      <c r="N655" t="s">
        <v>79</v>
      </c>
      <c r="O655" s="28">
        <v>4.4313539900454062</v>
      </c>
      <c r="R655" t="s">
        <v>74</v>
      </c>
      <c r="T655">
        <v>2</v>
      </c>
    </row>
    <row r="656" spans="1:20" x14ac:dyDescent="0.25">
      <c r="A656">
        <v>1000654</v>
      </c>
      <c r="B656">
        <v>655</v>
      </c>
      <c r="C656" t="s">
        <v>3</v>
      </c>
      <c r="N656" t="s">
        <v>81</v>
      </c>
      <c r="O656" s="28">
        <v>5.9968641141477548</v>
      </c>
      <c r="R656" t="s">
        <v>75</v>
      </c>
      <c r="T656">
        <v>14</v>
      </c>
    </row>
    <row r="657" spans="1:20" x14ac:dyDescent="0.25">
      <c r="A657">
        <v>1000655</v>
      </c>
      <c r="B657">
        <v>656</v>
      </c>
      <c r="C657" t="s">
        <v>4</v>
      </c>
      <c r="N657" t="s">
        <v>81</v>
      </c>
      <c r="O657" s="28">
        <v>4.5146316767171024</v>
      </c>
      <c r="R657" t="s">
        <v>72</v>
      </c>
      <c r="T657">
        <v>17</v>
      </c>
    </row>
    <row r="658" spans="1:20" x14ac:dyDescent="0.25">
      <c r="A658">
        <v>1000656</v>
      </c>
      <c r="B658">
        <v>657</v>
      </c>
      <c r="C658" t="s">
        <v>4</v>
      </c>
      <c r="N658" t="s">
        <v>79</v>
      </c>
      <c r="O658" s="28">
        <v>5.5766518425203788</v>
      </c>
      <c r="R658" t="s">
        <v>78</v>
      </c>
      <c r="T658">
        <v>6</v>
      </c>
    </row>
    <row r="659" spans="1:20" x14ac:dyDescent="0.25">
      <c r="A659">
        <v>1000657</v>
      </c>
      <c r="B659">
        <v>658</v>
      </c>
      <c r="C659" t="s">
        <v>3</v>
      </c>
      <c r="N659" t="s">
        <v>82</v>
      </c>
      <c r="O659" s="28">
        <v>4.94645743165903</v>
      </c>
      <c r="R659" t="s">
        <v>78</v>
      </c>
      <c r="T659">
        <v>18</v>
      </c>
    </row>
    <row r="660" spans="1:20" x14ac:dyDescent="0.25">
      <c r="A660">
        <v>1000658</v>
      </c>
      <c r="B660">
        <v>659</v>
      </c>
      <c r="C660" t="s">
        <v>3</v>
      </c>
      <c r="N660" t="s">
        <v>81</v>
      </c>
      <c r="O660" s="28">
        <v>4.8030478595279984</v>
      </c>
      <c r="R660" t="s">
        <v>77</v>
      </c>
      <c r="T660">
        <v>10</v>
      </c>
    </row>
    <row r="661" spans="1:20" x14ac:dyDescent="0.25">
      <c r="A661">
        <v>1000659</v>
      </c>
      <c r="B661">
        <v>660</v>
      </c>
      <c r="C661" t="s">
        <v>3</v>
      </c>
      <c r="N661" t="s">
        <v>82</v>
      </c>
      <c r="O661" s="28">
        <v>4.9938339928087014</v>
      </c>
      <c r="R661" t="s">
        <v>74</v>
      </c>
      <c r="T661">
        <v>8</v>
      </c>
    </row>
    <row r="662" spans="1:20" x14ac:dyDescent="0.25">
      <c r="A662">
        <v>1000660</v>
      </c>
      <c r="B662">
        <v>661</v>
      </c>
      <c r="C662" t="s">
        <v>4</v>
      </c>
      <c r="N662" t="s">
        <v>81</v>
      </c>
      <c r="O662" s="28">
        <v>4.5232419241196391</v>
      </c>
      <c r="R662" t="s">
        <v>83</v>
      </c>
      <c r="T662">
        <v>12</v>
      </c>
    </row>
    <row r="663" spans="1:20" x14ac:dyDescent="0.25">
      <c r="A663">
        <v>1000661</v>
      </c>
      <c r="B663">
        <v>662</v>
      </c>
      <c r="C663" t="s">
        <v>4</v>
      </c>
      <c r="N663" t="s">
        <v>79</v>
      </c>
      <c r="O663" s="28">
        <v>7.7218809661199472</v>
      </c>
      <c r="R663" t="s">
        <v>75</v>
      </c>
      <c r="T663">
        <v>13</v>
      </c>
    </row>
    <row r="664" spans="1:20" x14ac:dyDescent="0.25">
      <c r="A664">
        <v>1000662</v>
      </c>
      <c r="B664">
        <v>663</v>
      </c>
      <c r="C664" t="s">
        <v>3</v>
      </c>
      <c r="N664" t="s">
        <v>79</v>
      </c>
      <c r="O664" s="28">
        <v>4.3555019884916781</v>
      </c>
      <c r="R664" t="s">
        <v>75</v>
      </c>
      <c r="T664">
        <v>8</v>
      </c>
    </row>
    <row r="665" spans="1:20" x14ac:dyDescent="0.25">
      <c r="A665">
        <v>1000663</v>
      </c>
      <c r="B665">
        <v>664</v>
      </c>
      <c r="C665" t="s">
        <v>3</v>
      </c>
      <c r="N665" t="s">
        <v>81</v>
      </c>
      <c r="O665" s="28">
        <v>5.6349593370017681</v>
      </c>
      <c r="R665" t="s">
        <v>75</v>
      </c>
      <c r="T665">
        <v>5</v>
      </c>
    </row>
    <row r="666" spans="1:20" x14ac:dyDescent="0.25">
      <c r="A666">
        <v>1000664</v>
      </c>
      <c r="B666">
        <v>665</v>
      </c>
      <c r="C666" t="s">
        <v>3</v>
      </c>
      <c r="N666" t="s">
        <v>79</v>
      </c>
      <c r="O666" s="28">
        <v>3.8126330251806171</v>
      </c>
      <c r="R666" t="s">
        <v>77</v>
      </c>
      <c r="T666">
        <v>1</v>
      </c>
    </row>
    <row r="667" spans="1:20" x14ac:dyDescent="0.25">
      <c r="A667">
        <v>1000665</v>
      </c>
      <c r="B667">
        <v>666</v>
      </c>
      <c r="C667" t="s">
        <v>3</v>
      </c>
      <c r="N667" t="s">
        <v>81</v>
      </c>
      <c r="O667" s="28">
        <v>4.0455763422361288</v>
      </c>
      <c r="R667" t="s">
        <v>74</v>
      </c>
      <c r="T667">
        <v>15</v>
      </c>
    </row>
    <row r="668" spans="1:20" x14ac:dyDescent="0.25">
      <c r="A668">
        <v>1000666</v>
      </c>
      <c r="B668">
        <v>667</v>
      </c>
      <c r="C668" t="s">
        <v>3</v>
      </c>
      <c r="N668" t="s">
        <v>81</v>
      </c>
      <c r="O668" s="28">
        <v>4.2065505662029645</v>
      </c>
      <c r="R668" t="s">
        <v>84</v>
      </c>
      <c r="T668">
        <v>10</v>
      </c>
    </row>
    <row r="669" spans="1:20" x14ac:dyDescent="0.25">
      <c r="A669">
        <v>1000667</v>
      </c>
      <c r="B669">
        <v>668</v>
      </c>
      <c r="C669" t="s">
        <v>4</v>
      </c>
      <c r="N669" t="s">
        <v>79</v>
      </c>
      <c r="O669" s="28">
        <v>3.6864106437905764</v>
      </c>
      <c r="R669" t="s">
        <v>75</v>
      </c>
      <c r="T669">
        <v>5</v>
      </c>
    </row>
    <row r="670" spans="1:20" x14ac:dyDescent="0.25">
      <c r="A670">
        <v>1000668</v>
      </c>
      <c r="B670">
        <v>669</v>
      </c>
      <c r="C670" t="s">
        <v>4</v>
      </c>
      <c r="N670" t="s">
        <v>79</v>
      </c>
      <c r="O670" s="28">
        <v>4.0970662036275867</v>
      </c>
      <c r="R670" t="s">
        <v>78</v>
      </c>
      <c r="T670">
        <v>14</v>
      </c>
    </row>
    <row r="671" spans="1:20" x14ac:dyDescent="0.25">
      <c r="A671">
        <v>1000669</v>
      </c>
      <c r="B671">
        <v>670</v>
      </c>
      <c r="C671" t="s">
        <v>3</v>
      </c>
      <c r="N671" t="s">
        <v>81</v>
      </c>
      <c r="O671" s="28">
        <v>5.7374795446911211</v>
      </c>
      <c r="R671" t="s">
        <v>77</v>
      </c>
      <c r="T671">
        <v>18</v>
      </c>
    </row>
    <row r="672" spans="1:20" x14ac:dyDescent="0.25">
      <c r="A672">
        <v>1000670</v>
      </c>
      <c r="B672">
        <v>671</v>
      </c>
      <c r="C672" t="s">
        <v>3</v>
      </c>
      <c r="N672" t="s">
        <v>81</v>
      </c>
      <c r="O672" s="28">
        <v>5.6610754119010638</v>
      </c>
      <c r="R672" t="s">
        <v>84</v>
      </c>
      <c r="T672">
        <v>14</v>
      </c>
    </row>
    <row r="673" spans="1:20" x14ac:dyDescent="0.25">
      <c r="A673">
        <v>1000671</v>
      </c>
      <c r="B673">
        <v>672</v>
      </c>
      <c r="C673" t="s">
        <v>3</v>
      </c>
      <c r="N673" t="s">
        <v>81</v>
      </c>
      <c r="O673" s="28">
        <v>5.1952638349476166</v>
      </c>
      <c r="R673" t="s">
        <v>75</v>
      </c>
      <c r="T673">
        <v>20</v>
      </c>
    </row>
    <row r="674" spans="1:20" x14ac:dyDescent="0.25">
      <c r="A674">
        <v>1000672</v>
      </c>
      <c r="B674">
        <v>673</v>
      </c>
      <c r="C674" t="s">
        <v>3</v>
      </c>
      <c r="N674" t="s">
        <v>82</v>
      </c>
      <c r="O674" s="28">
        <v>5.4945094366382987</v>
      </c>
      <c r="R674" t="s">
        <v>75</v>
      </c>
      <c r="T674">
        <v>19</v>
      </c>
    </row>
    <row r="675" spans="1:20" x14ac:dyDescent="0.25">
      <c r="A675">
        <v>1000673</v>
      </c>
      <c r="B675">
        <v>674</v>
      </c>
      <c r="C675" t="s">
        <v>4</v>
      </c>
      <c r="N675" t="s">
        <v>81</v>
      </c>
      <c r="O675" s="28">
        <v>5.900276148046717</v>
      </c>
      <c r="R675" t="s">
        <v>74</v>
      </c>
      <c r="T675">
        <v>11</v>
      </c>
    </row>
    <row r="676" spans="1:20" x14ac:dyDescent="0.25">
      <c r="A676">
        <v>1000674</v>
      </c>
      <c r="B676">
        <v>675</v>
      </c>
      <c r="C676" t="s">
        <v>3</v>
      </c>
      <c r="N676" t="s">
        <v>79</v>
      </c>
      <c r="O676" s="28">
        <v>5.9533235396253623</v>
      </c>
      <c r="R676" t="s">
        <v>73</v>
      </c>
      <c r="T676">
        <v>15</v>
      </c>
    </row>
    <row r="677" spans="1:20" x14ac:dyDescent="0.25">
      <c r="A677">
        <v>1000675</v>
      </c>
      <c r="B677">
        <v>676</v>
      </c>
      <c r="C677" t="s">
        <v>3</v>
      </c>
      <c r="N677" t="s">
        <v>79</v>
      </c>
      <c r="O677" s="28">
        <v>5.2621176547587689</v>
      </c>
      <c r="R677" t="s">
        <v>72</v>
      </c>
      <c r="T677">
        <v>8</v>
      </c>
    </row>
    <row r="678" spans="1:20" x14ac:dyDescent="0.25">
      <c r="A678">
        <v>1000676</v>
      </c>
      <c r="B678">
        <v>677</v>
      </c>
      <c r="C678" t="s">
        <v>3</v>
      </c>
      <c r="N678" t="s">
        <v>81</v>
      </c>
      <c r="O678" s="28">
        <v>4.6186896274686458</v>
      </c>
      <c r="R678" t="s">
        <v>75</v>
      </c>
      <c r="T678">
        <v>1</v>
      </c>
    </row>
    <row r="679" spans="1:20" x14ac:dyDescent="0.25">
      <c r="A679">
        <v>1000677</v>
      </c>
      <c r="B679">
        <v>678</v>
      </c>
      <c r="C679" t="s">
        <v>3</v>
      </c>
      <c r="N679" t="s">
        <v>82</v>
      </c>
      <c r="O679" s="28">
        <v>3.853891445410544</v>
      </c>
      <c r="R679" t="s">
        <v>78</v>
      </c>
      <c r="T679">
        <v>4</v>
      </c>
    </row>
    <row r="680" spans="1:20" x14ac:dyDescent="0.25">
      <c r="A680">
        <v>1000678</v>
      </c>
      <c r="B680">
        <v>679</v>
      </c>
      <c r="C680" t="s">
        <v>3</v>
      </c>
      <c r="N680" t="s">
        <v>79</v>
      </c>
      <c r="O680" s="28">
        <v>4.5035429414383241</v>
      </c>
      <c r="R680" t="s">
        <v>74</v>
      </c>
      <c r="T680">
        <v>11</v>
      </c>
    </row>
    <row r="681" spans="1:20" x14ac:dyDescent="0.25">
      <c r="A681">
        <v>1000679</v>
      </c>
      <c r="B681">
        <v>680</v>
      </c>
      <c r="C681" t="s">
        <v>3</v>
      </c>
      <c r="N681" t="s">
        <v>81</v>
      </c>
      <c r="O681" s="28">
        <v>5.837030187437521</v>
      </c>
      <c r="R681" t="s">
        <v>74</v>
      </c>
      <c r="T681">
        <v>19</v>
      </c>
    </row>
    <row r="682" spans="1:20" x14ac:dyDescent="0.25">
      <c r="A682">
        <v>1000680</v>
      </c>
      <c r="B682">
        <v>681</v>
      </c>
      <c r="C682" t="s">
        <v>3</v>
      </c>
      <c r="N682" t="s">
        <v>79</v>
      </c>
      <c r="O682" s="28">
        <v>2.6305725649260299</v>
      </c>
      <c r="R682" t="s">
        <v>84</v>
      </c>
      <c r="T682">
        <v>2</v>
      </c>
    </row>
    <row r="683" spans="1:20" x14ac:dyDescent="0.25">
      <c r="A683">
        <v>1000681</v>
      </c>
      <c r="B683">
        <v>682</v>
      </c>
      <c r="C683" t="s">
        <v>3</v>
      </c>
      <c r="N683" t="s">
        <v>81</v>
      </c>
      <c r="O683" s="28">
        <v>3.5995181728450554</v>
      </c>
      <c r="R683" t="s">
        <v>75</v>
      </c>
      <c r="T683">
        <v>9</v>
      </c>
    </row>
    <row r="684" spans="1:20" x14ac:dyDescent="0.25">
      <c r="A684">
        <v>1000682</v>
      </c>
      <c r="B684">
        <v>683</v>
      </c>
      <c r="C684" t="s">
        <v>3</v>
      </c>
      <c r="N684" t="s">
        <v>80</v>
      </c>
      <c r="O684" s="28">
        <v>4.6988219979652559</v>
      </c>
      <c r="R684" t="s">
        <v>75</v>
      </c>
      <c r="T684">
        <v>20</v>
      </c>
    </row>
    <row r="685" spans="1:20" x14ac:dyDescent="0.25">
      <c r="A685">
        <v>1000683</v>
      </c>
      <c r="B685">
        <v>684</v>
      </c>
      <c r="C685" t="s">
        <v>3</v>
      </c>
      <c r="N685" t="s">
        <v>80</v>
      </c>
      <c r="O685" s="28">
        <v>3.9908224217213233</v>
      </c>
      <c r="R685" t="s">
        <v>72</v>
      </c>
      <c r="T685">
        <v>20</v>
      </c>
    </row>
    <row r="686" spans="1:20" x14ac:dyDescent="0.25">
      <c r="A686">
        <v>1000684</v>
      </c>
      <c r="B686">
        <v>685</v>
      </c>
      <c r="C686" t="s">
        <v>4</v>
      </c>
      <c r="N686" t="s">
        <v>81</v>
      </c>
      <c r="O686" s="28">
        <v>5.2441365705019773</v>
      </c>
      <c r="R686" t="s">
        <v>78</v>
      </c>
      <c r="T686">
        <v>15</v>
      </c>
    </row>
  </sheetData>
  <conditionalFormatting sqref="Y6:Y19">
    <cfRule type="containsText" dxfId="1" priority="3" operator="containsText" text="Yes">
      <formula>NOT(ISERROR(SEARCH("Yes",Y6)))</formula>
    </cfRule>
    <cfRule type="containsText" dxfId="0" priority="4" operator="containsText" text="No">
      <formula>NOT(ISERROR(SEARCH("No",Y6)))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0"/>
  </sheetPr>
  <dimension ref="A1:AD22"/>
  <sheetViews>
    <sheetView workbookViewId="0">
      <selection activeCell="A25" sqref="A25"/>
    </sheetView>
  </sheetViews>
  <sheetFormatPr defaultColWidth="10.7109375" defaultRowHeight="15" x14ac:dyDescent="0.25"/>
  <cols>
    <col min="1" max="1" width="11.7109375" bestFit="1" customWidth="1"/>
    <col min="2" max="2" width="8.85546875" bestFit="1" customWidth="1"/>
    <col min="3" max="3" width="6.42578125" bestFit="1" customWidth="1"/>
    <col min="4" max="4" width="8.42578125" bestFit="1" customWidth="1"/>
    <col min="5" max="5" width="10.42578125" bestFit="1" customWidth="1"/>
    <col min="6" max="6" width="13.140625" bestFit="1" customWidth="1"/>
    <col min="7" max="7" width="4.85546875" bestFit="1" customWidth="1"/>
    <col min="8" max="10" width="9" bestFit="1" customWidth="1"/>
    <col min="11" max="11" width="13.140625" bestFit="1" customWidth="1"/>
    <col min="12" max="12" width="9.5703125" bestFit="1" customWidth="1"/>
    <col min="13" max="13" width="11.140625" bestFit="1" customWidth="1"/>
    <col min="14" max="14" width="10.85546875" bestFit="1" customWidth="1"/>
    <col min="15" max="15" width="6.5703125" bestFit="1" customWidth="1"/>
    <col min="16" max="16" width="9.42578125" bestFit="1" customWidth="1"/>
    <col min="17" max="17" width="6.7109375" bestFit="1" customWidth="1"/>
    <col min="18" max="18" width="6.5703125" bestFit="1" customWidth="1"/>
    <col min="19" max="19" width="5.85546875" bestFit="1" customWidth="1"/>
    <col min="20" max="20" width="5" bestFit="1" customWidth="1"/>
    <col min="21" max="21" width="8.5703125" bestFit="1" customWidth="1"/>
    <col min="22" max="22" width="7.28515625" bestFit="1" customWidth="1"/>
    <col min="23" max="23" width="11.85546875" bestFit="1" customWidth="1"/>
    <col min="24" max="24" width="7.28515625" bestFit="1" customWidth="1"/>
    <col min="25" max="25" width="8.85546875" bestFit="1" customWidth="1"/>
    <col min="26" max="26" width="10.7109375" bestFit="1" customWidth="1"/>
    <col min="27" max="27" width="9.42578125" bestFit="1" customWidth="1"/>
    <col min="28" max="28" width="14.140625" bestFit="1" customWidth="1"/>
    <col min="29" max="29" width="9.42578125" bestFit="1" customWidth="1"/>
    <col min="30" max="30" width="11" bestFit="1" customWidth="1"/>
    <col min="31" max="34" width="12" bestFit="1" customWidth="1"/>
    <col min="35" max="43" width="12.7109375" customWidth="1"/>
  </cols>
  <sheetData>
    <row r="1" spans="1:30" x14ac:dyDescent="0.25">
      <c r="A1" s="35" t="s">
        <v>2</v>
      </c>
      <c r="B1" s="11" t="s">
        <v>48</v>
      </c>
      <c r="C1" s="11" t="s">
        <v>29</v>
      </c>
      <c r="D1" s="11" t="s">
        <v>28</v>
      </c>
      <c r="E1" s="11" t="s">
        <v>30</v>
      </c>
      <c r="F1" s="11" t="s">
        <v>31</v>
      </c>
      <c r="G1" s="29" t="s">
        <v>74</v>
      </c>
      <c r="H1" s="29" t="s">
        <v>75</v>
      </c>
      <c r="I1" s="29" t="s">
        <v>84</v>
      </c>
      <c r="J1" s="29" t="s">
        <v>77</v>
      </c>
      <c r="K1" s="29" t="s">
        <v>72</v>
      </c>
      <c r="L1" s="29" t="s">
        <v>78</v>
      </c>
      <c r="M1" s="29" t="s">
        <v>76</v>
      </c>
      <c r="N1" s="29" t="s">
        <v>73</v>
      </c>
      <c r="O1" s="29" t="s">
        <v>83</v>
      </c>
      <c r="P1" s="30" t="s">
        <v>79</v>
      </c>
      <c r="Q1" s="30" t="s">
        <v>80</v>
      </c>
      <c r="R1" s="30" t="s">
        <v>81</v>
      </c>
      <c r="S1" s="30" t="s">
        <v>82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</row>
    <row r="2" spans="1:30" x14ac:dyDescent="0.25">
      <c r="A2" s="33" t="s">
        <v>67</v>
      </c>
      <c r="B2" s="31">
        <v>685</v>
      </c>
      <c r="C2" s="31">
        <v>562</v>
      </c>
      <c r="D2" s="31">
        <v>123</v>
      </c>
      <c r="E2" s="32">
        <v>5.05</v>
      </c>
      <c r="F2" s="32">
        <v>0.96</v>
      </c>
      <c r="G2" s="31">
        <v>201</v>
      </c>
      <c r="H2" s="31">
        <v>111</v>
      </c>
      <c r="I2" s="31">
        <v>48</v>
      </c>
      <c r="J2" s="31">
        <v>64</v>
      </c>
      <c r="K2" s="31">
        <v>82</v>
      </c>
      <c r="L2" s="31">
        <v>51</v>
      </c>
      <c r="M2" s="31">
        <v>84</v>
      </c>
      <c r="N2" s="31">
        <v>20</v>
      </c>
      <c r="O2" s="31">
        <v>24</v>
      </c>
      <c r="P2" s="31">
        <v>331</v>
      </c>
      <c r="Q2" s="31">
        <v>64</v>
      </c>
      <c r="R2" s="31">
        <v>151</v>
      </c>
      <c r="S2" s="31">
        <v>139</v>
      </c>
    </row>
    <row r="3" spans="1:30" x14ac:dyDescent="0.25">
      <c r="A3" s="34">
        <v>1</v>
      </c>
      <c r="B3">
        <v>34</v>
      </c>
      <c r="C3">
        <v>28</v>
      </c>
      <c r="D3">
        <v>6</v>
      </c>
      <c r="E3" s="28">
        <v>5</v>
      </c>
      <c r="F3" s="28">
        <v>0.96</v>
      </c>
      <c r="G3">
        <v>10</v>
      </c>
      <c r="H3">
        <v>7</v>
      </c>
      <c r="I3">
        <v>2</v>
      </c>
      <c r="J3">
        <v>3</v>
      </c>
      <c r="K3">
        <v>4</v>
      </c>
      <c r="L3">
        <v>2</v>
      </c>
      <c r="M3">
        <v>4</v>
      </c>
      <c r="N3">
        <v>1</v>
      </c>
      <c r="O3">
        <v>1</v>
      </c>
      <c r="P3">
        <v>16</v>
      </c>
      <c r="Q3">
        <v>3</v>
      </c>
      <c r="R3">
        <v>7</v>
      </c>
      <c r="S3">
        <v>8</v>
      </c>
      <c r="U3">
        <v>2.89</v>
      </c>
      <c r="V3">
        <v>4.25</v>
      </c>
      <c r="W3">
        <v>4.72</v>
      </c>
      <c r="X3">
        <v>5.71</v>
      </c>
      <c r="Y3">
        <v>7.17</v>
      </c>
      <c r="Z3">
        <v>2.89</v>
      </c>
      <c r="AA3">
        <v>1.36</v>
      </c>
      <c r="AB3">
        <v>0.47</v>
      </c>
      <c r="AC3">
        <v>0.98</v>
      </c>
      <c r="AD3">
        <v>1.46</v>
      </c>
    </row>
    <row r="4" spans="1:30" x14ac:dyDescent="0.25">
      <c r="A4" s="34">
        <v>2</v>
      </c>
      <c r="B4">
        <v>34</v>
      </c>
      <c r="C4">
        <v>28</v>
      </c>
      <c r="D4">
        <v>6</v>
      </c>
      <c r="E4" s="28">
        <v>5.0199999999999996</v>
      </c>
      <c r="F4" s="28">
        <v>0.93</v>
      </c>
      <c r="G4">
        <v>10</v>
      </c>
      <c r="H4">
        <v>6</v>
      </c>
      <c r="I4">
        <v>2</v>
      </c>
      <c r="J4">
        <v>4</v>
      </c>
      <c r="K4">
        <v>4</v>
      </c>
      <c r="L4">
        <v>2</v>
      </c>
      <c r="M4">
        <v>4</v>
      </c>
      <c r="N4">
        <v>1</v>
      </c>
      <c r="O4">
        <v>1</v>
      </c>
      <c r="P4">
        <v>16</v>
      </c>
      <c r="Q4">
        <v>3</v>
      </c>
      <c r="R4">
        <v>8</v>
      </c>
      <c r="S4">
        <v>7</v>
      </c>
      <c r="U4">
        <v>2.63</v>
      </c>
      <c r="V4">
        <v>4.3099999999999996</v>
      </c>
      <c r="W4">
        <v>4.88</v>
      </c>
      <c r="X4">
        <v>5.85</v>
      </c>
      <c r="Y4">
        <v>6.81</v>
      </c>
      <c r="Z4">
        <v>2.63</v>
      </c>
      <c r="AA4">
        <v>1.67</v>
      </c>
      <c r="AB4">
        <v>0.56999999999999995</v>
      </c>
      <c r="AC4">
        <v>0.97</v>
      </c>
      <c r="AD4">
        <v>0.96</v>
      </c>
    </row>
    <row r="5" spans="1:30" x14ac:dyDescent="0.25">
      <c r="A5" s="34">
        <v>3</v>
      </c>
      <c r="B5">
        <v>34</v>
      </c>
      <c r="C5">
        <v>28</v>
      </c>
      <c r="D5">
        <v>6</v>
      </c>
      <c r="E5" s="28">
        <v>5.05</v>
      </c>
      <c r="F5" s="28">
        <v>0.92</v>
      </c>
      <c r="G5">
        <v>10</v>
      </c>
      <c r="H5">
        <v>5</v>
      </c>
      <c r="I5">
        <v>2</v>
      </c>
      <c r="J5">
        <v>3</v>
      </c>
      <c r="K5">
        <v>4</v>
      </c>
      <c r="L5">
        <v>4</v>
      </c>
      <c r="M5">
        <v>4</v>
      </c>
      <c r="N5">
        <v>1</v>
      </c>
      <c r="O5">
        <v>1</v>
      </c>
      <c r="P5">
        <v>16</v>
      </c>
      <c r="Q5">
        <v>3</v>
      </c>
      <c r="R5">
        <v>7</v>
      </c>
      <c r="S5">
        <v>8</v>
      </c>
      <c r="U5">
        <v>2.94</v>
      </c>
      <c r="V5">
        <v>4.4000000000000004</v>
      </c>
      <c r="W5">
        <v>5.33</v>
      </c>
      <c r="X5">
        <v>5.84</v>
      </c>
      <c r="Y5">
        <v>6.27</v>
      </c>
      <c r="Z5">
        <v>2.94</v>
      </c>
      <c r="AA5">
        <v>1.45</v>
      </c>
      <c r="AB5">
        <v>0.94</v>
      </c>
      <c r="AC5">
        <v>0.51</v>
      </c>
      <c r="AD5">
        <v>0.43</v>
      </c>
    </row>
    <row r="6" spans="1:30" x14ac:dyDescent="0.25">
      <c r="A6" s="34">
        <v>4</v>
      </c>
      <c r="B6">
        <v>34</v>
      </c>
      <c r="C6">
        <v>28</v>
      </c>
      <c r="D6">
        <v>6</v>
      </c>
      <c r="E6" s="28">
        <v>5</v>
      </c>
      <c r="F6" s="28">
        <v>0.88</v>
      </c>
      <c r="G6">
        <v>10</v>
      </c>
      <c r="H6">
        <v>6</v>
      </c>
      <c r="I6">
        <v>3</v>
      </c>
      <c r="J6">
        <v>3</v>
      </c>
      <c r="K6">
        <v>4</v>
      </c>
      <c r="L6">
        <v>2</v>
      </c>
      <c r="M6">
        <v>4</v>
      </c>
      <c r="N6">
        <v>1</v>
      </c>
      <c r="O6">
        <v>1</v>
      </c>
      <c r="P6">
        <v>16</v>
      </c>
      <c r="Q6">
        <v>3</v>
      </c>
      <c r="R6">
        <v>8</v>
      </c>
      <c r="S6">
        <v>7</v>
      </c>
      <c r="U6">
        <v>2.58</v>
      </c>
      <c r="V6">
        <v>4.5599999999999996</v>
      </c>
      <c r="W6">
        <v>4.93</v>
      </c>
      <c r="X6">
        <v>5.39</v>
      </c>
      <c r="Y6">
        <v>7.52</v>
      </c>
      <c r="Z6">
        <v>2.58</v>
      </c>
      <c r="AA6">
        <v>1.98</v>
      </c>
      <c r="AB6">
        <v>0.37</v>
      </c>
      <c r="AC6">
        <v>0.46</v>
      </c>
      <c r="AD6">
        <v>2.13</v>
      </c>
    </row>
    <row r="7" spans="1:30" x14ac:dyDescent="0.25">
      <c r="A7" s="34">
        <v>5</v>
      </c>
      <c r="B7">
        <v>34</v>
      </c>
      <c r="C7">
        <v>28</v>
      </c>
      <c r="D7">
        <v>6</v>
      </c>
      <c r="E7" s="28">
        <v>5.0599999999999996</v>
      </c>
      <c r="F7" s="28">
        <v>0.94</v>
      </c>
      <c r="G7">
        <v>10</v>
      </c>
      <c r="H7">
        <v>6</v>
      </c>
      <c r="I7">
        <v>3</v>
      </c>
      <c r="J7">
        <v>3</v>
      </c>
      <c r="K7">
        <v>4</v>
      </c>
      <c r="L7">
        <v>2</v>
      </c>
      <c r="M7">
        <v>4</v>
      </c>
      <c r="N7">
        <v>1</v>
      </c>
      <c r="O7">
        <v>1</v>
      </c>
      <c r="P7">
        <v>18</v>
      </c>
      <c r="Q7">
        <v>3</v>
      </c>
      <c r="R7">
        <v>7</v>
      </c>
      <c r="S7">
        <v>6</v>
      </c>
      <c r="U7">
        <v>3.25</v>
      </c>
      <c r="V7">
        <v>4.53</v>
      </c>
      <c r="W7">
        <v>5</v>
      </c>
      <c r="X7">
        <v>5.57</v>
      </c>
      <c r="Y7">
        <v>8.01</v>
      </c>
      <c r="Z7">
        <v>3.25</v>
      </c>
      <c r="AA7">
        <v>1.28</v>
      </c>
      <c r="AB7">
        <v>0.47</v>
      </c>
      <c r="AC7">
        <v>0.57999999999999996</v>
      </c>
      <c r="AD7">
        <v>2.4300000000000002</v>
      </c>
    </row>
    <row r="8" spans="1:30" x14ac:dyDescent="0.25">
      <c r="A8" s="34">
        <v>6</v>
      </c>
      <c r="B8">
        <v>34</v>
      </c>
      <c r="C8">
        <v>28</v>
      </c>
      <c r="D8">
        <v>6</v>
      </c>
      <c r="E8" s="28">
        <v>5.08</v>
      </c>
      <c r="F8" s="28">
        <v>0.96</v>
      </c>
      <c r="G8">
        <v>10</v>
      </c>
      <c r="H8">
        <v>6</v>
      </c>
      <c r="I8">
        <v>2</v>
      </c>
      <c r="J8">
        <v>3</v>
      </c>
      <c r="K8">
        <v>4</v>
      </c>
      <c r="L8">
        <v>2</v>
      </c>
      <c r="M8">
        <v>5</v>
      </c>
      <c r="N8">
        <v>1</v>
      </c>
      <c r="O8">
        <v>1</v>
      </c>
      <c r="P8">
        <v>17</v>
      </c>
      <c r="Q8">
        <v>3</v>
      </c>
      <c r="R8">
        <v>7</v>
      </c>
      <c r="S8">
        <v>7</v>
      </c>
      <c r="U8">
        <v>3.55</v>
      </c>
      <c r="V8">
        <v>4.22</v>
      </c>
      <c r="W8">
        <v>5.1100000000000003</v>
      </c>
      <c r="X8">
        <v>5.79</v>
      </c>
      <c r="Y8">
        <v>7.39</v>
      </c>
      <c r="Z8">
        <v>3.55</v>
      </c>
      <c r="AA8">
        <v>0.67</v>
      </c>
      <c r="AB8">
        <v>0.89</v>
      </c>
      <c r="AC8">
        <v>0.68</v>
      </c>
      <c r="AD8">
        <v>1.6</v>
      </c>
    </row>
    <row r="9" spans="1:30" x14ac:dyDescent="0.25">
      <c r="A9" s="34">
        <v>7</v>
      </c>
      <c r="B9">
        <v>34</v>
      </c>
      <c r="C9">
        <v>28</v>
      </c>
      <c r="D9">
        <v>6</v>
      </c>
      <c r="E9" s="28">
        <v>5.04</v>
      </c>
      <c r="F9" s="28">
        <v>0.94</v>
      </c>
      <c r="G9">
        <v>10</v>
      </c>
      <c r="H9">
        <v>5</v>
      </c>
      <c r="I9">
        <v>2</v>
      </c>
      <c r="J9">
        <v>3</v>
      </c>
      <c r="K9">
        <v>4</v>
      </c>
      <c r="L9">
        <v>3</v>
      </c>
      <c r="M9">
        <v>4</v>
      </c>
      <c r="N9">
        <v>1</v>
      </c>
      <c r="O9">
        <v>2</v>
      </c>
      <c r="P9">
        <v>17</v>
      </c>
      <c r="Q9">
        <v>3</v>
      </c>
      <c r="R9">
        <v>7</v>
      </c>
      <c r="S9">
        <v>7</v>
      </c>
      <c r="U9">
        <v>2.83</v>
      </c>
      <c r="V9">
        <v>4.46</v>
      </c>
      <c r="W9">
        <v>5.13</v>
      </c>
      <c r="X9">
        <v>5.58</v>
      </c>
      <c r="Y9">
        <v>6.88</v>
      </c>
      <c r="Z9">
        <v>2.83</v>
      </c>
      <c r="AA9">
        <v>1.63</v>
      </c>
      <c r="AB9">
        <v>0.67</v>
      </c>
      <c r="AC9">
        <v>0.45</v>
      </c>
      <c r="AD9">
        <v>1.3</v>
      </c>
    </row>
    <row r="10" spans="1:30" x14ac:dyDescent="0.25">
      <c r="A10" s="34">
        <v>8</v>
      </c>
      <c r="B10">
        <v>34</v>
      </c>
      <c r="C10">
        <v>28</v>
      </c>
      <c r="D10">
        <v>6</v>
      </c>
      <c r="E10" s="28">
        <v>5.0999999999999996</v>
      </c>
      <c r="F10" s="28">
        <v>0.9</v>
      </c>
      <c r="G10">
        <v>10</v>
      </c>
      <c r="H10">
        <v>5</v>
      </c>
      <c r="I10">
        <v>3</v>
      </c>
      <c r="J10">
        <v>3</v>
      </c>
      <c r="K10">
        <v>4</v>
      </c>
      <c r="L10">
        <v>2</v>
      </c>
      <c r="M10">
        <v>4</v>
      </c>
      <c r="N10">
        <v>1</v>
      </c>
      <c r="O10">
        <v>2</v>
      </c>
      <c r="P10">
        <v>18</v>
      </c>
      <c r="Q10">
        <v>3</v>
      </c>
      <c r="R10">
        <v>7</v>
      </c>
      <c r="S10">
        <v>6</v>
      </c>
      <c r="U10">
        <v>3.25</v>
      </c>
      <c r="V10">
        <v>4.47</v>
      </c>
      <c r="W10">
        <v>5.21</v>
      </c>
      <c r="X10">
        <v>5.59</v>
      </c>
      <c r="Y10">
        <v>7.07</v>
      </c>
      <c r="Z10">
        <v>3.25</v>
      </c>
      <c r="AA10">
        <v>1.22</v>
      </c>
      <c r="AB10">
        <v>0.74</v>
      </c>
      <c r="AC10">
        <v>0.38</v>
      </c>
      <c r="AD10">
        <v>1.48</v>
      </c>
    </row>
    <row r="11" spans="1:30" x14ac:dyDescent="0.25">
      <c r="A11" s="34">
        <v>9</v>
      </c>
      <c r="B11">
        <v>34</v>
      </c>
      <c r="C11">
        <v>27</v>
      </c>
      <c r="D11">
        <v>7</v>
      </c>
      <c r="E11" s="28">
        <v>5.0599999999999996</v>
      </c>
      <c r="F11" s="28">
        <v>0.95</v>
      </c>
      <c r="G11">
        <v>10</v>
      </c>
      <c r="H11">
        <v>5</v>
      </c>
      <c r="I11">
        <v>2</v>
      </c>
      <c r="J11">
        <v>5</v>
      </c>
      <c r="K11">
        <v>4</v>
      </c>
      <c r="L11">
        <v>2</v>
      </c>
      <c r="M11">
        <v>4</v>
      </c>
      <c r="N11">
        <v>1</v>
      </c>
      <c r="O11">
        <v>1</v>
      </c>
      <c r="P11">
        <v>16</v>
      </c>
      <c r="Q11">
        <v>4</v>
      </c>
      <c r="R11">
        <v>7</v>
      </c>
      <c r="S11">
        <v>7</v>
      </c>
      <c r="U11">
        <v>1.9</v>
      </c>
      <c r="V11">
        <v>4.7</v>
      </c>
      <c r="W11">
        <v>5.19</v>
      </c>
      <c r="X11">
        <v>5.7</v>
      </c>
      <c r="Y11">
        <v>6.79</v>
      </c>
      <c r="Z11">
        <v>1.9</v>
      </c>
      <c r="AA11">
        <v>2.8</v>
      </c>
      <c r="AB11">
        <v>0.49</v>
      </c>
      <c r="AC11">
        <v>0.51</v>
      </c>
      <c r="AD11">
        <v>1.0900000000000001</v>
      </c>
    </row>
    <row r="12" spans="1:30" x14ac:dyDescent="0.25">
      <c r="A12" s="34">
        <v>10</v>
      </c>
      <c r="B12">
        <v>34</v>
      </c>
      <c r="C12">
        <v>28</v>
      </c>
      <c r="D12">
        <v>6</v>
      </c>
      <c r="E12" s="28">
        <v>5.0599999999999996</v>
      </c>
      <c r="F12" s="28">
        <v>0.97</v>
      </c>
      <c r="G12">
        <v>10</v>
      </c>
      <c r="H12">
        <v>5</v>
      </c>
      <c r="I12">
        <v>3</v>
      </c>
      <c r="J12">
        <v>3</v>
      </c>
      <c r="K12">
        <v>4</v>
      </c>
      <c r="L12">
        <v>3</v>
      </c>
      <c r="M12">
        <v>4</v>
      </c>
      <c r="N12">
        <v>1</v>
      </c>
      <c r="O12">
        <v>1</v>
      </c>
      <c r="P12">
        <v>16</v>
      </c>
      <c r="Q12">
        <v>3</v>
      </c>
      <c r="R12">
        <v>8</v>
      </c>
      <c r="S12">
        <v>7</v>
      </c>
      <c r="U12">
        <v>2.98</v>
      </c>
      <c r="V12">
        <v>4.51</v>
      </c>
      <c r="W12">
        <v>4.95</v>
      </c>
      <c r="X12">
        <v>5.52</v>
      </c>
      <c r="Y12">
        <v>7.31</v>
      </c>
      <c r="Z12">
        <v>2.98</v>
      </c>
      <c r="AA12">
        <v>1.53</v>
      </c>
      <c r="AB12">
        <v>0.44</v>
      </c>
      <c r="AC12">
        <v>0.56000000000000005</v>
      </c>
      <c r="AD12">
        <v>1.79</v>
      </c>
    </row>
    <row r="13" spans="1:30" x14ac:dyDescent="0.25">
      <c r="A13" s="34">
        <v>11</v>
      </c>
      <c r="B13">
        <v>34</v>
      </c>
      <c r="C13">
        <v>28</v>
      </c>
      <c r="D13">
        <v>6</v>
      </c>
      <c r="E13" s="28">
        <v>5.0199999999999996</v>
      </c>
      <c r="F13" s="28">
        <v>1</v>
      </c>
      <c r="G13">
        <v>10</v>
      </c>
      <c r="H13">
        <v>5</v>
      </c>
      <c r="I13">
        <v>3</v>
      </c>
      <c r="J13">
        <v>3</v>
      </c>
      <c r="K13">
        <v>5</v>
      </c>
      <c r="L13">
        <v>2</v>
      </c>
      <c r="M13">
        <v>4</v>
      </c>
      <c r="N13">
        <v>1</v>
      </c>
      <c r="O13">
        <v>1</v>
      </c>
      <c r="P13">
        <v>16</v>
      </c>
      <c r="Q13">
        <v>3</v>
      </c>
      <c r="R13">
        <v>7</v>
      </c>
      <c r="S13">
        <v>8</v>
      </c>
      <c r="U13">
        <v>2.78</v>
      </c>
      <c r="V13">
        <v>4.26</v>
      </c>
      <c r="W13">
        <v>5.21</v>
      </c>
      <c r="X13">
        <v>5.76</v>
      </c>
      <c r="Y13">
        <v>6.98</v>
      </c>
      <c r="Z13">
        <v>2.78</v>
      </c>
      <c r="AA13">
        <v>1.47</v>
      </c>
      <c r="AB13">
        <v>0.96</v>
      </c>
      <c r="AC13">
        <v>0.54</v>
      </c>
      <c r="AD13">
        <v>1.22</v>
      </c>
    </row>
    <row r="14" spans="1:30" x14ac:dyDescent="0.25">
      <c r="A14" s="34">
        <v>12</v>
      </c>
      <c r="B14">
        <v>34</v>
      </c>
      <c r="C14">
        <v>28</v>
      </c>
      <c r="D14">
        <v>6</v>
      </c>
      <c r="E14" s="28">
        <v>5.01</v>
      </c>
      <c r="F14" s="28">
        <v>0.98</v>
      </c>
      <c r="G14">
        <v>10</v>
      </c>
      <c r="H14">
        <v>5</v>
      </c>
      <c r="I14">
        <v>2</v>
      </c>
      <c r="J14">
        <v>4</v>
      </c>
      <c r="K14">
        <v>4</v>
      </c>
      <c r="L14">
        <v>3</v>
      </c>
      <c r="M14">
        <v>4</v>
      </c>
      <c r="N14">
        <v>1</v>
      </c>
      <c r="O14">
        <v>1</v>
      </c>
      <c r="P14">
        <v>16</v>
      </c>
      <c r="Q14">
        <v>3</v>
      </c>
      <c r="R14">
        <v>9</v>
      </c>
      <c r="S14">
        <v>6</v>
      </c>
      <c r="U14">
        <v>3.23</v>
      </c>
      <c r="V14">
        <v>4.47</v>
      </c>
      <c r="W14">
        <v>4.8899999999999997</v>
      </c>
      <c r="X14">
        <v>5.91</v>
      </c>
      <c r="Y14">
        <v>6.74</v>
      </c>
      <c r="Z14">
        <v>3.23</v>
      </c>
      <c r="AA14">
        <v>1.24</v>
      </c>
      <c r="AB14">
        <v>0.42</v>
      </c>
      <c r="AC14">
        <v>1.02</v>
      </c>
      <c r="AD14">
        <v>0.83</v>
      </c>
    </row>
    <row r="15" spans="1:30" x14ac:dyDescent="0.25">
      <c r="A15" s="34">
        <v>13</v>
      </c>
      <c r="B15">
        <v>34</v>
      </c>
      <c r="C15">
        <v>28</v>
      </c>
      <c r="D15">
        <v>6</v>
      </c>
      <c r="E15" s="28">
        <v>5.1100000000000003</v>
      </c>
      <c r="F15" s="28">
        <v>1.01</v>
      </c>
      <c r="G15">
        <v>10</v>
      </c>
      <c r="H15">
        <v>5</v>
      </c>
      <c r="I15">
        <v>3</v>
      </c>
      <c r="J15">
        <v>3</v>
      </c>
      <c r="K15">
        <v>4</v>
      </c>
      <c r="L15">
        <v>2</v>
      </c>
      <c r="M15">
        <v>4</v>
      </c>
      <c r="N15">
        <v>1</v>
      </c>
      <c r="O15">
        <v>2</v>
      </c>
      <c r="P15">
        <v>16</v>
      </c>
      <c r="Q15">
        <v>3</v>
      </c>
      <c r="R15">
        <v>9</v>
      </c>
      <c r="S15">
        <v>6</v>
      </c>
      <c r="U15">
        <v>3.1</v>
      </c>
      <c r="V15">
        <v>4.57</v>
      </c>
      <c r="W15">
        <v>4.82</v>
      </c>
      <c r="X15">
        <v>5.8</v>
      </c>
      <c r="Y15">
        <v>7.72</v>
      </c>
      <c r="Z15">
        <v>3.1</v>
      </c>
      <c r="AA15">
        <v>1.47</v>
      </c>
      <c r="AB15">
        <v>0.25</v>
      </c>
      <c r="AC15">
        <v>0.97</v>
      </c>
      <c r="AD15">
        <v>1.92</v>
      </c>
    </row>
    <row r="16" spans="1:30" x14ac:dyDescent="0.25">
      <c r="A16" s="34">
        <v>14</v>
      </c>
      <c r="B16">
        <v>34</v>
      </c>
      <c r="C16">
        <v>27</v>
      </c>
      <c r="D16">
        <v>7</v>
      </c>
      <c r="E16" s="28">
        <v>5.09</v>
      </c>
      <c r="F16" s="28">
        <v>0.99</v>
      </c>
      <c r="G16">
        <v>10</v>
      </c>
      <c r="H16">
        <v>6</v>
      </c>
      <c r="I16">
        <v>2</v>
      </c>
      <c r="J16">
        <v>3</v>
      </c>
      <c r="K16">
        <v>5</v>
      </c>
      <c r="L16">
        <v>2</v>
      </c>
      <c r="M16">
        <v>4</v>
      </c>
      <c r="N16">
        <v>1</v>
      </c>
      <c r="O16">
        <v>1</v>
      </c>
      <c r="P16">
        <v>16</v>
      </c>
      <c r="Q16">
        <v>3</v>
      </c>
      <c r="R16">
        <v>7</v>
      </c>
      <c r="S16">
        <v>8</v>
      </c>
      <c r="U16">
        <v>3.56</v>
      </c>
      <c r="V16">
        <v>4.1100000000000003</v>
      </c>
      <c r="W16">
        <v>5.18</v>
      </c>
      <c r="X16">
        <v>5.84</v>
      </c>
      <c r="Y16">
        <v>7.47</v>
      </c>
      <c r="Z16">
        <v>3.56</v>
      </c>
      <c r="AA16">
        <v>0.56000000000000005</v>
      </c>
      <c r="AB16">
        <v>1.06</v>
      </c>
      <c r="AC16">
        <v>0.66</v>
      </c>
      <c r="AD16">
        <v>1.63</v>
      </c>
    </row>
    <row r="17" spans="1:30" x14ac:dyDescent="0.25">
      <c r="A17" s="34">
        <v>15</v>
      </c>
      <c r="B17">
        <v>34</v>
      </c>
      <c r="C17">
        <v>28</v>
      </c>
      <c r="D17">
        <v>6</v>
      </c>
      <c r="E17" s="28">
        <v>5.0599999999999996</v>
      </c>
      <c r="F17" s="28">
        <v>0.92</v>
      </c>
      <c r="G17">
        <v>10</v>
      </c>
      <c r="H17">
        <v>6</v>
      </c>
      <c r="I17">
        <v>2</v>
      </c>
      <c r="J17">
        <v>3</v>
      </c>
      <c r="K17">
        <v>4</v>
      </c>
      <c r="L17">
        <v>2</v>
      </c>
      <c r="M17">
        <v>4</v>
      </c>
      <c r="N17">
        <v>1</v>
      </c>
      <c r="O17">
        <v>2</v>
      </c>
      <c r="P17">
        <v>17</v>
      </c>
      <c r="Q17">
        <v>3</v>
      </c>
      <c r="R17">
        <v>7</v>
      </c>
      <c r="S17">
        <v>7</v>
      </c>
      <c r="U17">
        <v>2.31</v>
      </c>
      <c r="V17">
        <v>4.47</v>
      </c>
      <c r="W17">
        <v>5.14</v>
      </c>
      <c r="X17">
        <v>5.83</v>
      </c>
      <c r="Y17">
        <v>6.55</v>
      </c>
      <c r="Z17">
        <v>2.31</v>
      </c>
      <c r="AA17">
        <v>2.17</v>
      </c>
      <c r="AB17">
        <v>0.66</v>
      </c>
      <c r="AC17">
        <v>0.7</v>
      </c>
      <c r="AD17">
        <v>0.72</v>
      </c>
    </row>
    <row r="18" spans="1:30" x14ac:dyDescent="0.25">
      <c r="A18" s="34">
        <v>16</v>
      </c>
      <c r="B18">
        <v>35</v>
      </c>
      <c r="C18">
        <v>29</v>
      </c>
      <c r="D18">
        <v>6</v>
      </c>
      <c r="E18" s="28">
        <v>5.0599999999999996</v>
      </c>
      <c r="F18" s="28">
        <v>1.04</v>
      </c>
      <c r="G18">
        <v>11</v>
      </c>
      <c r="H18">
        <v>5</v>
      </c>
      <c r="I18">
        <v>2</v>
      </c>
      <c r="J18">
        <v>3</v>
      </c>
      <c r="K18">
        <v>4</v>
      </c>
      <c r="L18">
        <v>2</v>
      </c>
      <c r="M18">
        <v>6</v>
      </c>
      <c r="N18">
        <v>1</v>
      </c>
      <c r="O18">
        <v>1</v>
      </c>
      <c r="P18">
        <v>17</v>
      </c>
      <c r="Q18">
        <v>4</v>
      </c>
      <c r="R18">
        <v>7</v>
      </c>
      <c r="S18">
        <v>7</v>
      </c>
      <c r="U18">
        <v>3.08</v>
      </c>
      <c r="V18">
        <v>4.45</v>
      </c>
      <c r="W18">
        <v>4.72</v>
      </c>
      <c r="X18">
        <v>5.6</v>
      </c>
      <c r="Y18">
        <v>7.7</v>
      </c>
      <c r="Z18">
        <v>3.08</v>
      </c>
      <c r="AA18">
        <v>1.37</v>
      </c>
      <c r="AB18">
        <v>0.27</v>
      </c>
      <c r="AC18">
        <v>0.88</v>
      </c>
      <c r="AD18">
        <v>2.1</v>
      </c>
    </row>
    <row r="19" spans="1:30" x14ac:dyDescent="0.25">
      <c r="A19" s="34">
        <v>17</v>
      </c>
      <c r="B19">
        <v>35</v>
      </c>
      <c r="C19">
        <v>29</v>
      </c>
      <c r="D19">
        <v>6</v>
      </c>
      <c r="E19" s="28">
        <v>5.04</v>
      </c>
      <c r="F19" s="28">
        <v>0.94</v>
      </c>
      <c r="G19">
        <v>10</v>
      </c>
      <c r="H19">
        <v>5</v>
      </c>
      <c r="I19">
        <v>2</v>
      </c>
      <c r="J19">
        <v>3</v>
      </c>
      <c r="K19">
        <v>4</v>
      </c>
      <c r="L19">
        <v>4</v>
      </c>
      <c r="M19">
        <v>5</v>
      </c>
      <c r="N19">
        <v>1</v>
      </c>
      <c r="O19">
        <v>1</v>
      </c>
      <c r="P19">
        <v>17</v>
      </c>
      <c r="Q19">
        <v>3</v>
      </c>
      <c r="R19">
        <v>9</v>
      </c>
      <c r="S19">
        <v>6</v>
      </c>
      <c r="U19">
        <v>2.74</v>
      </c>
      <c r="V19">
        <v>4.5199999999999996</v>
      </c>
      <c r="W19">
        <v>5.05</v>
      </c>
      <c r="X19">
        <v>5.65</v>
      </c>
      <c r="Y19">
        <v>6.9</v>
      </c>
      <c r="Z19">
        <v>2.74</v>
      </c>
      <c r="AA19">
        <v>1.78</v>
      </c>
      <c r="AB19">
        <v>0.53</v>
      </c>
      <c r="AC19">
        <v>0.59</v>
      </c>
      <c r="AD19">
        <v>1.25</v>
      </c>
    </row>
    <row r="20" spans="1:30" x14ac:dyDescent="0.25">
      <c r="A20" s="34">
        <v>18</v>
      </c>
      <c r="B20">
        <v>35</v>
      </c>
      <c r="C20">
        <v>28</v>
      </c>
      <c r="D20">
        <v>7</v>
      </c>
      <c r="E20" s="28">
        <v>5.03</v>
      </c>
      <c r="F20" s="28">
        <v>0.95</v>
      </c>
      <c r="G20">
        <v>10</v>
      </c>
      <c r="H20">
        <v>7</v>
      </c>
      <c r="I20">
        <v>3</v>
      </c>
      <c r="J20">
        <v>3</v>
      </c>
      <c r="K20">
        <v>4</v>
      </c>
      <c r="L20">
        <v>2</v>
      </c>
      <c r="M20">
        <v>4</v>
      </c>
      <c r="N20">
        <v>1</v>
      </c>
      <c r="O20">
        <v>1</v>
      </c>
      <c r="P20">
        <v>16</v>
      </c>
      <c r="Q20">
        <v>3</v>
      </c>
      <c r="R20">
        <v>7</v>
      </c>
      <c r="S20">
        <v>9</v>
      </c>
      <c r="U20">
        <v>2.56</v>
      </c>
      <c r="V20">
        <v>4.4400000000000004</v>
      </c>
      <c r="W20">
        <v>5.23</v>
      </c>
      <c r="X20">
        <v>5.74</v>
      </c>
      <c r="Y20">
        <v>6.7</v>
      </c>
      <c r="Z20">
        <v>2.56</v>
      </c>
      <c r="AA20">
        <v>1.88</v>
      </c>
      <c r="AB20">
        <v>0.79</v>
      </c>
      <c r="AC20">
        <v>0.52</v>
      </c>
      <c r="AD20">
        <v>0.96</v>
      </c>
    </row>
    <row r="21" spans="1:30" x14ac:dyDescent="0.25">
      <c r="A21" s="34">
        <v>19</v>
      </c>
      <c r="B21">
        <v>35</v>
      </c>
      <c r="C21">
        <v>29</v>
      </c>
      <c r="D21">
        <v>6</v>
      </c>
      <c r="E21" s="28">
        <v>5.01</v>
      </c>
      <c r="F21" s="28">
        <v>0.93</v>
      </c>
      <c r="G21">
        <v>10</v>
      </c>
      <c r="H21">
        <v>6</v>
      </c>
      <c r="I21">
        <v>3</v>
      </c>
      <c r="J21">
        <v>3</v>
      </c>
      <c r="K21">
        <v>4</v>
      </c>
      <c r="L21">
        <v>3</v>
      </c>
      <c r="M21">
        <v>4</v>
      </c>
      <c r="N21">
        <v>1</v>
      </c>
      <c r="O21">
        <v>1</v>
      </c>
      <c r="P21">
        <v>17</v>
      </c>
      <c r="Q21">
        <v>3</v>
      </c>
      <c r="R21">
        <v>9</v>
      </c>
      <c r="S21">
        <v>6</v>
      </c>
      <c r="U21">
        <v>3.23</v>
      </c>
      <c r="V21">
        <v>4.28</v>
      </c>
      <c r="W21">
        <v>4.82</v>
      </c>
      <c r="X21">
        <v>5.74</v>
      </c>
      <c r="Y21">
        <v>6.91</v>
      </c>
      <c r="Z21">
        <v>3.23</v>
      </c>
      <c r="AA21">
        <v>1.05</v>
      </c>
      <c r="AB21">
        <v>0.54</v>
      </c>
      <c r="AC21">
        <v>0.92</v>
      </c>
      <c r="AD21">
        <v>1.1599999999999999</v>
      </c>
    </row>
    <row r="22" spans="1:30" x14ac:dyDescent="0.25">
      <c r="A22" s="34">
        <v>20</v>
      </c>
      <c r="B22">
        <v>35</v>
      </c>
      <c r="C22">
        <v>29</v>
      </c>
      <c r="D22">
        <v>6</v>
      </c>
      <c r="E22" s="28">
        <v>4.99</v>
      </c>
      <c r="F22" s="28">
        <v>1.02</v>
      </c>
      <c r="G22">
        <v>10</v>
      </c>
      <c r="H22">
        <v>5</v>
      </c>
      <c r="I22">
        <v>2</v>
      </c>
      <c r="J22">
        <v>3</v>
      </c>
      <c r="K22">
        <v>4</v>
      </c>
      <c r="L22">
        <v>5</v>
      </c>
      <c r="M22">
        <v>4</v>
      </c>
      <c r="N22">
        <v>1</v>
      </c>
      <c r="O22">
        <v>1</v>
      </c>
      <c r="P22">
        <v>17</v>
      </c>
      <c r="Q22">
        <v>5</v>
      </c>
      <c r="R22">
        <v>7</v>
      </c>
      <c r="S22">
        <v>6</v>
      </c>
      <c r="U22">
        <v>3.4</v>
      </c>
      <c r="V22">
        <v>4.1399999999999997</v>
      </c>
      <c r="W22">
        <v>5.2</v>
      </c>
      <c r="X22">
        <v>5.67</v>
      </c>
      <c r="Y22">
        <v>7.06</v>
      </c>
      <c r="Z22">
        <v>3.4</v>
      </c>
      <c r="AA22">
        <v>0.74</v>
      </c>
      <c r="AB22">
        <v>1.06</v>
      </c>
      <c r="AC22">
        <v>0.48</v>
      </c>
      <c r="AD22">
        <v>1.39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PuLP</LanguageName>
      <ModelPaneVisible>false</ModelPaneVisible>
      <ModelSettings/>
      <FileText># ============================================================================
# Group Allocator - allocates students to balanced groups
# ============================================================================
# The MIT License (MIT)
# Copyright (c) 2014 Michael Fairley (mfai035@aucklanduni.ac.nz)
# Permission is hereby granted, free of charge, to any person obtaining a copy of
# this software and associated documentation files (the 'Software'), to deal in
# the Software without restriction, including without limitation the rights to
# use, copy, modify, merge, publish, distribute, sublicense, and/or sell copies of
# the Software, and to permit persons to whom the Software is furnished to do so,
# subject to the following conditions:
# The above copyright notice and this permission notice shall be included in all
# copies or substantial portions of the Software.
# THE SOFTWARE IS PROVIDED 'AS IS', WITHOUT WARRANTY OF ANY KIND, EXPRESS OR
# IMPLIED, INCLUDING BUT NOT LIMITED TO THE WARRANTIES OF MERCHANTABILITY, FITNESS
# FOR A PARTICULAR PURPOSE AND NONINFRINGEMENT. IN NO EVENT SHALL THE AUTHORS OR
# COPYRIGHT HOLDERS BE LIABLE FOR ANY CLAIM, DAMAGES OR OTHER LIABILITY, WHETHER
# IN AN ACTION OF CONTRACT, TORT OR OTHERWISE, ARISING FROM, OUT OF OR IN
# CONNECTION WITH THE SOFTWARE OR THE USE OR OTHER DEALINGS IN THE SOFTWARE.
# ============================================================================
# Authors : Oscar Dowson odow003@aucklanduni.ac.nz
#           Michael Fairley mfai035@aucklanduni.ac.nz
# Date : 8 August 2014
#
# ============================================================================
from pulp import *
from System import Array
import datetime
problem = LpProblem('ENGGEN403', LpMinimize)
print('Creating model...')
# ============================================================================
# Pre-computed variables and constants
# Weightings
gpa_mean_weight = 1
gpa_variance_weight = 1
specialisation_weight = 1
gender_weight = 1
ethnicity_weight = 1
SPECIALISATIONS = list()
for s in STUDENTS:
    if specialisation[s] not in SPECIALISATIONS:
        SPECIALISATIONS.append(specialisation[s])
ETHNICITIES = list()
for s in STUDENTS:
    if ethnicity[s] not in ETHNICITIES:
        ETHNICITIES.append(ethnicity[s])
# Set for all groups
GROUPS = range(1, int(number_groups) + 1)
# Set for students assigned to group
STUDENT_GROUP = [(s, g) for s in STUDENTS for g in GROUPS]
# Number of students
number_students = len(STUDENTS)
# Group sizes
m1 = int(number_students / number_groups)
m2 = m1+1
# Number of each group size
j2 = int(number_students - m1 * number_groups)
j1 = int(number_groups - j2)
# Sets for each group size
GROUPS1 = range(1, j1 + 1)
GROUPS2 = range(j1 + 1, int(number_groups) + 1)
# Average GPA of all students
gpa_mean = sum([gpa[i] for i in STUDENTS]) / number_students
# Minimum number of females and males in each group
number_males = sum([gender[i].lower() == 'm' for i in STUDENTS])
male_min = int(number_males / number_groups)
number_females = sum([gender[i].lower() == 'f' for i in STUDENTS])
female_min = int(number_females / number_groups)
# Number in each specialisation
specialisation_counts = {}
for s in SPECIALISATIONS:
    specialisation_counts[s] = sum([specialisation[i].lower()
                                   == s.lower() for i in STUDENTS])
# Minimum number of each specialisation in each group
specialisation_min = {}
for s in SPECIALISATIONS:
    specialisation_min[s] = int(specialisation_counts[s] / number_groups)
# Number from each ethnicity
ethnicity_counts = {}
for e in ETHNICITIES:
    ethnicity_counts[e] = sum([ethnicity[i].lower()
                              == e.lower() for i in STUDENTS])
# Minimum number of each ethnicity in each group
ethnicity_min = {}
for e in ETHNICITIES:
    ethnicity_min[e] = int(ethnicity_counts[e] / number_groups)
# Artificial variables sets for specialisations and ethnicities in each group
# Penalises violating constraint for number of each in group
SPECIALISATION_ARTIFICIAL = [(s, g) for s in SPECIALISATIONS for g in GROUPS]
ETHNICITY_ARTIFICIAL = [(e, g) for e in ETHNICITIES for g in GROUPS]
# ============================================================================
#   Decision Variables
# x = 1 if student s is assigned to group g, else 0
x = LpVariable.dicts('x', STUDENT_GROUP, None, None, LpBinary)
female_artificial = LpVariable.dicts('female_artificial',
                                     GROUPS,
                                     0, number_students)
male_artificial = LpVariable.dicts('male_artificial',
                                   GROUPS,
                                   0, number_students)
specialisation_artificial = LpVariable.dicts('specialisation_artificial',
                                             SPECIALISATION_ARTIFICIAL,
                                             0, number_students)
ethnicity_artificial = LpVariable.dicts('ethnicity_artificial',
                                        ETHNICITY_ARTIFICIAL,
                                        0, number_students)
gpa_min = LpVariable('gpa_min', 0, 9)
gpa_max = LpVariable('gpa_max', 0, 9)
gpa_variance_min = LpVariable('gpa_variance_min', 0, 25)
gpa_variance_max = LpVariable('gpa_variance_max', 0, 25)
# ============================================================================
#   Objective Function
problem += gpa_mean_weight * (gpa_max - gpa_min) \
    + gpa_variance_weight * (gpa_variance_max - gpa_variance_min) \
    + 1e4 * (specialisation_weight * lpSum([specialisation_artificial[i] \
                                           for i in SPECIALISATION_ARTIFICIAL]) \
             + gender_weight * lpSum([female_artificial[i] \
                                     for i in GROUPS]) \
             + ethnicity_weight * lpSum([ethnicity_artificial[i] \
                                        for i in ETHNICITY_ARTIFICIAL]) \
             ), 'objective'
# ============================================================================
#   Constraints
# Every student is assigned to exactly one group
for s in STUDENTS:
    problem += lpSum([x[(s, g)] for g in GROUPS]) == 1, 'single_group_%s' % s
# Constraint for first group size
for g in GROUPS1:
    # Size if group is m1
    problem += lpSum([x[(s, g)] for s in STUDENTS]) == m1, 'size_g%d' % g
    # Minimum GPA is given by group with lowest GPA
    problem += lpSum([gpa[s] * x[(s, g)] for s in STUDENTS]) &gt;= m1 * gpa_min, \
        'calculate_min_gpa_g%d' % g
    # Maximum GPA is given by group with highest GPA
    problem += lpSum([gpa[s] * x[(s, g)] for s in STUDENTS]) &lt;= m1 * gpa_max, \
        'calculate_max_gpa_g%d' % g
    # Minimum variance of GPA is given by group with lowest variance
    problem += lpSum([pow(gpa[s] - gpa_mean, 2) * x[(s, g)] for s in STUDENTS]) \
        &gt;= m1 * gpa_variance_min, 'calculate_gpa_variance_min_g%d' % g
    # Maximum variance of GPA is given by group with highest variance
    problem += lpSum([pow(gpa[s] - gpa_mean, 2) * x[(s, g)] for s in STUDENTS]) \
        &lt;= m1 * gpa_variance_max, 'calculate_gpa_variance_max_g%d' % g
# Constraint for second group size
for g in GROUPS2:
    # Size if group is m2
    problem += lpSum([x[(s, g)] for s in STUDENTS]) == m2, 'size_g%d' % g
    # Minimum GPA is given by group with lowest GPA
    problem += lpSum([gpa[s] * x[(s, g)] for s in STUDENTS]) &gt;= m2 * gpa_min, \
        'calculate_min_gpa_g%d' % g
    # Maximum GPA is given by group with highest GPA
    problem += lpSum([gpa[s] * x[(s, g)] for s in STUDENTS]) &lt;= m2 * gpa_max, \
        'calculate_max_gpa_g%d' % g
    # Minimum variance of GPA is given by group with lowest variance
    problem += lpSum([pow(gpa[s] - gpa_mean, 2) * x[(s, g)] for s in STUDENTS]) \
        &gt;= m2 * gpa_variance_min, 'calculate_gpa_variance_min_g%d' % g
    # Maximum variance of GPA is given by group with highest variance
    problem += lpSum([pow(gpa[s] - gpa_mean, 2) * x[(s, g)] for s in STUDENTS]) \
        &lt;= m2 * gpa_variance_max, 'calculate_gpa_variance_max_g%d' % g
# Semi-relaxed constraints to enforce gender,
# specialisation and ethnicity distribution
for g in GROUPS:
    # Gender must be at least minimum (relaxed)
    problem += lpSum([x[(s, g)] for s in STUDENTS if gender[s].lower() == 'f']) \
        + female_artificial[g] &gt;= female_min, \
        'min_females_g%d' % g
    problem += lpSum([x[(s, g)] for s in STUDENTS if gender[s].lower() == 'm']) \
        + male_artificial[g] &gt;= male_min, \
        'min_males_g%d' % g
    # Number from each specialisation must be at least min (relaxed)
    for k in SPECIALISATIONS:
        problem += lpSum([x[(s, g)] for s in STUDENTS
                         if specialisation[s].lower() == k.lower()]) \
            + specialisation_artificial[(k, g)] &gt;= specialisation_min[k], \
            'min_spec%s_g%d' % (k, g)
    # Number from each ethnicity must be at least min (relaxed)
    for e in ETHNICITIES:
        problem += lpSum([x[(s, g)] for s in STUDENTS
                         if ethnicity[s].lower() == e.lower()]) \
            + ethnicity_artificial[(e, g)] &gt;= ethnicity_min[e], \
            'min_eth%s_g%d' % (e, g)
# ============================================================================
#   Solve
print('Solving . . .')
try:
    # SolverStudio version &lt; 0.6
    problem.solve(solvers.PULP_CBC_CMD(msg=1, maxSeconds=time_limit))
except:
    # new version &gt;= 0.6
    problem.solve(COIN_CMD(msg=1, maxSeconds=time_limit))
# ============================================================================
#   Solution Post Processing and Display in Excel spreadsheet
print('Finished Solving')
# Write group number for each student and add to group list
for s, g in STUDENT_GROUP:
    if x[(s, g)].value() == 1:
        groups[s] = g
# Make list to hold groups
students_in_group = {}
for g in GROUPS:
    students_in_group[g] = list()
for s in STUDENTS:
    for g in GROUPS:
        if groups[s] == g:
            students_in_group[g].append(s)
gpa_difference = gpa_max.value() - gpa_min.value()
gpa_variance_difference = gpa_variance_max.value() - gpa_variance_min.value()
gpa_variance_total = (sum(pow(gpa[s] - gpa_mean, 2)
                      for s in STUDENTS)) \
    / number_students
# Perform calculations for each group
students_group = {}
males_group = {}
females_group = {}
gpa_total_group = {}
specialisations_group = {}
for s in SPECIALISATIONS:
    specialisations_group[s] = {}
ethnicities_group = {}
for e in ETHNICITIES:
    ethnicities_group[e] = {}
# Initialise python sets
for g in GROUPS:
    students_group[g] = 0
    males_group[g] = 0
    females_group[g] = 0
    gpa_total_group[g] = float(0.00)
    for s in SPECIALISATIONS:
        specialisations_group[s][g] = 0
    for e in ETHNICITIES:
        ethnicities_group[e][g] = 0
# Count the number of males, females etc in each group
for s in STUDENTS:
    g = groups[s]
    if gender[s].lower() == 'f':
        females_group[g] += 1
    elif gender[s].lower() == 'm':
        males_group[g] += 1
    gpa_total_group[g] += gpa[s]
    for k in SPECIALISATIONS:
        if specialisation[s] == k:
            specialisations_group[k][g] += 1
    for e in ETHNICITIES:
        if ethnicity[s] == e:
            ethnicities_group[e][g] += 1
    students_group[g] += 1
# Compute average GPA for each group
gpa_mean_group = {}
for g in GROUPS:
    gpa_mean_group[g] = float(gpa_total_group[g]) / float(students_group[g])
# Compute GPA variance for each group
gpa_variance_group = {}
for g in GROUPS:
    gpa_variance_group[g] = float((sum(pow(gpa[s] - gpa_mean_group[g], 2)
                                  for s in students_in_group[g]))) \
        / float(len(students_in_group[g]))
print('\n')
print('Biggest difference in mean GPA: %.2f'
      % gpa_difference)
print('Biggest difference in GPA variance: %.2f'
      % gpa_variance_difference)
print('\n')
print('Maximum number of people under limit')
print('Specialisations: %.0f' %
      sum([specialisation_artificial[i].value()
          for i in SPECIALISATION_ARTIFICIAL]))
print('Females: %.0f' % sum([female_artificial[i].value()
      for i in GROUPS]))
print('Ethnicities: %.0f' %
      sum([ethnicity_artificial[i].value() for i in ETHNICITY_ARTIFICIAL]))
print('\n')
# Print data to spreadsheet
# Summary Results
ws = Application.Worksheets('Summary_Results')
ws.Cells.Clear()
# Results for each group
ws.Cells(1, 1).Value = 'Group'
ws.Cells(1, 1).Font.Bold = True
# Rows of table
ws.Cells(2, 1).Value = 'Whole Class'
cell_index = 2
for g in GROUPS:
    cell_index += 1
    ws.Cells(cell_index, 1).Value = g
# Columns of Table
ws.Cells(1, 2).Value = 'Students'
ws.Cells(1, 2).Font.Bold = True
ws.Cells(1, 3).Value = 'Males'
ws.Cells(1, 3).Font.Bold = True
ws.Cells(1, 4).Value = 'Females'
ws.Cells(1, 4).Font.Bold = True
ws.Cells(1, 5).Value = 'Mean GPA'
ws.Cells(1, 5).Font.Bold = True
ws.Cells(1, 6).Value = 'GPA Variance'
ws.Cells(1, 6).Font.Bold = True
cell_index = 6
for s in SPECIALISATIONS:
    cell_index += 1
    ws.Cells(1, cell_index).Value = s
    ws.Cells(1, cell_index).Font.Bold = True
    ws.Range(ws.Cells(1, cell_index), ws.Cells(1, cell_index)).Interior.ThemeColor = 5
for e in ETHNICITIES:
    cell_index += 1
    ws.Cells(1, cell_index).Value = e
    ws.Cells(1, cell_index).Font.Bold = True
    ws.Range(ws.Cells(1, cell_index), ws.Cells(1, cell_index)).Interior.ThemeColor = 6
# Fill in table data by column
# Whole Class frst
ws.Cells(2, 2).Value = number_students
ws.Cells(2, 3).Value = number_males
ws.Cells(2, 4).Value = number_females
ws.Cells(2, 5).Value = '%.2f' % gpa_mean
ws.Cells(2, 6).Value = '%.2f' % gpa_variance_total
cell_index = 6
for s in SPECIALISATIONS:
    cell_index += 1
    ws.Cells(2, cell_index).Value = specialisation_counts[s]
for e in ETHNICITIES:
    cell_index += 1
    ws.Cells(2, cell_index).Value = ethnicity_counts[e]
    # Each group
cell_index = 2
for g in GROUPS:
    cell_index += 1
    ws.Cells(cell_index, 2).Value = students_group[g]
    ws.Cells(cell_index, 3).Value = males_group[g]
    ws.Cells(cell_index, 4).Value = females_group[g]
    ws.Cells(cell_index, 5).Value = '%.2f' % gpa_mean_group[g]
    ws.Cells(cell_index, 6).Value = '%.2f' % gpa_variance_group[g]
    col_index = 6
    for s in SPECIALISATIONS:
        col_index += 1
        ws.Cells(cell_index, col_index).Value = specialisations_group[s][g]
    for e in ETHNICITIES:
        col_index += 1
        ws.Cells(cell_index, col_index).Value = ethnicities_group[e][g]
# Insert data for box plots
col_index += 1
ws.Cells(1, col_index + 1).Value = 'gpa_min'
ws.Cells(1, col_index + 2).Value = 'gpa_q1'
ws.Cells(1, col_index + 3).Value = 'gpa_median'
ws.Cells(1, col_index + 4).Value = 'gpa_q3'
ws.Cells(1, col_index + 5).Value = 'gpa_max'
ws.Cells(1, col_index + 6).Value = 'gpa_d_min'
ws.Cells(1, col_index + 7).Value = 'gpa_d_q1'
ws.Cells(1, col_index + 8).Value = 'gpa_d_median'
ws.Cells(1, col_index + 9).Value = 'gpa_d_q3'
ws.Cells(1, col_index + 10).Value = 'gpa_d_max'
# Create array for each group containing gpas
data_summary = {}
for g in GROUPS:
    array = Array.CreateInstance(object, len(students_in_group[g]))
    for i in range(len(students_in_group[g])):
        student = students_in_group[g][i]
        array[i] = gpa[student]
    min_gpa = Application.WorksheetFunction.Min(array)
    q1_gpa = Application.WorksheetFunction.Quartile(array, 1)
    med_gpa = Application.WorksheetFunction.Median(array)
    q3_gpa = Application.WorksheetFunction.Quartile(array, 3)
    max_gpa = Application.WorksheetFunction.Max(array)
    data_summary[g] = [min_gpa, q1_gpa, med_gpa, q3_gpa, max_gpa]
row_index = 2
for g in GROUPS:
    row_index += 1
    ws.Cells(row_index, col_index + 1).Value = '%.2f' % data_summary[g][0]
    ws.Cells(row_index, col_index + 2).Value = '%.2f' % data_summary[g][1]
    ws.Cells(row_index, col_index + 3).Value = '%.2f' % data_summary[g][2]
    ws.Cells(row_index, col_index + 4).Value = '%.2f' % data_summary[g][3]
    ws.Cells(row_index, col_index + 5).Value = '%.2f' % data_summary[g][4]
    # Differences needed for charting
    ws.Cells(row_index, col_index + 6).Value = '%.2f' % data_summary[g][0]
    ws.Cells(row_index, col_index + 7).Value = '%.2f' % (data_summary[g][1] -  data_summary[g][0])
    ws.Cells(row_index, col_index + 8).Value = '%.2f' % (data_summary[g][2] -  data_summary[g][1])
    ws.Cells(row_index, col_index + 9).Value = '%.2f' % (data_summary[g][3] -  data_summary[g][2])
    ws.Cells(row_index, col_index + 10).Value = '%.2f' % (data_summary[g][4] -  data_summary[g][3])
# Autofit columns in Summary_Results
ws.Activate()
ws.Cells.Select()
Application.Selection.Columns.AutoFit()
ws.Range(ws.Cells(2, 5), ws.Cells(number_groups+2, 6)).NumberFormat = '0.00'
ws.Range(ws.Cells(2, 1), ws.Cells(2, 6 + len(SPECIALISATIONS) + len(ETHNICITIES))).Style = 'Good'
ws.Range(ws.cells(1, 1), ws.Cells(number_groups+2, 1)).Borders(10).LineStyle = 1
ws.Range(ws.cells(1, 1), ws.Cells(number_groups+2, 1)).HorizontalAlignment = -4131
ws.Cells(number_groups+5, 1).Select()
# Generate graphs
wb = Application.ActiveWorkbook
# Delete all existing charts
for sheet in Application.Charts:
    if sheet.Name.endswith('_Chart') is True:
        Application.DisplayAlerts = False
        sheet.Delete()
        Application.DisplayAlerts = True
# GPA Box Plot Chart
# Select data range
print('Charting GPA . . .')
ws.Range(ws.Cells(3, col_index + 6), ws.Cells(2 + number_groups, col_index + 10)).Select()
Application.Worksheets('Summary_Results').Shapes.AddChart2(297, 52).Select()
a = Application.ActiveChart
a.FullSeriesCollection(1).Select()
Application.Selection.Format.Fill.Visible = 0
Application.Selection.Format.Line.Visible = 0
a.FullSeriesCollection(2).Select()
Application.Selection.Format.Fill.Visible = 0
Application.Selection.Format.Line.Visible = 0
a.FullSeriesCollection(2).HasErrorBars = True
#a.FullSeriesCollection(2).ErrorBars.Select()
a.FullSeriesCollection(2).ErrorBar(Direction=1, Include=3, Type=2, Amount=100)
a.FullSeriesCollection(5).Select()
Application.Selection.Format.Fill.Visible = 0
Application.Selection.Format.Line.Visible = 0
a.FullSeriesCollection(4).HasErrorBars = True
a.FullSeriesCollection(4).ErrorBar(Direction=1, Include=2, Type=2, Amount=100)
a.FullSeriesCollection(4).Select()
Application.Selection.Format.Fill.Visible = 0
Application.Selection.Format.Line.Visible = 1
Application.Selection.Format.Line.ForeColor.ObjectThemeColor = 13
a.FullSeriesCollection(3).Select()
Application.Selection.Format.Fill.Visible = 0
Application.Selection.Format.Line.Visible = 1
Application.Selection.Format.Line.ForeColor.ObjectThemeColor = 13
a.SetElement(2)
a.SetElement(306)
a.SetElement(301)
a.SetElement(102)
a.Legend.Select()
Application.Selection.Delete()
a.ChartTitle.Text = 'GPA spread per group (lines bottom to top = Min, Q1, Median, Q3, Max)'
a.Axes(1, 1).HasTitle = True
a.Axes(1, 1).AxisTitle.Text = 'Group'
a.Axes(2, 1).HasTitle = True
a.Axes(2, 1).AxisTitle.Text = 'GPA'
a.Axes(2).MaximumScale = 9
a.Axes(2).MinimumScale = 0
a.Location(Where=1, Name='GPA_Chart')
a.deselect()
# GPA mean and variance graph
# print('Charting GPA . . .')
# Application.Worksheets('Summary_Results').Activate()
# ws.Cells(number_groups+5, 1).Select()
# Application.Worksheets('Summary_Results').Shapes.AddChart(201, 54).Select()
# a = Application.ActiveChart
# a.SeriesCollection().NewSeries()
# a.FullSeriesCollection(1).Name = 'GPA'
# a.FullSeriesCollection(1).Values = ws.Range(ws.Cells(3, 5), ws.Cells(2 + number_groups, 5))
# a.FullSeriesCollection(1).XValues = x_axis_range
# a.SeriesCollection().NewSeries()
# a.FullSeriesCollection(2).Name = 'GPA Variance'
# a.FullSeriesCollection(2).Values = ws.Range(ws.Cells(3, 6), ws.Cells(2 + number_groups, 6))
# a.FullSeriesCollection(2).XValues = x_axis_range
# a.SetElement(2)
# a.SetElement(306)
# a.SetElement(301)
# a.SetElement(102)
# a.ChartTitle.Text = 'Mean GPA and Variance of GPA'
# a.Axes(1, 1).HasTitle = True
# a.Axes(1, 1).AxisTitle.Text = 'Group'
# a.Axes(2, 1).HasTitle = True
# a.Axes(2, 1).AxisTitle.Text = 'GPA'
# a.Axes(2).MaximumScale = 9
# a.Axes(2).MinimumScale = 0
# a.Location(Where=1, Name='GPA_Chart')
# a.deselect()
x_axis_range = ws.Range(ws.Cells(3, 1), ws.Cells(2 + number_groups, 1))
# Gender
print('Charting Gender . . .')
Application.Worksheets('Summary_Results').Activate()
ws.Cells(number_groups+5, 1).Select()
Application.Worksheets('Summary_Results').Shapes.AddChart(201, 54).Select()
a = Application.ActiveChart
a.SeriesCollection().NewSeries()
a.FullSeriesCollection(1).Name = 'Male'
a.FullSeriesCollection(1).Values = ws.Range(ws.Cells(3, 3), ws.Cells(2 + number_groups, 3))
a.FullSeriesCollection(1).XValues = x_axis_range
a.SeriesCollection().NewSeries()
a.FullSeriesCollection(2).Name = 'Female'
a.FullSeriesCollection(2).Values = ws.Range(ws.Cells(3, 4), ws.Cells(2 + number_groups, 4))
a.FullSeriesCollection(2).XValues = x_axis_range
a.SetElement(2)
a.SetElement(306)
a.SetElement(301)
a.SetElement(102)
a.ChartTitle.Text = 'Number of Males and Females in each group'
a.Axes(1, 1).HasTitle = True
a.Axes(1, 1).AxisTitle.Text = 'Group'
a.Axes(2, 1).HasTitle = True
a.Axes(2, 1).AxisTitle.Text = 'Number of Students'
a.Axes(2).MaximumScale = m2 + 1
a.Axes(2).MinimumScale = 0
a.Location(Where=1, Name='Gender_Chart')
a.deselect()
# Specialisations
print('Charting Specialisations . . .')
col_index = 6
for s in SPECIALISATIONS:
    col_index += 1
    ws = Application.Worksheets('Summary_Results')
    y_axis_range = ws.Range(ws.Cells(3, col_index),
                            ws.Cells(2 + number_groups, col_index))
    ws.Activate()
    ws.Cells(number_groups+5, 1).Select()
    ws.Shapes.AddChart(201, 54).Select()
    a = Application.ActiveChart
    a.SeriesCollection().NewSeries()
    a.FullSeriesCollection(1).Name = s
    a.FullSeriesCollection(1).Values = y_axis_range
    a.FullSeriesCollection(1).XValues = x_axis_range
    a.SetElement(2)
    a.SetElement(306)
    a.SetElement(301)
    a.SetElement(102)
    a.ChartTitle.Text = '%s students in each group' % s.title()
    a.Axes(1, 1).HasTitle = True
    a.Axes(1, 1).AxisTitle.Text = 'Group'
    a.Axes(2, 1).HasTitle = True
    a.Axes(2, 1).AxisTitle.Text = 'Number of Students'
    a.Axes(2).MaximumScale = m2 + 1
    a.Axes(2).MinimumScale = 0
    title = '%s_Chart' % s
    a.Location(Where=1, Name=title)
    wb.Sheets(title).Tab.ThemeColor = 9
    wb.Sheets(title).Tab.TintAndShade = 0
    a.deselect()
# Ethnicities
print('Charting Ethnic Groups . . .')
for e in ETHNICITIES:
    col_index += 1
    ws = Application.Worksheets('Summary_Results')
    y_axis_range = ws.Range(ws.Cells(3, col_index),
                            ws.Cells(2 + number_groups, col_index))
    ws.Activate()
    ws.Cells(number_groups+5, 1).Select()
    ws.Shapes.AddChart(201, 54).Select()
    a = Application.ActiveChart
    a.SeriesCollection().NewSeries()
    a.FullSeriesCollection(1).Name = e
    a.FullSeriesCollection(1).Values = y_axis_range
    a.FullSeriesCollection(1).XValues = x_axis_range
    a.SetElement(2)
    a.SetElement(306)
    a.SetElement(301)
    a.SetElement(102)
    a.ChartTitle.Text = '%s students in each group' % e.title()
    a.Axes(1, 1).HasTitle = True
    a.Axes(1, 1).AxisTitle.Text = 'Group'
    a.Axes(2, 1).HasTitle = True
    a.Axes(2, 1).AxisTitle.Text = 'Number of Students'
    a.Axes(2).MaximumScale = m2 + 1
    a.Axes(2).MinimumScale = 0
    title = '%s(E)_Chart' % e
    a.Location(Where=1, Name=title)
    wb.Sheets(title).Tab.ThemeColor = 6
    wb.Sheets(title).Tab.TintAndShade = 0
    a.deselect()
Application.Worksheets('Summary_Results').Move(after=Application.Worksheets('Student_Data'))
# Group Lists in Separate Workbook
# Setup paths
now = datetime.datetime.now()
path = Application.ActiveWorkbook.path
append_string = now.strftime('%Y-%m-%d_%H.%M.%S')
instructor_workbook_name = 'Groups_InstructorView_%s' % (append_string)
student_workbook_name = 'Groups_StudentView_%s' % (append_string)
save_path_instructor = '%s\\%s.xlsx' % (path, instructor_workbook_name)
save_path_student = '%s\\%s.xlsx' % (path, student_workbook_name)
# Instructor View
# Create new workbook
Application.Workbooks.Add()
Application.ActiveWorkbook.SaveAs(Filename=save_path_instructor)
wb = Application.Workbooks(instructor_workbook_name)
# All groups
wb.Sheets.Add()
wb.ActiveSheet.Name = 'All_Groups'
ws = wb.Worksheets('All_Groups')
# Headers
ws.Cells(1, 1).Value = 'Group'
ws.Cells(1, 1).Font.Bold = True
ws.Cells(1, 2).Value = 'Name'
ws.Cells(1, 2).Font.Bold = True
ws.Cells(1, 3).Value = 'UPI'
ws.Cells(1, 3).Font.Bold = True
ws.Cells(1, 4).Value = 'Discipline'
ws.Cells(1, 4).Font.Bold = True
ws.Cells(1, 5).Value = 'UoA Email'
ws.Cells(1, 5).Font.Bold = True
ws.Cells(1, 6).Value = 'GPA'
ws.Range(ws.Cells(1, 6), ws.Cells(1, 6)).Style = 'Bad'
ws.Cells(1, 6).Font.Bold = True
ws.Cells(1, 7).Value = 'Ethnic Group'
ws.Range(ws.Cells(1, 7), ws.Cells(1, 7)).Style = 'Bad'
ws.Cells(1, 7).Font.Bold = True
# Data
row_index = 1
for g in GROUPS: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    ws.Cells(row_index, 6).Value = '%.2f' % gpa[s]
        ws.Range(ws.Cells(row_index, 6), ws.Cells(row_index, 6)).NumberFormat = '0.00'
        ws.Cells(row_index, 7).Value = ethnicity[s]
        # Space between each group
    row_index += 1
ws.Activate()
ws.Cells.Select()
Application.Selection.Columns.AutoFit()
ws.Cells(1, 1).Select()
for sheet in wb.Worksheets:
    if sheet.Name != 'All_Groups':
        print(sheet.Name)
        Application.DisplayAlerts = False
        sheet.Delete()
        Application.DisplayAlerts = True
# Make a sheet for each group
for g in GROUPS:
    count = Application.Worksheets.Count
    wb.Sheets.Add(After=wb.Sheets(count))
    wb_name = 'Group_%s' % g
    wb.ActiveSheet.Name = wb_name
    ws = wb.Worksheets(wb_name)
    # Headers
    ws.Cells(1, 1).Value = 'Group'
    ws.Cells(1, 1).Font.Bold = True
    ws.Cells(1, 2).Value = 'Name'
    ws.Cells(1, 2).Font.Bold = True
    ws.Cells(1, 3).Value = 'UPI'
    ws.Cells(1, 3).Font.Bold = True
    ws.Cells(1, 4).Value = 'Discipline'
    ws.Cells(1, 4).Font.Bold = True
    ws.Cells(1, 5).Value = 'UoA Email'
    ws.Cells(1, 5).Font.Bold = True
    ws.Cells(1, 6).Value = 'GPA'
    ws.Range(ws.Cells(1, 6), ws.Cells(1, 6)).Style = 'Bad'
    ws.Cells(1, 6).Font.Bold = True
    ws.Cells(1, 7).Value = 'Ethnic Group'
    ws.Range(ws.Cells(1, 7), ws.Cells(1, 7)).Style = 'Bad'
    ws.Cells(1, 7).Font.Bold = True
    # Data
    row_index = 1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    ws.Cells(row_index, 6).Value = '%.2f' % gpa[s]
        ws.Range(ws.Cells(row_index, 6), ws.Cells(row_index, 6)).NumberFormat = '0.00'
        ws.Cells(row_index, 7).Value = ethnicity[s]
    # Mean GPA
    row_index += 2
    ws.Cells(row_index, 5).Value = 'Mean GPA'
    ws.Cells(row_index, 5).Font.Bold = True
    ws.Cells(row_index, 6).Value = '%.2f' % gpa_mean_group[g]
    ws.Range(ws.Cells(row_index, 6), ws.Cells(row_index, 6)).NumberFormat = '0.00'
    # Activate and autofit
    ws.Activate()
    ws.Cells.Select()
    Application.Selection.Columns.AutoFit()
    ws.Cells(1, 1).Select()
wb.Worksheets('All_Groups').Activate()
wb.Save()
# Student View
# Create new workbook
Application.Workbooks.Add()
Application.ActiveWorkbook.SaveAs(Filename=save_path_student)
wb = Application.Workbooks(student_workbook_name)
# All groups
wb.Sheets.Add()
wb.ActiveSheet.Name = 'All_Groups'
ws = wb.Worksheets('All_Groups')
# Headers
ws.Cells(1, 1).Value = 'Group'
ws.Cells(1, 1).Font.Bold = True
ws.Cells(1, 2).Value = 'Name'
ws.Cells(1, 2).Font.Bold = True
ws.Cells(1, 3).Value = 'UPI'
ws.Cells(1, 3).Font.Bold = True
ws.Cells(1, 4).Value = 'Discipline'
ws.Cells(1, 4).Font.Bold = True
ws.Cells(1, 5).Value = 'UoA Email'
ws.Cells(1, 5).Font.Bold = True
# Data
row_index = 1
for g in GROUPS: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    # Space between each group
    row_index += 1
ws.Activate()
ws.Cells.Select()
Application.Selection.Columns.AutoFit()
ws.Cells(1, 1).Select()
for sheet in wb.Worksheets:
    if sheet.Name != 'All_Groups':
        print(sheet.Name)
        Application.DisplayAlerts = False
        sheet.Delete()
        Application.DisplayAlerts = True
# Make a sheet for each group
for g in GROUPS:
    count = Application.Worksheets.Count
    wb.Sheets.Add(After=wb.Sheets(count))
    wb_name = 'Group_%s' % g
    wb.ActiveSheet.Name = wb_name
    ws = wb.Worksheets(wb_name)
    # Headers
    ws.Cells(1, 1).Value = 'Group'
    ws.Cells(1, 1).Font.Bold = True
    ws.Cells(1, 2).Value = 'Name'
    ws.Cells(1, 2).Font.Bold = True
    ws.Cells(1, 3).Value = 'UPI'
    ws.Cells(1, 3).Font.Bold = True
    ws.Cells(1, 4).Value = 'Discipline'
    ws.Cells(1, 4).Font.Bold = True
    ws.Cells(1, 5).Value = 'UoA Email'
    ws.Cells(1, 5).Font.Bold = True
    # Data
    row_index = 1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# Activate
    ws.Activate()
    ws.Cells.Select()
    Application.Selection.Columns.AutoFit()
    ws.Cells(1, 1).Select()
wb.Worksheets('All_Groups').Activate()
wb.Save()
</FileText>
      <ParentWorksheetName>Student_Data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>
</FileText>
      <ParentWorksheetName>Summary_Results</ParentWorksheetName>
    </StoredFile>
    <StoredFile>
      <FileName>Untitled</FileName>
      <LanguageName>PuLP</LanguageName>
      <ModelPaneVisible>false</ModelPaneVisible>
      <ModelSettings/>
      <FileText/>
      <ParentWorksheetName>Instructions</ParentWorksheetName>
    </StoredFile>
  </StoredFiles>
</StoredFilesList>
</file>

<file path=customXml/itemProps1.xml><?xml version="1.0" encoding="utf-8"?>
<ds:datastoreItem xmlns:ds="http://schemas.openxmlformats.org/officeDocument/2006/customXml" ds:itemID="{69B6A1AB-E3EC-452A-8098-015E174BC117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Instructions</vt:lpstr>
      <vt:lpstr>Student_Data</vt:lpstr>
      <vt:lpstr>Summary_Results</vt:lpstr>
      <vt:lpstr>GPA_Chart</vt:lpstr>
      <vt:lpstr>Gender_Chart</vt:lpstr>
      <vt:lpstr>Civil_Chart</vt:lpstr>
      <vt:lpstr>Electrical_Chart</vt:lpstr>
      <vt:lpstr>CompSys_Chart</vt:lpstr>
      <vt:lpstr>Software_Chart</vt:lpstr>
      <vt:lpstr>Mechatronics_Chart</vt:lpstr>
      <vt:lpstr>Chemmat_Chart</vt:lpstr>
      <vt:lpstr>Mechanical_Chart</vt:lpstr>
      <vt:lpstr>Biomedical_Chart</vt:lpstr>
      <vt:lpstr>EngSci_Chart</vt:lpstr>
      <vt:lpstr>European(E)_Chart</vt:lpstr>
      <vt:lpstr>Pacific(E)_Chart</vt:lpstr>
      <vt:lpstr>Indian(E)_Chart</vt:lpstr>
      <vt:lpstr>Asian(E)_Chart</vt:lpstr>
      <vt:lpstr>Student_Data!number_groups</vt:lpstr>
      <vt:lpstr>Student_Data!time_limit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Michael Fairley</cp:lastModifiedBy>
  <cp:lastPrinted>2014-08-08T17:08:29Z</cp:lastPrinted>
  <dcterms:created xsi:type="dcterms:W3CDTF">2014-07-30T01:22:04Z</dcterms:created>
  <dcterms:modified xsi:type="dcterms:W3CDTF">2014-08-13T01:43:04Z</dcterms:modified>
</cp:coreProperties>
</file>