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<sst xmlns="http://schemas.openxmlformats.org/spreadsheetml/2006/main" uniqueCount="101">
  <si>
    <t>CITY INNOVATES PVT LTD</t>
  </si>
  <si>
    <t>O-II-76, 2nd Floor PVK, Palam Vihar, Gurgaon - 122017</t>
  </si>
  <si>
    <t>SALARY STATEMENT FOR MARCH 2015</t>
  </si>
  <si>
    <t>S.No.</t>
  </si>
  <si>
    <t>Name of the Employee</t>
  </si>
  <si>
    <t>Employee Code</t>
  </si>
  <si>
    <t>Total Days</t>
  </si>
  <si>
    <t>Working/Paid Days</t>
  </si>
  <si>
    <t>LEAVES</t>
  </si>
  <si>
    <t>EARNINGS</t>
  </si>
  <si>
    <t>Total</t>
  </si>
  <si>
    <t>EARNINGS PAYABLE</t>
  </si>
  <si>
    <t>Total Payable</t>
  </si>
  <si>
    <t>DEDUCTIONS</t>
  </si>
  <si>
    <t>Total Ded</t>
  </si>
  <si>
    <t>Net Pay</t>
  </si>
  <si>
    <t>Salary in hand</t>
  </si>
  <si>
    <t>Release Date</t>
  </si>
  <si>
    <t>Casual Leave</t>
  </si>
  <si>
    <t>Medical Leave</t>
  </si>
  <si>
    <t>Paid Leave</t>
  </si>
  <si>
    <t>EL</t>
  </si>
  <si>
    <t>LWP</t>
  </si>
  <si>
    <t>Late Arrivals</t>
  </si>
  <si>
    <t>Basic Salary</t>
  </si>
  <si>
    <t>HRA</t>
  </si>
  <si>
    <t>CA</t>
  </si>
  <si>
    <t>SA</t>
  </si>
  <si>
    <t>Variable</t>
  </si>
  <si>
    <t>ARREARS/Role Allowance</t>
  </si>
  <si>
    <t>Other Reimbursements</t>
  </si>
  <si>
    <t>Annual OTB</t>
  </si>
  <si>
    <t>TOTAL</t>
  </si>
  <si>
    <t>TOTAL PAYABLE</t>
  </si>
  <si>
    <t>EWF</t>
  </si>
  <si>
    <t>ESI Scheme</t>
  </si>
  <si>
    <t>TDS</t>
  </si>
  <si>
    <t>Salary Advance</t>
  </si>
  <si>
    <t>Security</t>
  </si>
  <si>
    <t>ABHISHEK BHARGAVA</t>
  </si>
  <si>
    <t>ETGN05</t>
  </si>
  <si>
    <t>ADHIRAJ SINGH PARMAR</t>
  </si>
  <si>
    <t>EAG99</t>
  </si>
  <si>
    <t>ADITYA KUMAR</t>
  </si>
  <si>
    <t>EAG36</t>
  </si>
  <si>
    <t>ASHISH M SHERASHIA</t>
  </si>
  <si>
    <t>EAG39</t>
  </si>
  <si>
    <t>AVIRAL RISHI</t>
  </si>
  <si>
    <t>ETGN22</t>
  </si>
  <si>
    <t>CHARU</t>
  </si>
  <si>
    <t>EAG97</t>
  </si>
  <si>
    <t>CHETAN BHALLA</t>
  </si>
  <si>
    <t>EBG23</t>
  </si>
  <si>
    <t>DINESH PATRA</t>
  </si>
  <si>
    <t>EAG41</t>
  </si>
  <si>
    <t>GAURAV KUMAR</t>
  </si>
  <si>
    <t>EAG88</t>
  </si>
  <si>
    <t>JAIKAAR SINGH SAHI</t>
  </si>
  <si>
    <t>EBG20</t>
  </si>
  <si>
    <t>JASPREET SINGH ARORA</t>
  </si>
  <si>
    <t>ETGN07</t>
  </si>
  <si>
    <t>JEET RAM SHARMA</t>
  </si>
  <si>
    <t>CIO</t>
  </si>
  <si>
    <t>KARUNAKAR SENAPATI</t>
  </si>
  <si>
    <t>EAG92</t>
  </si>
  <si>
    <t>KASHISH JHAMB</t>
  </si>
  <si>
    <t>CEO</t>
  </si>
  <si>
    <t>LOVEENA ARORA</t>
  </si>
  <si>
    <t>ETGN02</t>
  </si>
  <si>
    <t>MALIKA MEHROTRA</t>
  </si>
  <si>
    <t>EAG45</t>
  </si>
  <si>
    <t>MANOJ TRIPATHI</t>
  </si>
  <si>
    <t>DIR</t>
  </si>
  <si>
    <t>MEENU YADAV</t>
  </si>
  <si>
    <t>EAG71</t>
  </si>
  <si>
    <t>MRIDUL KUKREJA</t>
  </si>
  <si>
    <t>ETG05</t>
  </si>
  <si>
    <t>NIKETA CHAUDHARY</t>
  </si>
  <si>
    <t>ETGN12</t>
  </si>
  <si>
    <t>OFFICE BOY</t>
  </si>
  <si>
    <t>OB01</t>
  </si>
  <si>
    <t>OMNARAYAN MISHRA</t>
  </si>
  <si>
    <t>EAG100</t>
  </si>
  <si>
    <t>PRANAV MANU JOSHI</t>
  </si>
  <si>
    <t>EAG91</t>
  </si>
  <si>
    <t>RAHUL SINGH</t>
  </si>
  <si>
    <t>ETGN11</t>
  </si>
  <si>
    <t>RUCHI SHARMA</t>
  </si>
  <si>
    <t>ETGN30</t>
  </si>
  <si>
    <t>SAMEER SACHDEVA</t>
  </si>
  <si>
    <t>ETG30</t>
  </si>
  <si>
    <t>SATYENDRA KUMAR</t>
  </si>
  <si>
    <t>EAG11</t>
  </si>
  <si>
    <t>SAURABH DHAWAN</t>
  </si>
  <si>
    <t>EAG102</t>
  </si>
  <si>
    <t>VARUN BHATIA</t>
  </si>
  <si>
    <t>EAG101</t>
  </si>
  <si>
    <t>VATANDEEP SINGH</t>
  </si>
  <si>
    <t>EAG65</t>
  </si>
  <si>
    <t>(RS. IN WORDS________________________________________________________________________________________________________)</t>
  </si>
  <si>
    <t>PREPARED BY</t>
  </si>
</sst>
</file>

<file path=xl/styles.xml><?xml version="1.0" encoding="utf-8"?>
<styleSheet xmlns="http://schemas.openxmlformats.org/spreadsheetml/2006/main" xml:space="preserve">
  <numFmts count="1">
    <numFmt numFmtId="164" formatCode="#,##0.00;[Red]#,##0.00"/>
  </numFmts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1"/>
      <i val="1"/>
      <strike val="0"/>
      <u val="none"/>
      <sz val="9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FFFFFF"/>
      <name val="Arial"/>
    </font>
    <font>
      <b val="1"/>
      <i val="0"/>
      <strike val="0"/>
      <u val="none"/>
      <sz val="9"/>
      <color rgb="FFC2D69B"/>
      <name val="Arial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9"/>
      <color rgb="FFffffff"/>
      <name val="Arial"/>
    </font>
    <font>
      <b val="1"/>
      <i val="0"/>
      <strike val="0"/>
      <u val="none"/>
      <sz val="9"/>
      <color rgb="FFD99595"/>
      <name val="Arial"/>
    </font>
    <font>
      <b val="1"/>
      <i val="0"/>
      <strike val="0"/>
      <u val="none"/>
      <sz val="9"/>
      <color rgb="FFC4D7A2"/>
      <name val="Arial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2D69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99594"/>
        <bgColor rgb="FFFFFFFF"/>
      </patternFill>
    </fill>
  </fills>
  <borders count="19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1" fillId="2" borderId="4" applyFont="1" applyNumberFormat="1" applyFill="0" applyBorder="1" applyAlignment="0">
      <alignment horizontal="general" vertical="bottom" textRotation="0" wrapText="false" shrinkToFit="false"/>
    </xf>
    <xf xfId="0" fontId="3" numFmtId="164" fillId="2" borderId="5" applyFont="1" applyNumberFormat="1" applyFill="0" applyBorder="1" applyAlignment="1">
      <alignment horizontal="center" vertical="bottom" textRotation="0" wrapText="false" shrinkToFit="false"/>
    </xf>
    <xf xfId="0" fontId="1" numFmtId="4" fillId="2" borderId="4" applyFont="1" applyNumberFormat="1" applyFill="0" applyBorder="1" applyAlignment="0">
      <alignment horizontal="general" vertical="bottom" textRotation="0" wrapText="false" shrinkToFit="false"/>
    </xf>
    <xf xfId="0" fontId="1" numFmtId="4" fillId="2" borderId="6" applyFont="1" applyNumberFormat="1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1" fillId="2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7" applyFont="1" applyNumberFormat="0" applyFill="0" applyBorder="1" applyAlignment="1">
      <alignment horizontal="righ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bottom" textRotation="0" wrapText="false" shrinkToFit="false"/>
    </xf>
    <xf xfId="0" fontId="5" numFmtId="4" fillId="4" borderId="5" applyFont="1" applyNumberFormat="1" applyFill="1" applyBorder="1" applyAlignment="1">
      <alignment horizontal="center" vertical="bottom" textRotation="0" wrapText="false" shrinkToFit="false"/>
    </xf>
    <xf xfId="0" fontId="5" numFmtId="4" fillId="4" borderId="9" applyFont="1" applyNumberFormat="1" applyFill="1" applyBorder="1" applyAlignment="1">
      <alignment horizontal="center" vertical="bottom" textRotation="0" wrapText="false" shrinkToFit="false"/>
    </xf>
    <xf xfId="0" fontId="1" numFmtId="1" fillId="2" borderId="5" applyFont="1" applyNumberFormat="1" applyFill="0" applyBorder="1" applyAlignment="0">
      <alignment horizontal="general" vertical="bottom" textRotation="0" wrapText="false" shrinkToFit="false"/>
    </xf>
    <xf xfId="0" fontId="1" numFmtId="0" fillId="3" borderId="10" applyFont="1" applyNumberFormat="0" applyFill="1" applyBorder="1" applyAlignment="1">
      <alignment horizontal="general" vertical="bottom" textRotation="0" wrapText="true" shrinkToFit="false"/>
    </xf>
    <xf xfId="0" fontId="6" numFmtId="0" fillId="2" borderId="11" applyFont="1" applyNumberFormat="0" applyFill="0" applyBorder="1" applyAlignment="1">
      <alignment horizontal="center" vertical="bottom" textRotation="0" wrapText="false" shrinkToFit="false"/>
    </xf>
    <xf xfId="0" fontId="6" numFmtId="0" fillId="2" borderId="7" applyFont="1" applyNumberFormat="0" applyFill="0" applyBorder="1" applyAlignment="1">
      <alignment horizontal="general" vertical="center" textRotation="0" wrapText="false" shrinkToFit="false"/>
    </xf>
    <xf xfId="0" fontId="6" numFmtId="0" fillId="2" borderId="7" applyFont="1" applyNumberFormat="0" applyFill="0" applyBorder="1" applyAlignment="1">
      <alignment horizontal="general" vertical="justify" textRotation="0" wrapText="false" shrinkToFit="false"/>
    </xf>
    <xf xfId="0" fontId="7" numFmtId="0" fillId="3" borderId="2" applyFont="1" applyNumberFormat="0" applyFill="1" applyBorder="1" applyAlignment="1">
      <alignment horizontal="general" vertical="bottom" textRotation="0" wrapText="true" shrinkToFit="false"/>
    </xf>
    <xf xfId="0" fontId="7" numFmtId="0" fillId="3" borderId="10" applyFont="1" applyNumberFormat="0" applyFill="1" applyBorder="1" applyAlignment="1">
      <alignment horizontal="general" vertical="center" textRotation="0" wrapText="false" shrinkToFit="false"/>
    </xf>
    <xf xfId="0" fontId="1" numFmtId="0" fillId="3" borderId="2" applyFont="1" applyNumberFormat="0" applyFill="1" applyBorder="1" applyAlignment="0">
      <alignment horizontal="general" vertical="bottom" textRotation="0" wrapText="false" shrinkToFit="false"/>
    </xf>
    <xf xfId="0" fontId="6" numFmtId="0" fillId="2" borderId="10" applyFont="1" applyNumberFormat="0" applyFill="0" applyBorder="1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center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  <xf xfId="0" fontId="1" numFmtId="0" fillId="2" borderId="13" applyFont="1" applyNumberFormat="0" applyFill="0" applyBorder="1" applyAlignment="1">
      <alignment horizontal="center" vertical="bottom" textRotation="0" wrapText="tru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8" numFmtId="0" fillId="2" borderId="12" applyFont="1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5" numFmtId="164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5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4" borderId="14" applyFont="1" applyNumberFormat="0" applyFill="1" applyBorder="1" applyAlignment="1">
      <alignment horizontal="general" vertical="bottom" textRotation="0" wrapText="true" shrinkToFit="false"/>
    </xf>
    <xf xfId="0" fontId="1" numFmtId="0" fillId="4" borderId="15" applyFont="1" applyNumberFormat="0" applyFill="1" applyBorder="1" applyAlignment="1">
      <alignment horizontal="general" vertical="bottom" textRotation="0" wrapText="true" shrinkToFit="false"/>
    </xf>
    <xf xfId="0" fontId="3" numFmtId="164" fillId="2" borderId="5" applyFont="1" applyNumberFormat="1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4" borderId="16" applyFont="1" applyNumberFormat="0" applyFill="1" applyBorder="1" applyAlignment="1">
      <alignment horizontal="center" vertical="bottom" textRotation="0" wrapText="true" shrinkToFit="false"/>
    </xf>
    <xf xfId="0" fontId="9" numFmtId="0" fillId="4" borderId="16" applyFont="1" applyNumberFormat="0" applyFill="1" applyBorder="1" applyAlignment="1">
      <alignment horizontal="center" vertical="bottom" textRotation="0" wrapText="true" shrinkToFit="false"/>
    </xf>
    <xf xfId="0" fontId="1" numFmtId="0" fillId="5" borderId="4" applyFont="1" applyNumberFormat="0" applyFill="1" applyBorder="1" applyAlignment="1">
      <alignment horizontal="center" vertical="bottom" textRotation="0" wrapText="false" shrinkToFit="false"/>
    </xf>
    <xf xfId="0" fontId="10" numFmtId="0" fillId="5" borderId="16" applyFont="1" applyNumberFormat="0" applyFill="1" applyBorder="1" applyAlignment="1">
      <alignment horizontal="center" vertical="bottom" textRotation="0" wrapText="false" shrinkToFit="false"/>
    </xf>
    <xf xfId="0" fontId="1" numFmtId="0" fillId="5" borderId="17" applyFont="1" applyNumberFormat="0" applyFill="1" applyBorder="1" applyAlignment="1">
      <alignment horizontal="center" vertical="bottom" textRotation="0" wrapText="false" shrinkToFit="false"/>
    </xf>
    <xf xfId="0" fontId="11" numFmtId="0" fillId="3" borderId="16" applyFont="1" applyNumberFormat="0" applyFill="1" applyBorder="1" applyAlignment="1">
      <alignment horizontal="center" vertical="bottom" textRotation="0" wrapText="false" shrinkToFit="false"/>
    </xf>
    <xf xfId="0" fontId="1" numFmtId="0" fillId="3" borderId="18" applyFont="1" applyNumberFormat="0" applyFill="1" applyBorder="1" applyAlignment="1">
      <alignment horizontal="center" vertical="bottom" textRotation="0" wrapText="false" shrinkToFit="false"/>
    </xf>
    <xf xfId="0" fontId="1" numFmtId="0" fillId="3" borderId="17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44"/>
  <sheetViews>
    <sheetView tabSelected="1" workbookViewId="0" showGridLines="true" showRowColHeaders="1">
      <selection activeCell="AM9" sqref="AM9"/>
    </sheetView>
  </sheetViews>
  <sheetFormatPr defaultRowHeight="14.4" defaultColWidth="8.83203125" outlineLevelRow="0" outlineLevelCol="0"/>
  <cols>
    <col min="1" max="1" width="9.1640625" customWidth="true" style="15"/>
    <col min="2" max="2" width="33.83203125" customWidth="true" style="16"/>
    <col min="3" max="3" width="8.83203125" style="16"/>
    <col min="4" max="4" width="19.6640625" customWidth="true" style="16"/>
    <col min="5" max="5" width="19.6640625" customWidth="true" style="16"/>
    <col min="6" max="6" width="11.568604" bestFit="true" customWidth="true" style="0"/>
    <col min="12" max="12" width="11.568604" bestFit="true" customWidth="true" style="0"/>
    <col min="20" max="20" width="8.5" customWidth="true" style="16"/>
    <col min="21" max="21" width="15.13916" bestFit="true" customWidth="true" style="0"/>
    <col min="29" max="29" width="14.33203125" customWidth="true" style="16"/>
    <col min="30" max="30" width="9.854736" bestFit="true" customWidth="true" style="0"/>
    <col min="35" max="35" width="8.83203125" style="16"/>
    <col min="36" max="36" width="9.83203125" customWidth="true" style="16"/>
    <col min="37" max="37" width="8.83203125" style="16"/>
    <col min="38" max="38" width="8.83203125" style="49"/>
    <col min="39" max="39" width="8.83203125" style="16"/>
    <col min="11" max="11" width="12.425537" bestFit="true" customWidth="true" style="0"/>
    <col min="10" max="10" width="6.141357" bestFit="true" customWidth="true" style="0"/>
    <col min="9" max="9" width="6.141357" bestFit="true" customWidth="true" style="0"/>
    <col min="8" max="8" width="9.854736" bestFit="true" customWidth="true" style="0"/>
    <col min="7" max="7" width="12.425537" bestFit="true" customWidth="true" style="0"/>
    <col min="19" max="19" width="9.854736" bestFit="true" customWidth="true" style="0"/>
    <col min="18" max="18" width="18.852539" bestFit="true" customWidth="true" style="0"/>
    <col min="17" max="17" width="20.566406" bestFit="true" customWidth="true" style="0"/>
    <col min="16" max="16" width="7.998047" bestFit="true" customWidth="true" style="0"/>
    <col min="15" max="15" width="7.998047" bestFit="true" customWidth="true" style="0"/>
    <col min="14" max="14" width="7.998047" bestFit="true" customWidth="true" style="0"/>
    <col min="13" max="13" width="7.998047" bestFit="true" customWidth="true" style="0"/>
    <col min="28" max="28" width="15.13916" bestFit="true" customWidth="true" style="0"/>
    <col min="27" max="27" width="18.852539" bestFit="true" customWidth="true" style="0"/>
    <col min="26" max="26" width="20.566406" bestFit="true" customWidth="true" style="0"/>
    <col min="25" max="25" width="15.13916" bestFit="true" customWidth="true" style="0"/>
    <col min="24" max="24" width="15.13916" bestFit="true" customWidth="true" style="0"/>
    <col min="23" max="23" width="15.13916" bestFit="true" customWidth="true" style="0"/>
    <col min="22" max="22" width="15.13916" bestFit="true" customWidth="true" style="0"/>
    <col min="34" max="34" width="9.854736" bestFit="true" customWidth="true" style="0"/>
    <col min="33" max="33" width="13.425293" bestFit="true" customWidth="true" style="0"/>
    <col min="32" max="32" width="9.854736" bestFit="true" customWidth="true" style="0"/>
    <col min="31" max="31" width="9.854736" bestFit="true" customWidth="true" style="0"/>
  </cols>
  <sheetData>
    <row r="2" spans="1:39" customHeight="1" ht="11" s="2" customFormat="1">
      <c r="A2" s="44" t="s">
        <v>0</v>
      </c>
      <c r="B2" s="44"/>
      <c r="C2" s="1"/>
      <c r="D2" s="1"/>
      <c r="E2" s="36"/>
      <c r="F2" s="31"/>
      <c r="G2" s="31"/>
      <c r="H2" s="31"/>
      <c r="I2" s="31"/>
      <c r="J2" s="31"/>
      <c r="K2" s="31"/>
      <c r="L2" s="1"/>
      <c r="M2" s="1"/>
      <c r="N2" s="1"/>
      <c r="O2" s="1"/>
      <c r="P2" s="1"/>
      <c r="Q2" s="1"/>
      <c r="R2" s="1"/>
      <c r="S2" s="1"/>
      <c r="T2" s="1"/>
      <c r="U2" s="42"/>
      <c r="V2" s="42"/>
      <c r="W2" s="42"/>
      <c r="X2" s="42"/>
      <c r="Y2" s="42"/>
      <c r="Z2" s="42"/>
      <c r="AA2" s="42"/>
      <c r="AB2" s="42"/>
      <c r="AC2" s="43"/>
      <c r="AD2" s="1"/>
      <c r="AE2" s="1"/>
      <c r="AF2" s="1"/>
      <c r="AG2" s="1"/>
      <c r="AH2" s="1"/>
      <c r="AI2" s="1"/>
      <c r="AJ2" s="1"/>
      <c r="AK2" s="1"/>
      <c r="AL2" s="45"/>
    </row>
    <row r="3" spans="1:39" customHeight="1" ht="11" s="2" customFormat="1">
      <c r="A3" s="44" t="s">
        <v>1</v>
      </c>
      <c r="B3" s="44"/>
      <c r="C3" s="1"/>
      <c r="D3" s="1"/>
      <c r="E3" s="36"/>
      <c r="F3" s="31"/>
      <c r="G3" s="31"/>
      <c r="H3" s="31"/>
      <c r="I3" s="31"/>
      <c r="J3" s="31"/>
      <c r="K3" s="31"/>
      <c r="L3" s="1"/>
      <c r="M3" s="1"/>
      <c r="N3" s="1"/>
      <c r="O3" s="1"/>
      <c r="P3" s="1"/>
      <c r="Q3" s="1"/>
      <c r="R3" s="1"/>
      <c r="S3" s="1"/>
      <c r="T3" s="1"/>
      <c r="U3" s="42"/>
      <c r="V3" s="42"/>
      <c r="W3" s="42"/>
      <c r="X3" s="42"/>
      <c r="Y3" s="42"/>
      <c r="Z3" s="42"/>
      <c r="AA3" s="42"/>
      <c r="AB3" s="42"/>
      <c r="AC3" s="43"/>
      <c r="AD3" s="1"/>
      <c r="AE3" s="1"/>
      <c r="AF3" s="1"/>
      <c r="AG3" s="1"/>
      <c r="AH3" s="1"/>
      <c r="AI3" s="1"/>
      <c r="AJ3" s="1"/>
      <c r="AK3" s="1"/>
      <c r="AL3" s="45"/>
    </row>
    <row r="4" spans="1:39" customHeight="1" ht="11" s="2" customFormat="1">
      <c r="A4" s="44" t="s">
        <v>2</v>
      </c>
      <c r="B4" s="44"/>
      <c r="C4" s="1"/>
      <c r="D4" s="1"/>
      <c r="E4" s="36"/>
      <c r="F4" s="31"/>
      <c r="G4" s="31"/>
      <c r="H4" s="31"/>
      <c r="I4" s="31"/>
      <c r="J4" s="31"/>
      <c r="K4" s="31"/>
      <c r="L4" s="1"/>
      <c r="M4" s="1"/>
      <c r="N4" s="1"/>
      <c r="O4" s="1"/>
      <c r="P4" s="1"/>
      <c r="Q4" s="1"/>
      <c r="R4" s="1"/>
      <c r="S4" s="1"/>
      <c r="T4" s="1"/>
      <c r="U4" s="42"/>
      <c r="V4" s="42"/>
      <c r="W4" s="42"/>
      <c r="X4" s="42"/>
      <c r="Y4" s="42"/>
      <c r="Z4" s="42"/>
      <c r="AA4" s="42"/>
      <c r="AB4" s="42"/>
      <c r="AC4" s="43"/>
      <c r="AD4" s="1"/>
      <c r="AE4" s="1"/>
      <c r="AF4" s="1"/>
      <c r="AG4" s="1"/>
      <c r="AH4" s="1"/>
      <c r="AI4" s="1"/>
      <c r="AJ4" s="1"/>
      <c r="AK4" s="1"/>
      <c r="AL4" s="45"/>
    </row>
    <row r="5" spans="1:39" customHeight="1" ht="12" s="2" customFormat="1">
      <c r="A5" s="1"/>
      <c r="B5" s="1"/>
      <c r="C5" s="1"/>
      <c r="D5" s="1"/>
      <c r="E5" s="36"/>
      <c r="F5" s="31"/>
      <c r="G5" s="31"/>
      <c r="H5" s="31"/>
      <c r="I5" s="31"/>
      <c r="J5" s="31"/>
      <c r="K5" s="31"/>
      <c r="L5" s="1"/>
      <c r="M5" s="1"/>
      <c r="N5" s="1"/>
      <c r="O5" s="1"/>
      <c r="P5" s="1"/>
      <c r="Q5" s="1"/>
      <c r="R5" s="1"/>
      <c r="S5" s="1"/>
      <c r="T5" s="1"/>
      <c r="U5" s="42"/>
      <c r="V5" s="42"/>
      <c r="W5" s="42"/>
      <c r="X5" s="42"/>
      <c r="Y5" s="42"/>
      <c r="Z5" s="42"/>
      <c r="AA5" s="42"/>
      <c r="AB5" s="42"/>
      <c r="AC5" s="43"/>
      <c r="AD5" s="1"/>
      <c r="AE5" s="1"/>
      <c r="AF5" s="1"/>
      <c r="AG5" s="1"/>
      <c r="AH5" s="1"/>
      <c r="AI5" s="1"/>
      <c r="AJ5" s="1"/>
      <c r="AK5" s="1"/>
      <c r="AL5" s="45"/>
    </row>
    <row r="6" spans="1:39" customHeight="1" ht="33" s="2" customFormat="1">
      <c r="A6" s="3" t="s">
        <v>3</v>
      </c>
      <c r="B6" s="4" t="s">
        <v>4</v>
      </c>
      <c r="C6" s="35" t="s">
        <v>5</v>
      </c>
      <c r="D6" s="4" t="s">
        <v>6</v>
      </c>
      <c r="E6" s="4" t="s">
        <v>7</v>
      </c>
      <c r="F6" s="50" t="s">
        <v>8</v>
      </c>
      <c r="G6" s="51" t="s">
        <v>8</v>
      </c>
      <c r="H6" s="51" t="s">
        <v>8</v>
      </c>
      <c r="I6" s="51" t="s">
        <v>8</v>
      </c>
      <c r="J6" s="51" t="s">
        <v>8</v>
      </c>
      <c r="K6" s="51" t="s">
        <v>8</v>
      </c>
      <c r="L6" s="54" t="s">
        <v>9</v>
      </c>
      <c r="M6" s="53" t="s">
        <v>9</v>
      </c>
      <c r="N6" s="53" t="s">
        <v>9</v>
      </c>
      <c r="O6" s="53" t="s">
        <v>9</v>
      </c>
      <c r="P6" s="53" t="s">
        <v>9</v>
      </c>
      <c r="Q6" s="53" t="s">
        <v>9</v>
      </c>
      <c r="R6" s="53" t="s">
        <v>9</v>
      </c>
      <c r="S6" s="53" t="s">
        <v>9</v>
      </c>
      <c r="T6" s="4" t="s">
        <v>10</v>
      </c>
      <c r="U6" s="54" t="s">
        <v>11</v>
      </c>
      <c r="V6" s="53" t="s">
        <v>11</v>
      </c>
      <c r="W6" s="53" t="s">
        <v>11</v>
      </c>
      <c r="X6" s="53" t="s">
        <v>11</v>
      </c>
      <c r="Y6" s="53" t="s">
        <v>11</v>
      </c>
      <c r="Z6" s="53" t="s">
        <v>11</v>
      </c>
      <c r="AA6" s="53" t="s">
        <v>11</v>
      </c>
      <c r="AB6" s="53" t="s">
        <v>11</v>
      </c>
      <c r="AC6" s="4" t="s">
        <v>12</v>
      </c>
      <c r="AD6" s="57" t="s">
        <v>13</v>
      </c>
      <c r="AE6" s="55" t="s">
        <v>13</v>
      </c>
      <c r="AF6" s="55" t="s">
        <v>13</v>
      </c>
      <c r="AG6" s="55" t="s">
        <v>13</v>
      </c>
      <c r="AH6" s="55" t="s">
        <v>13</v>
      </c>
      <c r="AI6" s="29" t="s">
        <v>14</v>
      </c>
      <c r="AJ6" s="29" t="s">
        <v>15</v>
      </c>
      <c r="AK6" s="27" t="s">
        <v>16</v>
      </c>
      <c r="AL6" s="46" t="s">
        <v>17</v>
      </c>
    </row>
    <row r="7" spans="1:39" customHeight="1" ht="23" s="2" customFormat="1">
      <c r="A7" s="24" t="s">
        <v>3</v>
      </c>
      <c r="B7" s="25" t="s">
        <v>4</v>
      </c>
      <c r="C7" s="25" t="s">
        <v>5</v>
      </c>
      <c r="D7" s="26" t="s">
        <v>6</v>
      </c>
      <c r="E7" s="26" t="s">
        <v>7</v>
      </c>
      <c r="F7" s="34" t="s">
        <v>18</v>
      </c>
      <c r="G7" s="34" t="s">
        <v>19</v>
      </c>
      <c r="H7" s="34" t="s">
        <v>20</v>
      </c>
      <c r="I7" s="34" t="s">
        <v>21</v>
      </c>
      <c r="J7" s="34" t="s">
        <v>22</v>
      </c>
      <c r="K7" s="34" t="s">
        <v>23</v>
      </c>
      <c r="L7" s="41" t="s">
        <v>24</v>
      </c>
      <c r="M7" s="52" t="s">
        <v>25</v>
      </c>
      <c r="N7" s="52" t="s">
        <v>26</v>
      </c>
      <c r="O7" s="52" t="s">
        <v>27</v>
      </c>
      <c r="P7" s="52" t="s">
        <v>28</v>
      </c>
      <c r="Q7" s="52" t="s">
        <v>29</v>
      </c>
      <c r="R7" s="52" t="s">
        <v>30</v>
      </c>
      <c r="S7" s="52" t="s">
        <v>31</v>
      </c>
      <c r="T7" s="30" t="s">
        <v>32</v>
      </c>
      <c r="U7" s="41" t="s">
        <v>24</v>
      </c>
      <c r="V7" s="52" t="s">
        <v>25</v>
      </c>
      <c r="W7" s="52" t="s">
        <v>26</v>
      </c>
      <c r="X7" s="52" t="s">
        <v>27</v>
      </c>
      <c r="Y7" s="52" t="s">
        <v>28</v>
      </c>
      <c r="Z7" s="52" t="s">
        <v>29</v>
      </c>
      <c r="AA7" s="52" t="s">
        <v>30</v>
      </c>
      <c r="AB7" s="52" t="s">
        <v>31</v>
      </c>
      <c r="AC7" s="30" t="s">
        <v>33</v>
      </c>
      <c r="AD7" s="56" t="s">
        <v>34</v>
      </c>
      <c r="AE7" s="19" t="s">
        <v>35</v>
      </c>
      <c r="AF7" s="19" t="s">
        <v>36</v>
      </c>
      <c r="AG7" s="19" t="s">
        <v>37</v>
      </c>
      <c r="AH7" s="19" t="s">
        <v>38</v>
      </c>
      <c r="AI7" s="28" t="s">
        <v>14</v>
      </c>
      <c r="AJ7" s="28" t="s">
        <v>15</v>
      </c>
      <c r="AK7" s="23" t="s">
        <v>16</v>
      </c>
      <c r="AL7" s="47" t="s">
        <v>17</v>
      </c>
    </row>
    <row r="8" spans="1:39">
      <c r="A8" s="37">
        <v>1</v>
      </c>
      <c r="B8" s="38" t="s">
        <v>39</v>
      </c>
      <c r="C8" s="39" t="s">
        <v>40</v>
      </c>
      <c r="D8" s="18"/>
      <c r="E8" s="18" t="str">
        <f>D8-J8</f>
        <v>0</v>
      </c>
      <c r="F8" s="32">
        <v>0</v>
      </c>
      <c r="G8" s="32">
        <v>0</v>
      </c>
      <c r="H8" s="32">
        <v>0</v>
      </c>
      <c r="I8" s="32">
        <v>0</v>
      </c>
      <c r="J8" s="32">
        <v>0</v>
      </c>
      <c r="K8" s="32">
        <v>0</v>
      </c>
      <c r="L8" s="40">
        <v>6500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20" t="str">
        <f>0+L8+M8+N8+O8+Q8+R8</f>
        <v>0</v>
      </c>
      <c r="U8" s="40" t="str">
        <f>ROUND((L8/D8)*E8,0)</f>
        <v>0</v>
      </c>
      <c r="V8" s="40" t="str">
        <f>ROUND((M8/D8)*E8,0)</f>
        <v>0</v>
      </c>
      <c r="W8" s="40" t="str">
        <f>ROUND((N8/D8)*E8,0)</f>
        <v>0</v>
      </c>
      <c r="X8" s="40" t="str">
        <f>ROUND((O8/D8)*E8,0)</f>
        <v>0</v>
      </c>
      <c r="Y8" s="40">
        <v>0</v>
      </c>
      <c r="Z8" s="40" t="str">
        <f>ROUND((Q8/D8)*E8,0)</f>
        <v>0</v>
      </c>
      <c r="AA8" s="40" t="str">
        <f>ROUND((R8/D8)*E8,0)</f>
        <v>0</v>
      </c>
      <c r="AB8" s="40">
        <v>0</v>
      </c>
      <c r="AC8" s="20" t="str">
        <f>SUM(U8:AB8)</f>
        <v>0</v>
      </c>
      <c r="AD8" s="40">
        <v>0</v>
      </c>
      <c r="AE8" s="40">
        <v>0</v>
      </c>
      <c r="AF8" s="40">
        <v>0</v>
      </c>
      <c r="AG8" s="40">
        <v>0</v>
      </c>
      <c r="AH8" s="40">
        <v>0</v>
      </c>
      <c r="AI8" s="21" t="str">
        <f>SUM(AD8:AH8)</f>
        <v>0</v>
      </c>
      <c r="AJ8" s="20" t="str">
        <f>ROUND(AC8-AI8,0)</f>
        <v>0</v>
      </c>
      <c r="AK8" s="40" t="str">
        <f>ROUND(AJ8,0)</f>
        <v>0</v>
      </c>
      <c r="AL8" s="40" t="str">
        <f>"13/3/2015"</f>
        <v>0</v>
      </c>
      <c r="AM8"/>
    </row>
    <row r="9" spans="1:39">
      <c r="A9" s="37">
        <v>2</v>
      </c>
      <c r="B9" s="38" t="s">
        <v>41</v>
      </c>
      <c r="C9" s="39" t="s">
        <v>42</v>
      </c>
      <c r="D9" s="18"/>
      <c r="E9" s="18" t="str">
        <f>D9-J9</f>
        <v>0</v>
      </c>
      <c r="F9" s="32">
        <v>0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40">
        <v>8000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20" t="str">
        <f>0+L9+M9+N9+O9+Q9+R9</f>
        <v>0</v>
      </c>
      <c r="U9" s="40" t="str">
        <f>ROUND((L9/D9)*E9,0)</f>
        <v>0</v>
      </c>
      <c r="V9" s="40" t="str">
        <f>ROUND((M9/D9)*E9,0)</f>
        <v>0</v>
      </c>
      <c r="W9" s="40" t="str">
        <f>ROUND((N9/D9)*E9,0)</f>
        <v>0</v>
      </c>
      <c r="X9" s="40" t="str">
        <f>ROUND((O9/D9)*E9,0)</f>
        <v>0</v>
      </c>
      <c r="Y9" s="40">
        <v>0</v>
      </c>
      <c r="Z9" s="40" t="str">
        <f>ROUND((Q9/D9)*E9,0)</f>
        <v>0</v>
      </c>
      <c r="AA9" s="40" t="str">
        <f>ROUND((R9/D9)*E9,0)</f>
        <v>0</v>
      </c>
      <c r="AB9" s="40">
        <v>0</v>
      </c>
      <c r="AC9" s="20" t="str">
        <f>SUM(U9:AB9)</f>
        <v>0</v>
      </c>
      <c r="AD9" s="40">
        <v>0</v>
      </c>
      <c r="AE9" s="40">
        <v>0</v>
      </c>
      <c r="AF9" s="40">
        <v>0</v>
      </c>
      <c r="AG9" s="40">
        <v>0</v>
      </c>
      <c r="AH9" s="40">
        <v>0</v>
      </c>
      <c r="AI9" s="21" t="str">
        <f>SUM(AD9:AH9)</f>
        <v>0</v>
      </c>
      <c r="AJ9" s="20" t="str">
        <f>ROUND(AC9-AI9,0)</f>
        <v>0</v>
      </c>
      <c r="AK9" s="40" t="str">
        <f>ROUND(AJ9,0)</f>
        <v>0</v>
      </c>
      <c r="AL9" s="40" t="str">
        <f>"13/3/2015"</f>
        <v>0</v>
      </c>
      <c r="AM9"/>
    </row>
    <row r="10" spans="1:39">
      <c r="A10" s="37">
        <v>3</v>
      </c>
      <c r="B10" s="38" t="s">
        <v>43</v>
      </c>
      <c r="C10" s="39" t="s">
        <v>44</v>
      </c>
      <c r="D10" s="18"/>
      <c r="E10" s="18" t="str">
        <f>D10-J10</f>
        <v>0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40">
        <v>19250</v>
      </c>
      <c r="M10" s="40">
        <v>6000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  <c r="T10" s="20" t="str">
        <f>0+L10+M10+N10+O10+Q10+R10</f>
        <v>0</v>
      </c>
      <c r="U10" s="40" t="str">
        <f>ROUND((L10/D10)*E10,0)</f>
        <v>0</v>
      </c>
      <c r="V10" s="40" t="str">
        <f>ROUND((M10/D10)*E10,0)</f>
        <v>0</v>
      </c>
      <c r="W10" s="40" t="str">
        <f>ROUND((N10/D10)*E10,0)</f>
        <v>0</v>
      </c>
      <c r="X10" s="40" t="str">
        <f>ROUND((O10/D10)*E10,0)</f>
        <v>0</v>
      </c>
      <c r="Y10" s="40">
        <v>0</v>
      </c>
      <c r="Z10" s="40" t="str">
        <f>ROUND((Q10/D10)*E10,0)</f>
        <v>0</v>
      </c>
      <c r="AA10" s="40" t="str">
        <f>ROUND((R10/D10)*E10,0)</f>
        <v>0</v>
      </c>
      <c r="AB10" s="40">
        <v>0</v>
      </c>
      <c r="AC10" s="20" t="str">
        <f>SUM(U10:AB10)</f>
        <v>0</v>
      </c>
      <c r="AD10" s="40">
        <v>0</v>
      </c>
      <c r="AE10" s="40">
        <v>0</v>
      </c>
      <c r="AF10" s="40">
        <v>0</v>
      </c>
      <c r="AG10" s="40">
        <v>0</v>
      </c>
      <c r="AH10" s="40">
        <v>0</v>
      </c>
      <c r="AI10" s="21" t="str">
        <f>SUM(AD10:AH10)</f>
        <v>0</v>
      </c>
      <c r="AJ10" s="20" t="str">
        <f>ROUND(AC10-AI10,0)</f>
        <v>0</v>
      </c>
      <c r="AK10" s="40" t="str">
        <f>ROUND(AJ10,0)</f>
        <v>0</v>
      </c>
      <c r="AL10" s="40" t="str">
        <f>"13/3/2015"</f>
        <v>0</v>
      </c>
      <c r="AM10"/>
    </row>
    <row r="11" spans="1:39">
      <c r="A11" s="37">
        <v>4</v>
      </c>
      <c r="B11" s="38" t="s">
        <v>45</v>
      </c>
      <c r="C11" s="39" t="s">
        <v>46</v>
      </c>
      <c r="D11" s="18"/>
      <c r="E11" s="18" t="str">
        <f>D11-J11</f>
        <v>0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  <c r="T11" s="20" t="str">
        <f>0+L11+M11+N11+O11+Q11+R11</f>
        <v>0</v>
      </c>
      <c r="U11" s="40" t="str">
        <f>ROUND((L11/D11)*E11,0)</f>
        <v>0</v>
      </c>
      <c r="V11" s="40" t="str">
        <f>ROUND((M11/D11)*E11,0)</f>
        <v>0</v>
      </c>
      <c r="W11" s="40" t="str">
        <f>ROUND((N11/D11)*E11,0)</f>
        <v>0</v>
      </c>
      <c r="X11" s="40" t="str">
        <f>ROUND((O11/D11)*E11,0)</f>
        <v>0</v>
      </c>
      <c r="Y11" s="40">
        <v>0</v>
      </c>
      <c r="Z11" s="40" t="str">
        <f>ROUND((Q11/D11)*E11,0)</f>
        <v>0</v>
      </c>
      <c r="AA11" s="40" t="str">
        <f>ROUND((R11/D11)*E11,0)</f>
        <v>0</v>
      </c>
      <c r="AB11" s="40">
        <v>0</v>
      </c>
      <c r="AC11" s="20" t="str">
        <f>SUM(U11:AB11)</f>
        <v>0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  <c r="AI11" s="21" t="str">
        <f>SUM(AD11:AH11)</f>
        <v>0</v>
      </c>
      <c r="AJ11" s="20" t="str">
        <f>ROUND(AC11-AI11,0)</f>
        <v>0</v>
      </c>
      <c r="AK11" s="40" t="str">
        <f>ROUND(AJ11,0)</f>
        <v>0</v>
      </c>
      <c r="AL11" s="40" t="str">
        <f>"13/3/2015"</f>
        <v>0</v>
      </c>
      <c r="AM11"/>
    </row>
    <row r="12" spans="1:39">
      <c r="A12" s="37">
        <v>5</v>
      </c>
      <c r="B12" s="38" t="s">
        <v>47</v>
      </c>
      <c r="C12" s="39" t="s">
        <v>48</v>
      </c>
      <c r="D12" s="18"/>
      <c r="E12" s="18" t="str">
        <f>D12-J12</f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40">
        <v>17000</v>
      </c>
      <c r="M12" s="40">
        <v>5000</v>
      </c>
      <c r="N12" s="40">
        <v>0</v>
      </c>
      <c r="O12" s="40">
        <v>0</v>
      </c>
      <c r="P12" s="40">
        <v>0</v>
      </c>
      <c r="Q12" s="40">
        <v>0</v>
      </c>
      <c r="R12" s="40">
        <v>0</v>
      </c>
      <c r="S12" s="40">
        <v>0</v>
      </c>
      <c r="T12" s="20" t="str">
        <f>0+L12+M12+N12+O12+Q12+R12</f>
        <v>0</v>
      </c>
      <c r="U12" s="40" t="str">
        <f>ROUND((L12/D12)*E12,0)</f>
        <v>0</v>
      </c>
      <c r="V12" s="40" t="str">
        <f>ROUND((M12/D12)*E12,0)</f>
        <v>0</v>
      </c>
      <c r="W12" s="40" t="str">
        <f>ROUND((N12/D12)*E12,0)</f>
        <v>0</v>
      </c>
      <c r="X12" s="40" t="str">
        <f>ROUND((O12/D12)*E12,0)</f>
        <v>0</v>
      </c>
      <c r="Y12" s="40">
        <v>0</v>
      </c>
      <c r="Z12" s="40" t="str">
        <f>ROUND((Q12/D12)*E12,0)</f>
        <v>0</v>
      </c>
      <c r="AA12" s="40" t="str">
        <f>ROUND((R12/D12)*E12,0)</f>
        <v>0</v>
      </c>
      <c r="AB12" s="40">
        <v>0</v>
      </c>
      <c r="AC12" s="20" t="str">
        <f>SUM(U12:AB12)</f>
        <v>0</v>
      </c>
      <c r="AD12" s="40">
        <v>0</v>
      </c>
      <c r="AE12" s="40">
        <v>0</v>
      </c>
      <c r="AF12" s="40">
        <v>0</v>
      </c>
      <c r="AG12" s="40">
        <v>0</v>
      </c>
      <c r="AH12" s="40">
        <v>0</v>
      </c>
      <c r="AI12" s="21" t="str">
        <f>SUM(AD12:AH12)</f>
        <v>0</v>
      </c>
      <c r="AJ12" s="20" t="str">
        <f>ROUND(AC12-AI12,0)</f>
        <v>0</v>
      </c>
      <c r="AK12" s="40" t="str">
        <f>ROUND(AJ12,0)</f>
        <v>0</v>
      </c>
      <c r="AL12" s="40" t="str">
        <f>"13/3/2015"</f>
        <v>0</v>
      </c>
      <c r="AM12"/>
    </row>
    <row r="13" spans="1:39">
      <c r="A13" s="37">
        <v>6</v>
      </c>
      <c r="B13" s="38" t="s">
        <v>49</v>
      </c>
      <c r="C13" s="39" t="s">
        <v>50</v>
      </c>
      <c r="D13" s="18"/>
      <c r="E13" s="18" t="str">
        <f>D13-J13</f>
        <v>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40">
        <v>13000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20" t="str">
        <f>0+L13+M13+N13+O13+Q13+R13</f>
        <v>0</v>
      </c>
      <c r="U13" s="40" t="str">
        <f>ROUND((L13/D13)*E13,0)</f>
        <v>0</v>
      </c>
      <c r="V13" s="40" t="str">
        <f>ROUND((M13/D13)*E13,0)</f>
        <v>0</v>
      </c>
      <c r="W13" s="40" t="str">
        <f>ROUND((N13/D13)*E13,0)</f>
        <v>0</v>
      </c>
      <c r="X13" s="40" t="str">
        <f>ROUND((O13/D13)*E13,0)</f>
        <v>0</v>
      </c>
      <c r="Y13" s="40">
        <v>0</v>
      </c>
      <c r="Z13" s="40" t="str">
        <f>ROUND((Q13/D13)*E13,0)</f>
        <v>0</v>
      </c>
      <c r="AA13" s="40" t="str">
        <f>ROUND((R13/D13)*E13,0)</f>
        <v>0</v>
      </c>
      <c r="AB13" s="40">
        <v>0</v>
      </c>
      <c r="AC13" s="20" t="str">
        <f>SUM(U13:AB13)</f>
        <v>0</v>
      </c>
      <c r="AD13" s="40">
        <v>0</v>
      </c>
      <c r="AE13" s="40">
        <v>0</v>
      </c>
      <c r="AF13" s="40">
        <v>0</v>
      </c>
      <c r="AG13" s="40">
        <v>0</v>
      </c>
      <c r="AH13" s="40">
        <v>0</v>
      </c>
      <c r="AI13" s="21" t="str">
        <f>SUM(AD13:AH13)</f>
        <v>0</v>
      </c>
      <c r="AJ13" s="20" t="str">
        <f>ROUND(AC13-AI13,0)</f>
        <v>0</v>
      </c>
      <c r="AK13" s="40" t="str">
        <f>ROUND(AJ13,0)</f>
        <v>0</v>
      </c>
      <c r="AL13" s="40" t="str">
        <f>"13/3/2015"</f>
        <v>0</v>
      </c>
      <c r="AM13"/>
    </row>
    <row r="14" spans="1:39">
      <c r="A14" s="37">
        <v>7</v>
      </c>
      <c r="B14" s="38" t="s">
        <v>51</v>
      </c>
      <c r="C14" s="39" t="s">
        <v>52</v>
      </c>
      <c r="D14" s="18"/>
      <c r="E14" s="18" t="str">
        <f>D14-J14</f>
        <v>0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40">
        <v>17333</v>
      </c>
      <c r="M14" s="40">
        <v>5200</v>
      </c>
      <c r="N14" s="40">
        <v>800</v>
      </c>
      <c r="O14" s="40">
        <v>0</v>
      </c>
      <c r="P14" s="40">
        <v>10000</v>
      </c>
      <c r="Q14" s="40">
        <v>0</v>
      </c>
      <c r="R14" s="40">
        <v>0</v>
      </c>
      <c r="S14" s="40">
        <v>0</v>
      </c>
      <c r="T14" s="20" t="str">
        <f>0+L14+M14+N14+O14+Q14+R14</f>
        <v>0</v>
      </c>
      <c r="U14" s="40" t="str">
        <f>ROUND((L14/D14)*E14,0)</f>
        <v>0</v>
      </c>
      <c r="V14" s="40" t="str">
        <f>ROUND((M14/D14)*E14,0)</f>
        <v>0</v>
      </c>
      <c r="W14" s="40" t="str">
        <f>ROUND((N14/D14)*E14,0)</f>
        <v>0</v>
      </c>
      <c r="X14" s="40" t="str">
        <f>ROUND((O14/D14)*E14,0)</f>
        <v>0</v>
      </c>
      <c r="Y14" s="40">
        <v>0</v>
      </c>
      <c r="Z14" s="40" t="str">
        <f>ROUND((Q14/D14)*E14,0)</f>
        <v>0</v>
      </c>
      <c r="AA14" s="40" t="str">
        <f>ROUND((R14/D14)*E14,0)</f>
        <v>0</v>
      </c>
      <c r="AB14" s="40">
        <v>0</v>
      </c>
      <c r="AC14" s="20" t="str">
        <f>SUM(U14:AB14)</f>
        <v>0</v>
      </c>
      <c r="AD14" s="40">
        <v>0</v>
      </c>
      <c r="AE14" s="40">
        <v>0</v>
      </c>
      <c r="AF14" s="40">
        <v>0</v>
      </c>
      <c r="AG14" s="40">
        <v>0</v>
      </c>
      <c r="AH14" s="40">
        <v>0</v>
      </c>
      <c r="AI14" s="21" t="str">
        <f>SUM(AD14:AH14)</f>
        <v>0</v>
      </c>
      <c r="AJ14" s="20" t="str">
        <f>ROUND(AC14-AI14,0)</f>
        <v>0</v>
      </c>
      <c r="AK14" s="40" t="str">
        <f>ROUND(AJ14,0)</f>
        <v>0</v>
      </c>
      <c r="AL14" s="40" t="str">
        <f>"13/3/2015"</f>
        <v>0</v>
      </c>
      <c r="AM14"/>
    </row>
    <row r="15" spans="1:39">
      <c r="A15" s="37">
        <v>8</v>
      </c>
      <c r="B15" s="38" t="s">
        <v>53</v>
      </c>
      <c r="C15" s="39" t="s">
        <v>54</v>
      </c>
      <c r="D15" s="18"/>
      <c r="E15" s="18" t="str">
        <f>D15-J15</f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40">
        <v>14000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20" t="str">
        <f>0+L15+M15+N15+O15+Q15+R15</f>
        <v>0</v>
      </c>
      <c r="U15" s="40" t="str">
        <f>ROUND((L15/D15)*E15,0)</f>
        <v>0</v>
      </c>
      <c r="V15" s="40" t="str">
        <f>ROUND((M15/D15)*E15,0)</f>
        <v>0</v>
      </c>
      <c r="W15" s="40" t="str">
        <f>ROUND((N15/D15)*E15,0)</f>
        <v>0</v>
      </c>
      <c r="X15" s="40" t="str">
        <f>ROUND((O15/D15)*E15,0)</f>
        <v>0</v>
      </c>
      <c r="Y15" s="40">
        <v>0</v>
      </c>
      <c r="Z15" s="40" t="str">
        <f>ROUND((Q15/D15)*E15,0)</f>
        <v>0</v>
      </c>
      <c r="AA15" s="40" t="str">
        <f>ROUND((R15/D15)*E15,0)</f>
        <v>0</v>
      </c>
      <c r="AB15" s="40">
        <v>0</v>
      </c>
      <c r="AC15" s="20" t="str">
        <f>SUM(U15:AB15)</f>
        <v>0</v>
      </c>
      <c r="AD15" s="40">
        <v>0</v>
      </c>
      <c r="AE15" s="40">
        <v>0</v>
      </c>
      <c r="AF15" s="40">
        <v>0</v>
      </c>
      <c r="AG15" s="40">
        <v>0</v>
      </c>
      <c r="AH15" s="40">
        <v>0</v>
      </c>
      <c r="AI15" s="21" t="str">
        <f>SUM(AD15:AH15)</f>
        <v>0</v>
      </c>
      <c r="AJ15" s="20" t="str">
        <f>ROUND(AC15-AI15,0)</f>
        <v>0</v>
      </c>
      <c r="AK15" s="40" t="str">
        <f>ROUND(AJ15,0)</f>
        <v>0</v>
      </c>
      <c r="AL15" s="40" t="str">
        <f>"13/3/2015"</f>
        <v>0</v>
      </c>
      <c r="AM15"/>
    </row>
    <row r="16" spans="1:39">
      <c r="A16" s="37">
        <v>9</v>
      </c>
      <c r="B16" s="38" t="s">
        <v>55</v>
      </c>
      <c r="C16" s="39" t="s">
        <v>56</v>
      </c>
      <c r="D16" s="18"/>
      <c r="E16" s="18" t="str">
        <f>D16-J16</f>
        <v>0</v>
      </c>
      <c r="F16" s="32">
        <v>0</v>
      </c>
      <c r="G16" s="32">
        <v>0</v>
      </c>
      <c r="H16" s="32">
        <v>0</v>
      </c>
      <c r="I16" s="32">
        <v>0</v>
      </c>
      <c r="J16" s="32">
        <v>0</v>
      </c>
      <c r="K16" s="32">
        <v>0</v>
      </c>
      <c r="L16" s="40">
        <v>0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0</v>
      </c>
      <c r="T16" s="20" t="str">
        <f>0+L16+M16+N16+O16+Q16+R16</f>
        <v>0</v>
      </c>
      <c r="U16" s="40" t="str">
        <f>ROUND((L16/D16)*E16,0)</f>
        <v>0</v>
      </c>
      <c r="V16" s="40" t="str">
        <f>ROUND((M16/D16)*E16,0)</f>
        <v>0</v>
      </c>
      <c r="W16" s="40" t="str">
        <f>ROUND((N16/D16)*E16,0)</f>
        <v>0</v>
      </c>
      <c r="X16" s="40" t="str">
        <f>ROUND((O16/D16)*E16,0)</f>
        <v>0</v>
      </c>
      <c r="Y16" s="40">
        <v>0</v>
      </c>
      <c r="Z16" s="40" t="str">
        <f>ROUND((Q16/D16)*E16,0)</f>
        <v>0</v>
      </c>
      <c r="AA16" s="40" t="str">
        <f>ROUND((R16/D16)*E16,0)</f>
        <v>0</v>
      </c>
      <c r="AB16" s="40">
        <v>0</v>
      </c>
      <c r="AC16" s="20" t="str">
        <f>SUM(U16:AB16)</f>
        <v>0</v>
      </c>
      <c r="AD16" s="40">
        <v>0</v>
      </c>
      <c r="AE16" s="40">
        <v>0</v>
      </c>
      <c r="AF16" s="40">
        <v>0</v>
      </c>
      <c r="AG16" s="40">
        <v>0</v>
      </c>
      <c r="AH16" s="40">
        <v>0</v>
      </c>
      <c r="AI16" s="21" t="str">
        <f>SUM(AD16:AH16)</f>
        <v>0</v>
      </c>
      <c r="AJ16" s="20" t="str">
        <f>ROUND(AC16-AI16,0)</f>
        <v>0</v>
      </c>
      <c r="AK16" s="40" t="str">
        <f>ROUND(AJ16,0)</f>
        <v>0</v>
      </c>
      <c r="AL16" s="40" t="str">
        <f>"13/3/2015"</f>
        <v>0</v>
      </c>
      <c r="AM16"/>
    </row>
    <row r="17" spans="1:39">
      <c r="A17" s="37">
        <v>10</v>
      </c>
      <c r="B17" s="38" t="s">
        <v>57</v>
      </c>
      <c r="C17" s="39" t="s">
        <v>58</v>
      </c>
      <c r="D17" s="18"/>
      <c r="E17" s="18" t="str">
        <f>D17-J17</f>
        <v>0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  <c r="L17" s="40">
        <v>23000</v>
      </c>
      <c r="M17" s="40">
        <v>10000</v>
      </c>
      <c r="N17" s="40">
        <v>0</v>
      </c>
      <c r="O17" s="40">
        <v>0</v>
      </c>
      <c r="P17" s="40">
        <v>12000</v>
      </c>
      <c r="Q17" s="40">
        <v>0</v>
      </c>
      <c r="R17" s="40">
        <v>0</v>
      </c>
      <c r="S17" s="40">
        <v>5000</v>
      </c>
      <c r="T17" s="20" t="str">
        <f>0+L17+M17+N17+O17+Q17+R17</f>
        <v>0</v>
      </c>
      <c r="U17" s="40" t="str">
        <f>ROUND((L17/D17)*E17,0)</f>
        <v>0</v>
      </c>
      <c r="V17" s="40" t="str">
        <f>ROUND((M17/D17)*E17,0)</f>
        <v>0</v>
      </c>
      <c r="W17" s="40" t="str">
        <f>ROUND((N17/D17)*E17,0)</f>
        <v>0</v>
      </c>
      <c r="X17" s="40" t="str">
        <f>ROUND((O17/D17)*E17,0)</f>
        <v>0</v>
      </c>
      <c r="Y17" s="40">
        <v>0</v>
      </c>
      <c r="Z17" s="40" t="str">
        <f>ROUND((Q17/D17)*E17,0)</f>
        <v>0</v>
      </c>
      <c r="AA17" s="40" t="str">
        <f>ROUND((R17/D17)*E17,0)</f>
        <v>0</v>
      </c>
      <c r="AB17" s="40">
        <v>0</v>
      </c>
      <c r="AC17" s="20" t="str">
        <f>SUM(U17:AB17)</f>
        <v>0</v>
      </c>
      <c r="AD17" s="40">
        <v>0</v>
      </c>
      <c r="AE17" s="40">
        <v>0</v>
      </c>
      <c r="AF17" s="40">
        <v>0</v>
      </c>
      <c r="AG17" s="40">
        <v>0</v>
      </c>
      <c r="AH17" s="40">
        <v>0</v>
      </c>
      <c r="AI17" s="21" t="str">
        <f>SUM(AD17:AH17)</f>
        <v>0</v>
      </c>
      <c r="AJ17" s="20" t="str">
        <f>ROUND(AC17-AI17,0)</f>
        <v>0</v>
      </c>
      <c r="AK17" s="40" t="str">
        <f>ROUND(AJ17,0)</f>
        <v>0</v>
      </c>
      <c r="AL17" s="40" t="str">
        <f>"13/3/2015"</f>
        <v>0</v>
      </c>
      <c r="AM17"/>
    </row>
    <row r="18" spans="1:39">
      <c r="A18" s="37">
        <v>11</v>
      </c>
      <c r="B18" s="38" t="s">
        <v>59</v>
      </c>
      <c r="C18" s="39" t="s">
        <v>60</v>
      </c>
      <c r="D18" s="18"/>
      <c r="E18" s="18" t="str">
        <f>D18-J18</f>
        <v>0</v>
      </c>
      <c r="F18" s="32">
        <v>0</v>
      </c>
      <c r="G18" s="32">
        <v>0</v>
      </c>
      <c r="H18" s="32">
        <v>0</v>
      </c>
      <c r="I18" s="32">
        <v>0</v>
      </c>
      <c r="J18" s="32">
        <v>0</v>
      </c>
      <c r="K18" s="32">
        <v>0</v>
      </c>
      <c r="L18" s="40">
        <v>6500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20" t="str">
        <f>0+L18+M18+N18+O18+Q18+R18</f>
        <v>0</v>
      </c>
      <c r="U18" s="40" t="str">
        <f>ROUND((L18/D18)*E18,0)</f>
        <v>0</v>
      </c>
      <c r="V18" s="40" t="str">
        <f>ROUND((M18/D18)*E18,0)</f>
        <v>0</v>
      </c>
      <c r="W18" s="40" t="str">
        <f>ROUND((N18/D18)*E18,0)</f>
        <v>0</v>
      </c>
      <c r="X18" s="40" t="str">
        <f>ROUND((O18/D18)*E18,0)</f>
        <v>0</v>
      </c>
      <c r="Y18" s="40">
        <v>0</v>
      </c>
      <c r="Z18" s="40" t="str">
        <f>ROUND((Q18/D18)*E18,0)</f>
        <v>0</v>
      </c>
      <c r="AA18" s="40" t="str">
        <f>ROUND((R18/D18)*E18,0)</f>
        <v>0</v>
      </c>
      <c r="AB18" s="40">
        <v>0</v>
      </c>
      <c r="AC18" s="20" t="str">
        <f>SUM(U18:AB18)</f>
        <v>0</v>
      </c>
      <c r="AD18" s="40">
        <v>0</v>
      </c>
      <c r="AE18" s="40">
        <v>0</v>
      </c>
      <c r="AF18" s="40">
        <v>0</v>
      </c>
      <c r="AG18" s="40">
        <v>0</v>
      </c>
      <c r="AH18" s="40">
        <v>0</v>
      </c>
      <c r="AI18" s="21" t="str">
        <f>SUM(AD18:AH18)</f>
        <v>0</v>
      </c>
      <c r="AJ18" s="20" t="str">
        <f>ROUND(AC18-AI18,0)</f>
        <v>0</v>
      </c>
      <c r="AK18" s="40" t="str">
        <f>ROUND(AJ18,0)</f>
        <v>0</v>
      </c>
      <c r="AL18" s="40" t="str">
        <f>"13/3/2015"</f>
        <v>0</v>
      </c>
      <c r="AM18"/>
    </row>
    <row r="19" spans="1:39">
      <c r="A19" s="37">
        <v>12</v>
      </c>
      <c r="B19" s="38" t="s">
        <v>61</v>
      </c>
      <c r="C19" s="39" t="s">
        <v>62</v>
      </c>
      <c r="D19" s="18"/>
      <c r="E19" s="18" t="str">
        <f>D19-J19</f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40">
        <v>59000</v>
      </c>
      <c r="M19" s="40">
        <v>8000</v>
      </c>
      <c r="N19" s="40">
        <v>800</v>
      </c>
      <c r="O19" s="40">
        <v>2200</v>
      </c>
      <c r="P19" s="40">
        <v>0</v>
      </c>
      <c r="Q19" s="40">
        <v>0</v>
      </c>
      <c r="R19" s="40">
        <v>10000</v>
      </c>
      <c r="S19" s="40">
        <v>0</v>
      </c>
      <c r="T19" s="20" t="str">
        <f>0+L19+M19+N19+O19+Q19+R19</f>
        <v>0</v>
      </c>
      <c r="U19" s="40" t="str">
        <f>ROUND((L19/D19)*E19,0)</f>
        <v>0</v>
      </c>
      <c r="V19" s="40" t="str">
        <f>ROUND((M19/D19)*E19,0)</f>
        <v>0</v>
      </c>
      <c r="W19" s="40" t="str">
        <f>ROUND((N19/D19)*E19,0)</f>
        <v>0</v>
      </c>
      <c r="X19" s="40" t="str">
        <f>ROUND((O19/D19)*E19,0)</f>
        <v>0</v>
      </c>
      <c r="Y19" s="40">
        <v>0</v>
      </c>
      <c r="Z19" s="40" t="str">
        <f>ROUND((Q19/D19)*E19,0)</f>
        <v>0</v>
      </c>
      <c r="AA19" s="40" t="str">
        <f>ROUND((R19/D19)*E19,0)</f>
        <v>0</v>
      </c>
      <c r="AB19" s="40">
        <v>0</v>
      </c>
      <c r="AC19" s="20" t="str">
        <f>SUM(U19:AB19)</f>
        <v>0</v>
      </c>
      <c r="AD19" s="40">
        <v>0</v>
      </c>
      <c r="AE19" s="40">
        <v>0</v>
      </c>
      <c r="AF19" s="40">
        <v>0</v>
      </c>
      <c r="AG19" s="40">
        <v>0</v>
      </c>
      <c r="AH19" s="40">
        <v>0</v>
      </c>
      <c r="AI19" s="21" t="str">
        <f>SUM(AD19:AH19)</f>
        <v>0</v>
      </c>
      <c r="AJ19" s="20" t="str">
        <f>ROUND(AC19-AI19,0)</f>
        <v>0</v>
      </c>
      <c r="AK19" s="40" t="str">
        <f>ROUND(AJ19,0)</f>
        <v>0</v>
      </c>
      <c r="AL19" s="40" t="str">
        <f>"13/3/2015"</f>
        <v>0</v>
      </c>
      <c r="AM19"/>
    </row>
    <row r="20" spans="1:39">
      <c r="A20" s="37">
        <v>13</v>
      </c>
      <c r="B20" s="38" t="s">
        <v>63</v>
      </c>
      <c r="C20" s="39" t="s">
        <v>64</v>
      </c>
      <c r="D20" s="18"/>
      <c r="E20" s="18" t="str">
        <f>D20-J20</f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40">
        <v>20000</v>
      </c>
      <c r="M20" s="40">
        <v>8000</v>
      </c>
      <c r="N20" s="40">
        <v>800</v>
      </c>
      <c r="O20" s="40">
        <v>1200</v>
      </c>
      <c r="P20" s="40">
        <v>0</v>
      </c>
      <c r="Q20" s="40">
        <v>0</v>
      </c>
      <c r="R20" s="40">
        <v>0</v>
      </c>
      <c r="S20" s="40">
        <v>0</v>
      </c>
      <c r="T20" s="20" t="str">
        <f>0+L20+M20+N20+O20+Q20+R20</f>
        <v>0</v>
      </c>
      <c r="U20" s="40" t="str">
        <f>ROUND((L20/D20)*E20,0)</f>
        <v>0</v>
      </c>
      <c r="V20" s="40" t="str">
        <f>ROUND((M20/D20)*E20,0)</f>
        <v>0</v>
      </c>
      <c r="W20" s="40" t="str">
        <f>ROUND((N20/D20)*E20,0)</f>
        <v>0</v>
      </c>
      <c r="X20" s="40" t="str">
        <f>ROUND((O20/D20)*E20,0)</f>
        <v>0</v>
      </c>
      <c r="Y20" s="40">
        <v>0</v>
      </c>
      <c r="Z20" s="40" t="str">
        <f>ROUND((Q20/D20)*E20,0)</f>
        <v>0</v>
      </c>
      <c r="AA20" s="40" t="str">
        <f>ROUND((R20/D20)*E20,0)</f>
        <v>0</v>
      </c>
      <c r="AB20" s="40">
        <v>0</v>
      </c>
      <c r="AC20" s="20" t="str">
        <f>SUM(U20:AB20)</f>
        <v>0</v>
      </c>
      <c r="AD20" s="40">
        <v>0</v>
      </c>
      <c r="AE20" s="40">
        <v>0</v>
      </c>
      <c r="AF20" s="40">
        <v>0</v>
      </c>
      <c r="AG20" s="40">
        <v>0</v>
      </c>
      <c r="AH20" s="40">
        <v>0</v>
      </c>
      <c r="AI20" s="21" t="str">
        <f>SUM(AD20:AH20)</f>
        <v>0</v>
      </c>
      <c r="AJ20" s="20" t="str">
        <f>ROUND(AC20-AI20,0)</f>
        <v>0</v>
      </c>
      <c r="AK20" s="40" t="str">
        <f>ROUND(AJ20,0)</f>
        <v>0</v>
      </c>
      <c r="AL20" s="40" t="str">
        <f>"13/3/2015"</f>
        <v>0</v>
      </c>
      <c r="AM20"/>
    </row>
    <row r="21" spans="1:39">
      <c r="A21" s="37">
        <v>14</v>
      </c>
      <c r="B21" s="38" t="s">
        <v>65</v>
      </c>
      <c r="C21" s="39" t="s">
        <v>66</v>
      </c>
      <c r="D21" s="18"/>
      <c r="E21" s="18" t="str">
        <f>D21-J21</f>
        <v>0</v>
      </c>
      <c r="F21" s="32">
        <v>0</v>
      </c>
      <c r="G21" s="32">
        <v>0</v>
      </c>
      <c r="H21" s="32">
        <v>0</v>
      </c>
      <c r="I21" s="32">
        <v>0</v>
      </c>
      <c r="J21" s="32">
        <v>0</v>
      </c>
      <c r="K21" s="32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0</v>
      </c>
      <c r="S21" s="40">
        <v>0</v>
      </c>
      <c r="T21" s="20" t="str">
        <f>0+L21+M21+N21+O21+Q21+R21</f>
        <v>0</v>
      </c>
      <c r="U21" s="40" t="str">
        <f>ROUND((L21/D21)*E21,0)</f>
        <v>0</v>
      </c>
      <c r="V21" s="40" t="str">
        <f>ROUND((M21/D21)*E21,0)</f>
        <v>0</v>
      </c>
      <c r="W21" s="40" t="str">
        <f>ROUND((N21/D21)*E21,0)</f>
        <v>0</v>
      </c>
      <c r="X21" s="40" t="str">
        <f>ROUND((O21/D21)*E21,0)</f>
        <v>0</v>
      </c>
      <c r="Y21" s="40">
        <v>0</v>
      </c>
      <c r="Z21" s="40" t="str">
        <f>ROUND((Q21/D21)*E21,0)</f>
        <v>0</v>
      </c>
      <c r="AA21" s="40" t="str">
        <f>ROUND((R21/D21)*E21,0)</f>
        <v>0</v>
      </c>
      <c r="AB21" s="40">
        <v>0</v>
      </c>
      <c r="AC21" s="20" t="str">
        <f>SUM(U21:AB21)</f>
        <v>0</v>
      </c>
      <c r="AD21" s="40">
        <v>0</v>
      </c>
      <c r="AE21" s="40">
        <v>0</v>
      </c>
      <c r="AF21" s="40">
        <v>0</v>
      </c>
      <c r="AG21" s="40">
        <v>0</v>
      </c>
      <c r="AH21" s="40">
        <v>0</v>
      </c>
      <c r="AI21" s="21" t="str">
        <f>SUM(AD21:AH21)</f>
        <v>0</v>
      </c>
      <c r="AJ21" s="20" t="str">
        <f>ROUND(AC21-AI21,0)</f>
        <v>0</v>
      </c>
      <c r="AK21" s="40" t="str">
        <f>ROUND(AJ21,0)</f>
        <v>0</v>
      </c>
      <c r="AL21" s="40" t="str">
        <f>"13/3/2015"</f>
        <v>0</v>
      </c>
      <c r="AM21"/>
    </row>
    <row r="22" spans="1:39">
      <c r="A22" s="37">
        <v>15</v>
      </c>
      <c r="B22" s="38" t="s">
        <v>67</v>
      </c>
      <c r="C22" s="39" t="s">
        <v>68</v>
      </c>
      <c r="D22" s="18"/>
      <c r="E22" s="18" t="str">
        <f>D22-J22</f>
        <v>0</v>
      </c>
      <c r="F22" s="32">
        <v>0</v>
      </c>
      <c r="G22" s="32">
        <v>0</v>
      </c>
      <c r="H22" s="32">
        <v>0</v>
      </c>
      <c r="I22" s="32">
        <v>0</v>
      </c>
      <c r="J22" s="32">
        <v>0</v>
      </c>
      <c r="K22" s="32">
        <v>0</v>
      </c>
      <c r="L22" s="40">
        <v>6500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20" t="str">
        <f>0+L22+M22+N22+O22+Q22+R22</f>
        <v>0</v>
      </c>
      <c r="U22" s="40" t="str">
        <f>ROUND((L22/D22)*E22,0)</f>
        <v>0</v>
      </c>
      <c r="V22" s="40" t="str">
        <f>ROUND((M22/D22)*E22,0)</f>
        <v>0</v>
      </c>
      <c r="W22" s="40" t="str">
        <f>ROUND((N22/D22)*E22,0)</f>
        <v>0</v>
      </c>
      <c r="X22" s="40" t="str">
        <f>ROUND((O22/D22)*E22,0)</f>
        <v>0</v>
      </c>
      <c r="Y22" s="40">
        <v>0</v>
      </c>
      <c r="Z22" s="40" t="str">
        <f>ROUND((Q22/D22)*E22,0)</f>
        <v>0</v>
      </c>
      <c r="AA22" s="40" t="str">
        <f>ROUND((R22/D22)*E22,0)</f>
        <v>0</v>
      </c>
      <c r="AB22" s="40">
        <v>0</v>
      </c>
      <c r="AC22" s="20" t="str">
        <f>SUM(U22:AB22)</f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21" t="str">
        <f>SUM(AD22:AH22)</f>
        <v>0</v>
      </c>
      <c r="AJ22" s="20" t="str">
        <f>ROUND(AC22-AI22,0)</f>
        <v>0</v>
      </c>
      <c r="AK22" s="40" t="str">
        <f>ROUND(AJ22,0)</f>
        <v>0</v>
      </c>
      <c r="AL22" s="40" t="str">
        <f>"13/3/2015"</f>
        <v>0</v>
      </c>
      <c r="AM22"/>
    </row>
    <row r="23" spans="1:39">
      <c r="A23" s="37">
        <v>16</v>
      </c>
      <c r="B23" s="38" t="s">
        <v>69</v>
      </c>
      <c r="C23" s="39" t="s">
        <v>70</v>
      </c>
      <c r="D23" s="18"/>
      <c r="E23" s="18" t="str">
        <f>D23-J23</f>
        <v>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</v>
      </c>
      <c r="S23" s="40">
        <v>0</v>
      </c>
      <c r="T23" s="20" t="str">
        <f>0+L23+M23+N23+O23+Q23+R23</f>
        <v>0</v>
      </c>
      <c r="U23" s="40" t="str">
        <f>ROUND((L23/D23)*E23,0)</f>
        <v>0</v>
      </c>
      <c r="V23" s="40" t="str">
        <f>ROUND((M23/D23)*E23,0)</f>
        <v>0</v>
      </c>
      <c r="W23" s="40" t="str">
        <f>ROUND((N23/D23)*E23,0)</f>
        <v>0</v>
      </c>
      <c r="X23" s="40" t="str">
        <f>ROUND((O23/D23)*E23,0)</f>
        <v>0</v>
      </c>
      <c r="Y23" s="40">
        <v>0</v>
      </c>
      <c r="Z23" s="40" t="str">
        <f>ROUND((Q23/D23)*E23,0)</f>
        <v>0</v>
      </c>
      <c r="AA23" s="40" t="str">
        <f>ROUND((R23/D23)*E23,0)</f>
        <v>0</v>
      </c>
      <c r="AB23" s="40">
        <v>0</v>
      </c>
      <c r="AC23" s="20" t="str">
        <f>SUM(U23:AB23)</f>
        <v>0</v>
      </c>
      <c r="AD23" s="40">
        <v>0</v>
      </c>
      <c r="AE23" s="40">
        <v>0</v>
      </c>
      <c r="AF23" s="40">
        <v>0</v>
      </c>
      <c r="AG23" s="40">
        <v>0</v>
      </c>
      <c r="AH23" s="40">
        <v>0</v>
      </c>
      <c r="AI23" s="21" t="str">
        <f>SUM(AD23:AH23)</f>
        <v>0</v>
      </c>
      <c r="AJ23" s="20" t="str">
        <f>ROUND(AC23-AI23,0)</f>
        <v>0</v>
      </c>
      <c r="AK23" s="40" t="str">
        <f>ROUND(AJ23,0)</f>
        <v>0</v>
      </c>
      <c r="AL23" s="40" t="str">
        <f>"13/3/2015"</f>
        <v>0</v>
      </c>
      <c r="AM23"/>
    </row>
    <row r="24" spans="1:39">
      <c r="A24" s="37">
        <v>17</v>
      </c>
      <c r="B24" s="38" t="s">
        <v>71</v>
      </c>
      <c r="C24" s="39" t="s">
        <v>72</v>
      </c>
      <c r="D24" s="18"/>
      <c r="E24" s="18" t="str">
        <f>D24-J24</f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40">
        <v>50000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20" t="str">
        <f>0+L24+M24+N24+O24+Q24+R24</f>
        <v>0</v>
      </c>
      <c r="U24" s="40" t="str">
        <f>ROUND((L24/D24)*E24,0)</f>
        <v>0</v>
      </c>
      <c r="V24" s="40" t="str">
        <f>ROUND((M24/D24)*E24,0)</f>
        <v>0</v>
      </c>
      <c r="W24" s="40" t="str">
        <f>ROUND((N24/D24)*E24,0)</f>
        <v>0</v>
      </c>
      <c r="X24" s="40" t="str">
        <f>ROUND((O24/D24)*E24,0)</f>
        <v>0</v>
      </c>
      <c r="Y24" s="40">
        <v>0</v>
      </c>
      <c r="Z24" s="40" t="str">
        <f>ROUND((Q24/D24)*E24,0)</f>
        <v>0</v>
      </c>
      <c r="AA24" s="40" t="str">
        <f>ROUND((R24/D24)*E24,0)</f>
        <v>0</v>
      </c>
      <c r="AB24" s="40">
        <v>0</v>
      </c>
      <c r="AC24" s="20" t="str">
        <f>SUM(U24:AB24)</f>
        <v>0</v>
      </c>
      <c r="AD24" s="40">
        <v>0</v>
      </c>
      <c r="AE24" s="40">
        <v>0</v>
      </c>
      <c r="AF24" s="40">
        <v>0</v>
      </c>
      <c r="AG24" s="40">
        <v>0</v>
      </c>
      <c r="AH24" s="40">
        <v>0</v>
      </c>
      <c r="AI24" s="21" t="str">
        <f>SUM(AD24:AH24)</f>
        <v>0</v>
      </c>
      <c r="AJ24" s="20" t="str">
        <f>ROUND(AC24-AI24,0)</f>
        <v>0</v>
      </c>
      <c r="AK24" s="40" t="str">
        <f>ROUND(AJ24,0)</f>
        <v>0</v>
      </c>
      <c r="AL24" s="40" t="str">
        <f>"13/3/2015"</f>
        <v>0</v>
      </c>
      <c r="AM24"/>
    </row>
    <row r="25" spans="1:39">
      <c r="A25" s="37">
        <v>18</v>
      </c>
      <c r="B25" s="38" t="s">
        <v>73</v>
      </c>
      <c r="C25" s="39" t="s">
        <v>74</v>
      </c>
      <c r="D25" s="18"/>
      <c r="E25" s="18" t="str">
        <f>D25-J25</f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40">
        <v>10000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  <c r="T25" s="20" t="str">
        <f>0+L25+M25+N25+O25+Q25+R25</f>
        <v>0</v>
      </c>
      <c r="U25" s="40" t="str">
        <f>ROUND((L25/D25)*E25,0)</f>
        <v>0</v>
      </c>
      <c r="V25" s="40" t="str">
        <f>ROUND((M25/D25)*E25,0)</f>
        <v>0</v>
      </c>
      <c r="W25" s="40" t="str">
        <f>ROUND((N25/D25)*E25,0)</f>
        <v>0</v>
      </c>
      <c r="X25" s="40" t="str">
        <f>ROUND((O25/D25)*E25,0)</f>
        <v>0</v>
      </c>
      <c r="Y25" s="40">
        <v>0</v>
      </c>
      <c r="Z25" s="40" t="str">
        <f>ROUND((Q25/D25)*E25,0)</f>
        <v>0</v>
      </c>
      <c r="AA25" s="40" t="str">
        <f>ROUND((R25/D25)*E25,0)</f>
        <v>0</v>
      </c>
      <c r="AB25" s="40">
        <v>0</v>
      </c>
      <c r="AC25" s="20" t="str">
        <f>SUM(U25:AB25)</f>
        <v>0</v>
      </c>
      <c r="AD25" s="40">
        <v>0</v>
      </c>
      <c r="AE25" s="40">
        <v>0</v>
      </c>
      <c r="AF25" s="40">
        <v>0</v>
      </c>
      <c r="AG25" s="40">
        <v>0</v>
      </c>
      <c r="AH25" s="40">
        <v>0</v>
      </c>
      <c r="AI25" s="21" t="str">
        <f>SUM(AD25:AH25)</f>
        <v>0</v>
      </c>
      <c r="AJ25" s="20" t="str">
        <f>ROUND(AC25-AI25,0)</f>
        <v>0</v>
      </c>
      <c r="AK25" s="40" t="str">
        <f>ROUND(AJ25,0)</f>
        <v>0</v>
      </c>
      <c r="AL25" s="40" t="str">
        <f>"13/3/2015"</f>
        <v>0</v>
      </c>
      <c r="AM25"/>
    </row>
    <row r="26" spans="1:39">
      <c r="A26" s="37">
        <v>19</v>
      </c>
      <c r="B26" s="38" t="s">
        <v>75</v>
      </c>
      <c r="C26" s="39" t="s">
        <v>76</v>
      </c>
      <c r="D26" s="18"/>
      <c r="E26" s="18" t="str">
        <f>D26-J26</f>
        <v>0</v>
      </c>
      <c r="F26" s="32">
        <v>0</v>
      </c>
      <c r="G26" s="32">
        <v>0</v>
      </c>
      <c r="H26" s="32">
        <v>0</v>
      </c>
      <c r="I26" s="32">
        <v>0</v>
      </c>
      <c r="J26" s="32">
        <v>0</v>
      </c>
      <c r="K26" s="32">
        <v>0</v>
      </c>
      <c r="L26" s="40">
        <v>30000</v>
      </c>
      <c r="M26" s="40">
        <v>0</v>
      </c>
      <c r="N26" s="40">
        <v>0</v>
      </c>
      <c r="O26" s="40">
        <v>0</v>
      </c>
      <c r="P26" s="40">
        <v>5000</v>
      </c>
      <c r="Q26" s="40">
        <v>0</v>
      </c>
      <c r="R26" s="40">
        <v>0</v>
      </c>
      <c r="S26" s="40">
        <v>0</v>
      </c>
      <c r="T26" s="20" t="str">
        <f>0+L26+M26+N26+O26+Q26+R26</f>
        <v>0</v>
      </c>
      <c r="U26" s="40" t="str">
        <f>ROUND((L26/D26)*E26,0)</f>
        <v>0</v>
      </c>
      <c r="V26" s="40" t="str">
        <f>ROUND((M26/D26)*E26,0)</f>
        <v>0</v>
      </c>
      <c r="W26" s="40" t="str">
        <f>ROUND((N26/D26)*E26,0)</f>
        <v>0</v>
      </c>
      <c r="X26" s="40" t="str">
        <f>ROUND((O26/D26)*E26,0)</f>
        <v>0</v>
      </c>
      <c r="Y26" s="40">
        <v>0</v>
      </c>
      <c r="Z26" s="40" t="str">
        <f>ROUND((Q26/D26)*E26,0)</f>
        <v>0</v>
      </c>
      <c r="AA26" s="40" t="str">
        <f>ROUND((R26/D26)*E26,0)</f>
        <v>0</v>
      </c>
      <c r="AB26" s="40">
        <v>0</v>
      </c>
      <c r="AC26" s="20" t="str">
        <f>SUM(U26:AB26)</f>
        <v>0</v>
      </c>
      <c r="AD26" s="40">
        <v>0</v>
      </c>
      <c r="AE26" s="40">
        <v>0</v>
      </c>
      <c r="AF26" s="40">
        <v>0</v>
      </c>
      <c r="AG26" s="40">
        <v>0</v>
      </c>
      <c r="AH26" s="40">
        <v>0</v>
      </c>
      <c r="AI26" s="21" t="str">
        <f>SUM(AD26:AH26)</f>
        <v>0</v>
      </c>
      <c r="AJ26" s="20" t="str">
        <f>ROUND(AC26-AI26,0)</f>
        <v>0</v>
      </c>
      <c r="AK26" s="40" t="str">
        <f>ROUND(AJ26,0)</f>
        <v>0</v>
      </c>
      <c r="AL26" s="40" t="str">
        <f>"13/3/2015"</f>
        <v>0</v>
      </c>
      <c r="AM26"/>
    </row>
    <row r="27" spans="1:39">
      <c r="A27" s="37">
        <v>20</v>
      </c>
      <c r="B27" s="38" t="s">
        <v>77</v>
      </c>
      <c r="C27" s="39" t="s">
        <v>78</v>
      </c>
      <c r="D27" s="18"/>
      <c r="E27" s="18" t="str">
        <f>D27-J27</f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40">
        <v>5000</v>
      </c>
      <c r="M27" s="40">
        <v>0</v>
      </c>
      <c r="N27" s="40">
        <v>0</v>
      </c>
      <c r="O27" s="40">
        <v>0</v>
      </c>
      <c r="P27" s="40">
        <v>0</v>
      </c>
      <c r="Q27" s="40">
        <v>0</v>
      </c>
      <c r="R27" s="40">
        <v>0</v>
      </c>
      <c r="S27" s="40">
        <v>0</v>
      </c>
      <c r="T27" s="20" t="str">
        <f>0+L27+M27+N27+O27+Q27+R27</f>
        <v>0</v>
      </c>
      <c r="U27" s="40" t="str">
        <f>ROUND((L27/D27)*E27,0)</f>
        <v>0</v>
      </c>
      <c r="V27" s="40" t="str">
        <f>ROUND((M27/D27)*E27,0)</f>
        <v>0</v>
      </c>
      <c r="W27" s="40" t="str">
        <f>ROUND((N27/D27)*E27,0)</f>
        <v>0</v>
      </c>
      <c r="X27" s="40" t="str">
        <f>ROUND((O27/D27)*E27,0)</f>
        <v>0</v>
      </c>
      <c r="Y27" s="40">
        <v>0</v>
      </c>
      <c r="Z27" s="40" t="str">
        <f>ROUND((Q27/D27)*E27,0)</f>
        <v>0</v>
      </c>
      <c r="AA27" s="40" t="str">
        <f>ROUND((R27/D27)*E27,0)</f>
        <v>0</v>
      </c>
      <c r="AB27" s="40">
        <v>0</v>
      </c>
      <c r="AC27" s="20" t="str">
        <f>SUM(U27:AB27)</f>
        <v>0</v>
      </c>
      <c r="AD27" s="40">
        <v>0</v>
      </c>
      <c r="AE27" s="40">
        <v>0</v>
      </c>
      <c r="AF27" s="40">
        <v>0</v>
      </c>
      <c r="AG27" s="40">
        <v>0</v>
      </c>
      <c r="AH27" s="40">
        <v>0</v>
      </c>
      <c r="AI27" s="21" t="str">
        <f>SUM(AD27:AH27)</f>
        <v>0</v>
      </c>
      <c r="AJ27" s="20" t="str">
        <f>ROUND(AC27-AI27,0)</f>
        <v>0</v>
      </c>
      <c r="AK27" s="40" t="str">
        <f>ROUND(AJ27,0)</f>
        <v>0</v>
      </c>
      <c r="AL27" s="40" t="str">
        <f>"13/3/2015"</f>
        <v>0</v>
      </c>
      <c r="AM27"/>
    </row>
    <row r="28" spans="1:39">
      <c r="A28" s="37">
        <v>21</v>
      </c>
      <c r="B28" s="38" t="s">
        <v>79</v>
      </c>
      <c r="C28" s="39" t="s">
        <v>80</v>
      </c>
      <c r="D28" s="18"/>
      <c r="E28" s="18" t="str">
        <f>D28-J28</f>
        <v>0</v>
      </c>
      <c r="F28" s="32">
        <v>0</v>
      </c>
      <c r="G28" s="32">
        <v>0</v>
      </c>
      <c r="H28" s="32">
        <v>0</v>
      </c>
      <c r="I28" s="32">
        <v>0</v>
      </c>
      <c r="J28" s="32">
        <v>0</v>
      </c>
      <c r="K28" s="32">
        <v>0</v>
      </c>
      <c r="L28" s="40">
        <v>6000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0</v>
      </c>
      <c r="S28" s="40">
        <v>0</v>
      </c>
      <c r="T28" s="20" t="str">
        <f>0+L28+M28+N28+O28+Q28+R28</f>
        <v>0</v>
      </c>
      <c r="U28" s="40" t="str">
        <f>ROUND((L28/D28)*E28,0)</f>
        <v>0</v>
      </c>
      <c r="V28" s="40" t="str">
        <f>ROUND((M28/D28)*E28,0)</f>
        <v>0</v>
      </c>
      <c r="W28" s="40" t="str">
        <f>ROUND((N28/D28)*E28,0)</f>
        <v>0</v>
      </c>
      <c r="X28" s="40" t="str">
        <f>ROUND((O28/D28)*E28,0)</f>
        <v>0</v>
      </c>
      <c r="Y28" s="40">
        <v>0</v>
      </c>
      <c r="Z28" s="40" t="str">
        <f>ROUND((Q28/D28)*E28,0)</f>
        <v>0</v>
      </c>
      <c r="AA28" s="40" t="str">
        <f>ROUND((R28/D28)*E28,0)</f>
        <v>0</v>
      </c>
      <c r="AB28" s="40">
        <v>0</v>
      </c>
      <c r="AC28" s="20" t="str">
        <f>SUM(U28:AB28)</f>
        <v>0</v>
      </c>
      <c r="AD28" s="40">
        <v>0</v>
      </c>
      <c r="AE28" s="40">
        <v>0</v>
      </c>
      <c r="AF28" s="40">
        <v>0</v>
      </c>
      <c r="AG28" s="40">
        <v>0</v>
      </c>
      <c r="AH28" s="40">
        <v>0</v>
      </c>
      <c r="AI28" s="21" t="str">
        <f>SUM(AD28:AH28)</f>
        <v>0</v>
      </c>
      <c r="AJ28" s="20" t="str">
        <f>ROUND(AC28-AI28,0)</f>
        <v>0</v>
      </c>
      <c r="AK28" s="40" t="str">
        <f>ROUND(AJ28,0)</f>
        <v>0</v>
      </c>
      <c r="AL28" s="40" t="str">
        <f>"13/3/2015"</f>
        <v>0</v>
      </c>
      <c r="AM28"/>
    </row>
    <row r="29" spans="1:39">
      <c r="A29" s="37">
        <v>22</v>
      </c>
      <c r="B29" s="38" t="s">
        <v>81</v>
      </c>
      <c r="C29" s="39" t="s">
        <v>82</v>
      </c>
      <c r="D29" s="18"/>
      <c r="E29" s="18" t="str">
        <f>D29-J29</f>
        <v>0</v>
      </c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  <c r="L29" s="40">
        <v>0</v>
      </c>
      <c r="M29" s="40">
        <v>0</v>
      </c>
      <c r="N29" s="40">
        <v>0</v>
      </c>
      <c r="O29" s="40">
        <v>0</v>
      </c>
      <c r="P29" s="40">
        <v>0</v>
      </c>
      <c r="Q29" s="40">
        <v>0</v>
      </c>
      <c r="R29" s="40">
        <v>0</v>
      </c>
      <c r="S29" s="40">
        <v>0</v>
      </c>
      <c r="T29" s="20" t="str">
        <f>0+L29+M29+N29+O29+Q29+R29</f>
        <v>0</v>
      </c>
      <c r="U29" s="40" t="str">
        <f>ROUND((L29/D29)*E29,0)</f>
        <v>0</v>
      </c>
      <c r="V29" s="40" t="str">
        <f>ROUND((M29/D29)*E29,0)</f>
        <v>0</v>
      </c>
      <c r="W29" s="40" t="str">
        <f>ROUND((N29/D29)*E29,0)</f>
        <v>0</v>
      </c>
      <c r="X29" s="40" t="str">
        <f>ROUND((O29/D29)*E29,0)</f>
        <v>0</v>
      </c>
      <c r="Y29" s="40">
        <v>0</v>
      </c>
      <c r="Z29" s="40" t="str">
        <f>ROUND((Q29/D29)*E29,0)</f>
        <v>0</v>
      </c>
      <c r="AA29" s="40" t="str">
        <f>ROUND((R29/D29)*E29,0)</f>
        <v>0</v>
      </c>
      <c r="AB29" s="40">
        <v>0</v>
      </c>
      <c r="AC29" s="20" t="str">
        <f>SUM(U29:AB29)</f>
        <v>0</v>
      </c>
      <c r="AD29" s="40">
        <v>0</v>
      </c>
      <c r="AE29" s="40">
        <v>0</v>
      </c>
      <c r="AF29" s="40">
        <v>0</v>
      </c>
      <c r="AG29" s="40">
        <v>0</v>
      </c>
      <c r="AH29" s="40">
        <v>0</v>
      </c>
      <c r="AI29" s="21" t="str">
        <f>SUM(AD29:AH29)</f>
        <v>0</v>
      </c>
      <c r="AJ29" s="20" t="str">
        <f>ROUND(AC29-AI29,0)</f>
        <v>0</v>
      </c>
      <c r="AK29" s="40" t="str">
        <f>ROUND(AJ29,0)</f>
        <v>0</v>
      </c>
      <c r="AL29" s="40" t="str">
        <f>"13/3/2015"</f>
        <v>0</v>
      </c>
      <c r="AM29"/>
    </row>
    <row r="30" spans="1:39">
      <c r="A30" s="37">
        <v>23</v>
      </c>
      <c r="B30" s="38" t="s">
        <v>83</v>
      </c>
      <c r="C30" s="39" t="s">
        <v>84</v>
      </c>
      <c r="D30" s="18"/>
      <c r="E30" s="18" t="str">
        <f>D30-J30</f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40">
        <v>19000</v>
      </c>
      <c r="M30" s="40">
        <v>9000</v>
      </c>
      <c r="N30" s="40">
        <v>800</v>
      </c>
      <c r="O30" s="40">
        <v>1200</v>
      </c>
      <c r="P30" s="40">
        <v>5000</v>
      </c>
      <c r="Q30" s="40">
        <v>0</v>
      </c>
      <c r="R30" s="40">
        <v>0</v>
      </c>
      <c r="S30" s="40">
        <v>0</v>
      </c>
      <c r="T30" s="20" t="str">
        <f>0+L30+M30+N30+O30+Q30+R30</f>
        <v>0</v>
      </c>
      <c r="U30" s="40" t="str">
        <f>ROUND((L30/D30)*E30,0)</f>
        <v>0</v>
      </c>
      <c r="V30" s="40" t="str">
        <f>ROUND((M30/D30)*E30,0)</f>
        <v>0</v>
      </c>
      <c r="W30" s="40" t="str">
        <f>ROUND((N30/D30)*E30,0)</f>
        <v>0</v>
      </c>
      <c r="X30" s="40" t="str">
        <f>ROUND((O30/D30)*E30,0)</f>
        <v>0</v>
      </c>
      <c r="Y30" s="40">
        <v>0</v>
      </c>
      <c r="Z30" s="40" t="str">
        <f>ROUND((Q30/D30)*E30,0)</f>
        <v>0</v>
      </c>
      <c r="AA30" s="40" t="str">
        <f>ROUND((R30/D30)*E30,0)</f>
        <v>0</v>
      </c>
      <c r="AB30" s="40">
        <v>0</v>
      </c>
      <c r="AC30" s="20" t="str">
        <f>SUM(U30:AB30)</f>
        <v>0</v>
      </c>
      <c r="AD30" s="40">
        <v>0</v>
      </c>
      <c r="AE30" s="40">
        <v>0</v>
      </c>
      <c r="AF30" s="40">
        <v>0</v>
      </c>
      <c r="AG30" s="40">
        <v>0</v>
      </c>
      <c r="AH30" s="40">
        <v>0</v>
      </c>
      <c r="AI30" s="21" t="str">
        <f>SUM(AD30:AH30)</f>
        <v>0</v>
      </c>
      <c r="AJ30" s="20" t="str">
        <f>ROUND(AC30-AI30,0)</f>
        <v>0</v>
      </c>
      <c r="AK30" s="40" t="str">
        <f>ROUND(AJ30,0)</f>
        <v>0</v>
      </c>
      <c r="AL30" s="40" t="str">
        <f>"13/3/2015"</f>
        <v>0</v>
      </c>
      <c r="AM30"/>
    </row>
    <row r="31" spans="1:39">
      <c r="A31" s="37">
        <v>24</v>
      </c>
      <c r="B31" s="38" t="s">
        <v>85</v>
      </c>
      <c r="C31" s="39" t="s">
        <v>86</v>
      </c>
      <c r="D31" s="18"/>
      <c r="E31" s="18" t="str">
        <f>D31-J31</f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40">
        <v>6500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  <c r="T31" s="20" t="str">
        <f>0+L31+M31+N31+O31+Q31+R31</f>
        <v>0</v>
      </c>
      <c r="U31" s="40" t="str">
        <f>ROUND((L31/D31)*E31,0)</f>
        <v>0</v>
      </c>
      <c r="V31" s="40" t="str">
        <f>ROUND((M31/D31)*E31,0)</f>
        <v>0</v>
      </c>
      <c r="W31" s="40" t="str">
        <f>ROUND((N31/D31)*E31,0)</f>
        <v>0</v>
      </c>
      <c r="X31" s="40" t="str">
        <f>ROUND((O31/D31)*E31,0)</f>
        <v>0</v>
      </c>
      <c r="Y31" s="40">
        <v>0</v>
      </c>
      <c r="Z31" s="40" t="str">
        <f>ROUND((Q31/D31)*E31,0)</f>
        <v>0</v>
      </c>
      <c r="AA31" s="40" t="str">
        <f>ROUND((R31/D31)*E31,0)</f>
        <v>0</v>
      </c>
      <c r="AB31" s="40">
        <v>0</v>
      </c>
      <c r="AC31" s="20" t="str">
        <f>SUM(U31:AB31)</f>
        <v>0</v>
      </c>
      <c r="AD31" s="40">
        <v>0</v>
      </c>
      <c r="AE31" s="40">
        <v>0</v>
      </c>
      <c r="AF31" s="40">
        <v>0</v>
      </c>
      <c r="AG31" s="40">
        <v>0</v>
      </c>
      <c r="AH31" s="40">
        <v>0</v>
      </c>
      <c r="AI31" s="21" t="str">
        <f>SUM(AD31:AH31)</f>
        <v>0</v>
      </c>
      <c r="AJ31" s="20" t="str">
        <f>ROUND(AC31-AI31,0)</f>
        <v>0</v>
      </c>
      <c r="AK31" s="40" t="str">
        <f>ROUND(AJ31,0)</f>
        <v>0</v>
      </c>
      <c r="AL31" s="40" t="str">
        <f>"13/3/2015"</f>
        <v>0</v>
      </c>
      <c r="AM31"/>
    </row>
    <row r="32" spans="1:39">
      <c r="A32" s="37">
        <v>25</v>
      </c>
      <c r="B32" s="38" t="s">
        <v>87</v>
      </c>
      <c r="C32" s="39" t="s">
        <v>88</v>
      </c>
      <c r="D32" s="18"/>
      <c r="E32" s="18" t="str">
        <f>D32-J32</f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40">
        <v>7000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20" t="str">
        <f>0+L32+M32+N32+O32+Q32+R32</f>
        <v>0</v>
      </c>
      <c r="U32" s="40" t="str">
        <f>ROUND((L32/D32)*E32,0)</f>
        <v>0</v>
      </c>
      <c r="V32" s="40" t="str">
        <f>ROUND((M32/D32)*E32,0)</f>
        <v>0</v>
      </c>
      <c r="W32" s="40" t="str">
        <f>ROUND((N32/D32)*E32,0)</f>
        <v>0</v>
      </c>
      <c r="X32" s="40" t="str">
        <f>ROUND((O32/D32)*E32,0)</f>
        <v>0</v>
      </c>
      <c r="Y32" s="40">
        <v>0</v>
      </c>
      <c r="Z32" s="40" t="str">
        <f>ROUND((Q32/D32)*E32,0)</f>
        <v>0</v>
      </c>
      <c r="AA32" s="40" t="str">
        <f>ROUND((R32/D32)*E32,0)</f>
        <v>0</v>
      </c>
      <c r="AB32" s="40">
        <v>0</v>
      </c>
      <c r="AC32" s="20" t="str">
        <f>SUM(U32:AB32)</f>
        <v>0</v>
      </c>
      <c r="AD32" s="40">
        <v>0</v>
      </c>
      <c r="AE32" s="40">
        <v>0</v>
      </c>
      <c r="AF32" s="40">
        <v>0</v>
      </c>
      <c r="AG32" s="40">
        <v>0</v>
      </c>
      <c r="AH32" s="40">
        <v>0</v>
      </c>
      <c r="AI32" s="21" t="str">
        <f>SUM(AD32:AH32)</f>
        <v>0</v>
      </c>
      <c r="AJ32" s="20" t="str">
        <f>ROUND(AC32-AI32,0)</f>
        <v>0</v>
      </c>
      <c r="AK32" s="40" t="str">
        <f>ROUND(AJ32,0)</f>
        <v>0</v>
      </c>
      <c r="AL32" s="40" t="str">
        <f>"13/3/2015"</f>
        <v>0</v>
      </c>
      <c r="AM32"/>
    </row>
    <row r="33" spans="1:39">
      <c r="A33" s="37">
        <v>26</v>
      </c>
      <c r="B33" s="38" t="s">
        <v>89</v>
      </c>
      <c r="C33" s="39" t="s">
        <v>90</v>
      </c>
      <c r="D33" s="18"/>
      <c r="E33" s="18" t="str">
        <f>D33-J33</f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40">
        <v>18000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20" t="str">
        <f>0+L33+M33+N33+O33+Q33+R33</f>
        <v>0</v>
      </c>
      <c r="U33" s="40" t="str">
        <f>ROUND((L33/D33)*E33,0)</f>
        <v>0</v>
      </c>
      <c r="V33" s="40" t="str">
        <f>ROUND((M33/D33)*E33,0)</f>
        <v>0</v>
      </c>
      <c r="W33" s="40" t="str">
        <f>ROUND((N33/D33)*E33,0)</f>
        <v>0</v>
      </c>
      <c r="X33" s="40" t="str">
        <f>ROUND((O33/D33)*E33,0)</f>
        <v>0</v>
      </c>
      <c r="Y33" s="40">
        <v>0</v>
      </c>
      <c r="Z33" s="40" t="str">
        <f>ROUND((Q33/D33)*E33,0)</f>
        <v>0</v>
      </c>
      <c r="AA33" s="40" t="str">
        <f>ROUND((R33/D33)*E33,0)</f>
        <v>0</v>
      </c>
      <c r="AB33" s="40">
        <v>0</v>
      </c>
      <c r="AC33" s="20" t="str">
        <f>SUM(U33:AB33)</f>
        <v>0</v>
      </c>
      <c r="AD33" s="40">
        <v>0</v>
      </c>
      <c r="AE33" s="40">
        <v>0</v>
      </c>
      <c r="AF33" s="40">
        <v>0</v>
      </c>
      <c r="AG33" s="40">
        <v>0</v>
      </c>
      <c r="AH33" s="40">
        <v>0</v>
      </c>
      <c r="AI33" s="21" t="str">
        <f>SUM(AD33:AH33)</f>
        <v>0</v>
      </c>
      <c r="AJ33" s="20" t="str">
        <f>ROUND(AC33-AI33,0)</f>
        <v>0</v>
      </c>
      <c r="AK33" s="40" t="str">
        <f>ROUND(AJ33,0)</f>
        <v>0</v>
      </c>
      <c r="AL33" s="40" t="str">
        <f>"13/3/2015"</f>
        <v>0</v>
      </c>
      <c r="AM33"/>
    </row>
    <row r="34" spans="1:39">
      <c r="A34" s="37">
        <v>27</v>
      </c>
      <c r="B34" s="38" t="s">
        <v>91</v>
      </c>
      <c r="C34" s="39" t="s">
        <v>92</v>
      </c>
      <c r="D34" s="18"/>
      <c r="E34" s="18" t="str">
        <f>D34-J34</f>
        <v>0</v>
      </c>
      <c r="F34" s="32">
        <v>0</v>
      </c>
      <c r="G34" s="32">
        <v>0</v>
      </c>
      <c r="H34" s="32">
        <v>0</v>
      </c>
      <c r="I34" s="32">
        <v>0</v>
      </c>
      <c r="J34" s="32">
        <v>0</v>
      </c>
      <c r="K34" s="32">
        <v>0</v>
      </c>
      <c r="L34" s="40">
        <v>19500</v>
      </c>
      <c r="M34" s="40">
        <v>5500</v>
      </c>
      <c r="N34" s="40">
        <v>0</v>
      </c>
      <c r="O34" s="40">
        <v>0</v>
      </c>
      <c r="P34" s="40">
        <v>0</v>
      </c>
      <c r="Q34" s="40">
        <v>0</v>
      </c>
      <c r="R34" s="40">
        <v>0</v>
      </c>
      <c r="S34" s="40">
        <v>0</v>
      </c>
      <c r="T34" s="20" t="str">
        <f>0+L34+M34+N34+O34+Q34+R34</f>
        <v>0</v>
      </c>
      <c r="U34" s="40" t="str">
        <f>ROUND((L34/D34)*E34,0)</f>
        <v>0</v>
      </c>
      <c r="V34" s="40" t="str">
        <f>ROUND((M34/D34)*E34,0)</f>
        <v>0</v>
      </c>
      <c r="W34" s="40" t="str">
        <f>ROUND((N34/D34)*E34,0)</f>
        <v>0</v>
      </c>
      <c r="X34" s="40" t="str">
        <f>ROUND((O34/D34)*E34,0)</f>
        <v>0</v>
      </c>
      <c r="Y34" s="40">
        <v>0</v>
      </c>
      <c r="Z34" s="40" t="str">
        <f>ROUND((Q34/D34)*E34,0)</f>
        <v>0</v>
      </c>
      <c r="AA34" s="40" t="str">
        <f>ROUND((R34/D34)*E34,0)</f>
        <v>0</v>
      </c>
      <c r="AB34" s="40">
        <v>0</v>
      </c>
      <c r="AC34" s="20" t="str">
        <f>SUM(U34:AB34)</f>
        <v>0</v>
      </c>
      <c r="AD34" s="40">
        <v>0</v>
      </c>
      <c r="AE34" s="40">
        <v>0</v>
      </c>
      <c r="AF34" s="40">
        <v>0</v>
      </c>
      <c r="AG34" s="40">
        <v>0</v>
      </c>
      <c r="AH34" s="40">
        <v>0</v>
      </c>
      <c r="AI34" s="21" t="str">
        <f>SUM(AD34:AH34)</f>
        <v>0</v>
      </c>
      <c r="AJ34" s="20" t="str">
        <f>ROUND(AC34-AI34,0)</f>
        <v>0</v>
      </c>
      <c r="AK34" s="40" t="str">
        <f>ROUND(AJ34,0)</f>
        <v>0</v>
      </c>
      <c r="AL34" s="40" t="str">
        <f>"13/3/2015"</f>
        <v>0</v>
      </c>
      <c r="AM34"/>
    </row>
    <row r="35" spans="1:39">
      <c r="A35" s="37">
        <v>28</v>
      </c>
      <c r="B35" s="38" t="s">
        <v>93</v>
      </c>
      <c r="C35" s="39" t="s">
        <v>94</v>
      </c>
      <c r="D35" s="18"/>
      <c r="E35" s="18" t="str">
        <f>D35-J35</f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40">
        <v>30000</v>
      </c>
      <c r="M35" s="40">
        <v>0</v>
      </c>
      <c r="N35" s="40">
        <v>800</v>
      </c>
      <c r="O35" s="40">
        <v>2200</v>
      </c>
      <c r="P35" s="40">
        <v>0</v>
      </c>
      <c r="Q35" s="40">
        <v>0</v>
      </c>
      <c r="R35" s="40">
        <v>0</v>
      </c>
      <c r="S35" s="40">
        <v>0</v>
      </c>
      <c r="T35" s="20" t="str">
        <f>0+L35+M35+N35+O35+Q35+R35</f>
        <v>0</v>
      </c>
      <c r="U35" s="40" t="str">
        <f>ROUND((L35/D35)*E35,0)</f>
        <v>0</v>
      </c>
      <c r="V35" s="40" t="str">
        <f>ROUND((M35/D35)*E35,0)</f>
        <v>0</v>
      </c>
      <c r="W35" s="40" t="str">
        <f>ROUND((N35/D35)*E35,0)</f>
        <v>0</v>
      </c>
      <c r="X35" s="40" t="str">
        <f>ROUND((O35/D35)*E35,0)</f>
        <v>0</v>
      </c>
      <c r="Y35" s="40">
        <v>0</v>
      </c>
      <c r="Z35" s="40" t="str">
        <f>ROUND((Q35/D35)*E35,0)</f>
        <v>0</v>
      </c>
      <c r="AA35" s="40" t="str">
        <f>ROUND((R35/D35)*E35,0)</f>
        <v>0</v>
      </c>
      <c r="AB35" s="40">
        <v>0</v>
      </c>
      <c r="AC35" s="20" t="str">
        <f>SUM(U35:AB35)</f>
        <v>0</v>
      </c>
      <c r="AD35" s="40">
        <v>0</v>
      </c>
      <c r="AE35" s="40">
        <v>0</v>
      </c>
      <c r="AF35" s="40">
        <v>0</v>
      </c>
      <c r="AG35" s="40">
        <v>0</v>
      </c>
      <c r="AH35" s="40">
        <v>0</v>
      </c>
      <c r="AI35" s="21" t="str">
        <f>SUM(AD35:AH35)</f>
        <v>0</v>
      </c>
      <c r="AJ35" s="20" t="str">
        <f>ROUND(AC35-AI35,0)</f>
        <v>0</v>
      </c>
      <c r="AK35" s="40" t="str">
        <f>ROUND(AJ35,0)</f>
        <v>0</v>
      </c>
      <c r="AL35" s="40" t="str">
        <f>"13/3/2015"</f>
        <v>0</v>
      </c>
      <c r="AM35"/>
    </row>
    <row r="36" spans="1:39">
      <c r="A36" s="37">
        <v>29</v>
      </c>
      <c r="B36" s="38" t="s">
        <v>95</v>
      </c>
      <c r="C36" s="39" t="s">
        <v>96</v>
      </c>
      <c r="D36" s="18"/>
      <c r="E36" s="18" t="str">
        <f>D36-J36</f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40">
        <v>16000</v>
      </c>
      <c r="M36" s="40">
        <v>7000</v>
      </c>
      <c r="N36" s="40">
        <v>0</v>
      </c>
      <c r="O36" s="40">
        <v>0</v>
      </c>
      <c r="P36" s="40">
        <v>0</v>
      </c>
      <c r="Q36" s="40">
        <v>0</v>
      </c>
      <c r="R36" s="40">
        <v>0</v>
      </c>
      <c r="S36" s="40">
        <v>0</v>
      </c>
      <c r="T36" s="20" t="str">
        <f>0+L36+M36+N36+O36+Q36+R36</f>
        <v>0</v>
      </c>
      <c r="U36" s="40" t="str">
        <f>ROUND((L36/D36)*E36,0)</f>
        <v>0</v>
      </c>
      <c r="V36" s="40" t="str">
        <f>ROUND((M36/D36)*E36,0)</f>
        <v>0</v>
      </c>
      <c r="W36" s="40" t="str">
        <f>ROUND((N36/D36)*E36,0)</f>
        <v>0</v>
      </c>
      <c r="X36" s="40" t="str">
        <f>ROUND((O36/D36)*E36,0)</f>
        <v>0</v>
      </c>
      <c r="Y36" s="40">
        <v>0</v>
      </c>
      <c r="Z36" s="40" t="str">
        <f>ROUND((Q36/D36)*E36,0)</f>
        <v>0</v>
      </c>
      <c r="AA36" s="40" t="str">
        <f>ROUND((R36/D36)*E36,0)</f>
        <v>0</v>
      </c>
      <c r="AB36" s="40">
        <v>0</v>
      </c>
      <c r="AC36" s="20" t="str">
        <f>SUM(U36:AB36)</f>
        <v>0</v>
      </c>
      <c r="AD36" s="40">
        <v>0</v>
      </c>
      <c r="AE36" s="40">
        <v>0</v>
      </c>
      <c r="AF36" s="40">
        <v>0</v>
      </c>
      <c r="AG36" s="40">
        <v>0</v>
      </c>
      <c r="AH36" s="40">
        <v>0</v>
      </c>
      <c r="AI36" s="21" t="str">
        <f>SUM(AD36:AH36)</f>
        <v>0</v>
      </c>
      <c r="AJ36" s="20" t="str">
        <f>ROUND(AC36-AI36,0)</f>
        <v>0</v>
      </c>
      <c r="AK36" s="40" t="str">
        <f>ROUND(AJ36,0)</f>
        <v>0</v>
      </c>
      <c r="AL36" s="40" t="str">
        <f>"13/3/2015"</f>
        <v>0</v>
      </c>
      <c r="AM36"/>
    </row>
    <row r="37" spans="1:39">
      <c r="A37" s="37">
        <v>30</v>
      </c>
      <c r="B37" s="38" t="s">
        <v>97</v>
      </c>
      <c r="C37" s="39" t="s">
        <v>98</v>
      </c>
      <c r="D37" s="18"/>
      <c r="E37" s="18" t="str">
        <f>D37-J37</f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40">
        <v>18000</v>
      </c>
      <c r="M37" s="40">
        <v>7000</v>
      </c>
      <c r="N37" s="40">
        <v>0</v>
      </c>
      <c r="O37" s="40">
        <v>0</v>
      </c>
      <c r="P37" s="40">
        <v>0</v>
      </c>
      <c r="Q37" s="40">
        <v>0</v>
      </c>
      <c r="R37" s="40">
        <v>0</v>
      </c>
      <c r="S37" s="40">
        <v>0</v>
      </c>
      <c r="T37" s="20" t="str">
        <f>0+L37+M37+N37+O37+Q37+R37</f>
        <v>0</v>
      </c>
      <c r="U37" s="40" t="str">
        <f>ROUND((L37/D37)*E37,0)</f>
        <v>0</v>
      </c>
      <c r="V37" s="40" t="str">
        <f>ROUND((M37/D37)*E37,0)</f>
        <v>0</v>
      </c>
      <c r="W37" s="40" t="str">
        <f>ROUND((N37/D37)*E37,0)</f>
        <v>0</v>
      </c>
      <c r="X37" s="40" t="str">
        <f>ROUND((O37/D37)*E37,0)</f>
        <v>0</v>
      </c>
      <c r="Y37" s="40">
        <v>0</v>
      </c>
      <c r="Z37" s="40" t="str">
        <f>ROUND((Q37/D37)*E37,0)</f>
        <v>0</v>
      </c>
      <c r="AA37" s="40" t="str">
        <f>ROUND((R37/D37)*E37,0)</f>
        <v>0</v>
      </c>
      <c r="AB37" s="40">
        <v>0</v>
      </c>
      <c r="AC37" s="20" t="str">
        <f>SUM(U37:AB37)</f>
        <v>0</v>
      </c>
      <c r="AD37" s="40">
        <v>0</v>
      </c>
      <c r="AE37" s="40">
        <v>0</v>
      </c>
      <c r="AF37" s="40">
        <v>0</v>
      </c>
      <c r="AG37" s="40">
        <v>0</v>
      </c>
      <c r="AH37" s="40">
        <v>0</v>
      </c>
      <c r="AI37" s="21" t="str">
        <f>SUM(AD37:AH37)</f>
        <v>0</v>
      </c>
      <c r="AJ37" s="20" t="str">
        <f>ROUND(AC37-AI37,0)</f>
        <v>0</v>
      </c>
      <c r="AK37" s="40" t="str">
        <f>ROUND(AJ37,0)</f>
        <v>0</v>
      </c>
      <c r="AL37" s="40" t="str">
        <f>"13/3/2015"</f>
        <v>0</v>
      </c>
      <c r="AM37"/>
    </row>
    <row r="38" spans="1:39" customHeight="1" ht="12" s="2" customFormat="1">
      <c r="A38" s="6"/>
      <c r="B38" s="7" t="s">
        <v>32</v>
      </c>
      <c r="C38" s="7"/>
      <c r="D38" s="8"/>
      <c r="E38" s="8"/>
      <c r="F38" s="33"/>
      <c r="G38" s="33"/>
      <c r="H38" s="33"/>
      <c r="I38" s="33"/>
      <c r="J38" s="33"/>
      <c r="K38" s="33"/>
      <c r="L38" s="22" t="str">
        <f>SUM(L8:L37)</f>
        <v>0</v>
      </c>
      <c r="M38" s="22" t="str">
        <f>SUM(M8:M37)</f>
        <v>0</v>
      </c>
      <c r="N38" s="22" t="str">
        <f>SUM(N8:N37)</f>
        <v>0</v>
      </c>
      <c r="O38" s="22" t="str">
        <f>SUM(O8:O37)</f>
        <v>0</v>
      </c>
      <c r="P38" s="22" t="str">
        <f>SUM(P8:P37)</f>
        <v>0</v>
      </c>
      <c r="Q38" s="22" t="str">
        <f>SUM(Q8:Q37)</f>
        <v>0</v>
      </c>
      <c r="R38" s="22" t="str">
        <f>SUM(R8:R37)</f>
        <v>0</v>
      </c>
      <c r="S38" s="22" t="str">
        <f>SUM(S8:S37)</f>
        <v>0</v>
      </c>
      <c r="T38" s="9" t="str">
        <f>SUM(T8:T37)</f>
        <v>0</v>
      </c>
      <c r="U38" s="22" t="str">
        <f>SUM(U8:U37)</f>
        <v>0</v>
      </c>
      <c r="V38" s="22" t="str">
        <f>SUM(V8:V37)</f>
        <v>0</v>
      </c>
      <c r="W38" s="22" t="str">
        <f>SUM(W8:W37)</f>
        <v>0</v>
      </c>
      <c r="X38" s="22" t="str">
        <f>SUM(X8:X37)</f>
        <v>0</v>
      </c>
      <c r="Y38" s="22" t="str">
        <f>SUM(Y8:Y37)</f>
        <v>0</v>
      </c>
      <c r="Z38" s="22" t="str">
        <f>SUM(Z8:Z37)</f>
        <v>0</v>
      </c>
      <c r="AA38" s="22" t="str">
        <f>SUM(AA8:AA37)</f>
        <v>0</v>
      </c>
      <c r="AB38" s="22" t="str">
        <f>SUM(AB8:AB37)</f>
        <v>0</v>
      </c>
      <c r="AC38" s="9" t="str">
        <f>SUM(AC8:AC37)</f>
        <v>0</v>
      </c>
      <c r="AD38" s="10" t="str">
        <f>SUM(AD8:AD37)</f>
        <v>0</v>
      </c>
      <c r="AE38" s="10" t="str">
        <f>SUM(AE8:AE37)</f>
        <v>0</v>
      </c>
      <c r="AF38" s="10" t="str">
        <f>SUM(AF8:AF37)</f>
        <v>0</v>
      </c>
      <c r="AG38" s="10" t="str">
        <f>SUM(AG8:AG37)</f>
        <v>0</v>
      </c>
      <c r="AH38" s="10" t="str">
        <f>SUM(AH8:AH37)</f>
        <v>0</v>
      </c>
      <c r="AI38" s="11" t="str">
        <f>SUM(AI8:AI37)</f>
        <v>0</v>
      </c>
      <c r="AJ38" s="12" t="str">
        <f>SUM(AJ8:AJ37)</f>
        <v>0</v>
      </c>
      <c r="AK38" s="10" t="str">
        <f>SUM(AK8:AK37)</f>
        <v>0</v>
      </c>
      <c r="AL38" s="48"/>
      <c r="AM38"/>
    </row>
    <row r="39" spans="1:39" customHeight="1" ht="11" s="2" customFormat="1">
      <c r="A39" s="1"/>
      <c r="B39" s="5"/>
      <c r="C39" s="5" t="s">
        <v>99</v>
      </c>
      <c r="F39" s="13"/>
      <c r="G39" s="13"/>
      <c r="H39" s="13"/>
      <c r="I39" s="13"/>
      <c r="J39" s="13"/>
      <c r="K39" s="13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45"/>
    </row>
    <row r="40" spans="1:39" customHeight="1" ht="11" s="2" customFormat="1">
      <c r="A40" s="15"/>
      <c r="B40" s="16"/>
      <c r="C40" s="16"/>
      <c r="D40" s="16"/>
      <c r="E40" s="16"/>
      <c r="F40" s="15"/>
      <c r="G40" s="15"/>
      <c r="H40" s="15"/>
      <c r="I40" s="15"/>
      <c r="J40" s="15"/>
      <c r="K40" s="15"/>
      <c r="L40" s="16"/>
      <c r="M40" s="16"/>
      <c r="N40" s="16"/>
      <c r="O40" s="16"/>
      <c r="P40" s="16"/>
      <c r="Q40" s="16"/>
      <c r="R40" s="16"/>
      <c r="S40" s="16"/>
      <c r="T40" s="17"/>
      <c r="U40" s="16"/>
      <c r="V40" s="16"/>
      <c r="W40" s="16"/>
      <c r="X40" s="16"/>
      <c r="Y40" s="16"/>
      <c r="Z40" s="16"/>
      <c r="AA40" s="16"/>
      <c r="AB40" s="16"/>
      <c r="AC40" s="17"/>
      <c r="AD40" s="17"/>
      <c r="AE40" s="17"/>
      <c r="AF40" s="17"/>
      <c r="AG40" s="17"/>
      <c r="AH40" s="17"/>
      <c r="AI40" s="16"/>
      <c r="AJ40" s="16"/>
      <c r="AK40" s="16"/>
      <c r="AL40" s="45"/>
    </row>
    <row r="41" spans="1:39" customHeight="1" ht="11" s="2" customFormat="1">
      <c r="A41" s="15"/>
      <c r="B41" s="16"/>
      <c r="C41" s="16"/>
      <c r="D41" s="16"/>
      <c r="E41" s="16"/>
      <c r="F41" s="15"/>
      <c r="G41" s="15"/>
      <c r="H41" s="15"/>
      <c r="I41" s="15"/>
      <c r="J41" s="15"/>
      <c r="K41" s="15"/>
      <c r="L41" s="16"/>
      <c r="M41" s="16"/>
      <c r="N41" s="16"/>
      <c r="O41" s="16"/>
      <c r="P41" s="16"/>
      <c r="Q41" s="16"/>
      <c r="R41" s="16"/>
      <c r="S41" s="16"/>
      <c r="T41" s="17"/>
      <c r="U41" s="16"/>
      <c r="V41" s="16"/>
      <c r="W41" s="16"/>
      <c r="X41" s="16"/>
      <c r="Y41" s="16"/>
      <c r="Z41" s="16"/>
      <c r="AA41" s="16"/>
      <c r="AB41" s="16"/>
      <c r="AC41" s="17"/>
      <c r="AD41" s="17"/>
      <c r="AE41" s="17"/>
      <c r="AF41" s="17"/>
      <c r="AG41" s="17"/>
      <c r="AH41" s="17"/>
      <c r="AI41" s="16"/>
      <c r="AJ41" s="16"/>
      <c r="AK41" s="16"/>
      <c r="AL41" s="45"/>
    </row>
    <row r="42" spans="1:39">
      <c r="B42" s="2"/>
      <c r="C42" s="2"/>
    </row>
    <row r="44" spans="1:39">
      <c r="B44" s="16" t="s">
        <v>100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B3"/>
    <mergeCell ref="A2:B2"/>
    <mergeCell ref="A4:B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defaultColWidth="8.832031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defaultColWidth="8.832031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Perx</cp:lastModifiedBy>
  <dcterms:created xsi:type="dcterms:W3CDTF">2014-12-18T00:42:53-07:00</dcterms:created>
  <dcterms:modified xsi:type="dcterms:W3CDTF">2015-03-10T23:33:02-07:00</dcterms:modified>
  <dc:title/>
  <dc:description/>
  <dc:subject/>
  <cp:keywords/>
  <cp:category/>
</cp:coreProperties>
</file>